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137F23B-04B7-4054-9B9B-61B1E4252AAC}" xr6:coauthVersionLast="36" xr6:coauthVersionMax="47" xr10:uidLastSave="{00000000-0000-0000-0000-000000000000}"/>
  <bookViews>
    <workbookView xWindow="0" yWindow="0" windowWidth="23040" windowHeight="8772" activeTab="1" xr2:uid="{1DFB2817-FE27-45C6-B5BC-543BE012C9DA}"/>
  </bookViews>
  <sheets>
    <sheet name="Agenda" sheetId="37" r:id="rId1"/>
    <sheet name="Tabela przestawna" sheetId="65" r:id="rId2"/>
    <sheet name="Zadanie" sheetId="63" r:id="rId3"/>
    <sheet name="Lambda" sheetId="64" r:id="rId4"/>
    <sheet name="CO DALEJ" sheetId="42" r:id="rId5"/>
  </sheets>
  <definedNames>
    <definedName name="_xlnm._FilterDatabase" localSheetId="2" hidden="1">Zadanie!$A$6:$S$345</definedName>
    <definedName name="Fragmentator_Firma">#N/A</definedName>
    <definedName name="Fragmentator_Rodzaj">#N/A</definedName>
    <definedName name="Unikaty">_xlfn.UNIQUE(#REF!)</definedName>
  </definedNames>
  <calcPr calcId="191028" calcOnSave="0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4" l="1"/>
  <c r="B6" i="64"/>
  <c r="B7" i="64"/>
  <c r="B8" i="64"/>
  <c r="B4" i="64"/>
  <c r="N8" i="63"/>
  <c r="O8" i="63" s="1"/>
  <c r="N9" i="63"/>
  <c r="O9" i="63" s="1"/>
  <c r="N10" i="63"/>
  <c r="O10" i="63" s="1"/>
  <c r="N11" i="63"/>
  <c r="O11" i="63" s="1"/>
  <c r="N12" i="63"/>
  <c r="O12" i="63" s="1"/>
  <c r="N13" i="63"/>
  <c r="O13" i="63" s="1"/>
  <c r="N14" i="63"/>
  <c r="O14" i="63" s="1"/>
  <c r="N15" i="63"/>
  <c r="O15" i="63" s="1"/>
  <c r="N16" i="63"/>
  <c r="O16" i="63" s="1"/>
  <c r="N17" i="63"/>
  <c r="O17" i="63" s="1"/>
  <c r="N18" i="63"/>
  <c r="O18" i="63" s="1"/>
  <c r="N19" i="63"/>
  <c r="O19" i="63" s="1"/>
  <c r="N20" i="63"/>
  <c r="O20" i="63" s="1"/>
  <c r="N21" i="63"/>
  <c r="O21" i="63" s="1"/>
  <c r="N22" i="63"/>
  <c r="O22" i="63" s="1"/>
  <c r="N23" i="63"/>
  <c r="O23" i="63" s="1"/>
  <c r="N24" i="63"/>
  <c r="O24" i="63" s="1"/>
  <c r="N25" i="63"/>
  <c r="O25" i="63" s="1"/>
  <c r="N26" i="63"/>
  <c r="O26" i="63" s="1"/>
  <c r="N27" i="63"/>
  <c r="O27" i="63" s="1"/>
  <c r="N28" i="63"/>
  <c r="O28" i="63" s="1"/>
  <c r="N29" i="63"/>
  <c r="O29" i="63" s="1"/>
  <c r="N30" i="63"/>
  <c r="O30" i="63" s="1"/>
  <c r="N31" i="63"/>
  <c r="O31" i="63" s="1"/>
  <c r="N32" i="63"/>
  <c r="O32" i="63" s="1"/>
  <c r="N33" i="63"/>
  <c r="O33" i="63" s="1"/>
  <c r="N34" i="63"/>
  <c r="O34" i="63" s="1"/>
  <c r="N35" i="63"/>
  <c r="O35" i="63" s="1"/>
  <c r="N36" i="63"/>
  <c r="O36" i="63" s="1"/>
  <c r="N37" i="63"/>
  <c r="O37" i="63" s="1"/>
  <c r="N38" i="63"/>
  <c r="O38" i="63" s="1"/>
  <c r="N39" i="63"/>
  <c r="O39" i="63" s="1"/>
  <c r="N40" i="63"/>
  <c r="O40" i="63" s="1"/>
  <c r="N41" i="63"/>
  <c r="O41" i="63" s="1"/>
  <c r="N42" i="63"/>
  <c r="O42" i="63" s="1"/>
  <c r="N43" i="63"/>
  <c r="O43" i="63" s="1"/>
  <c r="N44" i="63"/>
  <c r="O44" i="63" s="1"/>
  <c r="N45" i="63"/>
  <c r="O45" i="63" s="1"/>
  <c r="N46" i="63"/>
  <c r="O46" i="63" s="1"/>
  <c r="N47" i="63"/>
  <c r="O47" i="63" s="1"/>
  <c r="N48" i="63"/>
  <c r="O48" i="63" s="1"/>
  <c r="N49" i="63"/>
  <c r="O49" i="63" s="1"/>
  <c r="N50" i="63"/>
  <c r="O50" i="63" s="1"/>
  <c r="N51" i="63"/>
  <c r="O51" i="63" s="1"/>
  <c r="N52" i="63"/>
  <c r="O52" i="63" s="1"/>
  <c r="N53" i="63"/>
  <c r="O53" i="63" s="1"/>
  <c r="N54" i="63"/>
  <c r="O54" i="63" s="1"/>
  <c r="N55" i="63"/>
  <c r="O55" i="63" s="1"/>
  <c r="N56" i="63"/>
  <c r="O56" i="63" s="1"/>
  <c r="N57" i="63"/>
  <c r="O57" i="63" s="1"/>
  <c r="N58" i="63"/>
  <c r="O58" i="63" s="1"/>
  <c r="N59" i="63"/>
  <c r="O59" i="63" s="1"/>
  <c r="N60" i="63"/>
  <c r="O60" i="63" s="1"/>
  <c r="N61" i="63"/>
  <c r="O61" i="63" s="1"/>
  <c r="N62" i="63"/>
  <c r="O62" i="63" s="1"/>
  <c r="N63" i="63"/>
  <c r="O63" i="63" s="1"/>
  <c r="N64" i="63"/>
  <c r="O64" i="63" s="1"/>
  <c r="N65" i="63"/>
  <c r="O65" i="63" s="1"/>
  <c r="N66" i="63"/>
  <c r="O66" i="63" s="1"/>
  <c r="N67" i="63"/>
  <c r="O67" i="63" s="1"/>
  <c r="N68" i="63"/>
  <c r="O68" i="63" s="1"/>
  <c r="N69" i="63"/>
  <c r="O69" i="63" s="1"/>
  <c r="N70" i="63"/>
  <c r="O70" i="63" s="1"/>
  <c r="N71" i="63"/>
  <c r="O71" i="63" s="1"/>
  <c r="N72" i="63"/>
  <c r="O72" i="63" s="1"/>
  <c r="N73" i="63"/>
  <c r="O73" i="63" s="1"/>
  <c r="N74" i="63"/>
  <c r="O74" i="63" s="1"/>
  <c r="N75" i="63"/>
  <c r="O75" i="63" s="1"/>
  <c r="N76" i="63"/>
  <c r="O76" i="63" s="1"/>
  <c r="N77" i="63"/>
  <c r="O77" i="63" s="1"/>
  <c r="N78" i="63"/>
  <c r="O78" i="63" s="1"/>
  <c r="N79" i="63"/>
  <c r="O79" i="63" s="1"/>
  <c r="N80" i="63"/>
  <c r="O80" i="63" s="1"/>
  <c r="N81" i="63"/>
  <c r="O81" i="63" s="1"/>
  <c r="N82" i="63"/>
  <c r="O82" i="63" s="1"/>
  <c r="N83" i="63"/>
  <c r="O83" i="63" s="1"/>
  <c r="N84" i="63"/>
  <c r="O84" i="63" s="1"/>
  <c r="N85" i="63"/>
  <c r="O85" i="63" s="1"/>
  <c r="N86" i="63"/>
  <c r="O86" i="63" s="1"/>
  <c r="N87" i="63"/>
  <c r="O87" i="63" s="1"/>
  <c r="N88" i="63"/>
  <c r="O88" i="63" s="1"/>
  <c r="N89" i="63"/>
  <c r="O89" i="63" s="1"/>
  <c r="N90" i="63"/>
  <c r="O90" i="63" s="1"/>
  <c r="N91" i="63"/>
  <c r="O91" i="63" s="1"/>
  <c r="N92" i="63"/>
  <c r="O92" i="63" s="1"/>
  <c r="N93" i="63"/>
  <c r="O93" i="63" s="1"/>
  <c r="N94" i="63"/>
  <c r="O94" i="63" s="1"/>
  <c r="N95" i="63"/>
  <c r="O95" i="63" s="1"/>
  <c r="N96" i="63"/>
  <c r="O96" i="63" s="1"/>
  <c r="N97" i="63"/>
  <c r="O97" i="63" s="1"/>
  <c r="N98" i="63"/>
  <c r="O98" i="63" s="1"/>
  <c r="N99" i="63"/>
  <c r="O99" i="63" s="1"/>
  <c r="N100" i="63"/>
  <c r="O100" i="63" s="1"/>
  <c r="N101" i="63"/>
  <c r="O101" i="63" s="1"/>
  <c r="N102" i="63"/>
  <c r="O102" i="63" s="1"/>
  <c r="N103" i="63"/>
  <c r="O103" i="63" s="1"/>
  <c r="N104" i="63"/>
  <c r="O104" i="63" s="1"/>
  <c r="N105" i="63"/>
  <c r="O105" i="63" s="1"/>
  <c r="N106" i="63"/>
  <c r="O106" i="63" s="1"/>
  <c r="N107" i="63"/>
  <c r="O107" i="63" s="1"/>
  <c r="N108" i="63"/>
  <c r="O108" i="63" s="1"/>
  <c r="N109" i="63"/>
  <c r="O109" i="63" s="1"/>
  <c r="N110" i="63"/>
  <c r="O110" i="63" s="1"/>
  <c r="N111" i="63"/>
  <c r="O111" i="63" s="1"/>
  <c r="N112" i="63"/>
  <c r="O112" i="63" s="1"/>
  <c r="N113" i="63"/>
  <c r="O113" i="63" s="1"/>
  <c r="N114" i="63"/>
  <c r="O114" i="63" s="1"/>
  <c r="N115" i="63"/>
  <c r="O115" i="63" s="1"/>
  <c r="N116" i="63"/>
  <c r="O116" i="63" s="1"/>
  <c r="N117" i="63"/>
  <c r="O117" i="63" s="1"/>
  <c r="N118" i="63"/>
  <c r="O118" i="63" s="1"/>
  <c r="N119" i="63"/>
  <c r="O119" i="63" s="1"/>
  <c r="N120" i="63"/>
  <c r="O120" i="63" s="1"/>
  <c r="N121" i="63"/>
  <c r="O121" i="63" s="1"/>
  <c r="N122" i="63"/>
  <c r="O122" i="63" s="1"/>
  <c r="N123" i="63"/>
  <c r="O123" i="63" s="1"/>
  <c r="N124" i="63"/>
  <c r="O124" i="63" s="1"/>
  <c r="N125" i="63"/>
  <c r="O125" i="63" s="1"/>
  <c r="N126" i="63"/>
  <c r="O126" i="63" s="1"/>
  <c r="N127" i="63"/>
  <c r="O127" i="63" s="1"/>
  <c r="N128" i="63"/>
  <c r="O128" i="63" s="1"/>
  <c r="N129" i="63"/>
  <c r="O129" i="63" s="1"/>
  <c r="N130" i="63"/>
  <c r="O130" i="63" s="1"/>
  <c r="N131" i="63"/>
  <c r="O131" i="63" s="1"/>
  <c r="N132" i="63"/>
  <c r="O132" i="63" s="1"/>
  <c r="N133" i="63"/>
  <c r="O133" i="63" s="1"/>
  <c r="N134" i="63"/>
  <c r="O134" i="63" s="1"/>
  <c r="N135" i="63"/>
  <c r="O135" i="63" s="1"/>
  <c r="N136" i="63"/>
  <c r="O136" i="63" s="1"/>
  <c r="N137" i="63"/>
  <c r="O137" i="63" s="1"/>
  <c r="N138" i="63"/>
  <c r="O138" i="63" s="1"/>
  <c r="N139" i="63"/>
  <c r="O139" i="63" s="1"/>
  <c r="N140" i="63"/>
  <c r="O140" i="63" s="1"/>
  <c r="N141" i="63"/>
  <c r="O141" i="63" s="1"/>
  <c r="N142" i="63"/>
  <c r="O142" i="63" s="1"/>
  <c r="N143" i="63"/>
  <c r="O143" i="63" s="1"/>
  <c r="N144" i="63"/>
  <c r="O144" i="63" s="1"/>
  <c r="N145" i="63"/>
  <c r="O145" i="63" s="1"/>
  <c r="N146" i="63"/>
  <c r="O146" i="63" s="1"/>
  <c r="N147" i="63"/>
  <c r="O147" i="63" s="1"/>
  <c r="N148" i="63"/>
  <c r="O148" i="63" s="1"/>
  <c r="N149" i="63"/>
  <c r="O149" i="63" s="1"/>
  <c r="N150" i="63"/>
  <c r="O150" i="63" s="1"/>
  <c r="N151" i="63"/>
  <c r="O151" i="63" s="1"/>
  <c r="N152" i="63"/>
  <c r="O152" i="63" s="1"/>
  <c r="N153" i="63"/>
  <c r="O153" i="63" s="1"/>
  <c r="N154" i="63"/>
  <c r="O154" i="63" s="1"/>
  <c r="N155" i="63"/>
  <c r="O155" i="63" s="1"/>
  <c r="N156" i="63"/>
  <c r="O156" i="63" s="1"/>
  <c r="N157" i="63"/>
  <c r="O157" i="63" s="1"/>
  <c r="N158" i="63"/>
  <c r="O158" i="63" s="1"/>
  <c r="N159" i="63"/>
  <c r="O159" i="63" s="1"/>
  <c r="N160" i="63"/>
  <c r="O160" i="63" s="1"/>
  <c r="N161" i="63"/>
  <c r="O161" i="63" s="1"/>
  <c r="N162" i="63"/>
  <c r="O162" i="63" s="1"/>
  <c r="N163" i="63"/>
  <c r="O163" i="63" s="1"/>
  <c r="N164" i="63"/>
  <c r="O164" i="63" s="1"/>
  <c r="N165" i="63"/>
  <c r="O165" i="63" s="1"/>
  <c r="N166" i="63"/>
  <c r="O166" i="63" s="1"/>
  <c r="N167" i="63"/>
  <c r="O167" i="63" s="1"/>
  <c r="N168" i="63"/>
  <c r="O168" i="63" s="1"/>
  <c r="N169" i="63"/>
  <c r="O169" i="63" s="1"/>
  <c r="N170" i="63"/>
  <c r="O170" i="63" s="1"/>
  <c r="N171" i="63"/>
  <c r="O171" i="63" s="1"/>
  <c r="N172" i="63"/>
  <c r="O172" i="63" s="1"/>
  <c r="N173" i="63"/>
  <c r="O173" i="63" s="1"/>
  <c r="N174" i="63"/>
  <c r="O174" i="63" s="1"/>
  <c r="N175" i="63"/>
  <c r="O175" i="63" s="1"/>
  <c r="N176" i="63"/>
  <c r="O176" i="63" s="1"/>
  <c r="N177" i="63"/>
  <c r="O177" i="63" s="1"/>
  <c r="N178" i="63"/>
  <c r="O178" i="63" s="1"/>
  <c r="N179" i="63"/>
  <c r="O179" i="63" s="1"/>
  <c r="N180" i="63"/>
  <c r="O180" i="63" s="1"/>
  <c r="N181" i="63"/>
  <c r="O181" i="63" s="1"/>
  <c r="N182" i="63"/>
  <c r="O182" i="63" s="1"/>
  <c r="N183" i="63"/>
  <c r="O183" i="63" s="1"/>
  <c r="N184" i="63"/>
  <c r="O184" i="63" s="1"/>
  <c r="N185" i="63"/>
  <c r="O185" i="63" s="1"/>
  <c r="N186" i="63"/>
  <c r="O186" i="63" s="1"/>
  <c r="N187" i="63"/>
  <c r="O187" i="63" s="1"/>
  <c r="N188" i="63"/>
  <c r="O188" i="63" s="1"/>
  <c r="N189" i="63"/>
  <c r="O189" i="63" s="1"/>
  <c r="N190" i="63"/>
  <c r="O190" i="63" s="1"/>
  <c r="N191" i="63"/>
  <c r="O191" i="63" s="1"/>
  <c r="N192" i="63"/>
  <c r="O192" i="63" s="1"/>
  <c r="N193" i="63"/>
  <c r="O193" i="63" s="1"/>
  <c r="N194" i="63"/>
  <c r="O194" i="63" s="1"/>
  <c r="N195" i="63"/>
  <c r="O195" i="63" s="1"/>
  <c r="N196" i="63"/>
  <c r="O196" i="63" s="1"/>
  <c r="N197" i="63"/>
  <c r="O197" i="63" s="1"/>
  <c r="N198" i="63"/>
  <c r="O198" i="63" s="1"/>
  <c r="N199" i="63"/>
  <c r="O199" i="63" s="1"/>
  <c r="N200" i="63"/>
  <c r="O200" i="63" s="1"/>
  <c r="N201" i="63"/>
  <c r="O201" i="63" s="1"/>
  <c r="N202" i="63"/>
  <c r="O202" i="63" s="1"/>
  <c r="N203" i="63"/>
  <c r="O203" i="63" s="1"/>
  <c r="N204" i="63"/>
  <c r="O204" i="63" s="1"/>
  <c r="N205" i="63"/>
  <c r="O205" i="63" s="1"/>
  <c r="N206" i="63"/>
  <c r="O206" i="63" s="1"/>
  <c r="N207" i="63"/>
  <c r="O207" i="63" s="1"/>
  <c r="N208" i="63"/>
  <c r="O208" i="63" s="1"/>
  <c r="N209" i="63"/>
  <c r="O209" i="63" s="1"/>
  <c r="N210" i="63"/>
  <c r="O210" i="63" s="1"/>
  <c r="N211" i="63"/>
  <c r="O211" i="63" s="1"/>
  <c r="N212" i="63"/>
  <c r="O212" i="63" s="1"/>
  <c r="N213" i="63"/>
  <c r="O213" i="63" s="1"/>
  <c r="N214" i="63"/>
  <c r="O214" i="63" s="1"/>
  <c r="N215" i="63"/>
  <c r="O215" i="63" s="1"/>
  <c r="N216" i="63"/>
  <c r="O216" i="63" s="1"/>
  <c r="N217" i="63"/>
  <c r="O217" i="63" s="1"/>
  <c r="N218" i="63"/>
  <c r="O218" i="63" s="1"/>
  <c r="N219" i="63"/>
  <c r="O219" i="63" s="1"/>
  <c r="N220" i="63"/>
  <c r="O220" i="63" s="1"/>
  <c r="N221" i="63"/>
  <c r="O221" i="63" s="1"/>
  <c r="N222" i="63"/>
  <c r="O222" i="63" s="1"/>
  <c r="N223" i="63"/>
  <c r="O223" i="63" s="1"/>
  <c r="N224" i="63"/>
  <c r="O224" i="63" s="1"/>
  <c r="N225" i="63"/>
  <c r="O225" i="63" s="1"/>
  <c r="N226" i="63"/>
  <c r="O226" i="63" s="1"/>
  <c r="N227" i="63"/>
  <c r="O227" i="63" s="1"/>
  <c r="N228" i="63"/>
  <c r="O228" i="63" s="1"/>
  <c r="N229" i="63"/>
  <c r="O229" i="63" s="1"/>
  <c r="N230" i="63"/>
  <c r="O230" i="63" s="1"/>
  <c r="N231" i="63"/>
  <c r="O231" i="63" s="1"/>
  <c r="N232" i="63"/>
  <c r="O232" i="63" s="1"/>
  <c r="N233" i="63"/>
  <c r="O233" i="63" s="1"/>
  <c r="N234" i="63"/>
  <c r="O234" i="63" s="1"/>
  <c r="N235" i="63"/>
  <c r="O235" i="63" s="1"/>
  <c r="N236" i="63"/>
  <c r="O236" i="63" s="1"/>
  <c r="N237" i="63"/>
  <c r="O237" i="63" s="1"/>
  <c r="N238" i="63"/>
  <c r="O238" i="63" s="1"/>
  <c r="N239" i="63"/>
  <c r="O239" i="63" s="1"/>
  <c r="N240" i="63"/>
  <c r="O240" i="63" s="1"/>
  <c r="N241" i="63"/>
  <c r="O241" i="63" s="1"/>
  <c r="N242" i="63"/>
  <c r="O242" i="63" s="1"/>
  <c r="N243" i="63"/>
  <c r="O243" i="63" s="1"/>
  <c r="N244" i="63"/>
  <c r="O244" i="63" s="1"/>
  <c r="N245" i="63"/>
  <c r="O245" i="63" s="1"/>
  <c r="N246" i="63"/>
  <c r="O246" i="63" s="1"/>
  <c r="N247" i="63"/>
  <c r="O247" i="63" s="1"/>
  <c r="N248" i="63"/>
  <c r="O248" i="63" s="1"/>
  <c r="N249" i="63"/>
  <c r="O249" i="63" s="1"/>
  <c r="N250" i="63"/>
  <c r="O250" i="63" s="1"/>
  <c r="N251" i="63"/>
  <c r="O251" i="63" s="1"/>
  <c r="N252" i="63"/>
  <c r="O252" i="63" s="1"/>
  <c r="N253" i="63"/>
  <c r="O253" i="63" s="1"/>
  <c r="N254" i="63"/>
  <c r="O254" i="63" s="1"/>
  <c r="N255" i="63"/>
  <c r="O255" i="63" s="1"/>
  <c r="N256" i="63"/>
  <c r="O256" i="63" s="1"/>
  <c r="N257" i="63"/>
  <c r="O257" i="63" s="1"/>
  <c r="N258" i="63"/>
  <c r="O258" i="63" s="1"/>
  <c r="N259" i="63"/>
  <c r="O259" i="63" s="1"/>
  <c r="N260" i="63"/>
  <c r="O260" i="63" s="1"/>
  <c r="N261" i="63"/>
  <c r="O261" i="63" s="1"/>
  <c r="N262" i="63"/>
  <c r="O262" i="63" s="1"/>
  <c r="N263" i="63"/>
  <c r="O263" i="63" s="1"/>
  <c r="N264" i="63"/>
  <c r="O264" i="63" s="1"/>
  <c r="N265" i="63"/>
  <c r="O265" i="63" s="1"/>
  <c r="N266" i="63"/>
  <c r="O266" i="63" s="1"/>
  <c r="N267" i="63"/>
  <c r="O267" i="63" s="1"/>
  <c r="N268" i="63"/>
  <c r="O268" i="63" s="1"/>
  <c r="N269" i="63"/>
  <c r="O269" i="63" s="1"/>
  <c r="N270" i="63"/>
  <c r="O270" i="63" s="1"/>
  <c r="N271" i="63"/>
  <c r="O271" i="63" s="1"/>
  <c r="N272" i="63"/>
  <c r="O272" i="63" s="1"/>
  <c r="N273" i="63"/>
  <c r="O273" i="63" s="1"/>
  <c r="N274" i="63"/>
  <c r="O274" i="63" s="1"/>
  <c r="N275" i="63"/>
  <c r="O275" i="63" s="1"/>
  <c r="N276" i="63"/>
  <c r="O276" i="63" s="1"/>
  <c r="N277" i="63"/>
  <c r="O277" i="63" s="1"/>
  <c r="N278" i="63"/>
  <c r="O278" i="63" s="1"/>
  <c r="N279" i="63"/>
  <c r="O279" i="63" s="1"/>
  <c r="N280" i="63"/>
  <c r="O280" i="63" s="1"/>
  <c r="N281" i="63"/>
  <c r="O281" i="63" s="1"/>
  <c r="N282" i="63"/>
  <c r="O282" i="63" s="1"/>
  <c r="N283" i="63"/>
  <c r="O283" i="63" s="1"/>
  <c r="N284" i="63"/>
  <c r="O284" i="63" s="1"/>
  <c r="N285" i="63"/>
  <c r="O285" i="63" s="1"/>
  <c r="N286" i="63"/>
  <c r="O286" i="63" s="1"/>
  <c r="N287" i="63"/>
  <c r="O287" i="63" s="1"/>
  <c r="N288" i="63"/>
  <c r="O288" i="63" s="1"/>
  <c r="N289" i="63"/>
  <c r="O289" i="63" s="1"/>
  <c r="N290" i="63"/>
  <c r="O290" i="63" s="1"/>
  <c r="N291" i="63"/>
  <c r="O291" i="63" s="1"/>
  <c r="N292" i="63"/>
  <c r="O292" i="63" s="1"/>
  <c r="N293" i="63"/>
  <c r="O293" i="63" s="1"/>
  <c r="N294" i="63"/>
  <c r="O294" i="63" s="1"/>
  <c r="N295" i="63"/>
  <c r="O295" i="63" s="1"/>
  <c r="N296" i="63"/>
  <c r="O296" i="63" s="1"/>
  <c r="N297" i="63"/>
  <c r="O297" i="63" s="1"/>
  <c r="N298" i="63"/>
  <c r="O298" i="63" s="1"/>
  <c r="N299" i="63"/>
  <c r="O299" i="63" s="1"/>
  <c r="N300" i="63"/>
  <c r="O300" i="63" s="1"/>
  <c r="N301" i="63"/>
  <c r="O301" i="63" s="1"/>
  <c r="N302" i="63"/>
  <c r="O302" i="63" s="1"/>
  <c r="N303" i="63"/>
  <c r="O303" i="63" s="1"/>
  <c r="N304" i="63"/>
  <c r="O304" i="63" s="1"/>
  <c r="N305" i="63"/>
  <c r="O305" i="63" s="1"/>
  <c r="N306" i="63"/>
  <c r="O306" i="63" s="1"/>
  <c r="N307" i="63"/>
  <c r="O307" i="63" s="1"/>
  <c r="N308" i="63"/>
  <c r="O308" i="63" s="1"/>
  <c r="N309" i="63"/>
  <c r="O309" i="63" s="1"/>
  <c r="N310" i="63"/>
  <c r="O310" i="63" s="1"/>
  <c r="N311" i="63"/>
  <c r="O311" i="63" s="1"/>
  <c r="N312" i="63"/>
  <c r="O312" i="63" s="1"/>
  <c r="N313" i="63"/>
  <c r="O313" i="63" s="1"/>
  <c r="N314" i="63"/>
  <c r="O314" i="63" s="1"/>
  <c r="N315" i="63"/>
  <c r="O315" i="63" s="1"/>
  <c r="N316" i="63"/>
  <c r="O316" i="63" s="1"/>
  <c r="N317" i="63"/>
  <c r="O317" i="63" s="1"/>
  <c r="N318" i="63"/>
  <c r="O318" i="63" s="1"/>
  <c r="N319" i="63"/>
  <c r="O319" i="63" s="1"/>
  <c r="N320" i="63"/>
  <c r="O320" i="63" s="1"/>
  <c r="N321" i="63"/>
  <c r="O321" i="63" s="1"/>
  <c r="N322" i="63"/>
  <c r="O322" i="63" s="1"/>
  <c r="N323" i="63"/>
  <c r="O323" i="63" s="1"/>
  <c r="N324" i="63"/>
  <c r="O324" i="63" s="1"/>
  <c r="N325" i="63"/>
  <c r="O325" i="63" s="1"/>
  <c r="N326" i="63"/>
  <c r="O326" i="63" s="1"/>
  <c r="N327" i="63"/>
  <c r="O327" i="63" s="1"/>
  <c r="N328" i="63"/>
  <c r="O328" i="63" s="1"/>
  <c r="N329" i="63"/>
  <c r="O329" i="63" s="1"/>
  <c r="N330" i="63"/>
  <c r="O330" i="63" s="1"/>
  <c r="N331" i="63"/>
  <c r="O331" i="63" s="1"/>
  <c r="N332" i="63"/>
  <c r="O332" i="63" s="1"/>
  <c r="N333" i="63"/>
  <c r="O333" i="63" s="1"/>
  <c r="N334" i="63"/>
  <c r="O334" i="63" s="1"/>
  <c r="N335" i="63"/>
  <c r="O335" i="63" s="1"/>
  <c r="N336" i="63"/>
  <c r="O336" i="63" s="1"/>
  <c r="N337" i="63"/>
  <c r="O337" i="63" s="1"/>
  <c r="N338" i="63"/>
  <c r="O338" i="63" s="1"/>
  <c r="N339" i="63"/>
  <c r="O339" i="63" s="1"/>
  <c r="N340" i="63"/>
  <c r="O340" i="63" s="1"/>
  <c r="N341" i="63"/>
  <c r="O341" i="63" s="1"/>
  <c r="N342" i="63"/>
  <c r="O342" i="63" s="1"/>
  <c r="N343" i="63"/>
  <c r="O343" i="63" s="1"/>
  <c r="N344" i="63"/>
  <c r="O344" i="63" s="1"/>
  <c r="N345" i="63"/>
  <c r="O345" i="63" s="1"/>
  <c r="N7" i="63"/>
  <c r="O7" i="63" s="1"/>
  <c r="M8" i="63"/>
  <c r="M9" i="63"/>
  <c r="M10" i="63"/>
  <c r="M11" i="63"/>
  <c r="M12" i="63"/>
  <c r="M13" i="63"/>
  <c r="M14" i="63"/>
  <c r="M15" i="63"/>
  <c r="M16" i="63"/>
  <c r="M17" i="63"/>
  <c r="M18" i="63"/>
  <c r="M19" i="63"/>
  <c r="M20" i="63"/>
  <c r="M21" i="63"/>
  <c r="M22" i="63"/>
  <c r="M23" i="63"/>
  <c r="M24" i="63"/>
  <c r="M25" i="63"/>
  <c r="M26" i="63"/>
  <c r="M27" i="63"/>
  <c r="M28" i="63"/>
  <c r="M29" i="63"/>
  <c r="M30" i="63"/>
  <c r="M31" i="63"/>
  <c r="M32" i="63"/>
  <c r="M33" i="63"/>
  <c r="M34" i="63"/>
  <c r="M35" i="63"/>
  <c r="M36" i="63"/>
  <c r="M37" i="63"/>
  <c r="M38" i="63"/>
  <c r="M39" i="63"/>
  <c r="M40" i="63"/>
  <c r="M41" i="63"/>
  <c r="M42" i="63"/>
  <c r="M43" i="63"/>
  <c r="M44" i="63"/>
  <c r="M45" i="63"/>
  <c r="M46" i="63"/>
  <c r="M47" i="63"/>
  <c r="M48" i="63"/>
  <c r="M49" i="63"/>
  <c r="M50" i="63"/>
  <c r="M51" i="63"/>
  <c r="M52" i="63"/>
  <c r="M53" i="63"/>
  <c r="M54" i="63"/>
  <c r="M55" i="63"/>
  <c r="M56" i="63"/>
  <c r="M57" i="63"/>
  <c r="M58" i="63"/>
  <c r="M59" i="63"/>
  <c r="M60" i="63"/>
  <c r="M61" i="63"/>
  <c r="M62" i="63"/>
  <c r="M63" i="63"/>
  <c r="M64" i="63"/>
  <c r="M65" i="63"/>
  <c r="M66" i="63"/>
  <c r="M67" i="63"/>
  <c r="M68" i="63"/>
  <c r="M69" i="63"/>
  <c r="M70" i="63"/>
  <c r="M71" i="63"/>
  <c r="M72" i="63"/>
  <c r="M73" i="63"/>
  <c r="M74" i="63"/>
  <c r="M75" i="63"/>
  <c r="M76" i="63"/>
  <c r="M77" i="63"/>
  <c r="M78" i="63"/>
  <c r="M79" i="63"/>
  <c r="M80" i="63"/>
  <c r="M81" i="63"/>
  <c r="M82" i="63"/>
  <c r="M83" i="63"/>
  <c r="M84" i="63"/>
  <c r="M85" i="63"/>
  <c r="M86" i="63"/>
  <c r="M87" i="63"/>
  <c r="M88" i="63"/>
  <c r="M89" i="63"/>
  <c r="M90" i="63"/>
  <c r="M91" i="63"/>
  <c r="M92" i="63"/>
  <c r="M93" i="63"/>
  <c r="M94" i="63"/>
  <c r="M95" i="63"/>
  <c r="M96" i="63"/>
  <c r="M97" i="63"/>
  <c r="M98" i="63"/>
  <c r="M99" i="63"/>
  <c r="M100" i="63"/>
  <c r="M101" i="63"/>
  <c r="M102" i="63"/>
  <c r="M103" i="63"/>
  <c r="M104" i="63"/>
  <c r="M105" i="63"/>
  <c r="M106" i="63"/>
  <c r="M107" i="63"/>
  <c r="M108" i="63"/>
  <c r="M109" i="63"/>
  <c r="M110" i="63"/>
  <c r="M111" i="63"/>
  <c r="M112" i="63"/>
  <c r="M113" i="63"/>
  <c r="M114" i="63"/>
  <c r="M115" i="63"/>
  <c r="M116" i="63"/>
  <c r="M117" i="63"/>
  <c r="M118" i="63"/>
  <c r="M119" i="63"/>
  <c r="M120" i="63"/>
  <c r="M121" i="63"/>
  <c r="M122" i="63"/>
  <c r="M123" i="63"/>
  <c r="M124" i="63"/>
  <c r="M125" i="63"/>
  <c r="M126" i="63"/>
  <c r="M127" i="63"/>
  <c r="M128" i="63"/>
  <c r="M129" i="63"/>
  <c r="M130" i="63"/>
  <c r="M131" i="63"/>
  <c r="M132" i="63"/>
  <c r="M133" i="63"/>
  <c r="M134" i="63"/>
  <c r="M135" i="63"/>
  <c r="M136" i="63"/>
  <c r="M137" i="63"/>
  <c r="M138" i="63"/>
  <c r="M139" i="63"/>
  <c r="M140" i="63"/>
  <c r="M141" i="63"/>
  <c r="M142" i="63"/>
  <c r="M143" i="63"/>
  <c r="M144" i="63"/>
  <c r="M145" i="63"/>
  <c r="M146" i="63"/>
  <c r="M147" i="63"/>
  <c r="M148" i="63"/>
  <c r="M149" i="63"/>
  <c r="M150" i="63"/>
  <c r="M151" i="63"/>
  <c r="M152" i="63"/>
  <c r="M153" i="63"/>
  <c r="M154" i="63"/>
  <c r="M155" i="63"/>
  <c r="M156" i="63"/>
  <c r="M157" i="63"/>
  <c r="M158" i="63"/>
  <c r="M159" i="63"/>
  <c r="M160" i="63"/>
  <c r="M161" i="63"/>
  <c r="M162" i="63"/>
  <c r="M163" i="63"/>
  <c r="M164" i="63"/>
  <c r="M165" i="63"/>
  <c r="M166" i="63"/>
  <c r="M167" i="63"/>
  <c r="M168" i="63"/>
  <c r="M169" i="63"/>
  <c r="M170" i="63"/>
  <c r="M171" i="63"/>
  <c r="M172" i="63"/>
  <c r="M173" i="63"/>
  <c r="M174" i="63"/>
  <c r="M175" i="63"/>
  <c r="M176" i="63"/>
  <c r="M177" i="63"/>
  <c r="M178" i="63"/>
  <c r="M179" i="63"/>
  <c r="M180" i="63"/>
  <c r="M181" i="63"/>
  <c r="M182" i="63"/>
  <c r="M183" i="63"/>
  <c r="M184" i="63"/>
  <c r="M185" i="63"/>
  <c r="M186" i="63"/>
  <c r="M187" i="63"/>
  <c r="M188" i="63"/>
  <c r="M189" i="63"/>
  <c r="M190" i="63"/>
  <c r="M191" i="63"/>
  <c r="M192" i="63"/>
  <c r="M193" i="63"/>
  <c r="M194" i="63"/>
  <c r="M195" i="63"/>
  <c r="M196" i="63"/>
  <c r="M197" i="63"/>
  <c r="M198" i="63"/>
  <c r="M199" i="63"/>
  <c r="M200" i="63"/>
  <c r="M201" i="63"/>
  <c r="M202" i="63"/>
  <c r="M203" i="63"/>
  <c r="M204" i="63"/>
  <c r="M205" i="63"/>
  <c r="M206" i="63"/>
  <c r="M207" i="63"/>
  <c r="M208" i="63"/>
  <c r="M209" i="63"/>
  <c r="M210" i="63"/>
  <c r="M211" i="63"/>
  <c r="M212" i="63"/>
  <c r="M213" i="63"/>
  <c r="M214" i="63"/>
  <c r="M215" i="63"/>
  <c r="M216" i="63"/>
  <c r="M217" i="63"/>
  <c r="M218" i="63"/>
  <c r="M219" i="63"/>
  <c r="M220" i="63"/>
  <c r="M221" i="63"/>
  <c r="M222" i="63"/>
  <c r="M223" i="63"/>
  <c r="M224" i="63"/>
  <c r="M225" i="63"/>
  <c r="M226" i="63"/>
  <c r="M227" i="63"/>
  <c r="M228" i="63"/>
  <c r="M229" i="63"/>
  <c r="M230" i="63"/>
  <c r="M231" i="63"/>
  <c r="M232" i="63"/>
  <c r="M233" i="63"/>
  <c r="M234" i="63"/>
  <c r="M235" i="63"/>
  <c r="M236" i="63"/>
  <c r="M237" i="63"/>
  <c r="M238" i="63"/>
  <c r="M239" i="63"/>
  <c r="M240" i="63"/>
  <c r="M241" i="63"/>
  <c r="M242" i="63"/>
  <c r="M243" i="63"/>
  <c r="M244" i="63"/>
  <c r="M245" i="63"/>
  <c r="M246" i="63"/>
  <c r="M247" i="63"/>
  <c r="M248" i="63"/>
  <c r="M249" i="63"/>
  <c r="M250" i="63"/>
  <c r="M251" i="63"/>
  <c r="M252" i="63"/>
  <c r="M253" i="63"/>
  <c r="M254" i="63"/>
  <c r="M255" i="63"/>
  <c r="M256" i="63"/>
  <c r="M257" i="63"/>
  <c r="M258" i="63"/>
  <c r="M259" i="63"/>
  <c r="M260" i="63"/>
  <c r="M261" i="63"/>
  <c r="M262" i="63"/>
  <c r="M263" i="63"/>
  <c r="M264" i="63"/>
  <c r="M265" i="63"/>
  <c r="M266" i="63"/>
  <c r="M267" i="63"/>
  <c r="M268" i="63"/>
  <c r="M269" i="63"/>
  <c r="M270" i="63"/>
  <c r="M271" i="63"/>
  <c r="M272" i="63"/>
  <c r="M273" i="63"/>
  <c r="M274" i="63"/>
  <c r="M275" i="63"/>
  <c r="M276" i="63"/>
  <c r="M277" i="63"/>
  <c r="M278" i="63"/>
  <c r="M279" i="63"/>
  <c r="M280" i="63"/>
  <c r="M281" i="63"/>
  <c r="M282" i="63"/>
  <c r="M283" i="63"/>
  <c r="M284" i="63"/>
  <c r="M285" i="63"/>
  <c r="M286" i="63"/>
  <c r="M287" i="63"/>
  <c r="M288" i="63"/>
  <c r="M289" i="63"/>
  <c r="M290" i="63"/>
  <c r="M291" i="63"/>
  <c r="M292" i="63"/>
  <c r="M293" i="63"/>
  <c r="M294" i="63"/>
  <c r="M295" i="63"/>
  <c r="M296" i="63"/>
  <c r="M297" i="63"/>
  <c r="M298" i="63"/>
  <c r="M299" i="63"/>
  <c r="M300" i="63"/>
  <c r="M301" i="63"/>
  <c r="M302" i="63"/>
  <c r="M303" i="63"/>
  <c r="M304" i="63"/>
  <c r="M305" i="63"/>
  <c r="M306" i="63"/>
  <c r="M307" i="63"/>
  <c r="M308" i="63"/>
  <c r="M309" i="63"/>
  <c r="M310" i="63"/>
  <c r="M311" i="63"/>
  <c r="M312" i="63"/>
  <c r="M313" i="63"/>
  <c r="M314" i="63"/>
  <c r="M315" i="63"/>
  <c r="M316" i="63"/>
  <c r="M317" i="63"/>
  <c r="M318" i="63"/>
  <c r="M319" i="63"/>
  <c r="M320" i="63"/>
  <c r="M321" i="63"/>
  <c r="M322" i="63"/>
  <c r="M323" i="63"/>
  <c r="M324" i="63"/>
  <c r="M325" i="63"/>
  <c r="M326" i="63"/>
  <c r="M327" i="63"/>
  <c r="M328" i="63"/>
  <c r="M329" i="63"/>
  <c r="M330" i="63"/>
  <c r="M331" i="63"/>
  <c r="M332" i="63"/>
  <c r="M333" i="63"/>
  <c r="M334" i="63"/>
  <c r="M335" i="63"/>
  <c r="M336" i="63"/>
  <c r="M337" i="63"/>
  <c r="M338" i="63"/>
  <c r="M339" i="63"/>
  <c r="M340" i="63"/>
  <c r="M341" i="63"/>
  <c r="M342" i="63"/>
  <c r="M343" i="63"/>
  <c r="M344" i="63"/>
  <c r="M345" i="63"/>
  <c r="M7" i="63"/>
</calcChain>
</file>

<file path=xl/sharedStrings.xml><?xml version="1.0" encoding="utf-8"?>
<sst xmlns="http://schemas.openxmlformats.org/spreadsheetml/2006/main" count="1403" uniqueCount="756">
  <si>
    <t>Aby pobrać plik wybierz kartę PLIK w lewym, górnym rogu, 
następnie ZAPISZ JAKO i POBIERZ KOPIĘ</t>
  </si>
  <si>
    <t>Nr transakcji</t>
  </si>
  <si>
    <t>ID zamówienia</t>
  </si>
  <si>
    <t>Rodzaj</t>
  </si>
  <si>
    <t>Firma</t>
  </si>
  <si>
    <t>NIP</t>
  </si>
  <si>
    <t>Netto</t>
  </si>
  <si>
    <t>VAT</t>
  </si>
  <si>
    <t>Brutto</t>
  </si>
  <si>
    <t>Faktura</t>
  </si>
  <si>
    <t>Data wystawienia Faktury</t>
  </si>
  <si>
    <t>Termin płatności</t>
  </si>
  <si>
    <t>Data płatności</t>
  </si>
  <si>
    <t>Ile dni zaległe?</t>
  </si>
  <si>
    <t>Koszyk płatności</t>
  </si>
  <si>
    <t>8963-PL-152156</t>
  </si>
  <si>
    <t>Usługa</t>
  </si>
  <si>
    <t>Stickgenics</t>
  </si>
  <si>
    <t>4/09/2023/WTL</t>
  </si>
  <si>
    <t>I</t>
  </si>
  <si>
    <t>4838-PL-138688</t>
  </si>
  <si>
    <t>Cafe Góra Miodu</t>
  </si>
  <si>
    <t>5/09/2023/WTL</t>
  </si>
  <si>
    <t>II</t>
  </si>
  <si>
    <t>7146-CZ-108966</t>
  </si>
  <si>
    <t>Produkt</t>
  </si>
  <si>
    <t>AVF Technika</t>
  </si>
  <si>
    <t>7/09/2023/WTL</t>
  </si>
  <si>
    <t>III</t>
  </si>
  <si>
    <t>2625-PL-115812</t>
  </si>
  <si>
    <t>BBBS Spółka z o.o.</t>
  </si>
  <si>
    <t>8/09/2023/WTL</t>
  </si>
  <si>
    <t>8747-PL-114412</t>
  </si>
  <si>
    <t>AMP Group Spółka z o.o.</t>
  </si>
  <si>
    <t>10/09/2023/WTL</t>
  </si>
  <si>
    <t>7312-PL-161389</t>
  </si>
  <si>
    <t>Polomedika Spółka z o.o.</t>
  </si>
  <si>
    <t>1/10/2023/WTL</t>
  </si>
  <si>
    <t>6734-CZ-118983</t>
  </si>
  <si>
    <t>Angora Spólka Komandytowa</t>
  </si>
  <si>
    <t>2/10/2023/WTL</t>
  </si>
  <si>
    <t>6784-PL-105893</t>
  </si>
  <si>
    <t>Tergero Polska Sp. z o.o.</t>
  </si>
  <si>
    <t>3/10/2023/WTL</t>
  </si>
  <si>
    <t>872-PL-167164</t>
  </si>
  <si>
    <t>Crosaira Media</t>
  </si>
  <si>
    <t>4/10/2023/WTL</t>
  </si>
  <si>
    <t>9709-PL-143336</t>
  </si>
  <si>
    <t>Best of Emp</t>
  </si>
  <si>
    <t>5/10/2023/WTL</t>
  </si>
  <si>
    <t>278-PL-137330</t>
  </si>
  <si>
    <t>exWWW Sp. z o.o.</t>
  </si>
  <si>
    <t>6/10/2023/WTL</t>
  </si>
  <si>
    <t>5376-CZ-156909</t>
  </si>
  <si>
    <t>Obelisk Head</t>
  </si>
  <si>
    <t>7/10/2023/WTL</t>
  </si>
  <si>
    <t>2847-PL-106320</t>
  </si>
  <si>
    <t>Wtf Company</t>
  </si>
  <si>
    <t>8/10/2023/WTL</t>
  </si>
  <si>
    <t>8884-PL-121755</t>
  </si>
  <si>
    <t>Stick Fortune</t>
  </si>
  <si>
    <t>9/10/2023/WTL</t>
  </si>
  <si>
    <t>9777-CZ-150630</t>
  </si>
  <si>
    <t>PMM Wisła</t>
  </si>
  <si>
    <t>10/10/2023/WTL</t>
  </si>
  <si>
    <t>5550-PL-107727</t>
  </si>
  <si>
    <t>Akord Technica Sp. z o.o.</t>
  </si>
  <si>
    <t>11/10/2023/WTL</t>
  </si>
  <si>
    <t>9588-PL-117590</t>
  </si>
  <si>
    <t>X-Health Sp. z o.o.</t>
  </si>
  <si>
    <t>12/10/2023/WTL</t>
  </si>
  <si>
    <t>1367-PL-117415</t>
  </si>
  <si>
    <t>PC-Laboratorium</t>
  </si>
  <si>
    <t>13/10/2023/WTL</t>
  </si>
  <si>
    <t>129-PL-120999</t>
  </si>
  <si>
    <t>Rentimeter Sp. z o.o.</t>
  </si>
  <si>
    <t>14/10/2023/WTL</t>
  </si>
  <si>
    <t>9422-PL-101343</t>
  </si>
  <si>
    <t>Mich-media</t>
  </si>
  <si>
    <t>15/10/2023/WTL</t>
  </si>
  <si>
    <t>1852-CZ-341281</t>
  </si>
  <si>
    <t>Nanocare Sp. z o.o.</t>
  </si>
  <si>
    <t>1/11/2023/WTL</t>
  </si>
  <si>
    <t>2544-CZ-881297</t>
  </si>
  <si>
    <t>Dodek-pol</t>
  </si>
  <si>
    <t>2/11/2023/WTL</t>
  </si>
  <si>
    <t>4698-CZ-421313</t>
  </si>
  <si>
    <t>Hardy&amp;Hardy</t>
  </si>
  <si>
    <t>3/11/2023/WTL</t>
  </si>
  <si>
    <t>9936-PL-169194</t>
  </si>
  <si>
    <t>Piensko-pol</t>
  </si>
  <si>
    <t>4/11/2023/WTL</t>
  </si>
  <si>
    <t>1311-PL-115742</t>
  </si>
  <si>
    <t>Lechow bis</t>
  </si>
  <si>
    <t>5/11/2023/WTL</t>
  </si>
  <si>
    <t>7051-PL-105816</t>
  </si>
  <si>
    <t>Mediacore Sp. z o.o.</t>
  </si>
  <si>
    <t>6/11/2023/WTL</t>
  </si>
  <si>
    <t>3672-PL-111682</t>
  </si>
  <si>
    <t>Colorouce</t>
  </si>
  <si>
    <t>7/11/2023/WTL</t>
  </si>
  <si>
    <t>3074-PL-135545</t>
  </si>
  <si>
    <t>Plairbrush</t>
  </si>
  <si>
    <t>8/11/2023/WTL</t>
  </si>
  <si>
    <t>2166-CZ-164175</t>
  </si>
  <si>
    <t>Scrayons Sp. z o.o.</t>
  </si>
  <si>
    <t>9/11/2023/WTL</t>
  </si>
  <si>
    <t>1539-PL-106376</t>
  </si>
  <si>
    <t>Pencilsite</t>
  </si>
  <si>
    <t>10/11/2023/WTL</t>
  </si>
  <si>
    <t>2854-PL-119823</t>
  </si>
  <si>
    <t>Coloroues</t>
  </si>
  <si>
    <t>11/11/2023/WTL</t>
  </si>
  <si>
    <t>4109-PL-106075</t>
  </si>
  <si>
    <t>Typeflip Sp. z o.o.</t>
  </si>
  <si>
    <t>12/11/2023/WTL</t>
  </si>
  <si>
    <t>7527-PL-114440</t>
  </si>
  <si>
    <t>Stickistic</t>
  </si>
  <si>
    <t>13/11/2023/WTL</t>
  </si>
  <si>
    <t>4718-CZ-901371</t>
  </si>
  <si>
    <t>14/11/2023/WTL</t>
  </si>
  <si>
    <t>8857-CZ-141373</t>
  </si>
  <si>
    <t>1/12/2023/WTL</t>
  </si>
  <si>
    <t>6049-CZ-311375</t>
  </si>
  <si>
    <t>2/12/2023/WTL</t>
  </si>
  <si>
    <t>6633-CZ-961377</t>
  </si>
  <si>
    <t>3/12/2023/WTL</t>
  </si>
  <si>
    <t>4694-PL-961379</t>
  </si>
  <si>
    <t>4/12/2023/WTL</t>
  </si>
  <si>
    <t>5917-CZ-741381</t>
  </si>
  <si>
    <t>5/12/2023/WTL</t>
  </si>
  <si>
    <t>9378-CZ-691383</t>
  </si>
  <si>
    <t>6/12/2023/WTL</t>
  </si>
  <si>
    <t>6103-CZ-661385</t>
  </si>
  <si>
    <t>7/12/2023/WTL</t>
  </si>
  <si>
    <t>5141-PL-741387</t>
  </si>
  <si>
    <t>8/12/2023/WTL</t>
  </si>
  <si>
    <t>8643-CZ-381389</t>
  </si>
  <si>
    <t>9/12/2023/WTL</t>
  </si>
  <si>
    <t>8813-PL-501391</t>
  </si>
  <si>
    <t>10/12/2023/WTL</t>
  </si>
  <si>
    <t>6279-PL-741393</t>
  </si>
  <si>
    <t>11/12/2023/WTL</t>
  </si>
  <si>
    <t>8038-PL-811395</t>
  </si>
  <si>
    <t>12/12/2023/WTL</t>
  </si>
  <si>
    <t>9090-CZ-341397</t>
  </si>
  <si>
    <t>13/12/2023/WTL</t>
  </si>
  <si>
    <t>9829-CZ-641399</t>
  </si>
  <si>
    <t>14/12/2023/WTL</t>
  </si>
  <si>
    <t>9122-CZ-431401</t>
  </si>
  <si>
    <t>15/12/2023/WTL</t>
  </si>
  <si>
    <t>8162-CZ-551403</t>
  </si>
  <si>
    <t>16/12/2023/WTL</t>
  </si>
  <si>
    <t>2191-PL-161405</t>
  </si>
  <si>
    <t>17/12/2023/WTL</t>
  </si>
  <si>
    <t>4913-CZ-571407</t>
  </si>
  <si>
    <t>18/12/2023/WTL</t>
  </si>
  <si>
    <t>6251-CZ-351409</t>
  </si>
  <si>
    <t>19/12/2023/WTL</t>
  </si>
  <si>
    <t>3701-CZ-131411</t>
  </si>
  <si>
    <t>20/12/2023/WTL</t>
  </si>
  <si>
    <t>292-PL-661413</t>
  </si>
  <si>
    <t>21/12/2023/WTL</t>
  </si>
  <si>
    <t>459-CZ-291415</t>
  </si>
  <si>
    <t>22/12/2023/WTL</t>
  </si>
  <si>
    <t>3187-CZ-461417</t>
  </si>
  <si>
    <t>23/12/2023/WTL</t>
  </si>
  <si>
    <t>4597-CZ-561419</t>
  </si>
  <si>
    <t>24/12/2023/WTL</t>
  </si>
  <si>
    <t>4237-CZ-291421</t>
  </si>
  <si>
    <t>25/12/2023/WTL</t>
  </si>
  <si>
    <t>1379-CZ-251423</t>
  </si>
  <si>
    <t>26/12/2023/WTL</t>
  </si>
  <si>
    <t>9488-CZ-161425</t>
  </si>
  <si>
    <t>27/12/2023/WTL</t>
  </si>
  <si>
    <t>4825-CZ-311427</t>
  </si>
  <si>
    <t>28/12/2023/WTL</t>
  </si>
  <si>
    <t>3083-CZ-531429</t>
  </si>
  <si>
    <t>29/12/2023/WTL</t>
  </si>
  <si>
    <t>7892-PL-951431</t>
  </si>
  <si>
    <t>30/12/2023/WTL</t>
  </si>
  <si>
    <t>9502-CZ-741433</t>
  </si>
  <si>
    <t>31/12/2023/WTL</t>
  </si>
  <si>
    <t>7723-CZ-391435</t>
  </si>
  <si>
    <t>32/12/2023/WTL</t>
  </si>
  <si>
    <t>9902-CZ-771437</t>
  </si>
  <si>
    <t>33/12/2023/WTL</t>
  </si>
  <si>
    <t>193-CZ-771439</t>
  </si>
  <si>
    <t>34/12/2023/WTL</t>
  </si>
  <si>
    <t>7416-PL-231441</t>
  </si>
  <si>
    <t>35/12/2023/WTL</t>
  </si>
  <si>
    <t>4986-PL-271443</t>
  </si>
  <si>
    <t>36/12/2023/WTL</t>
  </si>
  <si>
    <t>845-PL-901445</t>
  </si>
  <si>
    <t>37/12/2023/WTL</t>
  </si>
  <si>
    <t>3020-PL-861447</t>
  </si>
  <si>
    <t>38/12/2023/WTL</t>
  </si>
  <si>
    <t>6895-PL-431449</t>
  </si>
  <si>
    <t>39/12/2023/WTL</t>
  </si>
  <si>
    <t>3759-PL-891451</t>
  </si>
  <si>
    <t>40/12/2023/WTL</t>
  </si>
  <si>
    <t>9362-PL-411453</t>
  </si>
  <si>
    <t>41/12/2023/WTL</t>
  </si>
  <si>
    <t>7633-PL-531455</t>
  </si>
  <si>
    <t>42/12/2023/WTL</t>
  </si>
  <si>
    <t>1961-PL-221457</t>
  </si>
  <si>
    <t>43/12/2023/WTL</t>
  </si>
  <si>
    <t>2762-PL-221459</t>
  </si>
  <si>
    <t>44/12/2023/WTL</t>
  </si>
  <si>
    <t>7694-CZ-861461</t>
  </si>
  <si>
    <t>1/1/2024/WTL</t>
  </si>
  <si>
    <t>2045-CZ-701463</t>
  </si>
  <si>
    <t>2/1/2024/WTL</t>
  </si>
  <si>
    <t>4158-CZ-511465</t>
  </si>
  <si>
    <t>3/1/2024/WTL</t>
  </si>
  <si>
    <t>9692-CZ-221467</t>
  </si>
  <si>
    <t>4/1/2024/WTL</t>
  </si>
  <si>
    <t>8388-PL-351469</t>
  </si>
  <si>
    <t>5/1/2024/WTL</t>
  </si>
  <si>
    <t>290-PL-241471</t>
  </si>
  <si>
    <t>6/1/2024/WTL</t>
  </si>
  <si>
    <t>4452-PL-511473</t>
  </si>
  <si>
    <t>7/1/2024/WTL</t>
  </si>
  <si>
    <t>9661-PL-821475</t>
  </si>
  <si>
    <t>8/1/2024/WTL</t>
  </si>
  <si>
    <t>2847-PL-701477</t>
  </si>
  <si>
    <t>9/1/2024/WTL</t>
  </si>
  <si>
    <t>6753-PL-661479</t>
  </si>
  <si>
    <t>10/1/2024/WTL</t>
  </si>
  <si>
    <t>6984-PL-701481</t>
  </si>
  <si>
    <t>11/1/2024/WTL</t>
  </si>
  <si>
    <t>8542-PL-521483</t>
  </si>
  <si>
    <t>12/1/2024/WTL</t>
  </si>
  <si>
    <t>327-PL-621485</t>
  </si>
  <si>
    <t>13/1/2024/WTL</t>
  </si>
  <si>
    <t>6769-PL-791487</t>
  </si>
  <si>
    <t>14/1/2024/WTL</t>
  </si>
  <si>
    <t>9511-PL-781489</t>
  </si>
  <si>
    <t>15/1/2024/WTL</t>
  </si>
  <si>
    <t>3854-PL-821491</t>
  </si>
  <si>
    <t>16/1/2024/WTL</t>
  </si>
  <si>
    <t>1755-PL-981493</t>
  </si>
  <si>
    <t>17/1/2024/WTL</t>
  </si>
  <si>
    <t>3841-PL-521495</t>
  </si>
  <si>
    <t>18/1/2024/WTL</t>
  </si>
  <si>
    <t>2869-PL-481497</t>
  </si>
  <si>
    <t>19/1/2024/WTL</t>
  </si>
  <si>
    <t>2401-PL-371499</t>
  </si>
  <si>
    <t>20/1/2024/WTL</t>
  </si>
  <si>
    <t>6557-PL-361501</t>
  </si>
  <si>
    <t>21/1/2024/WTL</t>
  </si>
  <si>
    <t>9653-PL-931503</t>
  </si>
  <si>
    <t>22/1/2024/WTL</t>
  </si>
  <si>
    <t>8631-CZ-231505</t>
  </si>
  <si>
    <t>23/1/2024/WTL</t>
  </si>
  <si>
    <t>486-CZ-481507</t>
  </si>
  <si>
    <t>24/1/2024/WTL</t>
  </si>
  <si>
    <t>9612-CZ-931509</t>
  </si>
  <si>
    <t>25/1/2024/WTL</t>
  </si>
  <si>
    <t>4644-CZ-841511</t>
  </si>
  <si>
    <t>26/1/2024/WTL</t>
  </si>
  <si>
    <t>5112-CZ-621513</t>
  </si>
  <si>
    <t>27/1/2024/WTL</t>
  </si>
  <si>
    <t>9495-CZ-471515</t>
  </si>
  <si>
    <t>28/1/2024/WTL</t>
  </si>
  <si>
    <t>4019-CZ-121517</t>
  </si>
  <si>
    <t>29/1/2024/WTL</t>
  </si>
  <si>
    <t>8730-PL-681519</t>
  </si>
  <si>
    <t>30/1/2024/WTL</t>
  </si>
  <si>
    <t>8831-PL-921521</t>
  </si>
  <si>
    <t>31/1/2024/WTL</t>
  </si>
  <si>
    <t>9304-PL-211523</t>
  </si>
  <si>
    <t>32/1/2024/WTL</t>
  </si>
  <si>
    <t>1069-CZ-211525</t>
  </si>
  <si>
    <t>33/1/2024/WTL</t>
  </si>
  <si>
    <t>8236-CZ-661527</t>
  </si>
  <si>
    <t>34/1/2024/WTL</t>
  </si>
  <si>
    <t>8058-CZ-511529</t>
  </si>
  <si>
    <t>35/1/2024/WTL</t>
  </si>
  <si>
    <t>805-CZ-811531</t>
  </si>
  <si>
    <t>36/1/2024/WTL</t>
  </si>
  <si>
    <t>4580-CZ-741533</t>
  </si>
  <si>
    <t>37/1/2024/WTL</t>
  </si>
  <si>
    <t>534-CZ-671535</t>
  </si>
  <si>
    <t>38/1/2024/WTL</t>
  </si>
  <si>
    <t>7296-CZ-621537</t>
  </si>
  <si>
    <t>39/1/2024/WTL</t>
  </si>
  <si>
    <t>5506-CZ-941539</t>
  </si>
  <si>
    <t>40/1/2024/WTL</t>
  </si>
  <si>
    <t>4332-CZ-361541</t>
  </si>
  <si>
    <t>41/1/2024/WTL</t>
  </si>
  <si>
    <t>492-PL-821543</t>
  </si>
  <si>
    <t>42/1/2024/WTL</t>
  </si>
  <si>
    <t>2668-CZ-611545</t>
  </si>
  <si>
    <t>43/1/2024/WTL</t>
  </si>
  <si>
    <t>2573-CZ-361547</t>
  </si>
  <si>
    <t>44/1/2024/WTL</t>
  </si>
  <si>
    <t>7701-CZ-461549</t>
  </si>
  <si>
    <t>45/1/2024/WTL</t>
  </si>
  <si>
    <t>1379-CZ-911551</t>
  </si>
  <si>
    <t>1/2/2024/WTL</t>
  </si>
  <si>
    <t>1071-CZ-651553</t>
  </si>
  <si>
    <t>2/2/2024/WTL</t>
  </si>
  <si>
    <t>7631-CZ-841555</t>
  </si>
  <si>
    <t>3/2/2024/WTL</t>
  </si>
  <si>
    <t>6218-CZ-341557</t>
  </si>
  <si>
    <t>4/2/2024/WTL</t>
  </si>
  <si>
    <t>6104-CZ-181559</t>
  </si>
  <si>
    <t>5/2/2024/WTL</t>
  </si>
  <si>
    <t>8260-PL-811561</t>
  </si>
  <si>
    <t>6/2/2024/WTL</t>
  </si>
  <si>
    <t>6285-CZ-491563</t>
  </si>
  <si>
    <t>7/2/2024/WTL</t>
  </si>
  <si>
    <t>1753-CZ-581565</t>
  </si>
  <si>
    <t>8/2/2024/WTL</t>
  </si>
  <si>
    <t>6643-CZ-381567</t>
  </si>
  <si>
    <t>9/2/2024/WTL</t>
  </si>
  <si>
    <t>8775-CZ-221569</t>
  </si>
  <si>
    <t>10/2/2024/WTL</t>
  </si>
  <si>
    <t>3465-CZ-401571</t>
  </si>
  <si>
    <t>11/2/2024/WTL</t>
  </si>
  <si>
    <t>6880-CZ-491573</t>
  </si>
  <si>
    <t>12/2/2024/WTL</t>
  </si>
  <si>
    <t>3986-CZ-921575</t>
  </si>
  <si>
    <t>13/2/2024/WTL</t>
  </si>
  <si>
    <t>61-CZ-371577</t>
  </si>
  <si>
    <t>14/2/2024/WTL</t>
  </si>
  <si>
    <t>1478-PL-551579</t>
  </si>
  <si>
    <t>15/2/2024/WTL</t>
  </si>
  <si>
    <t>8368-CZ-431581</t>
  </si>
  <si>
    <t>16/2/2024/WTL</t>
  </si>
  <si>
    <t>1316-CZ-381583</t>
  </si>
  <si>
    <t>17/2/2024/WTL</t>
  </si>
  <si>
    <t>8201-CZ-721585</t>
  </si>
  <si>
    <t>18/2/2024/WTL</t>
  </si>
  <si>
    <t>2937-CZ-501587</t>
  </si>
  <si>
    <t>19/2/2024/WTL</t>
  </si>
  <si>
    <t>8108-PL-881589</t>
  </si>
  <si>
    <t>20/2/2024/WTL</t>
  </si>
  <si>
    <t>3012-CZ-911591</t>
  </si>
  <si>
    <t>21/2/2024/WTL</t>
  </si>
  <si>
    <t>1259-CZ-961593</t>
  </si>
  <si>
    <t>22/2/2024/WTL</t>
  </si>
  <si>
    <t>4636-CZ-621595</t>
  </si>
  <si>
    <t>23/2/2024/WTL</t>
  </si>
  <si>
    <t>9680-CZ-581597</t>
  </si>
  <si>
    <t>24/2/2024/WTL</t>
  </si>
  <si>
    <t>5256-CZ-271599</t>
  </si>
  <si>
    <t>25/2/2024/WTL</t>
  </si>
  <si>
    <t>5973-CZ-721601</t>
  </si>
  <si>
    <t>26/2/2024/WTL</t>
  </si>
  <si>
    <t>8991-CZ-271603</t>
  </si>
  <si>
    <t>27/2/2024/WTL</t>
  </si>
  <si>
    <t>2319-CZ-951605</t>
  </si>
  <si>
    <t>28/2/2024/WTL</t>
  </si>
  <si>
    <t>2505-CZ-411607</t>
  </si>
  <si>
    <t>29/2/2024/WTL</t>
  </si>
  <si>
    <t>1753-CZ-281609</t>
  </si>
  <si>
    <t>30/2/2024/WTL</t>
  </si>
  <si>
    <t>2111-CZ-831611</t>
  </si>
  <si>
    <t>31/2/2024/WTL</t>
  </si>
  <si>
    <t>5463-CZ-771613</t>
  </si>
  <si>
    <t>32/2/2024/WTL</t>
  </si>
  <si>
    <t>3751-CZ-301615</t>
  </si>
  <si>
    <t>33/2/2024/WTL</t>
  </si>
  <si>
    <t>5971-CZ-821617</t>
  </si>
  <si>
    <t>34/2/2024/WTL</t>
  </si>
  <si>
    <t>9061-CZ-841619</t>
  </si>
  <si>
    <t>35/2/2024/WTL</t>
  </si>
  <si>
    <t>5159-CZ-501621</t>
  </si>
  <si>
    <t>36/2/2024/WTL</t>
  </si>
  <si>
    <t>4202-CZ-601623</t>
  </si>
  <si>
    <t>37/2/2024/WTL</t>
  </si>
  <si>
    <t>6423-CZ-611625</t>
  </si>
  <si>
    <t>38/2/2024/WTL</t>
  </si>
  <si>
    <t>5404-CZ-181627</t>
  </si>
  <si>
    <t>39/2/2024/WTL</t>
  </si>
  <si>
    <t>6321-CZ-261629</t>
  </si>
  <si>
    <t>40/2/2024/WTL</t>
  </si>
  <si>
    <t>7764-CZ-861631</t>
  </si>
  <si>
    <t>41/2/2024/WTL</t>
  </si>
  <si>
    <t>2819-CZ-341633</t>
  </si>
  <si>
    <t>1/3/2024/WTL</t>
  </si>
  <si>
    <t>1408-CZ-321635</t>
  </si>
  <si>
    <t>2/3/2024/WTL</t>
  </si>
  <si>
    <t>2536-CZ-451637</t>
  </si>
  <si>
    <t>3/3/2024/WTL</t>
  </si>
  <si>
    <t>5613-CZ-541639</t>
  </si>
  <si>
    <t>4/3/2024/WTL</t>
  </si>
  <si>
    <t>2293-CZ-961641</t>
  </si>
  <si>
    <t>5/3/2024/WTL</t>
  </si>
  <si>
    <t>6076-CZ-861643</t>
  </si>
  <si>
    <t>6/3/2024/WTL</t>
  </si>
  <si>
    <t>7163-CZ-361645</t>
  </si>
  <si>
    <t>7/3/2024/WTL</t>
  </si>
  <si>
    <t>4587-CZ-531647</t>
  </si>
  <si>
    <t>8/3/2024/WTL</t>
  </si>
  <si>
    <t>1634-CZ-211649</t>
  </si>
  <si>
    <t>9/3/2024/WTL</t>
  </si>
  <si>
    <t>2686-CZ-271651</t>
  </si>
  <si>
    <t>10/3/2024/WTL</t>
  </si>
  <si>
    <t>3197-PL-671653</t>
  </si>
  <si>
    <t>11/3/2024/WTL</t>
  </si>
  <si>
    <t>432-PL-331655</t>
  </si>
  <si>
    <t>12/3/2024/WTL</t>
  </si>
  <si>
    <t>54-PL-741657</t>
  </si>
  <si>
    <t>13/3/2024/WTL</t>
  </si>
  <si>
    <t>691-PL-641659</t>
  </si>
  <si>
    <t>14/3/2024/WTL</t>
  </si>
  <si>
    <t>9548-PL-581661</t>
  </si>
  <si>
    <t>15/3/2024/WTL</t>
  </si>
  <si>
    <t>7963-PL-341663</t>
  </si>
  <si>
    <t>16/3/2024/WTL</t>
  </si>
  <si>
    <t>9239-PL-981665</t>
  </si>
  <si>
    <t>17/3/2024/WTL</t>
  </si>
  <si>
    <t>8076-PL-891667</t>
  </si>
  <si>
    <t>18/3/2024/WTL</t>
  </si>
  <si>
    <t>4341-CZ-131669</t>
  </si>
  <si>
    <t>19/3/2024/WTL</t>
  </si>
  <si>
    <t>8322-CZ-561671</t>
  </si>
  <si>
    <t>20/3/2024/WTL</t>
  </si>
  <si>
    <t>6722-CZ-421673</t>
  </si>
  <si>
    <t>21/3/2024/WTL</t>
  </si>
  <si>
    <t>37-CZ-861675</t>
  </si>
  <si>
    <t>22/3/2024/WTL</t>
  </si>
  <si>
    <t>6663-CZ-121677</t>
  </si>
  <si>
    <t>23/3/2024/WTL</t>
  </si>
  <si>
    <t>9520-CZ-701679</t>
  </si>
  <si>
    <t>24/3/2024/WTL</t>
  </si>
  <si>
    <t>3085-CZ-621681</t>
  </si>
  <si>
    <t>25/3/2024/WTL</t>
  </si>
  <si>
    <t>9136-CZ-671683</t>
  </si>
  <si>
    <t>26/3/2024/WTL</t>
  </si>
  <si>
    <t>8470-CZ-911685</t>
  </si>
  <si>
    <t>27/3/2024/WTL</t>
  </si>
  <si>
    <t>5693-CZ-691687</t>
  </si>
  <si>
    <t>28/3/2024/WTL</t>
  </si>
  <si>
    <t>7473-CZ-401689</t>
  </si>
  <si>
    <t>29/3/2024/WTL</t>
  </si>
  <si>
    <t>1689-CZ-831691</t>
  </si>
  <si>
    <t>30/3/2024/WTL</t>
  </si>
  <si>
    <t>2016-CZ-571693</t>
  </si>
  <si>
    <t>31/3/2024/WTL</t>
  </si>
  <si>
    <t>4870-CZ-141695</t>
  </si>
  <si>
    <t>32/3/2024/WTL</t>
  </si>
  <si>
    <t>8574-CZ-601697</t>
  </si>
  <si>
    <t>33/3/2024/WTL</t>
  </si>
  <si>
    <t>1303-CZ-611699</t>
  </si>
  <si>
    <t>34/3/2024/WTL</t>
  </si>
  <si>
    <t>1517-CZ-161701</t>
  </si>
  <si>
    <t>35/3/2024/WTL</t>
  </si>
  <si>
    <t>8472-CZ-511703</t>
  </si>
  <si>
    <t>36/3/2024/WTL</t>
  </si>
  <si>
    <t>140-CZ-311705</t>
  </si>
  <si>
    <t>37/3/2024/WTL</t>
  </si>
  <si>
    <t>7213-CZ-641707</t>
  </si>
  <si>
    <t>38/3/2024/WTL</t>
  </si>
  <si>
    <t>5963-CZ-651709</t>
  </si>
  <si>
    <t>39/3/2024/WTL</t>
  </si>
  <si>
    <t>4935-CZ-801711</t>
  </si>
  <si>
    <t>40/3/2024/WTL</t>
  </si>
  <si>
    <t>5748-CZ-241713</t>
  </si>
  <si>
    <t>41/3/2024/WTL</t>
  </si>
  <si>
    <t>7540-CZ-251715</t>
  </si>
  <si>
    <t>42/3/2024/WTL</t>
  </si>
  <si>
    <t>6229-CZ-891717</t>
  </si>
  <si>
    <t>43/3/2024/WTL</t>
  </si>
  <si>
    <t>6080-CZ-851719</t>
  </si>
  <si>
    <t>44/3/2024/WTL</t>
  </si>
  <si>
    <t>8763-CZ-301721</t>
  </si>
  <si>
    <t>45/3/2024/WTL</t>
  </si>
  <si>
    <t>1900-CZ-511723</t>
  </si>
  <si>
    <t>46/3/2024/WTL</t>
  </si>
  <si>
    <t>8514-CZ-531725</t>
  </si>
  <si>
    <t>47/3/2024/WTL</t>
  </si>
  <si>
    <t>802-PL-851727</t>
  </si>
  <si>
    <t>1/4/2024/WTL</t>
  </si>
  <si>
    <t>6561-PL-491729</t>
  </si>
  <si>
    <t>2/4/2024/WTL</t>
  </si>
  <si>
    <t>983-PL-591731</t>
  </si>
  <si>
    <t>3/4/2024/WTL</t>
  </si>
  <si>
    <t>5984-PL-761733</t>
  </si>
  <si>
    <t>4/4/2024/WTL</t>
  </si>
  <si>
    <t>9821-PL-881735</t>
  </si>
  <si>
    <t>5/4/2024/WTL</t>
  </si>
  <si>
    <t>5571-PL-601737</t>
  </si>
  <si>
    <t>6/4/2024/WTL</t>
  </si>
  <si>
    <t>6563-PL-491739</t>
  </si>
  <si>
    <t>7/4/2024/WTL</t>
  </si>
  <si>
    <t>784-PL-511741</t>
  </si>
  <si>
    <t>8/4/2024/WTL</t>
  </si>
  <si>
    <t>1618-PL-771743</t>
  </si>
  <si>
    <t>9/4/2024/WTL</t>
  </si>
  <si>
    <t>722-PL-451745</t>
  </si>
  <si>
    <t>10/4/2024/WTL</t>
  </si>
  <si>
    <t>2426-PL-801747</t>
  </si>
  <si>
    <t>11/4/2024/WTL</t>
  </si>
  <si>
    <t>25-CZ-811749</t>
  </si>
  <si>
    <t>12/4/2024/WTL</t>
  </si>
  <si>
    <t>9524-CZ-601751</t>
  </si>
  <si>
    <t>13/4/2024/WTL</t>
  </si>
  <si>
    <t>3677-CZ-371753</t>
  </si>
  <si>
    <t>14/4/2024/WTL</t>
  </si>
  <si>
    <t>9948-CZ-261755</t>
  </si>
  <si>
    <t>15/4/2024/WTL</t>
  </si>
  <si>
    <t>1437-CZ-961757</t>
  </si>
  <si>
    <t>16/4/2024/WTL</t>
  </si>
  <si>
    <t>6632-CZ-801759</t>
  </si>
  <si>
    <t>17/4/2024/WTL</t>
  </si>
  <si>
    <t>3660-PL-431761</t>
  </si>
  <si>
    <t>18/4/2024/WTL</t>
  </si>
  <si>
    <t>8467-PL-191763</t>
  </si>
  <si>
    <t>19/4/2024/WTL</t>
  </si>
  <si>
    <t>9382-PL-571765</t>
  </si>
  <si>
    <t>20/4/2024/WTL</t>
  </si>
  <si>
    <t>211-PL-941767</t>
  </si>
  <si>
    <t>21/4/2024/WTL</t>
  </si>
  <si>
    <t>3824-PL-961769</t>
  </si>
  <si>
    <t>22/4/2024/WTL</t>
  </si>
  <si>
    <t>5825-PL-471771</t>
  </si>
  <si>
    <t>23/4/2024/WTL</t>
  </si>
  <si>
    <t>4202-CZ-891773</t>
  </si>
  <si>
    <t>24/4/2024/WTL</t>
  </si>
  <si>
    <t>1134-CZ-901775</t>
  </si>
  <si>
    <t>25/4/2024/WTL</t>
  </si>
  <si>
    <t>1470-CZ-601777</t>
  </si>
  <si>
    <t>26/4/2024/WTL</t>
  </si>
  <si>
    <t>8469-CZ-311779</t>
  </si>
  <si>
    <t>27/4/2024/WTL</t>
  </si>
  <si>
    <t>7138-CZ-351781</t>
  </si>
  <si>
    <t>28/4/2024/WTL</t>
  </si>
  <si>
    <t>5986-CZ-141783</t>
  </si>
  <si>
    <t>29/4/2024/WTL</t>
  </si>
  <si>
    <t>9174-CZ-281785</t>
  </si>
  <si>
    <t>30/4/2024/WTL</t>
  </si>
  <si>
    <t>4837-CZ-971787</t>
  </si>
  <si>
    <t>31/4/2024/WTL</t>
  </si>
  <si>
    <t>2358-CZ-671789</t>
  </si>
  <si>
    <t>32/4/2024/WTL</t>
  </si>
  <si>
    <t>763-CZ-511791</t>
  </si>
  <si>
    <t>33/4/2024/WTL</t>
  </si>
  <si>
    <t>8931-CZ-601793</t>
  </si>
  <si>
    <t>34/4/2024/WTL</t>
  </si>
  <si>
    <t>6911-CZ-391795</t>
  </si>
  <si>
    <t>35/4/2024/WTL</t>
  </si>
  <si>
    <t>4015-CZ-321797</t>
  </si>
  <si>
    <t>36/4/2024/WTL</t>
  </si>
  <si>
    <t>5857-CZ-681799</t>
  </si>
  <si>
    <t>37/4/2024/WTL</t>
  </si>
  <si>
    <t>2990-CZ-701801</t>
  </si>
  <si>
    <t>38/4/2024/WTL</t>
  </si>
  <si>
    <t>1547-CZ-301803</t>
  </si>
  <si>
    <t>39/4/2024/WTL</t>
  </si>
  <si>
    <t>252-CZ-641805</t>
  </si>
  <si>
    <t>40/4/2024/WTL</t>
  </si>
  <si>
    <t>1520-CZ-111807</t>
  </si>
  <si>
    <t>41/4/2024/WTL</t>
  </si>
  <si>
    <t>9788-CZ-841809</t>
  </si>
  <si>
    <t>42/4/2024/WTL</t>
  </si>
  <si>
    <t>5051-CZ-471811</t>
  </si>
  <si>
    <t>43/4/2024/WTL</t>
  </si>
  <si>
    <t>4355-CZ-551813</t>
  </si>
  <si>
    <t>44/4/2024/WTL</t>
  </si>
  <si>
    <t>6403-CZ-521815</t>
  </si>
  <si>
    <t>45/4/2024/WTL</t>
  </si>
  <si>
    <t>3703-PL-471817</t>
  </si>
  <si>
    <t>46/4/2024/WTL</t>
  </si>
  <si>
    <t>4144-PL-391819</t>
  </si>
  <si>
    <t>1/5/2024/WTL</t>
  </si>
  <si>
    <t>7842-PL-601821</t>
  </si>
  <si>
    <t>2/5/2024/WTL</t>
  </si>
  <si>
    <t>4631-PL-891823</t>
  </si>
  <si>
    <t>3/5/2024/WTL</t>
  </si>
  <si>
    <t>8232-PL-371825</t>
  </si>
  <si>
    <t>4/5/2024/WTL</t>
  </si>
  <si>
    <t>4854-PL-201827</t>
  </si>
  <si>
    <t>5/5/2024/WTL</t>
  </si>
  <si>
    <t>7292-PL-391829</t>
  </si>
  <si>
    <t>6/5/2024/WTL</t>
  </si>
  <si>
    <t>2201-PL-571831</t>
  </si>
  <si>
    <t>7/5/2024/WTL</t>
  </si>
  <si>
    <t>5770-PL-361833</t>
  </si>
  <si>
    <t>8/5/2024/WTL</t>
  </si>
  <si>
    <t>4281-PL-441835</t>
  </si>
  <si>
    <t>9/5/2024/WTL</t>
  </si>
  <si>
    <t>4790-CZ-991837</t>
  </si>
  <si>
    <t>10/5/2024/WTL</t>
  </si>
  <si>
    <t>1934-CZ-191839</t>
  </si>
  <si>
    <t>11/5/2024/WTL</t>
  </si>
  <si>
    <t>4366-CZ-201841</t>
  </si>
  <si>
    <t>12/5/2024/WTL</t>
  </si>
  <si>
    <t>3110-CZ-991843</t>
  </si>
  <si>
    <t>13/5/2024/WTL</t>
  </si>
  <si>
    <t>6334-CZ-511845</t>
  </si>
  <si>
    <t>14/5/2024/WTL</t>
  </si>
  <si>
    <t>8551-CZ-481847</t>
  </si>
  <si>
    <t>15/5/2024/WTL</t>
  </si>
  <si>
    <t>2114-CZ-841849</t>
  </si>
  <si>
    <t>16/5/2024/WTL</t>
  </si>
  <si>
    <t>7425-CZ-701851</t>
  </si>
  <si>
    <t>17/5/2024/WTL</t>
  </si>
  <si>
    <t>3461-CZ-381853</t>
  </si>
  <si>
    <t>18/5/2024/WTL</t>
  </si>
  <si>
    <t>5907-CZ-581855</t>
  </si>
  <si>
    <t>19/5/2024/WTL</t>
  </si>
  <si>
    <t>310-CZ-141857</t>
  </si>
  <si>
    <t>20/5/2024/WTL</t>
  </si>
  <si>
    <t>555-CZ-891859</t>
  </si>
  <si>
    <t>21/5/2024/WTL</t>
  </si>
  <si>
    <t>4674-CZ-371861</t>
  </si>
  <si>
    <t>22/5/2024/WTL</t>
  </si>
  <si>
    <t>8175-CZ-671863</t>
  </si>
  <si>
    <t>23/5/2024/WTL</t>
  </si>
  <si>
    <t>1380-CZ-491865</t>
  </si>
  <si>
    <t>24/5/2024/WTL</t>
  </si>
  <si>
    <t>4938-CZ-881867</t>
  </si>
  <si>
    <t>25/5/2024/WTL</t>
  </si>
  <si>
    <t>2756-CZ-521869</t>
  </si>
  <si>
    <t>26/5/2024/WTL</t>
  </si>
  <si>
    <t>1781-CZ-801871</t>
  </si>
  <si>
    <t>27/5/2024/WTL</t>
  </si>
  <si>
    <t>5537-CZ-861873</t>
  </si>
  <si>
    <t>28/5/2024/WTL</t>
  </si>
  <si>
    <t>4468-CZ-401875</t>
  </si>
  <si>
    <t>29/5/2024/WTL</t>
  </si>
  <si>
    <t>217-CZ-851877</t>
  </si>
  <si>
    <t>30/5/2024/WTL</t>
  </si>
  <si>
    <t>4250-CZ-751879</t>
  </si>
  <si>
    <t>31/5/2024/WTL</t>
  </si>
  <si>
    <t>7635-CZ-941881</t>
  </si>
  <si>
    <t>32/5/2024/WTL</t>
  </si>
  <si>
    <t>29-CZ-111883</t>
  </si>
  <si>
    <t>33/5/2024/WTL</t>
  </si>
  <si>
    <t>2564-CZ-861885</t>
  </si>
  <si>
    <t>34/5/2024/WTL</t>
  </si>
  <si>
    <t>884-CZ-641887</t>
  </si>
  <si>
    <t>35/5/2024/WTL</t>
  </si>
  <si>
    <t>5750-CZ-221889</t>
  </si>
  <si>
    <t>36/5/2024/WTL</t>
  </si>
  <si>
    <t>5420-CZ-861891</t>
  </si>
  <si>
    <t>37/5/2024/WTL</t>
  </si>
  <si>
    <t>5573-CZ-881893</t>
  </si>
  <si>
    <t>38/5/2024/WTL</t>
  </si>
  <si>
    <t>3896-CZ-931895</t>
  </si>
  <si>
    <t>39/5/2024/WTL</t>
  </si>
  <si>
    <t>7694-CZ-261897</t>
  </si>
  <si>
    <t>40/5/2024/WTL</t>
  </si>
  <si>
    <t>3825-CZ-601899</t>
  </si>
  <si>
    <t>41/5/2024/WTL</t>
  </si>
  <si>
    <t>466-CZ-181901</t>
  </si>
  <si>
    <t>42/5/2024/WTL</t>
  </si>
  <si>
    <t>9796-CZ-461903</t>
  </si>
  <si>
    <t>43/5/2024/WTL</t>
  </si>
  <si>
    <t>2230-CZ-431905</t>
  </si>
  <si>
    <t>44/5/2024/WTL</t>
  </si>
  <si>
    <t>3559-CZ-111907</t>
  </si>
  <si>
    <t>45/5/2024/WTL</t>
  </si>
  <si>
    <t>1667-PL-541909</t>
  </si>
  <si>
    <t>46/5/2024/WTL</t>
  </si>
  <si>
    <t>5479-PL-171911</t>
  </si>
  <si>
    <t>47/5/2024/WTL</t>
  </si>
  <si>
    <t>7718-PL-511913</t>
  </si>
  <si>
    <t>1/6/2024/WTL</t>
  </si>
  <si>
    <t>3846-PL-691915</t>
  </si>
  <si>
    <t>2/6/2024/WTL</t>
  </si>
  <si>
    <t>9087-PL-951917</t>
  </si>
  <si>
    <t>3/6/2024/WTL</t>
  </si>
  <si>
    <t>177-PL-841919</t>
  </si>
  <si>
    <t>4/6/2024/WTL</t>
  </si>
  <si>
    <t>7311-PL-481921</t>
  </si>
  <si>
    <t>5/6/2024/WTL</t>
  </si>
  <si>
    <t>5593-PL-581923</t>
  </si>
  <si>
    <t>6/6/2024/WTL</t>
  </si>
  <si>
    <t>8198-PL-541925</t>
  </si>
  <si>
    <t>7/6/2024/WTL</t>
  </si>
  <si>
    <t>2998-PL-911927</t>
  </si>
  <si>
    <t>8/6/2024/WTL</t>
  </si>
  <si>
    <t>6042-PL-581929</t>
  </si>
  <si>
    <t>9/6/2024/WTL</t>
  </si>
  <si>
    <t>2824-PL-801931</t>
  </si>
  <si>
    <t>10/6/2024/WTL</t>
  </si>
  <si>
    <t>7817-PL-481933</t>
  </si>
  <si>
    <t>11/6/2024/WTL</t>
  </si>
  <si>
    <t>7786-PL-371935</t>
  </si>
  <si>
    <t>12/6/2024/WTL</t>
  </si>
  <si>
    <t>8287-PL-191937</t>
  </si>
  <si>
    <t>13/6/2024/WTL</t>
  </si>
  <si>
    <t>8944-CZ-341939</t>
  </si>
  <si>
    <t>14/6/2024/WTL</t>
  </si>
  <si>
    <t>8241-CZ-201941</t>
  </si>
  <si>
    <t>15/6/2024/WTL</t>
  </si>
  <si>
    <t>3789-CZ-771943</t>
  </si>
  <si>
    <t>16/6/2024/WTL</t>
  </si>
  <si>
    <t>5904-CZ-271945</t>
  </si>
  <si>
    <t>17/6/2024/WTL</t>
  </si>
  <si>
    <t>8673-CZ-191947</t>
  </si>
  <si>
    <t>18/6/2024/WTL</t>
  </si>
  <si>
    <t>6007-CZ-581949</t>
  </si>
  <si>
    <t>19/6/2024/WTL</t>
  </si>
  <si>
    <t>2993-CZ-381951</t>
  </si>
  <si>
    <t>20/6/2024/WTL</t>
  </si>
  <si>
    <t>8207-PL-961953</t>
  </si>
  <si>
    <t>21/6/2024/WTL</t>
  </si>
  <si>
    <t>6971-PL-311955</t>
  </si>
  <si>
    <t>22/6/2024/WTL</t>
  </si>
  <si>
    <t>9625-PL-561957</t>
  </si>
  <si>
    <t>23/6/2024/WTL</t>
  </si>
  <si>
    <t>8542-PL-351959</t>
  </si>
  <si>
    <t>24/6/2024/WTL</t>
  </si>
  <si>
    <t>7631-PL-791961</t>
  </si>
  <si>
    <t>25/6/2024/WTL</t>
  </si>
  <si>
    <t>9597-PL-991963</t>
  </si>
  <si>
    <t>26/6/2024/WTL</t>
  </si>
  <si>
    <t>4806-CZ-391965</t>
  </si>
  <si>
    <t>27/6/2024/WTL</t>
  </si>
  <si>
    <t>9520-CZ-591967</t>
  </si>
  <si>
    <t>28/6/2024/WTL</t>
  </si>
  <si>
    <t>871-CZ-551969</t>
  </si>
  <si>
    <t>29/6/2024/WTL</t>
  </si>
  <si>
    <t>6441-CZ-591971</t>
  </si>
  <si>
    <t>30/6/2024/WTL</t>
  </si>
  <si>
    <t>3396-CZ-911973</t>
  </si>
  <si>
    <t>31/6/2024/WTL</t>
  </si>
  <si>
    <t>9210-CZ-391975</t>
  </si>
  <si>
    <t>32/6/2024/WTL</t>
  </si>
  <si>
    <t>5714-CZ-621977</t>
  </si>
  <si>
    <t>33/6/2024/WTL</t>
  </si>
  <si>
    <t>3480-CZ-461979</t>
  </si>
  <si>
    <t>34/6/2024/WTL</t>
  </si>
  <si>
    <t>1220-CZ-581981</t>
  </si>
  <si>
    <t>35/6/2024/WTL</t>
  </si>
  <si>
    <t>Przeliczanie walut</t>
  </si>
  <si>
    <t>EUR</t>
  </si>
  <si>
    <t>PLN</t>
  </si>
  <si>
    <t>Średnia ważona</t>
  </si>
  <si>
    <t>L. odpowiedzi</t>
  </si>
  <si>
    <t>Wynik</t>
  </si>
  <si>
    <t>=LAMBDA(odpowiedzi;wynik;SUMA.ILOCZYNÓW(odpowiedzi;wynik)/SUMA(odpowiedzi))</t>
  </si>
  <si>
    <t>Przeciwprostokątna</t>
  </si>
  <si>
    <t>=LAMBDA(a; b; PIERWIASTEK(a^2 + b^2))</t>
  </si>
  <si>
    <t>a</t>
  </si>
  <si>
    <t>b</t>
  </si>
  <si>
    <t>Naprawa dat</t>
  </si>
  <si>
    <t>=LAMBDA(tekstData;separator; DATA.WARTOŚĆ(PODSTAW(tekstData; separator; "/")))</t>
  </si>
  <si>
    <t>=LAMBDA(tekst; DATA.WARTOŚĆ(PODSTAW(PODSTAW(PODSTAW(tekst; "_"; "/"); "\"; "/"); "."; "/")))</t>
  </si>
  <si>
    <t>Opinie z Facebooka:</t>
  </si>
  <si>
    <t>PREMIERA KURSU ZAAWANSOWANEGO EXCELA</t>
  </si>
  <si>
    <t>PL</t>
  </si>
  <si>
    <t>CZ</t>
  </si>
  <si>
    <t>Kraj</t>
  </si>
  <si>
    <t>Koszyk</t>
  </si>
  <si>
    <t>Różnica w terminach płatności</t>
  </si>
  <si>
    <t>Suma z Netto</t>
  </si>
  <si>
    <t>Etykiety kolumn</t>
  </si>
  <si>
    <t>Suma końcowa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</si>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</sst>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37EB5"/>
        <bgColor indexed="64"/>
      </patternFill>
    </fill>
    <fill>
      <patternFill patternType="solid">
        <fgColor rgb="FFC6EFCE"/>
      </patternFill>
    </fill>
    <fill>
      <patternFill patternType="solid">
        <fgColor rgb="FF007A3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 style="dotted">
        <color rgb="FFCDDED6"/>
      </left>
      <right style="dotted">
        <color rgb="FFCDDED6"/>
      </right>
      <top style="hair">
        <color rgb="FFCDDED6"/>
      </top>
      <bottom style="hair">
        <color rgb="FFCDDED6"/>
      </bottom>
      <diagonal/>
    </border>
    <border>
      <left style="medium">
        <color rgb="FFCDDED6"/>
      </left>
      <right style="medium">
        <color rgb="FFCDDED6"/>
      </right>
      <top style="medium">
        <color rgb="FFCDDED6"/>
      </top>
      <bottom style="medium">
        <color rgb="FFCDDED6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1"/>
    <xf numFmtId="0" fontId="2" fillId="4" borderId="0" xfId="1" applyFill="1"/>
    <xf numFmtId="0" fontId="5" fillId="3" borderId="0" xfId="3"/>
    <xf numFmtId="0" fontId="1" fillId="0" borderId="0" xfId="5"/>
    <xf numFmtId="0" fontId="3" fillId="0" borderId="0" xfId="5" applyFont="1"/>
    <xf numFmtId="14" fontId="0" fillId="0" borderId="0" xfId="0" applyNumberFormat="1"/>
    <xf numFmtId="0" fontId="6" fillId="0" borderId="2" xfId="0" applyFont="1" applyBorder="1"/>
    <xf numFmtId="14" fontId="6" fillId="0" borderId="2" xfId="0" applyNumberFormat="1" applyFont="1" applyBorder="1"/>
    <xf numFmtId="1" fontId="7" fillId="4" borderId="3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7" fillId="4" borderId="3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Border="1"/>
    <xf numFmtId="14" fontId="7" fillId="4" borderId="3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8" fillId="6" borderId="1" xfId="1" applyFont="1" applyFill="1" applyBorder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0" fontId="3" fillId="0" borderId="0" xfId="5" applyFont="1" applyAlignment="1">
      <alignment horizontal="center" wrapText="1"/>
    </xf>
    <xf numFmtId="0" fontId="4" fillId="2" borderId="0" xfId="5" applyFont="1" applyFill="1" applyAlignment="1">
      <alignment horizontal="left" vertical="center"/>
    </xf>
    <xf numFmtId="0" fontId="3" fillId="5" borderId="0" xfId="5" applyFont="1" applyFill="1" applyAlignment="1">
      <alignment horizontal="center"/>
    </xf>
    <xf numFmtId="14" fontId="7" fillId="4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Border="1"/>
    <xf numFmtId="14" fontId="7" fillId="7" borderId="0" xfId="0" applyNumberFormat="1" applyFont="1" applyFill="1" applyBorder="1" applyAlignment="1">
      <alignment horizontal="center" vertical="center" wrapText="1"/>
    </xf>
    <xf numFmtId="14" fontId="7" fillId="8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quotePrefix="1" applyNumberFormat="1"/>
  </cellXfs>
  <cellStyles count="6">
    <cellStyle name="Dobry 2" xfId="3" xr:uid="{64FC19D1-EC72-49AB-A24B-C1976D458217}"/>
    <cellStyle name="Normal 2 3" xfId="2" xr:uid="{EA78BC3C-6C17-4C9B-BD73-D217BF479E95}"/>
    <cellStyle name="Normal 2 3 2 2" xfId="5" xr:uid="{096FB2B4-21FC-40B1-BD65-CDD82B0E4BD1}"/>
    <cellStyle name="Normal 2 3 3 2" xfId="4" xr:uid="{D3F645FB-3FA1-432A-8AFD-EEA3CD68A4B8}"/>
    <cellStyle name="Normalny" xfId="0" builtinId="0"/>
    <cellStyle name="Normalny 2 3" xfId="1" xr:uid="{66DFDC75-42B8-414C-8B09-1BCFC20D2747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dotted">
          <color rgb="FFCDDED6"/>
        </left>
        <right style="dotted">
          <color rgb="FFCDDED6"/>
        </right>
        <top style="hair">
          <color rgb="FFCDDED6"/>
        </top>
        <bottom style="hair">
          <color rgb="FFCDDED6"/>
        </bottom>
        <vertical/>
        <horizontal/>
      </border>
    </dxf>
  </dxfs>
  <tableStyles count="0" defaultTableStyle="TableStyleMedium2" defaultPivotStyle="PivotStyleLight16"/>
  <colors>
    <mruColors>
      <color rgb="FF007A37"/>
      <color rgb="FF03E30E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[Poznaj potęgę łączenia formuł w Excelu i funkcję LAMBDA.xlsx]Tabela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sprzedaży NETTO w krajach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przestawna'!$B$3:$B$4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przestawna'!$A$5:$A$8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'Tabela przestawna'!$B$5:$B$8</c:f>
              <c:numCache>
                <c:formatCode>General</c:formatCode>
                <c:ptCount val="3"/>
                <c:pt idx="0">
                  <c:v>793989.34</c:v>
                </c:pt>
                <c:pt idx="1">
                  <c:v>666928.75</c:v>
                </c:pt>
                <c:pt idx="2">
                  <c:v>387686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DE0-895A-828EB739C9E8}"/>
            </c:ext>
          </c:extLst>
        </c:ser>
        <c:ser>
          <c:idx val="1"/>
          <c:order val="1"/>
          <c:tx>
            <c:strRef>
              <c:f>'Tabela przestawna'!$C$3:$C$4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przestawna'!$A$5:$A$8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'Tabela przestawna'!$C$5:$C$8</c:f>
              <c:numCache>
                <c:formatCode>General</c:formatCode>
                <c:ptCount val="3"/>
                <c:pt idx="0">
                  <c:v>424689.56</c:v>
                </c:pt>
                <c:pt idx="1">
                  <c:v>494802.47000000003</c:v>
                </c:pt>
                <c:pt idx="2">
                  <c:v>143972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E-4DE0-895A-828EB739C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755168"/>
        <c:axId val="609367808"/>
      </c:barChart>
      <c:catAx>
        <c:axId val="6067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67808"/>
        <c:crosses val="autoZero"/>
        <c:auto val="1"/>
        <c:lblAlgn val="ctr"/>
        <c:lblOffset val="100"/>
        <c:noMultiLvlLbl val="0"/>
      </c:catAx>
      <c:valAx>
        <c:axId val="6093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exwork.pl/kurs-zaawansowany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s://exwork.pl/kurs-zaawansowany/?utm_source=plik&amp;utm_medium=banner&amp;utm_campaign=TP_edycja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50556</xdr:colOff>
      <xdr:row>0</xdr:row>
      <xdr:rowOff>38100</xdr:rowOff>
    </xdr:from>
    <xdr:to>
      <xdr:col>6</xdr:col>
      <xdr:colOff>293077</xdr:colOff>
      <xdr:row>13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849F27-D8FD-4959-9669-90F76EF5A8B1}"/>
            </a:ext>
          </a:extLst>
        </xdr:cNvPr>
        <xdr:cNvSpPr txBox="1"/>
      </xdr:nvSpPr>
      <xdr:spPr>
        <a:xfrm>
          <a:off x="50556" y="38100"/>
          <a:ext cx="3891329" cy="2350477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200" b="1">
              <a:solidFill>
                <a:schemeClr val="bg1"/>
              </a:solidFill>
            </a:rPr>
            <a:t>Poznaj potęgę łączenia</a:t>
          </a:r>
          <a:r>
            <a:rPr lang="pl-PL" sz="1200" b="1" baseline="0">
              <a:solidFill>
                <a:schemeClr val="bg1"/>
              </a:solidFill>
            </a:rPr>
            <a:t> formuł w Excelu</a:t>
          </a:r>
          <a:br>
            <a:rPr lang="pl-PL" sz="1200" b="1">
              <a:solidFill>
                <a:schemeClr val="bg1"/>
              </a:solidFill>
            </a:rPr>
          </a:br>
          <a:endParaRPr lang="pl-PL" sz="1200" b="1">
            <a:solidFill>
              <a:schemeClr val="bg1"/>
            </a:solidFill>
          </a:endParaRP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</a:rPr>
            <a:t>Co to jest?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</a:rPr>
            <a:t>Po co to robić?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</a:rPr>
            <a:t>Przykłady użycia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</a:rPr>
            <a:t>Funkcja LAMBDA w praktyce.</a:t>
          </a:r>
        </a:p>
      </xdr:txBody>
    </xdr:sp>
    <xdr:clientData/>
  </xdr:twoCellAnchor>
  <xdr:twoCellAnchor editAs="oneCell">
    <xdr:from>
      <xdr:col>7</xdr:col>
      <xdr:colOff>115889</xdr:colOff>
      <xdr:row>0</xdr:row>
      <xdr:rowOff>63501</xdr:rowOff>
    </xdr:from>
    <xdr:to>
      <xdr:col>10</xdr:col>
      <xdr:colOff>124557</xdr:colOff>
      <xdr:row>12</xdr:row>
      <xdr:rowOff>117111</xdr:rowOff>
    </xdr:to>
    <xdr:pic>
      <xdr:nvPicPr>
        <xdr:cNvPr id="3" name="Obraz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A0579-0196-4785-8106-A00C30D9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081" y="63501"/>
          <a:ext cx="1928322" cy="1689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403860</xdr:colOff>
      <xdr:row>1</xdr:row>
      <xdr:rowOff>152401</xdr:rowOff>
    </xdr:from>
    <xdr:to>
      <xdr:col>7</xdr:col>
      <xdr:colOff>403860</xdr:colOff>
      <xdr:row>7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dzaj">
              <a:extLst>
                <a:ext uri="{FF2B5EF4-FFF2-40B4-BE49-F238E27FC236}">
                  <a16:creationId xmlns:a16="http://schemas.microsoft.com/office/drawing/2014/main" id="{510CBB9F-F9D8-4A8A-AF7C-01ABBBA0F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dzaj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335281"/>
              <a:ext cx="182880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114300</xdr:colOff>
      <xdr:row>1</xdr:row>
      <xdr:rowOff>144780</xdr:rowOff>
    </xdr:from>
    <xdr:to>
      <xdr:col>18</xdr:col>
      <xdr:colOff>129540</xdr:colOff>
      <xdr:row>15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irma">
              <a:extLst>
                <a:ext uri="{FF2B5EF4-FFF2-40B4-BE49-F238E27FC236}">
                  <a16:creationId xmlns:a16="http://schemas.microsoft.com/office/drawing/2014/main" id="{B9F2E213-FDC3-473D-AE63-15697B4E5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327660"/>
              <a:ext cx="611124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678180</xdr:colOff>
      <xdr:row>11</xdr:row>
      <xdr:rowOff>7620</xdr:rowOff>
    </xdr:from>
    <xdr:to>
      <xdr:col>6</xdr:col>
      <xdr:colOff>480060</xdr:colOff>
      <xdr:row>29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82AB4CE-6BA5-403A-B8A9-4E744E37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0</xdr:row>
      <xdr:rowOff>117964</xdr:rowOff>
    </xdr:from>
    <xdr:to>
      <xdr:col>7</xdr:col>
      <xdr:colOff>401661</xdr:colOff>
      <xdr:row>3</xdr:row>
      <xdr:rowOff>146539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6A29FC-0273-4A1B-86B0-517E16A6B7D6}"/>
            </a:ext>
          </a:extLst>
        </xdr:cNvPr>
        <xdr:cNvSpPr txBox="1"/>
      </xdr:nvSpPr>
      <xdr:spPr>
        <a:xfrm>
          <a:off x="549519" y="117964"/>
          <a:ext cx="5676167" cy="600075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lvl="0" indent="0" algn="l">
            <a:buFontTx/>
            <a:buNone/>
          </a:pPr>
          <a:r>
            <a:rPr lang="pl-PL" sz="1000" baseline="0">
              <a:solidFill>
                <a:schemeClr val="bg1"/>
              </a:solidFill>
            </a:rPr>
            <a:t>Dodaj kolumnę kraj (bazując na ID zamówienia).</a:t>
          </a:r>
        </a:p>
        <a:p>
          <a:pPr marL="0" lvl="0" indent="0" algn="l">
            <a:buFontTx/>
            <a:buNone/>
          </a:pPr>
          <a:r>
            <a:rPr lang="pl-PL" sz="1000" baseline="0">
              <a:solidFill>
                <a:schemeClr val="bg1"/>
              </a:solidFill>
            </a:rPr>
            <a:t>Dopasuj płatność do koszyka terminu płatności (Tabela 2.).</a:t>
          </a:r>
        </a:p>
        <a:p>
          <a:pPr marL="0" lvl="0" indent="0" algn="l">
            <a:buFontTx/>
            <a:buNone/>
          </a:pPr>
          <a:r>
            <a:rPr lang="pl-PL" sz="1000" baseline="0">
              <a:solidFill>
                <a:schemeClr val="bg1"/>
              </a:solidFill>
            </a:rPr>
            <a:t>Wylicz wartość płatności w rozbiciu na kraj i koszyk terminu płatności.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25</xdr:row>
      <xdr:rowOff>82550</xdr:rowOff>
    </xdr:from>
    <xdr:to>
      <xdr:col>3</xdr:col>
      <xdr:colOff>76200</xdr:colOff>
      <xdr:row>30</xdr:row>
      <xdr:rowOff>171450</xdr:rowOff>
    </xdr:to>
    <xdr:sp macro="" textlink="">
      <xdr:nvSpPr>
        <xdr:cNvPr id="2" name="Trójkąt równoramienny 1">
          <a:extLst>
            <a:ext uri="{FF2B5EF4-FFF2-40B4-BE49-F238E27FC236}">
              <a16:creationId xmlns:a16="http://schemas.microsoft.com/office/drawing/2014/main" id="{B30FE36E-1487-88EF-7F82-1B642BF36217}"/>
            </a:ext>
          </a:extLst>
        </xdr:cNvPr>
        <xdr:cNvSpPr/>
      </xdr:nvSpPr>
      <xdr:spPr>
        <a:xfrm>
          <a:off x="1587500" y="4362450"/>
          <a:ext cx="1117600" cy="1009650"/>
        </a:xfrm>
        <a:prstGeom prst="triangle">
          <a:avLst>
            <a:gd name="adj" fmla="val 0"/>
          </a:avLst>
        </a:prstGeom>
        <a:solidFill>
          <a:srgbClr val="007A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112100</xdr:rowOff>
    </xdr:from>
    <xdr:to>
      <xdr:col>15</xdr:col>
      <xdr:colOff>593479</xdr:colOff>
      <xdr:row>15</xdr:row>
      <xdr:rowOff>131883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F78788-6696-4451-ACB5-EA224150D6C5}"/>
            </a:ext>
          </a:extLst>
        </xdr:cNvPr>
        <xdr:cNvSpPr txBox="1"/>
      </xdr:nvSpPr>
      <xdr:spPr>
        <a:xfrm>
          <a:off x="257175" y="112100"/>
          <a:ext cx="9089779" cy="1753333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KURS ONLINE EXCEL ZAAWANSOWANY</a:t>
          </a:r>
        </a:p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Masz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problem, bo chcesz:</a:t>
          </a:r>
          <a:endParaRPr lang="pl-PL" sz="1000">
            <a:solidFill>
              <a:schemeClr val="bg1"/>
            </a:solidFill>
            <a:effectLst/>
          </a:endParaRP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zaoszczędzisz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czas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co pozwoli Ci wychodzić z pracy o czasie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oszczędność czasu to też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odzyskanie przerw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nauczysz się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rozwiązań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dzięki którym praca z Excelem stanie się łatwiejsza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zapomnisz o uczuciu bezsilności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 z tym programem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przestaniesz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tracić czas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szukając rozwiązań w YouTube i Google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 umiejętności, które pozwolą Ci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automatyzować pracę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ograniczysz możliwość popełnienia błędów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dzięki stworzonym przez siebie narzędziom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będziesz w stanie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pomagać swojemu zespołowi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 z Excelem,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zyskując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w ich oczach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cenioną na rynku pracy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kompetencję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przez co będzie Ci łatwiej o nowe stanowiska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 na wartości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dla pracodawcy, co może skończyć się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podwyżką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podniesiesz swoją wartość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dla firmy, co może zabezpieczyć Cię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przed zwolenieniem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kliknij po prawej i 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sprawdź szczegóły</a:t>
          </a:r>
          <a:endParaRPr lang="pl-PL" sz="1000" b="1">
            <a:solidFill>
              <a:schemeClr val="bg1"/>
            </a:solidFill>
            <a:effectLst/>
          </a:endParaRPr>
        </a:p>
        <a:p>
          <a:pPr>
            <a:lnSpc>
              <a:spcPct val="130000"/>
            </a:lnSpc>
          </a:pP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50000"/>
            </a:lnSpc>
          </a:pPr>
          <a:endParaRPr lang="pl-PL" sz="10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33704</xdr:colOff>
      <xdr:row>59</xdr:row>
      <xdr:rowOff>53485</xdr:rowOff>
    </xdr:from>
    <xdr:to>
      <xdr:col>11</xdr:col>
      <xdr:colOff>363415</xdr:colOff>
      <xdr:row>60</xdr:row>
      <xdr:rowOff>80596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17DF0E-04F7-41B6-93B8-CD858AAFA1F6}"/>
            </a:ext>
          </a:extLst>
        </xdr:cNvPr>
        <xdr:cNvSpPr txBox="1"/>
      </xdr:nvSpPr>
      <xdr:spPr>
        <a:xfrm>
          <a:off x="2881679" y="9588010"/>
          <a:ext cx="3873011" cy="284286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stań się mistrzem Excela</a:t>
          </a:r>
        </a:p>
      </xdr:txBody>
    </xdr:sp>
    <xdr:clientData/>
  </xdr:twoCellAnchor>
  <xdr:twoCellAnchor>
    <xdr:from>
      <xdr:col>5</xdr:col>
      <xdr:colOff>33704</xdr:colOff>
      <xdr:row>60</xdr:row>
      <xdr:rowOff>125289</xdr:rowOff>
    </xdr:from>
    <xdr:to>
      <xdr:col>11</xdr:col>
      <xdr:colOff>363415</xdr:colOff>
      <xdr:row>61</xdr:row>
      <xdr:rowOff>152399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3AB609E-7F6B-494B-9DC0-3CFB325DA8E9}"/>
            </a:ext>
          </a:extLst>
        </xdr:cNvPr>
        <xdr:cNvSpPr txBox="1"/>
      </xdr:nvSpPr>
      <xdr:spPr>
        <a:xfrm>
          <a:off x="2881679" y="9916989"/>
          <a:ext cx="3873011" cy="284285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wyróżnij się z tłumu swoimi umiejętnościami</a:t>
          </a:r>
        </a:p>
      </xdr:txBody>
    </xdr:sp>
    <xdr:clientData/>
  </xdr:twoCellAnchor>
  <xdr:twoCellAnchor>
    <xdr:from>
      <xdr:col>5</xdr:col>
      <xdr:colOff>33704</xdr:colOff>
      <xdr:row>61</xdr:row>
      <xdr:rowOff>197092</xdr:rowOff>
    </xdr:from>
    <xdr:to>
      <xdr:col>11</xdr:col>
      <xdr:colOff>363415</xdr:colOff>
      <xdr:row>62</xdr:row>
      <xdr:rowOff>224203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10F87AF7-89D6-4B24-9243-5BD646335D54}"/>
            </a:ext>
          </a:extLst>
        </xdr:cNvPr>
        <xdr:cNvSpPr txBox="1"/>
      </xdr:nvSpPr>
      <xdr:spPr>
        <a:xfrm>
          <a:off x="2881679" y="10245967"/>
          <a:ext cx="3873011" cy="284286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daj szefowi argument do podwyżki</a:t>
          </a:r>
        </a:p>
      </xdr:txBody>
    </xdr:sp>
    <xdr:clientData/>
  </xdr:twoCellAnchor>
  <xdr:twoCellAnchor>
    <xdr:from>
      <xdr:col>0</xdr:col>
      <xdr:colOff>256441</xdr:colOff>
      <xdr:row>16</xdr:row>
      <xdr:rowOff>58615</xdr:rowOff>
    </xdr:from>
    <xdr:to>
      <xdr:col>16</xdr:col>
      <xdr:colOff>7326</xdr:colOff>
      <xdr:row>28</xdr:row>
      <xdr:rowOff>110435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5617ADEA-F63A-4D8B-8503-92789A213275}"/>
            </a:ext>
          </a:extLst>
        </xdr:cNvPr>
        <xdr:cNvSpPr txBox="1"/>
      </xdr:nvSpPr>
      <xdr:spPr>
        <a:xfrm>
          <a:off x="256441" y="2968572"/>
          <a:ext cx="9529885" cy="2221863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Ile to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kosztuje w szkoleniu stacjonarnym?</a:t>
          </a:r>
          <a:endParaRPr lang="pl-PL" sz="10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30000"/>
            </a:lnSpc>
          </a:pPr>
          <a:endParaRPr lang="pl-PL" sz="10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30000"/>
            </a:lnSpc>
          </a:pPr>
          <a:r>
            <a:rPr lang="pl-PL" sz="10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koszt szkolenia: 				700-1000 zł (w zależności do miasta)</a:t>
          </a:r>
        </a:p>
        <a:p>
          <a:pPr>
            <a:lnSpc>
              <a:spcPct val="130000"/>
            </a:lnSpc>
          </a:pPr>
          <a:r>
            <a:rPr lang="pl-PL" sz="10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koszt dojazdu na szkolenie + Twojego czasu + może dnia urlopu: 	270 zł (wyliczone na podstawie średniej krajowej - nie licząc dnia urlopu)</a:t>
          </a: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00" baseline="0">
              <a:solidFill>
                <a:schemeClr val="bg1"/>
              </a:solidFill>
            </a:rPr>
            <a:t>brak możliwości powrotu do zadań i materiałów</a:t>
          </a:r>
        </a:p>
        <a:p>
          <a:pPr>
            <a:lnSpc>
              <a:spcPct val="130000"/>
            </a:lnSpc>
          </a:pP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00" b="1" baseline="0">
              <a:solidFill>
                <a:schemeClr val="bg1"/>
              </a:solidFill>
            </a:rPr>
            <a:t>Kurs zaawansowany Excela - </a:t>
          </a:r>
          <a:r>
            <a:rPr lang="pl-PL" sz="1400" b="1" baseline="0">
              <a:solidFill>
                <a:schemeClr val="bg1"/>
              </a:solidFill>
            </a:rPr>
            <a:t>495 zł </a:t>
          </a:r>
        </a:p>
        <a:p>
          <a:pPr>
            <a:lnSpc>
              <a:spcPct val="130000"/>
            </a:lnSpc>
          </a:pPr>
          <a:r>
            <a:rPr lang="pl-PL" sz="1050" b="0" i="0" baseline="0">
              <a:solidFill>
                <a:schemeClr val="bg1"/>
              </a:solidFill>
            </a:rPr>
            <a:t>czyli tyle, ile para obuwia sportowego - które to nie przyniesie Ci pieniędzy (chyba, że z zawodu jesteś sportowcem :D)</a:t>
          </a:r>
        </a:p>
        <a:p>
          <a:pPr>
            <a:lnSpc>
              <a:spcPct val="130000"/>
            </a:lnSpc>
          </a:pPr>
          <a:endParaRPr lang="pl-PL" sz="1050" b="0" i="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50" b="0" i="0" baseline="0">
              <a:solidFill>
                <a:schemeClr val="bg1"/>
              </a:solidFill>
            </a:rPr>
            <a:t>jeśli dzięki kursowi znajdziesz pracę lepiej płatną o 250 zł - kurs zwróci Ci się w drugim miesiącu</a:t>
          </a:r>
          <a:endParaRPr lang="pl-PL" sz="1200" b="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550403</xdr:colOff>
      <xdr:row>63</xdr:row>
      <xdr:rowOff>13707</xdr:rowOff>
    </xdr:from>
    <xdr:to>
      <xdr:col>14</xdr:col>
      <xdr:colOff>569942</xdr:colOff>
      <xdr:row>71</xdr:row>
      <xdr:rowOff>22208</xdr:rowOff>
    </xdr:to>
    <xdr:sp macro="" textlink="">
      <xdr:nvSpPr>
        <xdr:cNvPr id="7" name="Strzałka: w prawo 6">
          <a:extLst>
            <a:ext uri="{FF2B5EF4-FFF2-40B4-BE49-F238E27FC236}">
              <a16:creationId xmlns:a16="http://schemas.microsoft.com/office/drawing/2014/main" id="{5A3248F8-2515-48B0-8616-B7E6118B9D8D}"/>
            </a:ext>
          </a:extLst>
        </xdr:cNvPr>
        <xdr:cNvSpPr/>
      </xdr:nvSpPr>
      <xdr:spPr>
        <a:xfrm rot="7319966">
          <a:off x="7804447" y="10914313"/>
          <a:ext cx="1246751" cy="610089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314476</xdr:colOff>
      <xdr:row>63</xdr:row>
      <xdr:rowOff>26895</xdr:rowOff>
    </xdr:from>
    <xdr:to>
      <xdr:col>3</xdr:col>
      <xdr:colOff>334015</xdr:colOff>
      <xdr:row>71</xdr:row>
      <xdr:rowOff>35396</xdr:rowOff>
    </xdr:to>
    <xdr:sp macro="" textlink="">
      <xdr:nvSpPr>
        <xdr:cNvPr id="8" name="Strzałka: w prawo 7">
          <a:extLst>
            <a:ext uri="{FF2B5EF4-FFF2-40B4-BE49-F238E27FC236}">
              <a16:creationId xmlns:a16="http://schemas.microsoft.com/office/drawing/2014/main" id="{0F3F4933-B318-41CE-859F-28E022739853}"/>
            </a:ext>
          </a:extLst>
        </xdr:cNvPr>
        <xdr:cNvSpPr/>
      </xdr:nvSpPr>
      <xdr:spPr>
        <a:xfrm rot="3311836">
          <a:off x="843870" y="10927501"/>
          <a:ext cx="1246751" cy="610089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562126</xdr:colOff>
      <xdr:row>64</xdr:row>
      <xdr:rowOff>3</xdr:rowOff>
    </xdr:from>
    <xdr:to>
      <xdr:col>8</xdr:col>
      <xdr:colOff>581666</xdr:colOff>
      <xdr:row>69</xdr:row>
      <xdr:rowOff>19279</xdr:rowOff>
    </xdr:to>
    <xdr:sp macro="" textlink="">
      <xdr:nvSpPr>
        <xdr:cNvPr id="9" name="Strzałka: w prawo 8">
          <a:extLst>
            <a:ext uri="{FF2B5EF4-FFF2-40B4-BE49-F238E27FC236}">
              <a16:creationId xmlns:a16="http://schemas.microsoft.com/office/drawing/2014/main" id="{AA274163-53CD-4023-A77F-59CF3631E117}"/>
            </a:ext>
          </a:extLst>
        </xdr:cNvPr>
        <xdr:cNvSpPr/>
      </xdr:nvSpPr>
      <xdr:spPr>
        <a:xfrm rot="5400000">
          <a:off x="4529420" y="10882184"/>
          <a:ext cx="733651" cy="61009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227134</xdr:colOff>
      <xdr:row>28</xdr:row>
      <xdr:rowOff>161192</xdr:rowOff>
    </xdr:from>
    <xdr:to>
      <xdr:col>16</xdr:col>
      <xdr:colOff>8303</xdr:colOff>
      <xdr:row>33</xdr:row>
      <xdr:rowOff>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652757D6-BCD8-4478-BB46-C9DDDD38E72A}"/>
            </a:ext>
          </a:extLst>
        </xdr:cNvPr>
        <xdr:cNvSpPr txBox="1"/>
      </xdr:nvSpPr>
      <xdr:spPr>
        <a:xfrm>
          <a:off x="227134" y="5428931"/>
          <a:ext cx="9090821" cy="1139178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YOUTUBE?</a:t>
          </a:r>
          <a:endParaRPr lang="pl-PL" sz="1000">
            <a:solidFill>
              <a:schemeClr val="bg1"/>
            </a:solidFill>
            <a:effectLst/>
          </a:endParaRP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 lat studiowania poza miastem zamieszkania według badań kosztuje między 96 000 zł a 126 000 zł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wiedza, którą zdobywasz w czasie studiów jest w książkach, które za darmo może wypożyczyć w bibliotece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czemu studiujesz?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100 godzin na YT czy 7h z kursem?</a:t>
          </a:r>
          <a:endParaRPr lang="pl-PL" sz="1000" baseline="0">
            <a:solidFill>
              <a:schemeClr val="bg1"/>
            </a:solidFill>
          </a:endParaRPr>
        </a:p>
        <a:p>
          <a:endParaRPr lang="pl-PL" sz="10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276225</xdr:colOff>
      <xdr:row>4</xdr:row>
      <xdr:rowOff>95664</xdr:rowOff>
    </xdr:from>
    <xdr:to>
      <xdr:col>15</xdr:col>
      <xdr:colOff>60081</xdr:colOff>
      <xdr:row>10</xdr:row>
      <xdr:rowOff>124239</xdr:rowOff>
    </xdr:to>
    <xdr:sp macro="" textlink="">
      <xdr:nvSpPr>
        <xdr:cNvPr id="11" name="Prostokąt: zaokrąglone rogi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CBB9B4-7429-4FF5-A68A-984A6CC3612F}"/>
            </a:ext>
          </a:extLst>
        </xdr:cNvPr>
        <xdr:cNvSpPr/>
      </xdr:nvSpPr>
      <xdr:spPr>
        <a:xfrm>
          <a:off x="5469421" y="882512"/>
          <a:ext cx="3312247" cy="1171575"/>
        </a:xfrm>
        <a:prstGeom prst="roundRect">
          <a:avLst/>
        </a:prstGeom>
        <a:solidFill>
          <a:srgbClr val="FFC000"/>
        </a:solidFill>
        <a:ln w="19050" cap="flat">
          <a:solidFill>
            <a:sysClr val="windowText" lastClr="000000"/>
          </a:solidFill>
          <a:round/>
        </a:ln>
        <a:effectLst>
          <a:outerShdw blurRad="63500" dist="50800" dir="2700000" sx="99000" sy="99000" algn="tl" rotWithShape="0">
            <a:prstClr val="black">
              <a:alpha val="41000"/>
            </a:prstClr>
          </a:outerShdw>
        </a:effectLst>
        <a:scene3d>
          <a:camera prst="orthographicFront"/>
          <a:lightRig rig="threePt" dir="t"/>
        </a:scene3d>
        <a:sp3d>
          <a:bevelT h="381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 b="1" baseline="0">
              <a:solidFill>
                <a:schemeClr val="tx1"/>
              </a:solidFill>
            </a:rPr>
            <a:t>KURS ZAAWANSOWANY</a:t>
          </a:r>
          <a:br>
            <a:rPr lang="pl-PL" sz="1400" b="1" baseline="0">
              <a:solidFill>
                <a:schemeClr val="tx1"/>
              </a:solidFill>
            </a:rPr>
          </a:br>
          <a:r>
            <a:rPr lang="pl-PL" sz="14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poznaj magię Excela</a:t>
          </a:r>
          <a:br>
            <a:rPr lang="pl-PL" sz="1400" b="1" baseline="0">
              <a:solidFill>
                <a:schemeClr val="tx1"/>
              </a:solidFill>
            </a:rPr>
          </a:br>
          <a:r>
            <a:rPr lang="pl-PL" sz="1400" b="1">
              <a:solidFill>
                <a:schemeClr val="tx1"/>
              </a:solidFill>
            </a:rPr>
            <a:t>KLIKNIJ!</a:t>
          </a:r>
        </a:p>
      </xdr:txBody>
    </xdr:sp>
    <xdr:clientData/>
  </xdr:twoCellAnchor>
  <xdr:twoCellAnchor>
    <xdr:from>
      <xdr:col>3</xdr:col>
      <xdr:colOff>177800</xdr:colOff>
      <xdr:row>71</xdr:row>
      <xdr:rowOff>9524</xdr:rowOff>
    </xdr:from>
    <xdr:to>
      <xdr:col>14</xdr:col>
      <xdr:colOff>209550</xdr:colOff>
      <xdr:row>83</xdr:row>
      <xdr:rowOff>60324</xdr:rowOff>
    </xdr:to>
    <xdr:sp macro="" textlink="">
      <xdr:nvSpPr>
        <xdr:cNvPr id="12" name="Prostokąt: zaokrąglone rogi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1DE7F-2C39-42CC-B9C9-F01EF95F5431}"/>
            </a:ext>
          </a:extLst>
        </xdr:cNvPr>
        <xdr:cNvSpPr/>
      </xdr:nvSpPr>
      <xdr:spPr>
        <a:xfrm>
          <a:off x="1616075" y="11830049"/>
          <a:ext cx="6756400" cy="1765300"/>
        </a:xfrm>
        <a:prstGeom prst="roundRect">
          <a:avLst/>
        </a:prstGeom>
        <a:solidFill>
          <a:srgbClr val="FFC000"/>
        </a:solidFill>
        <a:ln w="19050" cap="flat">
          <a:solidFill>
            <a:schemeClr val="tx1"/>
          </a:solidFill>
          <a:round/>
        </a:ln>
        <a:effectLst>
          <a:outerShdw blurRad="63500" dist="50800" dir="2700000" sx="99000" sy="99000" algn="tl" rotWithShape="0">
            <a:prstClr val="black">
              <a:alpha val="41000"/>
            </a:prstClr>
          </a:outerShdw>
        </a:effectLst>
        <a:scene3d>
          <a:camera prst="orthographicFront"/>
          <a:lightRig rig="threePt" dir="t"/>
        </a:scene3d>
        <a:sp3d>
          <a:bevelT h="381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KURS ZAAWANSOWANY</a:t>
          </a:r>
          <a:br>
            <a:rPr lang="pl-PL" sz="2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l-PL" sz="28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poznaj magię Excela</a:t>
          </a:r>
          <a:br>
            <a:rPr lang="pl-PL" sz="2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l-PL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KLIKNIJ!</a:t>
          </a:r>
          <a:endParaRPr lang="pl-PL" sz="6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</xdr:col>
      <xdr:colOff>19050</xdr:colOff>
      <xdr:row>35</xdr:row>
      <xdr:rowOff>19050</xdr:rowOff>
    </xdr:from>
    <xdr:to>
      <xdr:col>7</xdr:col>
      <xdr:colOff>379896</xdr:colOff>
      <xdr:row>42</xdr:row>
      <xdr:rowOff>60752</xdr:rowOff>
    </xdr:to>
    <xdr:grpSp>
      <xdr:nvGrpSpPr>
        <xdr:cNvPr id="19" name="Grupa 18">
          <a:extLst>
            <a:ext uri="{FF2B5EF4-FFF2-40B4-BE49-F238E27FC236}">
              <a16:creationId xmlns:a16="http://schemas.microsoft.com/office/drawing/2014/main" id="{AD9122DA-DBBC-45D6-BE0C-047087149D7D}"/>
            </a:ext>
          </a:extLst>
        </xdr:cNvPr>
        <xdr:cNvGrpSpPr/>
      </xdr:nvGrpSpPr>
      <xdr:grpSpPr>
        <a:xfrm>
          <a:off x="284093" y="6757780"/>
          <a:ext cx="4256986" cy="1181389"/>
          <a:chOff x="275811" y="6959876"/>
          <a:chExt cx="4121150" cy="1226115"/>
        </a:xfrm>
      </xdr:grpSpPr>
      <xdr:pic>
        <xdr:nvPicPr>
          <xdr:cNvPr id="13" name="Obraz 12">
            <a:extLst>
              <a:ext uri="{FF2B5EF4-FFF2-40B4-BE49-F238E27FC236}">
                <a16:creationId xmlns:a16="http://schemas.microsoft.com/office/drawing/2014/main" id="{68A9FA22-791D-4D69-9020-6181F2E95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5811" y="6959876"/>
            <a:ext cx="4121150" cy="1226115"/>
          </a:xfrm>
          <a:prstGeom prst="rect">
            <a:avLst/>
          </a:prstGeom>
        </xdr:spPr>
      </xdr:pic>
      <xdr:sp macro="" textlink="">
        <xdr:nvSpPr>
          <xdr:cNvPr id="18" name="Prostokąt 17">
            <a:extLst>
              <a:ext uri="{FF2B5EF4-FFF2-40B4-BE49-F238E27FC236}">
                <a16:creationId xmlns:a16="http://schemas.microsoft.com/office/drawing/2014/main" id="{CAF0A67F-04A0-4A59-995C-0664912402DE}"/>
              </a:ext>
            </a:extLst>
          </xdr:cNvPr>
          <xdr:cNvSpPr/>
        </xdr:nvSpPr>
        <xdr:spPr>
          <a:xfrm>
            <a:off x="662609" y="7305261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42</xdr:row>
      <xdr:rowOff>85725</xdr:rowOff>
    </xdr:from>
    <xdr:to>
      <xdr:col>7</xdr:col>
      <xdr:colOff>240196</xdr:colOff>
      <xdr:row>50</xdr:row>
      <xdr:rowOff>125654</xdr:rowOff>
    </xdr:to>
    <xdr:grpSp>
      <xdr:nvGrpSpPr>
        <xdr:cNvPr id="24" name="Grupa 23">
          <a:extLst>
            <a:ext uri="{FF2B5EF4-FFF2-40B4-BE49-F238E27FC236}">
              <a16:creationId xmlns:a16="http://schemas.microsoft.com/office/drawing/2014/main" id="{973C4E5E-43E5-4044-90AE-44DB10342631}"/>
            </a:ext>
          </a:extLst>
        </xdr:cNvPr>
        <xdr:cNvGrpSpPr/>
      </xdr:nvGrpSpPr>
      <xdr:grpSpPr>
        <a:xfrm>
          <a:off x="303143" y="7964142"/>
          <a:ext cx="4098236" cy="1153112"/>
          <a:chOff x="294861" y="8210964"/>
          <a:chExt cx="3962400" cy="1216060"/>
        </a:xfrm>
      </xdr:grpSpPr>
      <xdr:pic>
        <xdr:nvPicPr>
          <xdr:cNvPr id="14" name="Obraz 13">
            <a:extLst>
              <a:ext uri="{FF2B5EF4-FFF2-40B4-BE49-F238E27FC236}">
                <a16:creationId xmlns:a16="http://schemas.microsoft.com/office/drawing/2014/main" id="{41CDBCC6-31CC-444B-9A9C-3050037F4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4861" y="8210964"/>
            <a:ext cx="3962400" cy="1216060"/>
          </a:xfrm>
          <a:prstGeom prst="rect">
            <a:avLst/>
          </a:prstGeom>
        </xdr:spPr>
      </xdr:pic>
      <xdr:sp macro="" textlink="">
        <xdr:nvSpPr>
          <xdr:cNvPr id="20" name="Prostokąt 19">
            <a:extLst>
              <a:ext uri="{FF2B5EF4-FFF2-40B4-BE49-F238E27FC236}">
                <a16:creationId xmlns:a16="http://schemas.microsoft.com/office/drawing/2014/main" id="{8CC94FAF-6FE9-4491-B42D-B0574536F134}"/>
              </a:ext>
            </a:extLst>
          </xdr:cNvPr>
          <xdr:cNvSpPr/>
        </xdr:nvSpPr>
        <xdr:spPr>
          <a:xfrm>
            <a:off x="701123" y="8547652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51</xdr:row>
      <xdr:rowOff>6351</xdr:rowOff>
    </xdr:from>
    <xdr:to>
      <xdr:col>6</xdr:col>
      <xdr:colOff>516230</xdr:colOff>
      <xdr:row>57</xdr:row>
      <xdr:rowOff>18775</xdr:rowOff>
    </xdr:to>
    <xdr:grpSp>
      <xdr:nvGrpSpPr>
        <xdr:cNvPr id="25" name="Grupa 24">
          <a:extLst>
            <a:ext uri="{FF2B5EF4-FFF2-40B4-BE49-F238E27FC236}">
              <a16:creationId xmlns:a16="http://schemas.microsoft.com/office/drawing/2014/main" id="{14148F5B-EB1E-4069-BDCE-4BBC2FB0BA68}"/>
            </a:ext>
          </a:extLst>
        </xdr:cNvPr>
        <xdr:cNvGrpSpPr/>
      </xdr:nvGrpSpPr>
      <xdr:grpSpPr>
        <a:xfrm>
          <a:off x="303143" y="9130473"/>
          <a:ext cx="3764670" cy="807554"/>
          <a:chOff x="294861" y="9448525"/>
          <a:chExt cx="3650369" cy="857250"/>
        </a:xfrm>
      </xdr:grpSpPr>
      <xdr:pic>
        <xdr:nvPicPr>
          <xdr:cNvPr id="16" name="Obraz 15">
            <a:extLst>
              <a:ext uri="{FF2B5EF4-FFF2-40B4-BE49-F238E27FC236}">
                <a16:creationId xmlns:a16="http://schemas.microsoft.com/office/drawing/2014/main" id="{537E5C30-52BF-428E-9BE5-0C6F783327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94861" y="9448525"/>
            <a:ext cx="3650369" cy="857250"/>
          </a:xfrm>
          <a:prstGeom prst="rect">
            <a:avLst/>
          </a:prstGeom>
        </xdr:spPr>
      </xdr:pic>
      <xdr:sp macro="" textlink="">
        <xdr:nvSpPr>
          <xdr:cNvPr id="21" name="Prostokąt 20">
            <a:extLst>
              <a:ext uri="{FF2B5EF4-FFF2-40B4-BE49-F238E27FC236}">
                <a16:creationId xmlns:a16="http://schemas.microsoft.com/office/drawing/2014/main" id="{0E1EAD7E-7CC9-4E15-908D-382DC0706CB8}"/>
              </a:ext>
            </a:extLst>
          </xdr:cNvPr>
          <xdr:cNvSpPr/>
        </xdr:nvSpPr>
        <xdr:spPr>
          <a:xfrm>
            <a:off x="629893" y="9760226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73025</xdr:colOff>
      <xdr:row>45</xdr:row>
      <xdr:rowOff>35255</xdr:rowOff>
    </xdr:from>
    <xdr:to>
      <xdr:col>14</xdr:col>
      <xdr:colOff>459408</xdr:colOff>
      <xdr:row>57</xdr:row>
      <xdr:rowOff>52648</xdr:rowOff>
    </xdr:to>
    <xdr:grpSp>
      <xdr:nvGrpSpPr>
        <xdr:cNvPr id="26" name="Grupa 25">
          <a:extLst>
            <a:ext uri="{FF2B5EF4-FFF2-40B4-BE49-F238E27FC236}">
              <a16:creationId xmlns:a16="http://schemas.microsoft.com/office/drawing/2014/main" id="{688DE128-9384-4CFA-8AC7-4488D48340DE}"/>
            </a:ext>
          </a:extLst>
        </xdr:cNvPr>
        <xdr:cNvGrpSpPr/>
      </xdr:nvGrpSpPr>
      <xdr:grpSpPr>
        <a:xfrm>
          <a:off x="4843808" y="8364246"/>
          <a:ext cx="4043983" cy="1607654"/>
          <a:chOff x="4678155" y="8632603"/>
          <a:chExt cx="3914775" cy="1707045"/>
        </a:xfrm>
      </xdr:grpSpPr>
      <xdr:pic>
        <xdr:nvPicPr>
          <xdr:cNvPr id="17" name="Obraz 16">
            <a:extLst>
              <a:ext uri="{FF2B5EF4-FFF2-40B4-BE49-F238E27FC236}">
                <a16:creationId xmlns:a16="http://schemas.microsoft.com/office/drawing/2014/main" id="{A3420BDC-22E3-462D-B469-393EFB9ED8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678155" y="8632603"/>
            <a:ext cx="3914775" cy="1707045"/>
          </a:xfrm>
          <a:prstGeom prst="rect">
            <a:avLst/>
          </a:prstGeom>
        </xdr:spPr>
      </xdr:pic>
      <xdr:sp macro="" textlink="">
        <xdr:nvSpPr>
          <xdr:cNvPr id="22" name="Prostokąt 21">
            <a:extLst>
              <a:ext uri="{FF2B5EF4-FFF2-40B4-BE49-F238E27FC236}">
                <a16:creationId xmlns:a16="http://schemas.microsoft.com/office/drawing/2014/main" id="{F5AA85D9-9513-415A-AA7D-843AE9CC382D}"/>
              </a:ext>
            </a:extLst>
          </xdr:cNvPr>
          <xdr:cNvSpPr/>
        </xdr:nvSpPr>
        <xdr:spPr>
          <a:xfrm>
            <a:off x="5039554" y="8968409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85725</xdr:colOff>
      <xdr:row>35</xdr:row>
      <xdr:rowOff>31749</xdr:rowOff>
    </xdr:from>
    <xdr:to>
      <xdr:col>15</xdr:col>
      <xdr:colOff>207893</xdr:colOff>
      <xdr:row>45</xdr:row>
      <xdr:rowOff>86092</xdr:rowOff>
    </xdr:to>
    <xdr:grpSp>
      <xdr:nvGrpSpPr>
        <xdr:cNvPr id="27" name="Grupa 26">
          <a:extLst>
            <a:ext uri="{FF2B5EF4-FFF2-40B4-BE49-F238E27FC236}">
              <a16:creationId xmlns:a16="http://schemas.microsoft.com/office/drawing/2014/main" id="{D15EC79B-E1D2-4F99-9E0A-175A027C5996}"/>
            </a:ext>
          </a:extLst>
        </xdr:cNvPr>
        <xdr:cNvGrpSpPr/>
      </xdr:nvGrpSpPr>
      <xdr:grpSpPr>
        <a:xfrm>
          <a:off x="4856508" y="6770479"/>
          <a:ext cx="4389368" cy="1644604"/>
          <a:chOff x="4690855" y="6972575"/>
          <a:chExt cx="4238625" cy="1710865"/>
        </a:xfrm>
      </xdr:grpSpPr>
      <xdr:pic>
        <xdr:nvPicPr>
          <xdr:cNvPr id="15" name="Obraz 14">
            <a:extLst>
              <a:ext uri="{FF2B5EF4-FFF2-40B4-BE49-F238E27FC236}">
                <a16:creationId xmlns:a16="http://schemas.microsoft.com/office/drawing/2014/main" id="{21D124F4-672E-4A60-A06D-20C3B6F46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90855" y="6972575"/>
            <a:ext cx="4238625" cy="1710865"/>
          </a:xfrm>
          <a:prstGeom prst="rect">
            <a:avLst/>
          </a:prstGeom>
        </xdr:spPr>
      </xdr:pic>
      <xdr:sp macro="" textlink="">
        <xdr:nvSpPr>
          <xdr:cNvPr id="23" name="Prostokąt 22">
            <a:extLst>
              <a:ext uri="{FF2B5EF4-FFF2-40B4-BE49-F238E27FC236}">
                <a16:creationId xmlns:a16="http://schemas.microsoft.com/office/drawing/2014/main" id="{5A443E6B-60B6-4ED6-AA7C-487FEEE27D2F}"/>
              </a:ext>
            </a:extLst>
          </xdr:cNvPr>
          <xdr:cNvSpPr/>
        </xdr:nvSpPr>
        <xdr:spPr>
          <a:xfrm>
            <a:off x="5100845" y="7174396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805.859111574071" createdVersion="6" refreshedVersion="6" minRefreshableVersion="3" recordCount="339" xr:uid="{E88C5A72-663B-45E2-B601-8575F16358B8}">
  <cacheSource type="worksheet">
    <worksheetSource name="Tabela1"/>
  </cacheSource>
  <cacheFields count="15">
    <cacheField name="Nr transakcji" numFmtId="0">
      <sharedItems containsSemiMixedTypes="0" containsString="0" containsNumber="1" containsInteger="1" minValue="1139" maxValue="1981"/>
    </cacheField>
    <cacheField name="ID zamówienia" numFmtId="0">
      <sharedItems/>
    </cacheField>
    <cacheField name="Rodzaj" numFmtId="0">
      <sharedItems count="2">
        <s v="Usługa"/>
        <s v="Produkt"/>
      </sharedItems>
    </cacheField>
    <cacheField name="Firma" numFmtId="0">
      <sharedItems count="33">
        <s v="Stickgenics"/>
        <s v="Cafe Góra Miodu"/>
        <s v="AVF Technika"/>
        <s v="BBBS Spółka z o.o."/>
        <s v="AMP Group Spółka z o.o."/>
        <s v="Polomedika Spółka z o.o."/>
        <s v="Angora Spólka Komandytowa"/>
        <s v="Tergero Polska Sp. z o.o."/>
        <s v="Crosaira Media"/>
        <s v="Best of Emp"/>
        <s v="exWWW Sp. z o.o."/>
        <s v="Obelisk Head"/>
        <s v="Wtf Company"/>
        <s v="Stick Fortune"/>
        <s v="PMM Wisła"/>
        <s v="Akord Technica Sp. z o.o."/>
        <s v="X-Health Sp. z o.o."/>
        <s v="PC-Laboratorium"/>
        <s v="Rentimeter Sp. z o.o."/>
        <s v="Mich-media"/>
        <s v="Nanocare Sp. z o.o."/>
        <s v="Dodek-pol"/>
        <s v="Hardy&amp;Hardy"/>
        <s v="Piensko-pol"/>
        <s v="Lechow bis"/>
        <s v="Mediacore Sp. z o.o."/>
        <s v="Colorouce"/>
        <s v="Plairbrush"/>
        <s v="Scrayons Sp. z o.o."/>
        <s v="Pencilsite"/>
        <s v="Coloroues"/>
        <s v="Typeflip Sp. z o.o."/>
        <s v="Stickistic"/>
      </sharedItems>
    </cacheField>
    <cacheField name="NIP" numFmtId="0">
      <sharedItems containsSemiMixedTypes="0" containsString="0" containsNumber="1" containsInteger="1" minValue="1377010276" maxValue="9623168584"/>
    </cacheField>
    <cacheField name="Netto" numFmtId="3">
      <sharedItems containsSemiMixedTypes="0" containsString="0" containsNumber="1" minValue="4230.8900000000003" maxValue="12180.49"/>
    </cacheField>
    <cacheField name="VAT" numFmtId="3">
      <sharedItems containsSemiMixedTypes="0" containsString="0" containsNumber="1" minValue="401.52000000000044" maxValue="2801.5127000000002"/>
    </cacheField>
    <cacheField name="Brutto" numFmtId="3">
      <sharedItems containsSemiMixedTypes="0" containsString="0" containsNumber="1" minValue="5204" maxValue="14982"/>
    </cacheField>
    <cacheField name="Faktura" numFmtId="0">
      <sharedItems/>
    </cacheField>
    <cacheField name="Data wystawienia Faktury" numFmtId="14">
      <sharedItems containsSemiMixedTypes="0" containsNonDate="0" containsDate="1" containsString="0" minDate="2023-09-04T00:00:00" maxDate="2024-06-26T00:00:00"/>
    </cacheField>
    <cacheField name="Termin płatności" numFmtId="14">
      <sharedItems containsSemiMixedTypes="0" containsNonDate="0" containsDate="1" containsString="0" minDate="2023-09-09T00:00:00" maxDate="2024-07-29T00:00:00"/>
    </cacheField>
    <cacheField name="Data płatności" numFmtId="14">
      <sharedItems containsSemiMixedTypes="0" containsNonDate="0" containsDate="1" containsString="0" minDate="2023-09-07T20:07:00" maxDate="2024-07-23T09:36:00"/>
    </cacheField>
    <cacheField name="Kraj" numFmtId="14">
      <sharedItems count="2">
        <s v="PL"/>
        <s v="CZ"/>
      </sharedItems>
    </cacheField>
    <cacheField name="Różnica w terminach płatności" numFmtId="1">
      <sharedItems containsSemiMixedTypes="0" containsString="0" containsNumber="1" minValue="-10.628472222218988" maxValue="11"/>
    </cacheField>
    <cacheField name="Koszyk" numFmtId="0">
      <sharedItems count="3">
        <s v="II"/>
        <s v="I"/>
        <s v="III"/>
      </sharedItems>
    </cacheField>
  </cacheFields>
  <extLst>
    <ext xmlns:x14="http://schemas.microsoft.com/office/spreadsheetml/2009/9/main" uri="{725AE2AE-9491-48be-B2B4-4EB974FC3084}">
      <x14:pivotCacheDefinition pivotCacheId="17425742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n v="1139"/>
    <s v="8963-PL-152156"/>
    <x v="0"/>
    <x v="0"/>
    <n v="1732377271"/>
    <n v="6381.3"/>
    <n v="1467.6990000000001"/>
    <n v="7849"/>
    <s v="4/09/2023/WTL"/>
    <d v="2023-09-04T00:00:00"/>
    <d v="2023-09-09T00:00:00"/>
    <d v="2023-09-07T20:07:00"/>
    <x v="0"/>
    <n v="1.1618055555591127"/>
    <x v="0"/>
  </r>
  <r>
    <n v="1148"/>
    <s v="4838-PL-138688"/>
    <x v="0"/>
    <x v="1"/>
    <n v="6428942303"/>
    <n v="10089.43"/>
    <n v="2320.5689000000002"/>
    <n v="12410"/>
    <s v="5/09/2023/WTL"/>
    <d v="2023-09-04T00:00:00"/>
    <d v="2023-09-09T00:00:00"/>
    <d v="2023-09-12T21:32:00"/>
    <x v="0"/>
    <n v="-3.8972222222218988"/>
    <x v="1"/>
  </r>
  <r>
    <n v="1163"/>
    <s v="7146-CZ-108966"/>
    <x v="1"/>
    <x v="2"/>
    <n v="6854087252"/>
    <n v="7517.07"/>
    <n v="1728.9260999999999"/>
    <n v="9246"/>
    <s v="7/09/2023/WTL"/>
    <d v="2023-09-19T00:00:00"/>
    <d v="2023-09-24T00:00:00"/>
    <d v="2023-09-25T10:58:00"/>
    <x v="1"/>
    <n v="-1.4569444444423425"/>
    <x v="1"/>
  </r>
  <r>
    <n v="1164"/>
    <s v="2625-PL-115812"/>
    <x v="1"/>
    <x v="3"/>
    <n v="5144668045"/>
    <n v="8406.5"/>
    <n v="1933.4950000000001"/>
    <n v="10340"/>
    <s v="8/09/2023/WTL"/>
    <d v="2023-09-19T00:00:00"/>
    <d v="2023-09-24T00:00:00"/>
    <d v="2023-09-21T11:48:00"/>
    <x v="0"/>
    <n v="2.5083333333313931"/>
    <x v="0"/>
  </r>
  <r>
    <n v="1173"/>
    <s v="8747-PL-114412"/>
    <x v="1"/>
    <x v="4"/>
    <n v="8510260460"/>
    <n v="11870.73"/>
    <n v="2730.2678999999998"/>
    <n v="14601"/>
    <s v="10/09/2023/WTL"/>
    <d v="2023-09-30T00:00:00"/>
    <d v="2023-10-05T00:00:00"/>
    <d v="2023-10-04T15:02:00"/>
    <x v="0"/>
    <n v="0.37361111111385981"/>
    <x v="0"/>
  </r>
  <r>
    <n v="1182"/>
    <s v="7312-PL-161389"/>
    <x v="1"/>
    <x v="5"/>
    <n v="7842451528"/>
    <n v="6654.47"/>
    <n v="1530.5281000000002"/>
    <n v="8185"/>
    <s v="1/10/2023/WTL"/>
    <d v="2023-10-09T00:00:00"/>
    <d v="2023-10-14T00:00:00"/>
    <d v="2023-10-23T07:30:00"/>
    <x v="0"/>
    <n v="-9.3125"/>
    <x v="1"/>
  </r>
  <r>
    <n v="1187"/>
    <s v="6734-CZ-118983"/>
    <x v="1"/>
    <x v="6"/>
    <n v="4257365937"/>
    <n v="4456.91"/>
    <n v="1025.0893000000001"/>
    <n v="5482"/>
    <s v="2/10/2023/WTL"/>
    <d v="2023-10-11T00:00:00"/>
    <d v="2023-10-16T00:00:00"/>
    <d v="2023-10-15T12:18:00"/>
    <x v="1"/>
    <n v="0.48750000000291038"/>
    <x v="0"/>
  </r>
  <r>
    <n v="1191"/>
    <s v="6784-PL-105893"/>
    <x v="1"/>
    <x v="7"/>
    <n v="4341594652"/>
    <n v="9740.65"/>
    <n v="2240.3494999999998"/>
    <n v="11981"/>
    <s v="3/10/2023/WTL"/>
    <d v="2023-10-14T00:00:00"/>
    <d v="2023-10-19T00:00:00"/>
    <d v="2023-10-15T07:15:00"/>
    <x v="0"/>
    <n v="3.6979166666642413"/>
    <x v="0"/>
  </r>
  <r>
    <n v="1211"/>
    <s v="872-PL-167164"/>
    <x v="1"/>
    <x v="8"/>
    <n v="7430048616"/>
    <n v="5408.13"/>
    <n v="1243.8699000000001"/>
    <n v="6652"/>
    <s v="4/10/2023/WTL"/>
    <d v="2023-10-23T00:00:00"/>
    <d v="2023-10-28T00:00:00"/>
    <d v="2023-10-27T21:18:00"/>
    <x v="0"/>
    <n v="0.11250000000291038"/>
    <x v="0"/>
  </r>
  <r>
    <n v="1212"/>
    <s v="9709-PL-143336"/>
    <x v="1"/>
    <x v="9"/>
    <n v="9623168584"/>
    <n v="10691.06"/>
    <n v="2458.9438"/>
    <n v="13150"/>
    <s v="5/10/2023/WTL"/>
    <d v="2023-10-23T00:00:00"/>
    <d v="2023-10-28T00:00:00"/>
    <d v="2023-10-27T21:19:00"/>
    <x v="0"/>
    <n v="0.11180555555620231"/>
    <x v="0"/>
  </r>
  <r>
    <n v="1215"/>
    <s v="278-PL-137330"/>
    <x v="1"/>
    <x v="10"/>
    <n v="5180778197"/>
    <n v="8160.98"/>
    <n v="1877.0254"/>
    <n v="10038"/>
    <s v="6/10/2023/WTL"/>
    <d v="2023-10-23T00:00:00"/>
    <d v="2023-10-28T00:00:00"/>
    <d v="2023-10-26T21:25:00"/>
    <x v="0"/>
    <n v="1.1076388888905058"/>
    <x v="0"/>
  </r>
  <r>
    <n v="1217"/>
    <s v="5376-CZ-156909"/>
    <x v="1"/>
    <x v="11"/>
    <n v="5662257723"/>
    <n v="7012.2"/>
    <n v="1612.806"/>
    <n v="8625"/>
    <s v="7/10/2023/WTL"/>
    <d v="2023-10-23T00:00:00"/>
    <d v="2023-10-28T00:00:00"/>
    <d v="2023-11-03T22:15:00"/>
    <x v="1"/>
    <n v="-6.9270833333357587"/>
    <x v="1"/>
  </r>
  <r>
    <n v="1218"/>
    <s v="2847-PL-106320"/>
    <x v="1"/>
    <x v="12"/>
    <n v="2817594142"/>
    <n v="6104.07"/>
    <n v="1403.9360999999999"/>
    <n v="7508"/>
    <s v="8/10/2023/WTL"/>
    <d v="2023-10-24T00:00:00"/>
    <d v="2023-10-29T00:00:00"/>
    <d v="2023-10-28T14:03:00"/>
    <x v="0"/>
    <n v="0.41458333333139308"/>
    <x v="0"/>
  </r>
  <r>
    <n v="1222"/>
    <s v="8884-PL-121755"/>
    <x v="1"/>
    <x v="13"/>
    <n v="4213025457"/>
    <n v="11676.42"/>
    <n v="2685.5766000000003"/>
    <n v="14362"/>
    <s v="9/10/2023/WTL"/>
    <d v="2023-10-25T00:00:00"/>
    <d v="2023-10-30T00:00:00"/>
    <d v="2023-10-29T22:29:00"/>
    <x v="0"/>
    <n v="6.3194444446708076E-2"/>
    <x v="0"/>
  </r>
  <r>
    <n v="1223"/>
    <s v="9777-CZ-150630"/>
    <x v="0"/>
    <x v="14"/>
    <n v="6912807847"/>
    <n v="12043.09"/>
    <n v="2769.9107000000004"/>
    <n v="14813"/>
    <s v="10/10/2023/WTL"/>
    <d v="2023-10-26T00:00:00"/>
    <d v="2023-10-31T00:00:00"/>
    <d v="2023-10-28T11:38:00"/>
    <x v="1"/>
    <n v="2.515277777776646"/>
    <x v="0"/>
  </r>
  <r>
    <n v="1240"/>
    <s v="5550-PL-107727"/>
    <x v="0"/>
    <x v="15"/>
    <n v="1661408649"/>
    <n v="12129.27"/>
    <n v="2789.7321000000002"/>
    <n v="14919"/>
    <s v="11/10/2023/WTL"/>
    <d v="2023-10-29T00:00:00"/>
    <d v="2023-11-03T00:00:00"/>
    <d v="2023-11-02T14:16:00"/>
    <x v="0"/>
    <n v="0.40555555555329192"/>
    <x v="0"/>
  </r>
  <r>
    <n v="1241"/>
    <s v="9588-PL-117590"/>
    <x v="0"/>
    <x v="16"/>
    <n v="3341901817"/>
    <n v="4304.07"/>
    <n v="989.93610000000001"/>
    <n v="5294"/>
    <s v="12/10/2023/WTL"/>
    <d v="2023-10-29T00:00:00"/>
    <d v="2023-11-03T00:00:00"/>
    <d v="2023-11-02T14:22:00"/>
    <x v="0"/>
    <n v="0.40138888888759539"/>
    <x v="0"/>
  </r>
  <r>
    <n v="1246"/>
    <s v="1367-PL-117415"/>
    <x v="0"/>
    <x v="17"/>
    <n v="9435127072"/>
    <n v="4972.3599999999997"/>
    <n v="1143.6428000000001"/>
    <n v="6116"/>
    <s v="13/10/2023/WTL"/>
    <d v="2023-10-30T00:00:00"/>
    <d v="2023-11-04T00:00:00"/>
    <d v="2023-11-02T12:54:00"/>
    <x v="0"/>
    <n v="1.4625000000014552"/>
    <x v="0"/>
  </r>
  <r>
    <n v="1250"/>
    <s v="129-PL-120999"/>
    <x v="0"/>
    <x v="18"/>
    <n v="1954168384"/>
    <n v="7592.68"/>
    <n v="1746.3164000000002"/>
    <n v="9339"/>
    <s v="14/10/2023/WTL"/>
    <d v="2023-10-30T00:00:00"/>
    <d v="2023-11-04T00:00:00"/>
    <d v="2023-11-14T15:05:00"/>
    <x v="0"/>
    <n v="-10.628472222218988"/>
    <x v="1"/>
  </r>
  <r>
    <n v="1262"/>
    <s v="9422-PL-101343"/>
    <x v="1"/>
    <x v="19"/>
    <n v="2994329983"/>
    <n v="12180.49"/>
    <n v="2801.5127000000002"/>
    <n v="14982"/>
    <s v="15/10/2023/WTL"/>
    <d v="2023-10-30T00:00:00"/>
    <d v="2023-11-04T00:00:00"/>
    <d v="2023-11-02T21:42:00"/>
    <x v="0"/>
    <n v="1.0958333333328483"/>
    <x v="0"/>
  </r>
  <r>
    <n v="1281"/>
    <s v="1852-CZ-341281"/>
    <x v="1"/>
    <x v="20"/>
    <n v="4831129141"/>
    <n v="8456.1"/>
    <n v="1944.9030000000002"/>
    <n v="10401"/>
    <s v="1/11/2023/WTL"/>
    <d v="2023-11-03T00:00:00"/>
    <d v="2023-11-08T00:00:00"/>
    <d v="2023-11-07T21:53:00"/>
    <x v="1"/>
    <n v="8.819444444088731E-2"/>
    <x v="0"/>
  </r>
  <r>
    <n v="1297"/>
    <s v="2544-CZ-881297"/>
    <x v="1"/>
    <x v="21"/>
    <n v="5632399654"/>
    <n v="9917.07"/>
    <n v="2280.9261000000001"/>
    <n v="12198"/>
    <s v="2/11/2023/WTL"/>
    <d v="2023-11-18T00:00:00"/>
    <d v="2023-11-23T00:00:00"/>
    <d v="2023-12-02T22:05:00"/>
    <x v="1"/>
    <n v="-9.9201388888905058"/>
    <x v="1"/>
  </r>
  <r>
    <n v="1313"/>
    <s v="4698-CZ-421313"/>
    <x v="1"/>
    <x v="22"/>
    <n v="4792588518"/>
    <n v="6899.19"/>
    <n v="1586.8136999999999"/>
    <n v="8486"/>
    <s v="3/11/2023/WTL"/>
    <d v="2023-11-28T00:00:00"/>
    <d v="2023-12-03T00:00:00"/>
    <d v="2023-12-02T13:40:00"/>
    <x v="1"/>
    <n v="0.43055555555474712"/>
    <x v="0"/>
  </r>
  <r>
    <n v="1320"/>
    <s v="9936-PL-169194"/>
    <x v="0"/>
    <x v="23"/>
    <n v="2466805173"/>
    <n v="10131.709999999999"/>
    <n v="2330.2932999999998"/>
    <n v="12462"/>
    <s v="4/11/2023/WTL"/>
    <d v="2023-11-28T00:00:00"/>
    <d v="2023-12-03T00:00:00"/>
    <d v="2023-12-02T19:51:00"/>
    <x v="0"/>
    <n v="0.17291666667006211"/>
    <x v="0"/>
  </r>
  <r>
    <n v="1329"/>
    <s v="1311-PL-115742"/>
    <x v="0"/>
    <x v="24"/>
    <n v="5910817373"/>
    <n v="8003.25"/>
    <n v="1840.7475000000002"/>
    <n v="9844"/>
    <s v="5/11/2023/WTL"/>
    <d v="2023-11-29T00:00:00"/>
    <d v="2023-12-04T00:00:00"/>
    <d v="2023-12-02T10:48:00"/>
    <x v="0"/>
    <n v="1.5500000000029104"/>
    <x v="0"/>
  </r>
  <r>
    <n v="1333"/>
    <s v="7051-PL-105816"/>
    <x v="0"/>
    <x v="25"/>
    <n v="2650348826"/>
    <n v="11179.67"/>
    <n v="2571.3241000000003"/>
    <n v="13751"/>
    <s v="6/11/2023/WTL"/>
    <d v="2023-11-29T00:00:00"/>
    <d v="2023-12-04T00:00:00"/>
    <d v="2023-12-03T17:21:00"/>
    <x v="0"/>
    <n v="0.27708333333430346"/>
    <x v="0"/>
  </r>
  <r>
    <n v="1339"/>
    <s v="3672-PL-111682"/>
    <x v="0"/>
    <x v="26"/>
    <n v="1377010276"/>
    <n v="6573.98"/>
    <n v="1512.0154"/>
    <n v="8086"/>
    <s v="7/11/2023/WTL"/>
    <d v="2023-11-29T00:00:00"/>
    <d v="2023-12-04T00:00:00"/>
    <d v="2023-12-04T18:51:00"/>
    <x v="0"/>
    <n v="-0.78541666666569654"/>
    <x v="1"/>
  </r>
  <r>
    <n v="1340"/>
    <s v="3074-PL-135545"/>
    <x v="0"/>
    <x v="27"/>
    <n v="8926797137"/>
    <n v="9104.07"/>
    <n v="2093.9360999999999"/>
    <n v="11198"/>
    <s v="8/11/2023/WTL"/>
    <d v="2023-11-29T00:00:00"/>
    <d v="2023-12-04T00:00:00"/>
    <d v="2023-12-03T18:51:00"/>
    <x v="0"/>
    <n v="0.21458333333430346"/>
    <x v="0"/>
  </r>
  <r>
    <n v="1341"/>
    <s v="2166-CZ-164175"/>
    <x v="0"/>
    <x v="28"/>
    <n v="2116684585"/>
    <n v="8428.4599999999991"/>
    <n v="1938.5457999999999"/>
    <n v="10367"/>
    <s v="9/11/2023/WTL"/>
    <d v="2023-11-29T00:00:00"/>
    <d v="2023-12-04T00:00:00"/>
    <d v="2023-12-03T19:00:00"/>
    <x v="1"/>
    <n v="0.20833333333575865"/>
    <x v="0"/>
  </r>
  <r>
    <n v="1348"/>
    <s v="1539-PL-106376"/>
    <x v="1"/>
    <x v="29"/>
    <n v="3672951128"/>
    <n v="4993.5"/>
    <n v="1148.5050000000001"/>
    <n v="6142"/>
    <s v="10/11/2023/WTL"/>
    <d v="2023-11-29T00:00:00"/>
    <d v="2023-12-04T00:00:00"/>
    <d v="2023-12-03T20:40:00"/>
    <x v="0"/>
    <n v="0.13888888889050577"/>
    <x v="0"/>
  </r>
  <r>
    <n v="1356"/>
    <s v="2854-PL-119823"/>
    <x v="1"/>
    <x v="30"/>
    <n v="6375448835"/>
    <n v="4230.8900000000003"/>
    <n v="973.10470000000009"/>
    <n v="5204"/>
    <s v="11/11/2023/WTL"/>
    <d v="2023-11-29T00:00:00"/>
    <d v="2023-12-04T00:00:00"/>
    <d v="2023-12-03T22:10:00"/>
    <x v="0"/>
    <n v="7.6388888890505768E-2"/>
    <x v="0"/>
  </r>
  <r>
    <n v="1357"/>
    <s v="4109-PL-106075"/>
    <x v="1"/>
    <x v="31"/>
    <n v="8922358731"/>
    <n v="5383.74"/>
    <n v="1238.2601999999999"/>
    <n v="6622"/>
    <s v="12/11/2023/WTL"/>
    <d v="2023-11-29T00:00:00"/>
    <d v="2023-12-04T00:00:00"/>
    <d v="2023-12-03T22:22:00"/>
    <x v="0"/>
    <n v="6.805555555911269E-2"/>
    <x v="0"/>
  </r>
  <r>
    <n v="1369"/>
    <s v="7527-PL-114440"/>
    <x v="1"/>
    <x v="32"/>
    <n v="4124185745"/>
    <n v="9875.61"/>
    <n v="2271.3903"/>
    <n v="12147"/>
    <s v="13/11/2023/WTL"/>
    <d v="2023-11-29T00:00:00"/>
    <d v="2023-12-04T00:00:00"/>
    <d v="2023-12-03T23:46:00"/>
    <x v="0"/>
    <n v="9.7222222248092294E-3"/>
    <x v="0"/>
  </r>
  <r>
    <n v="1371"/>
    <s v="4718-CZ-901371"/>
    <x v="1"/>
    <x v="0"/>
    <n v="1732377271"/>
    <n v="6430"/>
    <n v="1478.8999999999996"/>
    <n v="7908.9"/>
    <s v="14/11/2023/WTL"/>
    <d v="2023-11-30T00:00:00"/>
    <d v="2023-12-21T00:00:00"/>
    <d v="2023-12-13T19:12:00"/>
    <x v="1"/>
    <n v="7.1999999999970896"/>
    <x v="2"/>
  </r>
  <r>
    <n v="1373"/>
    <s v="8857-CZ-141373"/>
    <x v="1"/>
    <x v="1"/>
    <n v="6428942303"/>
    <n v="8062"/>
    <n v="1854.2600000000002"/>
    <n v="9916.26"/>
    <s v="1/12/2023/WTL"/>
    <d v="2023-12-01T00:00:00"/>
    <d v="2023-12-21T00:00:00"/>
    <d v="2023-12-22T02:24:00"/>
    <x v="1"/>
    <n v="-1.0999999999985448"/>
    <x v="1"/>
  </r>
  <r>
    <n v="1375"/>
    <s v="6049-CZ-311375"/>
    <x v="0"/>
    <x v="2"/>
    <n v="6854087252"/>
    <n v="11560"/>
    <n v="924.79999999999927"/>
    <n v="12484.8"/>
    <s v="2/12/2023/WTL"/>
    <d v="2023-12-02T00:00:00"/>
    <d v="2023-12-29T00:00:00"/>
    <d v="2023-12-29T09:36:00"/>
    <x v="1"/>
    <n v="-0.40000000000145519"/>
    <x v="1"/>
  </r>
  <r>
    <n v="1377"/>
    <s v="6633-CZ-961377"/>
    <x v="0"/>
    <x v="3"/>
    <n v="5144668045"/>
    <n v="5379"/>
    <n v="430.31999999999971"/>
    <n v="5809.32"/>
    <s v="3/12/2023/WTL"/>
    <d v="2023-12-03T00:00:00"/>
    <d v="2023-12-21T00:00:00"/>
    <d v="2023-12-23T16:48:00"/>
    <x v="1"/>
    <n v="-2.6999999999970896"/>
    <x v="1"/>
  </r>
  <r>
    <n v="1379"/>
    <s v="4694-PL-961379"/>
    <x v="0"/>
    <x v="4"/>
    <n v="8510260460"/>
    <n v="9408"/>
    <n v="752.63999999999942"/>
    <n v="10160.64"/>
    <s v="4/12/2023/WTL"/>
    <d v="2023-12-04T00:00:00"/>
    <d v="2023-12-16T00:00:00"/>
    <d v="2023-12-10T02:24:00"/>
    <x v="0"/>
    <n v="5.9000000000014552"/>
    <x v="0"/>
  </r>
  <r>
    <n v="1381"/>
    <s v="5917-CZ-741381"/>
    <x v="0"/>
    <x v="5"/>
    <n v="7842451528"/>
    <n v="10418"/>
    <n v="833.44000000000051"/>
    <n v="11251.44"/>
    <s v="5/12/2023/WTL"/>
    <d v="2023-12-05T00:00:00"/>
    <d v="2024-01-09T00:00:00"/>
    <d v="2024-01-12T21:36:00"/>
    <x v="1"/>
    <n v="-3.9000000000014552"/>
    <x v="1"/>
  </r>
  <r>
    <n v="1383"/>
    <s v="9378-CZ-691383"/>
    <x v="0"/>
    <x v="6"/>
    <n v="4257365937"/>
    <n v="7035"/>
    <n v="562.80000000000018"/>
    <n v="7597.8"/>
    <s v="6/12/2023/WTL"/>
    <d v="2023-12-05T00:00:00"/>
    <d v="2024-01-05T00:00:00"/>
    <d v="2024-01-13T12:00:00"/>
    <x v="1"/>
    <n v="-8.5"/>
    <x v="1"/>
  </r>
  <r>
    <n v="1385"/>
    <s v="6103-CZ-661385"/>
    <x v="0"/>
    <x v="7"/>
    <n v="4341594652"/>
    <n v="11821"/>
    <n v="945.68000000000029"/>
    <n v="12766.68"/>
    <s v="7/12/2023/WTL"/>
    <d v="2023-12-05T00:00:00"/>
    <d v="2023-12-20T00:00:00"/>
    <d v="2023-12-10T12:00:00"/>
    <x v="1"/>
    <n v="9.5"/>
    <x v="2"/>
  </r>
  <r>
    <n v="1387"/>
    <s v="5141-PL-741387"/>
    <x v="1"/>
    <x v="8"/>
    <n v="7430048616"/>
    <n v="10182"/>
    <n v="2341.8600000000006"/>
    <n v="12523.86"/>
    <s v="8/12/2023/WTL"/>
    <d v="2023-12-06T00:00:00"/>
    <d v="2023-12-27T00:00:00"/>
    <d v="2023-12-28T07:12:00"/>
    <x v="0"/>
    <n v="-1.3000000000029104"/>
    <x v="1"/>
  </r>
  <r>
    <n v="1389"/>
    <s v="8643-CZ-381389"/>
    <x v="1"/>
    <x v="9"/>
    <n v="9623168584"/>
    <n v="8939"/>
    <n v="2055.9699999999993"/>
    <n v="10994.97"/>
    <s v="9/12/2023/WTL"/>
    <d v="2023-12-07T00:00:00"/>
    <d v="2024-01-03T00:00:00"/>
    <d v="2023-12-23T14:24:00"/>
    <x v="1"/>
    <n v="10.400000000001455"/>
    <x v="2"/>
  </r>
  <r>
    <n v="1391"/>
    <s v="8813-PL-501391"/>
    <x v="1"/>
    <x v="10"/>
    <n v="5180778197"/>
    <n v="6832"/>
    <n v="1571.3600000000006"/>
    <n v="8403.36"/>
    <s v="10/12/2023/WTL"/>
    <d v="2023-12-07T00:00:00"/>
    <d v="2024-01-05T00:00:00"/>
    <d v="2023-12-27T12:00:00"/>
    <x v="0"/>
    <n v="8.5"/>
    <x v="2"/>
  </r>
  <r>
    <n v="1393"/>
    <s v="6279-PL-741393"/>
    <x v="1"/>
    <x v="11"/>
    <n v="5662257723"/>
    <n v="8391"/>
    <n v="1929.9300000000003"/>
    <n v="10320.93"/>
    <s v="11/12/2023/WTL"/>
    <d v="2023-12-07T00:00:00"/>
    <d v="2023-12-27T00:00:00"/>
    <d v="2023-12-25T09:36:00"/>
    <x v="0"/>
    <n v="1.5999999999985448"/>
    <x v="0"/>
  </r>
  <r>
    <n v="1395"/>
    <s v="8038-PL-811395"/>
    <x v="1"/>
    <x v="12"/>
    <n v="2817594142"/>
    <n v="10151"/>
    <n v="2334.7299999999996"/>
    <n v="12485.73"/>
    <s v="12/12/2023/WTL"/>
    <d v="2023-12-07T00:00:00"/>
    <d v="2024-01-09T00:00:00"/>
    <d v="2023-12-30T04:48:00"/>
    <x v="0"/>
    <n v="9.8000000000029104"/>
    <x v="2"/>
  </r>
  <r>
    <n v="1397"/>
    <s v="9090-CZ-341397"/>
    <x v="1"/>
    <x v="13"/>
    <n v="4213025457"/>
    <n v="7886"/>
    <n v="1813.7800000000007"/>
    <n v="9699.7800000000007"/>
    <s v="13/12/2023/WTL"/>
    <d v="2023-12-08T00:00:00"/>
    <d v="2024-01-07T00:00:00"/>
    <d v="2023-12-27T04:48:00"/>
    <x v="1"/>
    <n v="10.80000000000291"/>
    <x v="2"/>
  </r>
  <r>
    <n v="1399"/>
    <s v="9829-CZ-641399"/>
    <x v="1"/>
    <x v="14"/>
    <n v="6912807847"/>
    <n v="7546"/>
    <n v="1735.58"/>
    <n v="9281.58"/>
    <s v="14/12/2023/WTL"/>
    <d v="2023-12-09T00:00:00"/>
    <d v="2024-01-10T00:00:00"/>
    <d v="2023-12-31T04:48:00"/>
    <x v="1"/>
    <n v="9.8000000000029104"/>
    <x v="2"/>
  </r>
  <r>
    <n v="1401"/>
    <s v="9122-CZ-431401"/>
    <x v="1"/>
    <x v="15"/>
    <n v="1661408649"/>
    <n v="9764"/>
    <n v="2245.7199999999993"/>
    <n v="12009.72"/>
    <s v="15/12/2023/WTL"/>
    <d v="2023-12-10T00:00:00"/>
    <d v="2023-12-24T00:00:00"/>
    <d v="2023-12-23T16:48:00"/>
    <x v="1"/>
    <n v="0.30000000000291038"/>
    <x v="0"/>
  </r>
  <r>
    <n v="1403"/>
    <s v="8162-CZ-551403"/>
    <x v="0"/>
    <x v="16"/>
    <n v="3341901817"/>
    <n v="5055"/>
    <n v="404.39999999999964"/>
    <n v="5459.4"/>
    <s v="16/12/2023/WTL"/>
    <d v="2023-12-11T00:00:00"/>
    <d v="2024-01-11T00:00:00"/>
    <d v="2024-01-17T14:24:00"/>
    <x v="1"/>
    <n v="-6.5999999999985448"/>
    <x v="1"/>
  </r>
  <r>
    <n v="1405"/>
    <s v="2191-PL-161405"/>
    <x v="0"/>
    <x v="17"/>
    <n v="9435127072"/>
    <n v="11529"/>
    <n v="922.31999999999971"/>
    <n v="12451.32"/>
    <s v="17/12/2023/WTL"/>
    <d v="2023-12-12T00:00:00"/>
    <d v="2023-12-30T00:00:00"/>
    <d v="2024-01-06T16:48:00"/>
    <x v="0"/>
    <n v="-7.6999999999970896"/>
    <x v="1"/>
  </r>
  <r>
    <n v="1407"/>
    <s v="4913-CZ-571407"/>
    <x v="0"/>
    <x v="18"/>
    <n v="1954168384"/>
    <n v="9237"/>
    <n v="738.95999999999913"/>
    <n v="9975.9599999999991"/>
    <s v="18/12/2023/WTL"/>
    <d v="2023-12-12T00:00:00"/>
    <d v="2024-01-16T00:00:00"/>
    <d v="2024-01-11T19:12:00"/>
    <x v="1"/>
    <n v="4.1999999999970896"/>
    <x v="0"/>
  </r>
  <r>
    <n v="1409"/>
    <s v="6251-CZ-351409"/>
    <x v="0"/>
    <x v="19"/>
    <n v="2994329983"/>
    <n v="11231"/>
    <n v="898.47999999999956"/>
    <n v="12129.48"/>
    <s v="19/12/2023/WTL"/>
    <d v="2023-12-12T00:00:00"/>
    <d v="2024-01-09T00:00:00"/>
    <d v="2024-01-09T16:48:00"/>
    <x v="1"/>
    <n v="-0.69999999999708962"/>
    <x v="1"/>
  </r>
  <r>
    <n v="1411"/>
    <s v="3701-CZ-131411"/>
    <x v="0"/>
    <x v="20"/>
    <n v="4831129141"/>
    <n v="8775"/>
    <n v="702"/>
    <n v="9477"/>
    <s v="20/12/2023/WTL"/>
    <d v="2023-12-12T00:00:00"/>
    <d v="2023-12-31T00:00:00"/>
    <d v="2024-01-08T09:36:00"/>
    <x v="1"/>
    <n v="-8.4000000000014552"/>
    <x v="1"/>
  </r>
  <r>
    <n v="1413"/>
    <s v="292-PL-661413"/>
    <x v="0"/>
    <x v="21"/>
    <n v="5632399654"/>
    <n v="5726"/>
    <n v="458.07999999999993"/>
    <n v="6184.08"/>
    <s v="21/12/2023/WTL"/>
    <d v="2023-12-13T00:00:00"/>
    <d v="2024-01-14T00:00:00"/>
    <d v="2024-01-12T04:48:00"/>
    <x v="0"/>
    <n v="1.8000000000029104"/>
    <x v="0"/>
  </r>
  <r>
    <n v="1415"/>
    <s v="459-CZ-291415"/>
    <x v="0"/>
    <x v="22"/>
    <n v="4792588518"/>
    <n v="7379"/>
    <n v="590.31999999999971"/>
    <n v="7969.32"/>
    <s v="22/12/2023/WTL"/>
    <d v="2023-12-14T00:00:00"/>
    <d v="2024-01-13T00:00:00"/>
    <d v="2024-01-15T00:00:00"/>
    <x v="1"/>
    <n v="-2"/>
    <x v="1"/>
  </r>
  <r>
    <n v="1417"/>
    <s v="3187-CZ-461417"/>
    <x v="0"/>
    <x v="23"/>
    <n v="2466805173"/>
    <n v="7458"/>
    <n v="596.64000000000033"/>
    <n v="8054.64"/>
    <s v="23/12/2023/WTL"/>
    <d v="2023-12-15T00:00:00"/>
    <d v="2024-01-10T00:00:00"/>
    <d v="2024-01-11T00:00:00"/>
    <x v="1"/>
    <n v="-1"/>
    <x v="1"/>
  </r>
  <r>
    <n v="1419"/>
    <s v="4597-CZ-561419"/>
    <x v="0"/>
    <x v="24"/>
    <n v="5910817373"/>
    <n v="7913"/>
    <n v="633.04000000000087"/>
    <n v="8546.0400000000009"/>
    <s v="24/12/2023/WTL"/>
    <d v="2023-12-16T00:00:00"/>
    <d v="2024-01-01T00:00:00"/>
    <d v="2023-12-31T12:00:00"/>
    <x v="1"/>
    <n v="0.5"/>
    <x v="0"/>
  </r>
  <r>
    <n v="1421"/>
    <s v="4237-CZ-291421"/>
    <x v="0"/>
    <x v="25"/>
    <n v="2650348826"/>
    <n v="10361"/>
    <n v="828.8799999999992"/>
    <n v="11189.88"/>
    <s v="25/12/2023/WTL"/>
    <d v="2023-12-17T00:00:00"/>
    <d v="2023-12-30T00:00:00"/>
    <d v="2023-12-25T04:48:00"/>
    <x v="1"/>
    <n v="4.8000000000029104"/>
    <x v="0"/>
  </r>
  <r>
    <n v="1423"/>
    <s v="1379-CZ-251423"/>
    <x v="1"/>
    <x v="26"/>
    <n v="1377010276"/>
    <n v="5064"/>
    <n v="1164.7200000000003"/>
    <n v="6228.72"/>
    <s v="26/12/2023/WTL"/>
    <d v="2023-12-17T00:00:00"/>
    <d v="2024-01-07T00:00:00"/>
    <d v="2024-01-10T14:24:00"/>
    <x v="1"/>
    <n v="-3.5999999999985448"/>
    <x v="1"/>
  </r>
  <r>
    <n v="1425"/>
    <s v="9488-CZ-161425"/>
    <x v="1"/>
    <x v="27"/>
    <n v="8926797137"/>
    <n v="5222"/>
    <n v="1201.0600000000004"/>
    <n v="6423.06"/>
    <s v="27/12/2023/WTL"/>
    <d v="2023-12-17T00:00:00"/>
    <d v="2024-01-11T00:00:00"/>
    <d v="2024-01-12T02:24:00"/>
    <x v="1"/>
    <n v="-1.0999999999985448"/>
    <x v="1"/>
  </r>
  <r>
    <n v="1427"/>
    <s v="4825-CZ-311427"/>
    <x v="1"/>
    <x v="28"/>
    <n v="2116684585"/>
    <n v="6134"/>
    <n v="1410.8199999999997"/>
    <n v="7544.82"/>
    <s v="28/12/2023/WTL"/>
    <d v="2023-12-17T00:00:00"/>
    <d v="2023-12-29T00:00:00"/>
    <d v="2023-12-27T14:24:00"/>
    <x v="1"/>
    <n v="1.4000000000014552"/>
    <x v="0"/>
  </r>
  <r>
    <n v="1429"/>
    <s v="3083-CZ-531429"/>
    <x v="1"/>
    <x v="29"/>
    <n v="3672951128"/>
    <n v="10064"/>
    <n v="2314.7199999999993"/>
    <n v="12378.72"/>
    <s v="29/12/2023/WTL"/>
    <d v="2023-12-18T00:00:00"/>
    <d v="2024-01-21T00:00:00"/>
    <d v="2024-01-28T12:00:00"/>
    <x v="1"/>
    <n v="-7.5"/>
    <x v="1"/>
  </r>
  <r>
    <n v="1431"/>
    <s v="7892-PL-951431"/>
    <x v="1"/>
    <x v="30"/>
    <n v="6375448835"/>
    <n v="10309"/>
    <n v="2371.0699999999997"/>
    <n v="12680.07"/>
    <s v="30/12/2023/WTL"/>
    <d v="2023-12-19T00:00:00"/>
    <d v="2024-01-12T00:00:00"/>
    <d v="2024-01-16T14:24:00"/>
    <x v="0"/>
    <n v="-4.5999999999985448"/>
    <x v="1"/>
  </r>
  <r>
    <n v="1433"/>
    <s v="9502-CZ-741433"/>
    <x v="1"/>
    <x v="31"/>
    <n v="8922358731"/>
    <n v="7060"/>
    <n v="1623.7999999999993"/>
    <n v="8683.7999999999993"/>
    <s v="31/12/2023/WTL"/>
    <d v="2023-12-20T00:00:00"/>
    <d v="2024-01-16T00:00:00"/>
    <d v="2024-01-08T21:36:00"/>
    <x v="1"/>
    <n v="7.0999999999985448"/>
    <x v="2"/>
  </r>
  <r>
    <n v="1435"/>
    <s v="7723-CZ-391435"/>
    <x v="1"/>
    <x v="32"/>
    <n v="4124185745"/>
    <n v="8115"/>
    <n v="1866.4500000000007"/>
    <n v="9981.4500000000007"/>
    <s v="32/12/2023/WTL"/>
    <d v="2023-12-21T00:00:00"/>
    <d v="2024-01-10T00:00:00"/>
    <d v="2024-01-05T00:00:00"/>
    <x v="1"/>
    <n v="5"/>
    <x v="0"/>
  </r>
  <r>
    <n v="1437"/>
    <s v="9902-CZ-771437"/>
    <x v="1"/>
    <x v="0"/>
    <n v="1732377271"/>
    <n v="11856"/>
    <n v="2726.8799999999992"/>
    <n v="14582.88"/>
    <s v="33/12/2023/WTL"/>
    <d v="2023-12-22T00:00:00"/>
    <d v="2024-01-14T00:00:00"/>
    <d v="2024-01-13T07:12:00"/>
    <x v="1"/>
    <n v="0.69999999999708962"/>
    <x v="0"/>
  </r>
  <r>
    <n v="1439"/>
    <s v="193-CZ-771439"/>
    <x v="0"/>
    <x v="1"/>
    <n v="6428942303"/>
    <n v="7448"/>
    <n v="595.84000000000015"/>
    <n v="8043.84"/>
    <s v="34/12/2023/WTL"/>
    <d v="2023-12-23T00:00:00"/>
    <d v="2024-01-07T00:00:00"/>
    <d v="2024-01-11T02:24:00"/>
    <x v="1"/>
    <n v="-4.0999999999985448"/>
    <x v="1"/>
  </r>
  <r>
    <n v="1441"/>
    <s v="7416-PL-231441"/>
    <x v="0"/>
    <x v="2"/>
    <n v="6854087252"/>
    <n v="6050"/>
    <n v="484"/>
    <n v="6534"/>
    <s v="35/12/2023/WTL"/>
    <d v="2023-12-24T00:00:00"/>
    <d v="2024-01-12T00:00:00"/>
    <d v="2024-01-03T00:00:00"/>
    <x v="0"/>
    <n v="9"/>
    <x v="2"/>
  </r>
  <r>
    <n v="1443"/>
    <s v="4986-PL-271443"/>
    <x v="0"/>
    <x v="3"/>
    <n v="5144668045"/>
    <n v="10589"/>
    <n v="847.1200000000008"/>
    <n v="11436.12"/>
    <s v="36/12/2023/WTL"/>
    <d v="2023-12-25T00:00:00"/>
    <d v="2024-01-12T00:00:00"/>
    <d v="2024-01-07T00:00:00"/>
    <x v="0"/>
    <n v="5"/>
    <x v="0"/>
  </r>
  <r>
    <n v="1445"/>
    <s v="845-PL-901445"/>
    <x v="0"/>
    <x v="4"/>
    <n v="8510260460"/>
    <n v="10165"/>
    <n v="813.20000000000073"/>
    <n v="10978.2"/>
    <s v="37/12/2023/WTL"/>
    <d v="2023-12-26T00:00:00"/>
    <d v="2024-01-08T00:00:00"/>
    <d v="2024-01-14T04:48:00"/>
    <x v="0"/>
    <n v="-6.1999999999970896"/>
    <x v="1"/>
  </r>
  <r>
    <n v="1447"/>
    <s v="3020-PL-861447"/>
    <x v="0"/>
    <x v="5"/>
    <n v="7842451528"/>
    <n v="9437"/>
    <n v="754.95999999999913"/>
    <n v="10191.959999999999"/>
    <s v="38/12/2023/WTL"/>
    <d v="2023-12-27T00:00:00"/>
    <d v="2024-01-21T00:00:00"/>
    <d v="2024-01-11T04:48:00"/>
    <x v="0"/>
    <n v="9.8000000000029104"/>
    <x v="2"/>
  </r>
  <r>
    <n v="1449"/>
    <s v="6895-PL-431449"/>
    <x v="0"/>
    <x v="6"/>
    <n v="4257365937"/>
    <n v="11004"/>
    <n v="880.31999999999971"/>
    <n v="11884.32"/>
    <s v="39/12/2023/WTL"/>
    <d v="2023-12-27T00:00:00"/>
    <d v="2024-01-09T00:00:00"/>
    <d v="2024-01-05T00:00:00"/>
    <x v="0"/>
    <n v="4"/>
    <x v="0"/>
  </r>
  <r>
    <n v="1451"/>
    <s v="3759-PL-891451"/>
    <x v="0"/>
    <x v="7"/>
    <n v="4341594652"/>
    <n v="10654"/>
    <n v="852.31999999999971"/>
    <n v="11506.32"/>
    <s v="40/12/2023/WTL"/>
    <d v="2023-12-27T00:00:00"/>
    <d v="2024-01-10T00:00:00"/>
    <d v="2024-01-13T04:48:00"/>
    <x v="0"/>
    <n v="-3.1999999999970896"/>
    <x v="1"/>
  </r>
  <r>
    <n v="1453"/>
    <s v="9362-PL-411453"/>
    <x v="0"/>
    <x v="8"/>
    <n v="7430048616"/>
    <n v="11122"/>
    <n v="889.76000000000022"/>
    <n v="12011.76"/>
    <s v="41/12/2023/WTL"/>
    <d v="2023-12-28T00:00:00"/>
    <d v="2024-01-16T00:00:00"/>
    <d v="2024-01-15T19:12:00"/>
    <x v="0"/>
    <n v="0.19999999999708962"/>
    <x v="0"/>
  </r>
  <r>
    <n v="1455"/>
    <s v="7633-PL-531455"/>
    <x v="0"/>
    <x v="9"/>
    <n v="9623168584"/>
    <n v="8698"/>
    <n v="695.84000000000015"/>
    <n v="9393.84"/>
    <s v="42/12/2023/WTL"/>
    <d v="2023-12-29T00:00:00"/>
    <d v="2024-01-29T00:00:00"/>
    <d v="2024-01-24T09:36:00"/>
    <x v="0"/>
    <n v="4.5999999999985448"/>
    <x v="0"/>
  </r>
  <r>
    <n v="1457"/>
    <s v="1961-PL-221457"/>
    <x v="0"/>
    <x v="10"/>
    <n v="5180778197"/>
    <n v="6930"/>
    <n v="554.39999999999964"/>
    <n v="7484.4"/>
    <s v="43/12/2023/WTL"/>
    <d v="2023-12-30T00:00:00"/>
    <d v="2024-01-23T00:00:00"/>
    <d v="2024-01-25T04:48:00"/>
    <x v="0"/>
    <n v="-2.1999999999970896"/>
    <x v="1"/>
  </r>
  <r>
    <n v="1459"/>
    <s v="2762-PL-221459"/>
    <x v="0"/>
    <x v="11"/>
    <n v="5662257723"/>
    <n v="6775"/>
    <n v="542"/>
    <n v="7317"/>
    <s v="44/12/2023/WTL"/>
    <d v="2023-12-31T00:00:00"/>
    <d v="2024-01-24T00:00:00"/>
    <d v="2024-01-13T09:36:00"/>
    <x v="0"/>
    <n v="10.599999999998545"/>
    <x v="2"/>
  </r>
  <r>
    <n v="1461"/>
    <s v="7694-CZ-861461"/>
    <x v="1"/>
    <x v="12"/>
    <n v="2817594142"/>
    <n v="11616"/>
    <n v="2671.6800000000003"/>
    <n v="14287.68"/>
    <s v="1/1/2024/WTL"/>
    <d v="2024-01-01T00:00:00"/>
    <d v="2024-02-05T00:00:00"/>
    <d v="2024-02-03T00:00:00"/>
    <x v="1"/>
    <n v="2"/>
    <x v="0"/>
  </r>
  <r>
    <n v="1463"/>
    <s v="2045-CZ-701463"/>
    <x v="1"/>
    <x v="13"/>
    <n v="4213025457"/>
    <n v="11265"/>
    <n v="2590.9500000000007"/>
    <n v="13855.95"/>
    <s v="2/1/2024/WTL"/>
    <d v="2024-01-02T00:00:00"/>
    <d v="2024-02-02T00:00:00"/>
    <d v="2024-01-27T12:00:00"/>
    <x v="1"/>
    <n v="5.5"/>
    <x v="0"/>
  </r>
  <r>
    <n v="1465"/>
    <s v="4158-CZ-511465"/>
    <x v="1"/>
    <x v="14"/>
    <n v="6912807847"/>
    <n v="11331"/>
    <n v="2606.1299999999992"/>
    <n v="13937.13"/>
    <s v="3/1/2024/WTL"/>
    <d v="2024-01-02T00:00:00"/>
    <d v="2024-02-04T00:00:00"/>
    <d v="2024-01-25T02:24:00"/>
    <x v="1"/>
    <n v="9.9000000000014552"/>
    <x v="2"/>
  </r>
  <r>
    <n v="1467"/>
    <s v="9692-CZ-221467"/>
    <x v="1"/>
    <x v="15"/>
    <n v="1661408649"/>
    <n v="7082"/>
    <n v="1628.8600000000006"/>
    <n v="8710.86"/>
    <s v="4/1/2024/WTL"/>
    <d v="2024-01-02T00:00:00"/>
    <d v="2024-01-27T00:00:00"/>
    <d v="2024-01-20T00:00:00"/>
    <x v="1"/>
    <n v="7"/>
    <x v="2"/>
  </r>
  <r>
    <n v="1469"/>
    <s v="8388-PL-351469"/>
    <x v="1"/>
    <x v="16"/>
    <n v="3341901817"/>
    <n v="8271"/>
    <n v="1902.33"/>
    <n v="10173.33"/>
    <s v="5/1/2024/WTL"/>
    <d v="2024-01-03T00:00:00"/>
    <d v="2024-01-28T00:00:00"/>
    <d v="2024-01-28T12:00:00"/>
    <x v="0"/>
    <n v="-0.5"/>
    <x v="1"/>
  </r>
  <r>
    <n v="1471"/>
    <s v="290-PL-241471"/>
    <x v="1"/>
    <x v="17"/>
    <n v="9435127072"/>
    <n v="5438"/>
    <n v="1250.7399999999998"/>
    <n v="6688.74"/>
    <s v="6/1/2024/WTL"/>
    <d v="2024-01-04T00:00:00"/>
    <d v="2024-02-04T00:00:00"/>
    <d v="2024-02-01T19:12:00"/>
    <x v="0"/>
    <n v="2.1999999999970896"/>
    <x v="0"/>
  </r>
  <r>
    <n v="1473"/>
    <s v="4452-PL-511473"/>
    <x v="1"/>
    <x v="18"/>
    <n v="1954168384"/>
    <n v="10831"/>
    <n v="2491.1299999999992"/>
    <n v="13322.13"/>
    <s v="7/1/2024/WTL"/>
    <d v="2024-01-05T00:00:00"/>
    <d v="2024-01-18T00:00:00"/>
    <d v="2024-01-20T12:00:00"/>
    <x v="0"/>
    <n v="-2.5"/>
    <x v="1"/>
  </r>
  <r>
    <n v="1475"/>
    <s v="9661-PL-821475"/>
    <x v="1"/>
    <x v="19"/>
    <n v="2994329983"/>
    <n v="5296"/>
    <n v="1218.08"/>
    <n v="6514.08"/>
    <s v="8/1/2024/WTL"/>
    <d v="2024-01-06T00:00:00"/>
    <d v="2024-01-22T00:00:00"/>
    <d v="2024-01-23T00:00:00"/>
    <x v="0"/>
    <n v="-1"/>
    <x v="1"/>
  </r>
  <r>
    <n v="1477"/>
    <s v="2847-PL-701477"/>
    <x v="0"/>
    <x v="20"/>
    <n v="4831129141"/>
    <n v="7870"/>
    <n v="629.60000000000036"/>
    <n v="8499.6"/>
    <s v="9/1/2024/WTL"/>
    <d v="2024-01-07T00:00:00"/>
    <d v="2024-02-04T00:00:00"/>
    <d v="2024-02-04T07:12:00"/>
    <x v="0"/>
    <n v="-0.30000000000291038"/>
    <x v="1"/>
  </r>
  <r>
    <n v="1479"/>
    <s v="6753-PL-661479"/>
    <x v="0"/>
    <x v="21"/>
    <n v="5632399654"/>
    <n v="7695"/>
    <n v="615.60000000000036"/>
    <n v="8310.6"/>
    <s v="10/1/2024/WTL"/>
    <d v="2024-01-07T00:00:00"/>
    <d v="2024-02-03T00:00:00"/>
    <d v="2024-02-09T07:12:00"/>
    <x v="0"/>
    <n v="-6.3000000000029104"/>
    <x v="1"/>
  </r>
  <r>
    <n v="1481"/>
    <s v="6984-PL-701481"/>
    <x v="0"/>
    <x v="22"/>
    <n v="4792588518"/>
    <n v="6169"/>
    <n v="493.52000000000044"/>
    <n v="6662.52"/>
    <s v="11/1/2024/WTL"/>
    <d v="2024-01-07T00:00:00"/>
    <d v="2024-02-05T00:00:00"/>
    <d v="2024-01-31T09:36:00"/>
    <x v="0"/>
    <n v="4.5999999999985448"/>
    <x v="0"/>
  </r>
  <r>
    <n v="1483"/>
    <s v="8542-PL-521483"/>
    <x v="0"/>
    <x v="23"/>
    <n v="2466805173"/>
    <n v="7891"/>
    <n v="631.28000000000065"/>
    <n v="8522.2800000000007"/>
    <s v="12/1/2024/WTL"/>
    <d v="2024-01-08T00:00:00"/>
    <d v="2024-02-05T00:00:00"/>
    <d v="2024-02-11T14:24:00"/>
    <x v="0"/>
    <n v="-6.5999999999985448"/>
    <x v="1"/>
  </r>
  <r>
    <n v="1485"/>
    <s v="327-PL-621485"/>
    <x v="0"/>
    <x v="24"/>
    <n v="5910817373"/>
    <n v="5482"/>
    <n v="438.5600000000004"/>
    <n v="5920.56"/>
    <s v="13/1/2024/WTL"/>
    <d v="2024-01-09T00:00:00"/>
    <d v="2024-01-30T00:00:00"/>
    <d v="2024-01-29T14:24:00"/>
    <x v="0"/>
    <n v="0.40000000000145519"/>
    <x v="0"/>
  </r>
  <r>
    <n v="1487"/>
    <s v="6769-PL-791487"/>
    <x v="0"/>
    <x v="25"/>
    <n v="2650348826"/>
    <n v="9001"/>
    <n v="720.07999999999993"/>
    <n v="9721.08"/>
    <s v="14/1/2024/WTL"/>
    <d v="2024-01-10T00:00:00"/>
    <d v="2024-02-10T00:00:00"/>
    <d v="2024-02-12T02:24:00"/>
    <x v="0"/>
    <n v="-2.0999999999985448"/>
    <x v="1"/>
  </r>
  <r>
    <n v="1489"/>
    <s v="9511-PL-781489"/>
    <x v="0"/>
    <x v="26"/>
    <n v="1377010276"/>
    <n v="5580"/>
    <n v="446.39999999999964"/>
    <n v="6026.4"/>
    <s v="15/1/2024/WTL"/>
    <d v="2024-01-11T00:00:00"/>
    <d v="2024-02-15T00:00:00"/>
    <d v="2024-02-19T02:24:00"/>
    <x v="0"/>
    <n v="-4.0999999999985448"/>
    <x v="1"/>
  </r>
  <r>
    <n v="1491"/>
    <s v="3854-PL-821491"/>
    <x v="0"/>
    <x v="27"/>
    <n v="8926797137"/>
    <n v="11545"/>
    <n v="923.60000000000036"/>
    <n v="12468.6"/>
    <s v="16/1/2024/WTL"/>
    <d v="2024-01-12T00:00:00"/>
    <d v="2024-02-11T00:00:00"/>
    <d v="2024-02-13T04:48:00"/>
    <x v="0"/>
    <n v="-2.1999999999970896"/>
    <x v="1"/>
  </r>
  <r>
    <n v="1493"/>
    <s v="1755-PL-981493"/>
    <x v="0"/>
    <x v="28"/>
    <n v="2116684585"/>
    <n v="6997"/>
    <n v="559.76000000000022"/>
    <n v="7556.76"/>
    <s v="17/1/2024/WTL"/>
    <d v="2024-01-12T00:00:00"/>
    <d v="2024-02-10T00:00:00"/>
    <d v="2024-02-16T00:00:00"/>
    <x v="0"/>
    <n v="-6"/>
    <x v="1"/>
  </r>
  <r>
    <n v="1495"/>
    <s v="3841-PL-521495"/>
    <x v="0"/>
    <x v="29"/>
    <n v="3672951128"/>
    <n v="10233"/>
    <n v="818.63999999999942"/>
    <n v="11051.64"/>
    <s v="18/1/2024/WTL"/>
    <d v="2024-01-12T00:00:00"/>
    <d v="2024-02-14T00:00:00"/>
    <d v="2024-02-12T16:48:00"/>
    <x v="0"/>
    <n v="1.3000000000029104"/>
    <x v="0"/>
  </r>
  <r>
    <n v="1497"/>
    <s v="2869-PL-481497"/>
    <x v="0"/>
    <x v="30"/>
    <n v="6375448835"/>
    <n v="10771"/>
    <n v="861.68000000000029"/>
    <n v="11632.68"/>
    <s v="19/1/2024/WTL"/>
    <d v="2024-01-13T00:00:00"/>
    <d v="2024-02-02T00:00:00"/>
    <d v="2024-01-24T14:24:00"/>
    <x v="0"/>
    <n v="8.4000000000014552"/>
    <x v="2"/>
  </r>
  <r>
    <n v="1499"/>
    <s v="2401-PL-371499"/>
    <x v="1"/>
    <x v="31"/>
    <n v="8922358731"/>
    <n v="8652"/>
    <n v="1989.9599999999991"/>
    <n v="10641.96"/>
    <s v="20/1/2024/WTL"/>
    <d v="2024-01-14T00:00:00"/>
    <d v="2024-02-10T00:00:00"/>
    <d v="2024-02-12T02:24:00"/>
    <x v="0"/>
    <n v="-2.0999999999985448"/>
    <x v="1"/>
  </r>
  <r>
    <n v="1501"/>
    <s v="6557-PL-361501"/>
    <x v="1"/>
    <x v="32"/>
    <n v="4124185745"/>
    <n v="9947"/>
    <n v="2287.8099999999995"/>
    <n v="12234.81"/>
    <s v="21/1/2024/WTL"/>
    <d v="2024-01-15T00:00:00"/>
    <d v="2024-02-18T00:00:00"/>
    <d v="2024-02-15T07:12:00"/>
    <x v="0"/>
    <n v="2.6999999999970896"/>
    <x v="0"/>
  </r>
  <r>
    <n v="1503"/>
    <s v="9653-PL-931503"/>
    <x v="1"/>
    <x v="0"/>
    <n v="1732377271"/>
    <n v="5719"/>
    <n v="1315.37"/>
    <n v="7034.37"/>
    <s v="22/1/2024/WTL"/>
    <d v="2024-01-16T00:00:00"/>
    <d v="2024-02-16T00:00:00"/>
    <d v="2024-02-22T14:24:00"/>
    <x v="0"/>
    <n v="-6.5999999999985448"/>
    <x v="1"/>
  </r>
  <r>
    <n v="1505"/>
    <s v="8631-CZ-231505"/>
    <x v="1"/>
    <x v="1"/>
    <n v="6428942303"/>
    <n v="11608"/>
    <n v="2669.84"/>
    <n v="14277.84"/>
    <s v="23/1/2024/WTL"/>
    <d v="2024-01-16T00:00:00"/>
    <d v="2024-02-17T00:00:00"/>
    <d v="2024-02-10T04:48:00"/>
    <x v="1"/>
    <n v="6.8000000000029104"/>
    <x v="0"/>
  </r>
  <r>
    <n v="1507"/>
    <s v="486-CZ-481507"/>
    <x v="1"/>
    <x v="2"/>
    <n v="6854087252"/>
    <n v="8801"/>
    <n v="2024.2299999999996"/>
    <n v="10825.23"/>
    <s v="24/1/2024/WTL"/>
    <d v="2024-01-16T00:00:00"/>
    <d v="2024-01-30T00:00:00"/>
    <d v="2024-01-31T12:00:00"/>
    <x v="1"/>
    <n v="-1.5"/>
    <x v="1"/>
  </r>
  <r>
    <n v="1509"/>
    <s v="9612-CZ-931509"/>
    <x v="1"/>
    <x v="3"/>
    <n v="5144668045"/>
    <n v="8929"/>
    <n v="2053.67"/>
    <n v="10982.67"/>
    <s v="25/1/2024/WTL"/>
    <d v="2024-01-17T00:00:00"/>
    <d v="2024-01-30T00:00:00"/>
    <d v="2024-01-22T04:48:00"/>
    <x v="1"/>
    <n v="7.8000000000029104"/>
    <x v="2"/>
  </r>
  <r>
    <n v="1511"/>
    <s v="4644-CZ-841511"/>
    <x v="0"/>
    <x v="4"/>
    <n v="8510260460"/>
    <n v="7850"/>
    <n v="628"/>
    <n v="8478"/>
    <s v="26/1/2024/WTL"/>
    <d v="2024-01-18T00:00:00"/>
    <d v="2024-02-17T00:00:00"/>
    <d v="2024-02-21T04:48:00"/>
    <x v="1"/>
    <n v="-4.1999999999970896"/>
    <x v="1"/>
  </r>
  <r>
    <n v="1513"/>
    <s v="5112-CZ-621513"/>
    <x v="0"/>
    <x v="5"/>
    <n v="7842451528"/>
    <n v="9999"/>
    <n v="799.92000000000007"/>
    <n v="10798.92"/>
    <s v="27/1/2024/WTL"/>
    <d v="2024-01-19T00:00:00"/>
    <d v="2024-02-04T00:00:00"/>
    <d v="2024-02-07T02:24:00"/>
    <x v="1"/>
    <n v="-3.0999999999985448"/>
    <x v="1"/>
  </r>
  <r>
    <n v="1515"/>
    <s v="9495-CZ-471515"/>
    <x v="0"/>
    <x v="6"/>
    <n v="4257365937"/>
    <n v="7269"/>
    <n v="581.52000000000044"/>
    <n v="7850.52"/>
    <s v="28/1/2024/WTL"/>
    <d v="2024-01-20T00:00:00"/>
    <d v="2024-02-16T00:00:00"/>
    <d v="2024-02-10T09:36:00"/>
    <x v="1"/>
    <n v="5.5999999999985448"/>
    <x v="0"/>
  </r>
  <r>
    <n v="1517"/>
    <s v="4019-CZ-121517"/>
    <x v="0"/>
    <x v="7"/>
    <n v="4341594652"/>
    <n v="5510"/>
    <n v="440.80000000000018"/>
    <n v="5950.8"/>
    <s v="29/1/2024/WTL"/>
    <d v="2024-01-20T00:00:00"/>
    <d v="2024-02-17T00:00:00"/>
    <d v="2024-02-10T12:00:00"/>
    <x v="1"/>
    <n v="6.5"/>
    <x v="0"/>
  </r>
  <r>
    <n v="1519"/>
    <s v="8730-PL-681519"/>
    <x v="0"/>
    <x v="8"/>
    <n v="7430048616"/>
    <n v="8070"/>
    <n v="645.60000000000036"/>
    <n v="8715.6"/>
    <s v="30/1/2024/WTL"/>
    <d v="2024-01-20T00:00:00"/>
    <d v="2024-02-17T00:00:00"/>
    <d v="2024-02-16T12:00:00"/>
    <x v="0"/>
    <n v="0.5"/>
    <x v="0"/>
  </r>
  <r>
    <n v="1521"/>
    <s v="8831-PL-921521"/>
    <x v="0"/>
    <x v="9"/>
    <n v="9623168584"/>
    <n v="6904"/>
    <n v="552.31999999999971"/>
    <n v="7456.32"/>
    <s v="31/1/2024/WTL"/>
    <d v="2024-01-21T00:00:00"/>
    <d v="2024-02-21T00:00:00"/>
    <d v="2024-02-10T02:24:00"/>
    <x v="0"/>
    <n v="10.900000000001455"/>
    <x v="2"/>
  </r>
  <r>
    <n v="1523"/>
    <s v="9304-PL-211523"/>
    <x v="1"/>
    <x v="10"/>
    <n v="5180778197"/>
    <n v="10750"/>
    <n v="2472.5"/>
    <n v="13222.5"/>
    <s v="32/1/2024/WTL"/>
    <d v="2024-01-22T00:00:00"/>
    <d v="2024-02-05T00:00:00"/>
    <d v="2024-02-05T00:00:00"/>
    <x v="0"/>
    <n v="0"/>
    <x v="0"/>
  </r>
  <r>
    <n v="1525"/>
    <s v="1069-CZ-211525"/>
    <x v="1"/>
    <x v="11"/>
    <n v="5662257723"/>
    <n v="9262"/>
    <n v="2130.2600000000002"/>
    <n v="11392.26"/>
    <s v="33/1/2024/WTL"/>
    <d v="2024-01-23T00:00:00"/>
    <d v="2024-02-19T00:00:00"/>
    <d v="2024-02-20T07:12:00"/>
    <x v="1"/>
    <n v="-1.3000000000029104"/>
    <x v="1"/>
  </r>
  <r>
    <n v="1527"/>
    <s v="8236-CZ-661527"/>
    <x v="1"/>
    <x v="12"/>
    <n v="2817594142"/>
    <n v="6920"/>
    <n v="1591.6000000000004"/>
    <n v="8511.6"/>
    <s v="34/1/2024/WTL"/>
    <d v="2024-01-24T00:00:00"/>
    <d v="2024-02-15T00:00:00"/>
    <d v="2024-02-14T19:12:00"/>
    <x v="1"/>
    <n v="0.19999999999708962"/>
    <x v="0"/>
  </r>
  <r>
    <n v="1529"/>
    <s v="8058-CZ-511529"/>
    <x v="1"/>
    <x v="13"/>
    <n v="4213025457"/>
    <n v="11233"/>
    <n v="2583.59"/>
    <n v="13816.59"/>
    <s v="35/1/2024/WTL"/>
    <d v="2024-01-24T00:00:00"/>
    <d v="2024-02-28T00:00:00"/>
    <d v="2024-02-27T16:48:00"/>
    <x v="1"/>
    <n v="0.30000000000291038"/>
    <x v="0"/>
  </r>
  <r>
    <n v="1531"/>
    <s v="805-CZ-811531"/>
    <x v="1"/>
    <x v="14"/>
    <n v="6912807847"/>
    <n v="7611"/>
    <n v="1750.5300000000007"/>
    <n v="9361.5300000000007"/>
    <s v="36/1/2024/WTL"/>
    <d v="2024-01-24T00:00:00"/>
    <d v="2024-02-05T00:00:00"/>
    <d v="2024-01-29T00:00:00"/>
    <x v="1"/>
    <n v="7"/>
    <x v="2"/>
  </r>
  <r>
    <n v="1533"/>
    <s v="4580-CZ-741533"/>
    <x v="1"/>
    <x v="15"/>
    <n v="1661408649"/>
    <n v="10459"/>
    <n v="2405.5699999999997"/>
    <n v="12864.57"/>
    <s v="37/1/2024/WTL"/>
    <d v="2024-01-25T00:00:00"/>
    <d v="2024-02-17T00:00:00"/>
    <d v="2024-02-21T16:48:00"/>
    <x v="1"/>
    <n v="-4.6999999999970896"/>
    <x v="1"/>
  </r>
  <r>
    <n v="1535"/>
    <s v="534-CZ-671535"/>
    <x v="1"/>
    <x v="16"/>
    <n v="3341901817"/>
    <n v="9257"/>
    <n v="2129.1100000000006"/>
    <n v="11386.11"/>
    <s v="38/1/2024/WTL"/>
    <d v="2024-01-26T00:00:00"/>
    <d v="2024-02-23T00:00:00"/>
    <d v="2024-02-14T07:12:00"/>
    <x v="1"/>
    <n v="8.6999999999970896"/>
    <x v="2"/>
  </r>
  <r>
    <n v="1537"/>
    <s v="7296-CZ-621537"/>
    <x v="1"/>
    <x v="17"/>
    <n v="9435127072"/>
    <n v="5731"/>
    <n v="1318.13"/>
    <n v="7049.13"/>
    <s v="39/1/2024/WTL"/>
    <d v="2024-01-27T00:00:00"/>
    <d v="2024-02-10T00:00:00"/>
    <d v="2024-02-06T21:36:00"/>
    <x v="1"/>
    <n v="3.0999999999985448"/>
    <x v="0"/>
  </r>
  <r>
    <n v="1539"/>
    <s v="5506-CZ-941539"/>
    <x v="1"/>
    <x v="18"/>
    <n v="1954168384"/>
    <n v="8108"/>
    <n v="1864.8400000000001"/>
    <n v="9972.84"/>
    <s v="40/1/2024/WTL"/>
    <d v="2024-01-28T00:00:00"/>
    <d v="2024-02-16T00:00:00"/>
    <d v="2024-02-19T19:12:00"/>
    <x v="1"/>
    <n v="-3.8000000000029104"/>
    <x v="1"/>
  </r>
  <r>
    <n v="1541"/>
    <s v="4332-CZ-361541"/>
    <x v="0"/>
    <x v="19"/>
    <n v="2994329983"/>
    <n v="6832"/>
    <n v="546.5600000000004"/>
    <n v="7378.56"/>
    <s v="41/1/2024/WTL"/>
    <d v="2024-01-28T00:00:00"/>
    <d v="2024-02-23T00:00:00"/>
    <d v="2024-03-01T00:00:00"/>
    <x v="1"/>
    <n v="-7"/>
    <x v="1"/>
  </r>
  <r>
    <n v="1543"/>
    <s v="492-PL-821543"/>
    <x v="0"/>
    <x v="20"/>
    <n v="4831129141"/>
    <n v="9982"/>
    <n v="798.55999999999949"/>
    <n v="10780.56"/>
    <s v="42/1/2024/WTL"/>
    <d v="2024-01-28T00:00:00"/>
    <d v="2024-03-02T00:00:00"/>
    <d v="2024-02-25T09:36:00"/>
    <x v="0"/>
    <n v="5.5999999999985448"/>
    <x v="0"/>
  </r>
  <r>
    <n v="1545"/>
    <s v="2668-CZ-611545"/>
    <x v="0"/>
    <x v="21"/>
    <n v="5632399654"/>
    <n v="9543"/>
    <n v="763.44000000000051"/>
    <n v="10306.44"/>
    <s v="43/1/2024/WTL"/>
    <d v="2024-01-29T00:00:00"/>
    <d v="2024-02-26T00:00:00"/>
    <d v="2024-02-25T21:36:00"/>
    <x v="1"/>
    <n v="9.9999999998544808E-2"/>
    <x v="0"/>
  </r>
  <r>
    <n v="1547"/>
    <s v="2573-CZ-361547"/>
    <x v="0"/>
    <x v="22"/>
    <n v="4792588518"/>
    <n v="7754"/>
    <n v="620.31999999999971"/>
    <n v="8374.32"/>
    <s v="44/1/2024/WTL"/>
    <d v="2024-01-30T00:00:00"/>
    <d v="2024-02-25T00:00:00"/>
    <d v="2024-02-26T02:24:00"/>
    <x v="1"/>
    <n v="-1.0999999999985448"/>
    <x v="1"/>
  </r>
  <r>
    <n v="1549"/>
    <s v="7701-CZ-461549"/>
    <x v="0"/>
    <x v="23"/>
    <n v="2466805173"/>
    <n v="11085"/>
    <n v="886.79999999999927"/>
    <n v="11971.8"/>
    <s v="45/1/2024/WTL"/>
    <d v="2024-01-31T00:00:00"/>
    <d v="2024-02-13T00:00:00"/>
    <d v="2024-02-10T04:48:00"/>
    <x v="1"/>
    <n v="2.8000000000029104"/>
    <x v="0"/>
  </r>
  <r>
    <n v="1551"/>
    <s v="1379-CZ-911551"/>
    <x v="0"/>
    <x v="24"/>
    <n v="5910817373"/>
    <n v="5808"/>
    <n v="464.64000000000033"/>
    <n v="6272.64"/>
    <s v="1/2/2024/WTL"/>
    <d v="2024-02-01T00:00:00"/>
    <d v="2024-02-14T00:00:00"/>
    <d v="2024-02-11T16:48:00"/>
    <x v="1"/>
    <n v="2.3000000000029104"/>
    <x v="0"/>
  </r>
  <r>
    <n v="1553"/>
    <s v="1071-CZ-651553"/>
    <x v="0"/>
    <x v="25"/>
    <n v="2650348826"/>
    <n v="8171"/>
    <n v="653.68000000000029"/>
    <n v="8824.68"/>
    <s v="2/2/2024/WTL"/>
    <d v="2024-02-02T00:00:00"/>
    <d v="2024-02-14T00:00:00"/>
    <d v="2024-02-07T04:48:00"/>
    <x v="1"/>
    <n v="6.8000000000029104"/>
    <x v="0"/>
  </r>
  <r>
    <n v="1555"/>
    <s v="7631-CZ-841555"/>
    <x v="0"/>
    <x v="26"/>
    <n v="1377010276"/>
    <n v="7353"/>
    <n v="588.23999999999978"/>
    <n v="7941.24"/>
    <s v="3/2/2024/WTL"/>
    <d v="2024-02-03T00:00:00"/>
    <d v="2024-02-25T00:00:00"/>
    <d v="2024-03-02T12:00:00"/>
    <x v="1"/>
    <n v="-6.5"/>
    <x v="1"/>
  </r>
  <r>
    <n v="1557"/>
    <s v="6218-CZ-341557"/>
    <x v="0"/>
    <x v="27"/>
    <n v="8926797137"/>
    <n v="5019"/>
    <n v="401.52000000000044"/>
    <n v="5420.52"/>
    <s v="4/2/2024/WTL"/>
    <d v="2024-02-04T00:00:00"/>
    <d v="2024-02-25T00:00:00"/>
    <d v="2024-02-21T04:48:00"/>
    <x v="1"/>
    <n v="3.8000000000029104"/>
    <x v="0"/>
  </r>
  <r>
    <n v="1559"/>
    <s v="6104-CZ-181559"/>
    <x v="1"/>
    <x v="28"/>
    <n v="2116684585"/>
    <n v="9495"/>
    <n v="2183.8500000000004"/>
    <n v="11678.85"/>
    <s v="5/2/2024/WTL"/>
    <d v="2024-02-05T00:00:00"/>
    <d v="2024-02-25T00:00:00"/>
    <d v="2024-02-29T07:12:00"/>
    <x v="1"/>
    <n v="-4.3000000000029104"/>
    <x v="1"/>
  </r>
  <r>
    <n v="1561"/>
    <s v="8260-PL-811561"/>
    <x v="1"/>
    <x v="29"/>
    <n v="3672951128"/>
    <n v="6226"/>
    <n v="1431.9799999999996"/>
    <n v="7657.98"/>
    <s v="6/2/2024/WTL"/>
    <d v="2024-02-06T00:00:00"/>
    <d v="2024-02-21T00:00:00"/>
    <d v="2024-02-23T21:36:00"/>
    <x v="0"/>
    <n v="-2.9000000000014552"/>
    <x v="1"/>
  </r>
  <r>
    <n v="1563"/>
    <s v="6285-CZ-491563"/>
    <x v="1"/>
    <x v="30"/>
    <n v="6375448835"/>
    <n v="10263"/>
    <n v="2360.4899999999998"/>
    <n v="12623.49"/>
    <s v="7/2/2024/WTL"/>
    <d v="2024-02-07T00:00:00"/>
    <d v="2024-02-19T00:00:00"/>
    <d v="2024-02-28T00:00:00"/>
    <x v="1"/>
    <n v="-9"/>
    <x v="1"/>
  </r>
  <r>
    <n v="1565"/>
    <s v="1753-CZ-581565"/>
    <x v="1"/>
    <x v="31"/>
    <n v="8922358731"/>
    <n v="9158"/>
    <n v="2106.34"/>
    <n v="11264.34"/>
    <s v="8/2/2024/WTL"/>
    <d v="2024-02-08T00:00:00"/>
    <d v="2024-03-06T00:00:00"/>
    <d v="2024-02-27T19:12:00"/>
    <x v="1"/>
    <n v="7.1999999999970896"/>
    <x v="2"/>
  </r>
  <r>
    <n v="1567"/>
    <s v="6643-CZ-381567"/>
    <x v="1"/>
    <x v="32"/>
    <n v="4124185745"/>
    <n v="9679"/>
    <n v="2226.17"/>
    <n v="11905.17"/>
    <s v="9/2/2024/WTL"/>
    <d v="2024-02-09T00:00:00"/>
    <d v="2024-02-29T00:00:00"/>
    <d v="2024-02-26T07:12:00"/>
    <x v="1"/>
    <n v="2.6999999999970896"/>
    <x v="0"/>
  </r>
  <r>
    <n v="1569"/>
    <s v="8775-CZ-221569"/>
    <x v="1"/>
    <x v="0"/>
    <n v="1732377271"/>
    <n v="7707"/>
    <n v="1772.6100000000006"/>
    <n v="9479.61"/>
    <s v="10/2/2024/WTL"/>
    <d v="2024-02-09T00:00:00"/>
    <d v="2024-03-08T00:00:00"/>
    <d v="2024-03-10T16:48:00"/>
    <x v="1"/>
    <n v="-2.6999999999970896"/>
    <x v="1"/>
  </r>
  <r>
    <n v="1571"/>
    <s v="3465-CZ-401571"/>
    <x v="1"/>
    <x v="1"/>
    <n v="6428942303"/>
    <n v="7616"/>
    <n v="1751.6800000000003"/>
    <n v="9367.68"/>
    <s v="11/2/2024/WTL"/>
    <d v="2024-02-09T00:00:00"/>
    <d v="2024-03-11T00:00:00"/>
    <d v="2024-03-15T21:36:00"/>
    <x v="1"/>
    <n v="-4.9000000000014552"/>
    <x v="1"/>
  </r>
  <r>
    <n v="1573"/>
    <s v="6880-CZ-491573"/>
    <x v="1"/>
    <x v="2"/>
    <n v="6854087252"/>
    <n v="9433"/>
    <n v="2169.59"/>
    <n v="11602.59"/>
    <s v="12/2/2024/WTL"/>
    <d v="2024-02-10T00:00:00"/>
    <d v="2024-03-03T00:00:00"/>
    <d v="2024-03-02T09:36:00"/>
    <x v="1"/>
    <n v="0.59999999999854481"/>
    <x v="0"/>
  </r>
  <r>
    <n v="1575"/>
    <s v="3986-CZ-921575"/>
    <x v="0"/>
    <x v="3"/>
    <n v="5144668045"/>
    <n v="8342"/>
    <n v="667.36000000000058"/>
    <n v="9009.36"/>
    <s v="13/2/2024/WTL"/>
    <d v="2024-02-11T00:00:00"/>
    <d v="2024-03-17T00:00:00"/>
    <d v="2024-03-13T09:36:00"/>
    <x v="1"/>
    <n v="3.5999999999985448"/>
    <x v="0"/>
  </r>
  <r>
    <n v="1577"/>
    <s v="61-CZ-371577"/>
    <x v="0"/>
    <x v="4"/>
    <n v="8510260460"/>
    <n v="7836"/>
    <n v="626.8799999999992"/>
    <n v="8462.8799999999992"/>
    <s v="14/2/2024/WTL"/>
    <d v="2024-02-12T00:00:00"/>
    <d v="2024-03-14T00:00:00"/>
    <d v="2024-03-19T04:48:00"/>
    <x v="1"/>
    <n v="-5.1999999999970896"/>
    <x v="1"/>
  </r>
  <r>
    <n v="1579"/>
    <s v="1478-PL-551579"/>
    <x v="0"/>
    <x v="5"/>
    <n v="7842451528"/>
    <n v="6068"/>
    <n v="485.4399999999996"/>
    <n v="6553.44"/>
    <s v="15/2/2024/WTL"/>
    <d v="2024-02-13T00:00:00"/>
    <d v="2024-03-01T00:00:00"/>
    <d v="2024-02-23T07:12:00"/>
    <x v="0"/>
    <n v="6.6999999999970896"/>
    <x v="0"/>
  </r>
  <r>
    <n v="1581"/>
    <s v="8368-CZ-431581"/>
    <x v="0"/>
    <x v="6"/>
    <n v="4257365937"/>
    <n v="6547"/>
    <n v="523.76000000000022"/>
    <n v="7070.76"/>
    <s v="16/2/2024/WTL"/>
    <d v="2024-02-14T00:00:00"/>
    <d v="2024-03-13T00:00:00"/>
    <d v="2024-03-17T16:48:00"/>
    <x v="1"/>
    <n v="-4.6999999999970896"/>
    <x v="1"/>
  </r>
  <r>
    <n v="1583"/>
    <s v="1316-CZ-381583"/>
    <x v="0"/>
    <x v="7"/>
    <n v="4341594652"/>
    <n v="8296"/>
    <n v="663.68000000000029"/>
    <n v="8959.68"/>
    <s v="17/2/2024/WTL"/>
    <d v="2024-02-14T00:00:00"/>
    <d v="2024-03-05T00:00:00"/>
    <d v="2024-02-29T19:12:00"/>
    <x v="1"/>
    <n v="4.1999999999970896"/>
    <x v="0"/>
  </r>
  <r>
    <n v="1585"/>
    <s v="8201-CZ-721585"/>
    <x v="1"/>
    <x v="8"/>
    <n v="7430048616"/>
    <n v="11500"/>
    <n v="2645"/>
    <n v="14145"/>
    <s v="18/2/2024/WTL"/>
    <d v="2024-02-14T00:00:00"/>
    <d v="2024-03-15T00:00:00"/>
    <d v="2024-03-17T00:00:00"/>
    <x v="1"/>
    <n v="-2"/>
    <x v="1"/>
  </r>
  <r>
    <n v="1587"/>
    <s v="2937-CZ-501587"/>
    <x v="1"/>
    <x v="9"/>
    <n v="9623168584"/>
    <n v="10776"/>
    <n v="2478.4799999999996"/>
    <n v="13254.48"/>
    <s v="19/2/2024/WTL"/>
    <d v="2024-02-15T00:00:00"/>
    <d v="2024-03-16T00:00:00"/>
    <d v="2024-03-13T14:24:00"/>
    <x v="1"/>
    <n v="2.4000000000014552"/>
    <x v="0"/>
  </r>
  <r>
    <n v="1589"/>
    <s v="8108-PL-881589"/>
    <x v="1"/>
    <x v="10"/>
    <n v="5180778197"/>
    <n v="7440"/>
    <n v="1711.2000000000007"/>
    <n v="9151.2000000000007"/>
    <s v="20/2/2024/WTL"/>
    <d v="2024-02-16T00:00:00"/>
    <d v="2024-03-03T00:00:00"/>
    <d v="2024-03-10T07:12:00"/>
    <x v="0"/>
    <n v="-7.3000000000029104"/>
    <x v="1"/>
  </r>
  <r>
    <n v="1591"/>
    <s v="3012-CZ-911591"/>
    <x v="1"/>
    <x v="11"/>
    <n v="5662257723"/>
    <n v="6430"/>
    <n v="1478.8999999999996"/>
    <n v="7908.9"/>
    <s v="21/2/2024/WTL"/>
    <d v="2024-02-17T00:00:00"/>
    <d v="2024-02-29T00:00:00"/>
    <d v="2024-02-25T07:12:00"/>
    <x v="1"/>
    <n v="3.6999999999970896"/>
    <x v="0"/>
  </r>
  <r>
    <n v="1593"/>
    <s v="1259-CZ-961593"/>
    <x v="1"/>
    <x v="12"/>
    <n v="2817594142"/>
    <n v="6628"/>
    <n v="1524.4399999999996"/>
    <n v="8152.44"/>
    <s v="22/2/2024/WTL"/>
    <d v="2024-02-18T00:00:00"/>
    <d v="2024-03-12T00:00:00"/>
    <d v="2024-03-13T12:00:00"/>
    <x v="1"/>
    <n v="-1.5"/>
    <x v="1"/>
  </r>
  <r>
    <n v="1595"/>
    <s v="4636-CZ-621595"/>
    <x v="1"/>
    <x v="13"/>
    <n v="4213025457"/>
    <n v="9501"/>
    <n v="2185.2299999999996"/>
    <n v="11686.23"/>
    <s v="23/2/2024/WTL"/>
    <d v="2024-02-18T00:00:00"/>
    <d v="2024-03-08T00:00:00"/>
    <d v="2024-03-12T04:48:00"/>
    <x v="1"/>
    <n v="-4.1999999999970896"/>
    <x v="1"/>
  </r>
  <r>
    <n v="1597"/>
    <s v="9680-CZ-581597"/>
    <x v="1"/>
    <x v="14"/>
    <n v="6912807847"/>
    <n v="10237"/>
    <n v="2354.5100000000002"/>
    <n v="12591.51"/>
    <s v="24/2/2024/WTL"/>
    <d v="2024-02-18T00:00:00"/>
    <d v="2024-03-03T00:00:00"/>
    <d v="2024-03-07T04:48:00"/>
    <x v="1"/>
    <n v="-4.1999999999970896"/>
    <x v="1"/>
  </r>
  <r>
    <n v="1599"/>
    <s v="5256-CZ-271599"/>
    <x v="0"/>
    <x v="15"/>
    <n v="1661408649"/>
    <n v="11902"/>
    <n v="952.15999999999985"/>
    <n v="12854.16"/>
    <s v="25/2/2024/WTL"/>
    <d v="2024-02-19T00:00:00"/>
    <d v="2024-03-04T00:00:00"/>
    <d v="2024-02-25T16:48:00"/>
    <x v="1"/>
    <n v="7.3000000000029104"/>
    <x v="2"/>
  </r>
  <r>
    <n v="1601"/>
    <s v="5973-CZ-721601"/>
    <x v="0"/>
    <x v="16"/>
    <n v="3341901817"/>
    <n v="11226"/>
    <n v="898.07999999999993"/>
    <n v="12124.08"/>
    <s v="26/2/2024/WTL"/>
    <d v="2024-02-20T00:00:00"/>
    <d v="2024-03-13T00:00:00"/>
    <d v="2024-03-06T09:36:00"/>
    <x v="1"/>
    <n v="6.5999999999985448"/>
    <x v="0"/>
  </r>
  <r>
    <n v="1603"/>
    <s v="8991-CZ-271603"/>
    <x v="0"/>
    <x v="17"/>
    <n v="9435127072"/>
    <n v="5229"/>
    <n v="418.31999999999971"/>
    <n v="5647.32"/>
    <s v="27/2/2024/WTL"/>
    <d v="2024-02-20T00:00:00"/>
    <d v="2024-03-20T00:00:00"/>
    <d v="2024-03-16T02:24:00"/>
    <x v="1"/>
    <n v="3.9000000000014552"/>
    <x v="0"/>
  </r>
  <r>
    <n v="1605"/>
    <s v="2319-CZ-951605"/>
    <x v="0"/>
    <x v="18"/>
    <n v="1954168384"/>
    <n v="11177"/>
    <n v="894.15999999999985"/>
    <n v="12071.16"/>
    <s v="28/2/2024/WTL"/>
    <d v="2024-02-20T00:00:00"/>
    <d v="2024-03-17T00:00:00"/>
    <d v="2024-03-11T09:36:00"/>
    <x v="1"/>
    <n v="5.5999999999985448"/>
    <x v="0"/>
  </r>
  <r>
    <n v="1607"/>
    <s v="2505-CZ-411607"/>
    <x v="0"/>
    <x v="19"/>
    <n v="2994329983"/>
    <n v="9984"/>
    <n v="798.71999999999935"/>
    <n v="10782.72"/>
    <s v="29/2/2024/WTL"/>
    <d v="2024-02-21T00:00:00"/>
    <d v="2024-03-07T00:00:00"/>
    <d v="2024-02-26T15:00:00"/>
    <x v="1"/>
    <n v="9.375"/>
    <x v="2"/>
  </r>
  <r>
    <n v="1609"/>
    <s v="1753-CZ-281609"/>
    <x v="0"/>
    <x v="20"/>
    <n v="4831129141"/>
    <n v="11452"/>
    <n v="916.15999999999985"/>
    <n v="12368.16"/>
    <s v="30/2/2024/WTL"/>
    <d v="2024-02-22T00:00:00"/>
    <d v="2024-03-26T00:00:00"/>
    <d v="2024-04-02T00:00:00"/>
    <x v="1"/>
    <n v="-7"/>
    <x v="1"/>
  </r>
  <r>
    <n v="1611"/>
    <s v="2111-CZ-831611"/>
    <x v="0"/>
    <x v="21"/>
    <n v="5632399654"/>
    <n v="8003"/>
    <n v="640.23999999999978"/>
    <n v="8643.24"/>
    <s v="31/2/2024/WTL"/>
    <d v="2024-02-23T00:00:00"/>
    <d v="2024-03-24T00:00:00"/>
    <d v="2024-04-01T16:48:00"/>
    <x v="1"/>
    <n v="-8.6999999999970896"/>
    <x v="1"/>
  </r>
  <r>
    <n v="1613"/>
    <s v="5463-CZ-771613"/>
    <x v="0"/>
    <x v="22"/>
    <n v="4792588518"/>
    <n v="11459"/>
    <n v="916.71999999999935"/>
    <n v="12375.72"/>
    <s v="32/2/2024/WTL"/>
    <d v="2024-02-23T00:00:00"/>
    <d v="2024-03-20T00:00:00"/>
    <d v="2024-03-15T02:24:00"/>
    <x v="1"/>
    <n v="4.9000000000014552"/>
    <x v="0"/>
  </r>
  <r>
    <n v="1615"/>
    <s v="3751-CZ-301615"/>
    <x v="0"/>
    <x v="23"/>
    <n v="2466805173"/>
    <n v="9510"/>
    <n v="760.79999999999927"/>
    <n v="10270.799999999999"/>
    <s v="33/2/2024/WTL"/>
    <d v="2024-02-23T00:00:00"/>
    <d v="2024-03-20T00:00:00"/>
    <d v="2024-03-26T19:12:00"/>
    <x v="1"/>
    <n v="-6.8000000000029104"/>
    <x v="1"/>
  </r>
  <r>
    <n v="1617"/>
    <s v="5971-CZ-821617"/>
    <x v="0"/>
    <x v="24"/>
    <n v="5910817373"/>
    <n v="5718"/>
    <n v="457.4399999999996"/>
    <n v="6175.44"/>
    <s v="34/2/2024/WTL"/>
    <d v="2024-02-24T00:00:00"/>
    <d v="2024-03-27T00:00:00"/>
    <d v="2024-03-26T07:12:00"/>
    <x v="1"/>
    <n v="0.69999999999708962"/>
    <x v="0"/>
  </r>
  <r>
    <n v="1619"/>
    <s v="9061-CZ-841619"/>
    <x v="0"/>
    <x v="25"/>
    <n v="2650348826"/>
    <n v="11937"/>
    <n v="954.95999999999913"/>
    <n v="12891.96"/>
    <s v="35/2/2024/WTL"/>
    <d v="2024-02-25T00:00:00"/>
    <d v="2024-03-26T00:00:00"/>
    <d v="2024-03-17T16:48:00"/>
    <x v="1"/>
    <n v="8.3000000000029104"/>
    <x v="2"/>
  </r>
  <r>
    <n v="1621"/>
    <s v="5159-CZ-501621"/>
    <x v="1"/>
    <x v="26"/>
    <n v="1377010276"/>
    <n v="11929"/>
    <n v="2743.67"/>
    <n v="14672.67"/>
    <s v="36/2/2024/WTL"/>
    <d v="2024-02-26T00:00:00"/>
    <d v="2024-03-12T00:00:00"/>
    <d v="2024-03-03T14:24:00"/>
    <x v="1"/>
    <n v="8.4000000000014552"/>
    <x v="2"/>
  </r>
  <r>
    <n v="1623"/>
    <s v="4202-CZ-601623"/>
    <x v="1"/>
    <x v="27"/>
    <n v="8926797137"/>
    <n v="7450"/>
    <n v="1713.5"/>
    <n v="9163.5"/>
    <s v="37/2/2024/WTL"/>
    <d v="2024-02-27T00:00:00"/>
    <d v="2024-03-14T00:00:00"/>
    <d v="2024-03-07T21:36:00"/>
    <x v="1"/>
    <n v="6.0999999999985448"/>
    <x v="0"/>
  </r>
  <r>
    <n v="1625"/>
    <s v="6423-CZ-611625"/>
    <x v="1"/>
    <x v="28"/>
    <n v="2116684585"/>
    <n v="11688"/>
    <n v="2688.24"/>
    <n v="14376.24"/>
    <s v="38/2/2024/WTL"/>
    <d v="2024-02-27T00:00:00"/>
    <d v="2024-03-31T00:00:00"/>
    <d v="2024-04-04T16:48:00"/>
    <x v="1"/>
    <n v="-4.6999999999970896"/>
    <x v="1"/>
  </r>
  <r>
    <n v="1627"/>
    <s v="5404-CZ-181627"/>
    <x v="1"/>
    <x v="29"/>
    <n v="3672951128"/>
    <n v="10721"/>
    <n v="2465.83"/>
    <n v="13186.83"/>
    <s v="39/2/2024/WTL"/>
    <d v="2024-02-27T00:00:00"/>
    <d v="2024-04-02T00:00:00"/>
    <d v="2024-04-05T04:48:00"/>
    <x v="1"/>
    <n v="-3.1999999999970896"/>
    <x v="1"/>
  </r>
  <r>
    <n v="1629"/>
    <s v="6321-CZ-261629"/>
    <x v="1"/>
    <x v="30"/>
    <n v="6375448835"/>
    <n v="7880"/>
    <n v="1812.3999999999996"/>
    <n v="9692.4"/>
    <s v="40/2/2024/WTL"/>
    <d v="2024-02-28T00:00:00"/>
    <d v="2024-03-26T00:00:00"/>
    <d v="2024-03-16T12:00:00"/>
    <x v="1"/>
    <n v="9.5"/>
    <x v="2"/>
  </r>
  <r>
    <n v="1631"/>
    <s v="7764-CZ-861631"/>
    <x v="1"/>
    <x v="31"/>
    <n v="8922358731"/>
    <n v="6298"/>
    <n v="1448.54"/>
    <n v="7746.54"/>
    <s v="41/2/2024/WTL"/>
    <d v="2024-02-29T00:00:00"/>
    <d v="2024-03-26T00:00:00"/>
    <d v="2024-03-31T00:00:00"/>
    <x v="1"/>
    <n v="-5"/>
    <x v="1"/>
  </r>
  <r>
    <n v="1633"/>
    <s v="2819-CZ-341633"/>
    <x v="1"/>
    <x v="32"/>
    <n v="4124185745"/>
    <n v="7086"/>
    <n v="1629.7800000000007"/>
    <n v="8715.7800000000007"/>
    <s v="1/3/2024/WTL"/>
    <d v="2024-03-01T00:00:00"/>
    <d v="2024-03-31T00:00:00"/>
    <d v="2024-04-07T04:48:00"/>
    <x v="1"/>
    <n v="-7.1999999999970896"/>
    <x v="1"/>
  </r>
  <r>
    <n v="1635"/>
    <s v="1408-CZ-321635"/>
    <x v="1"/>
    <x v="0"/>
    <n v="1732377271"/>
    <n v="7807"/>
    <n v="1795.6100000000006"/>
    <n v="9602.61"/>
    <s v="2/3/2024/WTL"/>
    <d v="2024-03-02T00:00:00"/>
    <d v="2024-03-17T00:00:00"/>
    <d v="2024-03-17T16:48:00"/>
    <x v="1"/>
    <n v="-0.69999999999708962"/>
    <x v="1"/>
  </r>
  <r>
    <n v="1637"/>
    <s v="2536-CZ-451637"/>
    <x v="1"/>
    <x v="1"/>
    <n v="6428942303"/>
    <n v="10245"/>
    <n v="2356.3500000000004"/>
    <n v="12601.35"/>
    <s v="3/3/2024/WTL"/>
    <d v="2024-03-03T00:00:00"/>
    <d v="2024-03-23T00:00:00"/>
    <d v="2024-03-13T00:00:00"/>
    <x v="1"/>
    <n v="10"/>
    <x v="2"/>
  </r>
  <r>
    <n v="1639"/>
    <s v="5613-CZ-541639"/>
    <x v="0"/>
    <x v="2"/>
    <n v="6854087252"/>
    <n v="10717"/>
    <n v="857.36000000000058"/>
    <n v="11574.36"/>
    <s v="4/3/2024/WTL"/>
    <d v="2024-03-03T00:00:00"/>
    <d v="2024-03-16T00:00:00"/>
    <d v="2024-03-09T04:48:00"/>
    <x v="1"/>
    <n v="6.8000000000029104"/>
    <x v="0"/>
  </r>
  <r>
    <n v="1641"/>
    <s v="2293-CZ-961641"/>
    <x v="0"/>
    <x v="3"/>
    <n v="5144668045"/>
    <n v="7843"/>
    <n v="627.44000000000051"/>
    <n v="8470.44"/>
    <s v="5/3/2024/WTL"/>
    <d v="2024-03-03T00:00:00"/>
    <d v="2024-03-19T00:00:00"/>
    <d v="2024-03-10T12:00:00"/>
    <x v="1"/>
    <n v="8.5"/>
    <x v="2"/>
  </r>
  <r>
    <n v="1643"/>
    <s v="6076-CZ-861643"/>
    <x v="0"/>
    <x v="4"/>
    <n v="8510260460"/>
    <n v="10807"/>
    <n v="864.55999999999949"/>
    <n v="11671.56"/>
    <s v="6/3/2024/WTL"/>
    <d v="2024-03-04T00:00:00"/>
    <d v="2024-04-01T00:00:00"/>
    <d v="2024-03-29T00:00:00"/>
    <x v="1"/>
    <n v="3"/>
    <x v="0"/>
  </r>
  <r>
    <n v="1645"/>
    <s v="7163-CZ-361645"/>
    <x v="0"/>
    <x v="5"/>
    <n v="7842451528"/>
    <n v="6228"/>
    <n v="498.23999999999978"/>
    <n v="6726.24"/>
    <s v="7/3/2024/WTL"/>
    <d v="2024-03-05T00:00:00"/>
    <d v="2024-03-28T00:00:00"/>
    <d v="2024-03-25T02:24:00"/>
    <x v="1"/>
    <n v="2.9000000000014552"/>
    <x v="0"/>
  </r>
  <r>
    <n v="1647"/>
    <s v="4587-CZ-531647"/>
    <x v="0"/>
    <x v="6"/>
    <n v="4257365937"/>
    <n v="11146"/>
    <n v="891.68000000000029"/>
    <n v="12037.68"/>
    <s v="8/3/2024/WTL"/>
    <d v="2024-03-05T00:00:00"/>
    <d v="2024-04-08T00:00:00"/>
    <d v="2024-04-04T02:24:00"/>
    <x v="1"/>
    <n v="3.9000000000014552"/>
    <x v="0"/>
  </r>
  <r>
    <n v="1649"/>
    <s v="1634-CZ-211649"/>
    <x v="0"/>
    <x v="7"/>
    <n v="4341594652"/>
    <n v="5399"/>
    <n v="431.92000000000007"/>
    <n v="5830.92"/>
    <s v="9/3/2024/WTL"/>
    <d v="2024-03-05T00:00:00"/>
    <d v="2024-03-20T00:00:00"/>
    <d v="2024-03-13T21:36:00"/>
    <x v="1"/>
    <n v="6.0999999999985448"/>
    <x v="0"/>
  </r>
  <r>
    <n v="1651"/>
    <s v="2686-CZ-271651"/>
    <x v="1"/>
    <x v="8"/>
    <n v="7430048616"/>
    <n v="8967"/>
    <n v="2062.41"/>
    <n v="11029.41"/>
    <s v="10/3/2024/WTL"/>
    <d v="2024-03-06T00:00:00"/>
    <d v="2024-04-03T00:00:00"/>
    <d v="2024-03-28T02:24:00"/>
    <x v="1"/>
    <n v="5.9000000000014552"/>
    <x v="0"/>
  </r>
  <r>
    <n v="1653"/>
    <s v="3197-PL-671653"/>
    <x v="1"/>
    <x v="9"/>
    <n v="9623168584"/>
    <n v="10107"/>
    <n v="2324.6100000000006"/>
    <n v="12431.61"/>
    <s v="11/3/2024/WTL"/>
    <d v="2024-03-07T00:00:00"/>
    <d v="2024-04-09T00:00:00"/>
    <d v="2024-04-16T12:00:00"/>
    <x v="0"/>
    <n v="-7.5"/>
    <x v="1"/>
  </r>
  <r>
    <n v="1655"/>
    <s v="432-PL-331655"/>
    <x v="1"/>
    <x v="10"/>
    <n v="5180778197"/>
    <n v="11393"/>
    <n v="2620.3899999999994"/>
    <n v="14013.39"/>
    <s v="12/3/2024/WTL"/>
    <d v="2024-03-08T00:00:00"/>
    <d v="2024-04-07T00:00:00"/>
    <d v="2024-03-27T04:48:00"/>
    <x v="0"/>
    <n v="10.80000000000291"/>
    <x v="2"/>
  </r>
  <r>
    <n v="1657"/>
    <s v="54-PL-741657"/>
    <x v="1"/>
    <x v="11"/>
    <n v="5662257723"/>
    <n v="5704"/>
    <n v="1311.92"/>
    <n v="7015.92"/>
    <s v="13/3/2024/WTL"/>
    <d v="2024-03-09T00:00:00"/>
    <d v="2024-04-10T00:00:00"/>
    <d v="2024-03-31T21:36:00"/>
    <x v="0"/>
    <n v="9.0999999999985448"/>
    <x v="2"/>
  </r>
  <r>
    <n v="1659"/>
    <s v="691-PL-641659"/>
    <x v="1"/>
    <x v="12"/>
    <n v="2817594142"/>
    <n v="10803"/>
    <n v="2484.6900000000005"/>
    <n v="13287.69"/>
    <s v="14/3/2024/WTL"/>
    <d v="2024-03-10T00:00:00"/>
    <d v="2024-04-02T00:00:00"/>
    <d v="2024-03-28T02:24:00"/>
    <x v="0"/>
    <n v="4.9000000000014552"/>
    <x v="0"/>
  </r>
  <r>
    <n v="1661"/>
    <s v="9548-PL-581661"/>
    <x v="1"/>
    <x v="13"/>
    <n v="4213025457"/>
    <n v="11995"/>
    <n v="2758.8500000000004"/>
    <n v="14753.85"/>
    <s v="15/3/2024/WTL"/>
    <d v="2024-03-11T00:00:00"/>
    <d v="2024-03-26T00:00:00"/>
    <d v="2024-03-19T16:48:00"/>
    <x v="0"/>
    <n v="6.3000000000029104"/>
    <x v="0"/>
  </r>
  <r>
    <n v="1663"/>
    <s v="7963-PL-341663"/>
    <x v="1"/>
    <x v="14"/>
    <n v="6912807847"/>
    <n v="9415"/>
    <n v="2165.4500000000007"/>
    <n v="11580.45"/>
    <s v="16/3/2024/WTL"/>
    <d v="2024-03-12T00:00:00"/>
    <d v="2024-04-09T00:00:00"/>
    <d v="2024-03-29T07:12:00"/>
    <x v="0"/>
    <n v="10.69999999999709"/>
    <x v="2"/>
  </r>
  <r>
    <n v="1665"/>
    <s v="9239-PL-981665"/>
    <x v="1"/>
    <x v="15"/>
    <n v="1661408649"/>
    <n v="7615"/>
    <n v="1751.4500000000007"/>
    <n v="9366.4500000000007"/>
    <s v="17/3/2024/WTL"/>
    <d v="2024-03-13T00:00:00"/>
    <d v="2024-04-05T00:00:00"/>
    <d v="2024-04-02T21:36:00"/>
    <x v="0"/>
    <n v="2.0999999999985448"/>
    <x v="0"/>
  </r>
  <r>
    <n v="1667"/>
    <s v="8076-PL-891667"/>
    <x v="1"/>
    <x v="16"/>
    <n v="3341901817"/>
    <n v="5604"/>
    <n v="1288.92"/>
    <n v="6892.92"/>
    <s v="18/3/2024/WTL"/>
    <d v="2024-03-14T00:00:00"/>
    <d v="2024-04-18T00:00:00"/>
    <d v="2024-04-13T07:12:00"/>
    <x v="0"/>
    <n v="4.6999999999970896"/>
    <x v="0"/>
  </r>
  <r>
    <n v="1669"/>
    <s v="4341-CZ-131669"/>
    <x v="1"/>
    <x v="17"/>
    <n v="9435127072"/>
    <n v="8187"/>
    <n v="1883.0100000000002"/>
    <n v="10070.01"/>
    <s v="19/3/2024/WTL"/>
    <d v="2024-03-14T00:00:00"/>
    <d v="2024-03-27T00:00:00"/>
    <d v="2024-03-25T21:36:00"/>
    <x v="1"/>
    <n v="1.0999999999985448"/>
    <x v="0"/>
  </r>
  <r>
    <n v="1671"/>
    <s v="8322-CZ-561671"/>
    <x v="0"/>
    <x v="18"/>
    <n v="1954168384"/>
    <n v="9418"/>
    <n v="753.44000000000051"/>
    <n v="10171.44"/>
    <s v="20/3/2024/WTL"/>
    <d v="2024-03-14T00:00:00"/>
    <d v="2024-04-11T00:00:00"/>
    <d v="2024-04-06T07:12:00"/>
    <x v="1"/>
    <n v="4.6999999999970896"/>
    <x v="0"/>
  </r>
  <r>
    <n v="1673"/>
    <s v="6722-CZ-421673"/>
    <x v="0"/>
    <x v="19"/>
    <n v="2994329983"/>
    <n v="9240"/>
    <n v="739.20000000000073"/>
    <n v="9979.2000000000007"/>
    <s v="21/3/2024/WTL"/>
    <d v="2024-03-15T00:00:00"/>
    <d v="2024-03-29T00:00:00"/>
    <d v="2024-03-27T02:24:00"/>
    <x v="1"/>
    <n v="1.9000000000014552"/>
    <x v="0"/>
  </r>
  <r>
    <n v="1675"/>
    <s v="37-CZ-861675"/>
    <x v="0"/>
    <x v="20"/>
    <n v="4831129141"/>
    <n v="11953"/>
    <n v="956.23999999999978"/>
    <n v="12909.24"/>
    <s v="22/3/2024/WTL"/>
    <d v="2024-03-16T00:00:00"/>
    <d v="2024-04-10T00:00:00"/>
    <d v="2024-04-06T16:48:00"/>
    <x v="1"/>
    <n v="3.3000000000029104"/>
    <x v="0"/>
  </r>
  <r>
    <n v="1677"/>
    <s v="6663-CZ-121677"/>
    <x v="0"/>
    <x v="21"/>
    <n v="5632399654"/>
    <n v="9612"/>
    <n v="768.95999999999913"/>
    <n v="10380.959999999999"/>
    <s v="23/3/2024/WTL"/>
    <d v="2024-03-17T00:00:00"/>
    <d v="2024-04-14T00:00:00"/>
    <d v="2024-04-20T16:48:00"/>
    <x v="1"/>
    <n v="-6.6999999999970896"/>
    <x v="1"/>
  </r>
  <r>
    <n v="1679"/>
    <s v="9520-CZ-701679"/>
    <x v="0"/>
    <x v="22"/>
    <n v="4792588518"/>
    <n v="8324"/>
    <n v="665.92000000000007"/>
    <n v="8989.92"/>
    <s v="24/3/2024/WTL"/>
    <d v="2024-03-17T00:00:00"/>
    <d v="2024-04-16T00:00:00"/>
    <d v="2024-04-22T12:00:00"/>
    <x v="1"/>
    <n v="-6.5"/>
    <x v="1"/>
  </r>
  <r>
    <n v="1681"/>
    <s v="3085-CZ-621681"/>
    <x v="1"/>
    <x v="23"/>
    <n v="2466805173"/>
    <n v="9682"/>
    <n v="2226.8600000000006"/>
    <n v="11908.86"/>
    <s v="25/3/2024/WTL"/>
    <d v="2024-03-17T00:00:00"/>
    <d v="2024-04-01T00:00:00"/>
    <d v="2024-04-05T14:24:00"/>
    <x v="1"/>
    <n v="-4.5999999999985448"/>
    <x v="1"/>
  </r>
  <r>
    <n v="1683"/>
    <s v="9136-CZ-671683"/>
    <x v="1"/>
    <x v="24"/>
    <n v="5910817373"/>
    <n v="11096"/>
    <n v="2552.08"/>
    <n v="13648.08"/>
    <s v="26/3/2024/WTL"/>
    <d v="2024-03-18T00:00:00"/>
    <d v="2024-04-14T00:00:00"/>
    <d v="2024-04-03T02:24:00"/>
    <x v="1"/>
    <n v="10.900000000001455"/>
    <x v="2"/>
  </r>
  <r>
    <n v="1685"/>
    <s v="8470-CZ-911685"/>
    <x v="1"/>
    <x v="25"/>
    <n v="2650348826"/>
    <n v="10076"/>
    <n v="2317.4799999999996"/>
    <n v="12393.48"/>
    <s v="27/3/2024/WTL"/>
    <d v="2024-03-19T00:00:00"/>
    <d v="2024-04-18T00:00:00"/>
    <d v="2024-04-07T00:00:00"/>
    <x v="1"/>
    <n v="11"/>
    <x v="2"/>
  </r>
  <r>
    <n v="1687"/>
    <s v="5693-CZ-691687"/>
    <x v="1"/>
    <x v="26"/>
    <n v="1377010276"/>
    <n v="9193"/>
    <n v="2114.3899999999994"/>
    <n v="11307.39"/>
    <s v="28/3/2024/WTL"/>
    <d v="2024-03-20T00:00:00"/>
    <d v="2024-04-06T00:00:00"/>
    <d v="2024-03-29T04:48:00"/>
    <x v="1"/>
    <n v="7.8000000000029104"/>
    <x v="2"/>
  </r>
  <r>
    <n v="1689"/>
    <s v="7473-CZ-401689"/>
    <x v="1"/>
    <x v="27"/>
    <n v="8926797137"/>
    <n v="6501"/>
    <n v="1495.2299999999996"/>
    <n v="7996.23"/>
    <s v="29/3/2024/WTL"/>
    <d v="2024-03-20T00:00:00"/>
    <d v="2024-04-05T00:00:00"/>
    <d v="2024-04-02T04:48:00"/>
    <x v="1"/>
    <n v="2.8000000000029104"/>
    <x v="0"/>
  </r>
  <r>
    <n v="1691"/>
    <s v="1689-CZ-831691"/>
    <x v="1"/>
    <x v="28"/>
    <n v="2116684585"/>
    <n v="8336"/>
    <n v="1917.2800000000007"/>
    <n v="10253.280000000001"/>
    <s v="30/3/2024/WTL"/>
    <d v="2024-03-20T00:00:00"/>
    <d v="2024-04-04T00:00:00"/>
    <d v="2024-04-09T04:48:00"/>
    <x v="1"/>
    <n v="-5.1999999999970896"/>
    <x v="1"/>
  </r>
  <r>
    <n v="1693"/>
    <s v="2016-CZ-571693"/>
    <x v="0"/>
    <x v="29"/>
    <n v="3672951128"/>
    <n v="7506"/>
    <n v="600.47999999999956"/>
    <n v="8106.48"/>
    <s v="31/3/2024/WTL"/>
    <d v="2024-03-21T00:00:00"/>
    <d v="2024-04-10T00:00:00"/>
    <d v="2024-04-01T14:24:00"/>
    <x v="1"/>
    <n v="8.4000000000014552"/>
    <x v="2"/>
  </r>
  <r>
    <n v="1695"/>
    <s v="4870-CZ-141695"/>
    <x v="0"/>
    <x v="30"/>
    <n v="6375448835"/>
    <n v="9780"/>
    <n v="782.39999999999964"/>
    <n v="10562.4"/>
    <s v="32/3/2024/WTL"/>
    <d v="2024-03-22T00:00:00"/>
    <d v="2024-04-26T00:00:00"/>
    <d v="2024-04-19T00:00:00"/>
    <x v="1"/>
    <n v="7"/>
    <x v="2"/>
  </r>
  <r>
    <n v="1697"/>
    <s v="8574-CZ-601697"/>
    <x v="0"/>
    <x v="31"/>
    <n v="8922358731"/>
    <n v="9840"/>
    <n v="787.20000000000073"/>
    <n v="10627.2"/>
    <s v="33/3/2024/WTL"/>
    <d v="2024-03-23T00:00:00"/>
    <d v="2024-04-05T00:00:00"/>
    <d v="2024-04-10T00:00:00"/>
    <x v="1"/>
    <n v="-5"/>
    <x v="1"/>
  </r>
  <r>
    <n v="1699"/>
    <s v="1303-CZ-611699"/>
    <x v="0"/>
    <x v="32"/>
    <n v="4124185745"/>
    <n v="8850"/>
    <n v="708"/>
    <n v="9558"/>
    <s v="34/3/2024/WTL"/>
    <d v="2024-03-24T00:00:00"/>
    <d v="2024-04-23T00:00:00"/>
    <d v="2024-04-18T19:12:00"/>
    <x v="1"/>
    <n v="4.1999999999970896"/>
    <x v="0"/>
  </r>
  <r>
    <n v="1701"/>
    <s v="1517-CZ-161701"/>
    <x v="0"/>
    <x v="0"/>
    <n v="1732377271"/>
    <n v="11926"/>
    <n v="954.07999999999993"/>
    <n v="12880.08"/>
    <s v="35/3/2024/WTL"/>
    <d v="2024-03-24T00:00:00"/>
    <d v="2024-04-12T00:00:00"/>
    <d v="2024-04-19T21:36:00"/>
    <x v="1"/>
    <n v="-7.9000000000014552"/>
    <x v="1"/>
  </r>
  <r>
    <n v="1703"/>
    <s v="8472-CZ-511703"/>
    <x v="0"/>
    <x v="1"/>
    <n v="6428942303"/>
    <n v="8725"/>
    <n v="698"/>
    <n v="9423"/>
    <s v="36/3/2024/WTL"/>
    <d v="2024-03-24T00:00:00"/>
    <d v="2024-04-17T00:00:00"/>
    <d v="2024-04-15T21:36:00"/>
    <x v="1"/>
    <n v="1.0999999999985448"/>
    <x v="0"/>
  </r>
  <r>
    <n v="1705"/>
    <s v="140-CZ-311705"/>
    <x v="0"/>
    <x v="2"/>
    <n v="6854087252"/>
    <n v="6140"/>
    <n v="491.19999999999982"/>
    <n v="6631.2"/>
    <s v="37/3/2024/WTL"/>
    <d v="2024-03-25T00:00:00"/>
    <d v="2024-04-13T00:00:00"/>
    <d v="2024-04-20T02:24:00"/>
    <x v="1"/>
    <n v="-7.0999999999985448"/>
    <x v="1"/>
  </r>
  <r>
    <n v="1707"/>
    <s v="7213-CZ-641707"/>
    <x v="0"/>
    <x v="3"/>
    <n v="5144668045"/>
    <n v="9491"/>
    <n v="759.28000000000065"/>
    <n v="10250.280000000001"/>
    <s v="38/3/2024/WTL"/>
    <d v="2024-03-26T00:00:00"/>
    <d v="2024-04-17T00:00:00"/>
    <d v="2024-04-20T04:48:00"/>
    <x v="1"/>
    <n v="-3.1999999999970896"/>
    <x v="1"/>
  </r>
  <r>
    <n v="1709"/>
    <s v="5963-CZ-651709"/>
    <x v="0"/>
    <x v="4"/>
    <n v="8510260460"/>
    <n v="5595"/>
    <n v="447.60000000000036"/>
    <n v="6042.6"/>
    <s v="39/3/2024/WTL"/>
    <d v="2024-03-27T00:00:00"/>
    <d v="2024-04-11T00:00:00"/>
    <d v="2024-04-07T14:24:00"/>
    <x v="1"/>
    <n v="3.4000000000014552"/>
    <x v="0"/>
  </r>
  <r>
    <n v="1711"/>
    <s v="4935-CZ-801711"/>
    <x v="0"/>
    <x v="5"/>
    <n v="7842451528"/>
    <n v="11666"/>
    <n v="933.28000000000065"/>
    <n v="12599.28"/>
    <s v="40/3/2024/WTL"/>
    <d v="2024-03-28T00:00:00"/>
    <d v="2024-04-22T00:00:00"/>
    <d v="2024-04-12T16:48:00"/>
    <x v="1"/>
    <n v="9.3000000000029104"/>
    <x v="2"/>
  </r>
  <r>
    <n v="1713"/>
    <s v="5748-CZ-241713"/>
    <x v="0"/>
    <x v="6"/>
    <n v="4257365937"/>
    <n v="9101"/>
    <n v="728.07999999999993"/>
    <n v="9829.08"/>
    <s v="41/3/2024/WTL"/>
    <d v="2024-03-28T00:00:00"/>
    <d v="2024-04-28T00:00:00"/>
    <d v="2024-05-03T21:36:00"/>
    <x v="1"/>
    <n v="-5.9000000000014552"/>
    <x v="1"/>
  </r>
  <r>
    <n v="1715"/>
    <s v="7540-CZ-251715"/>
    <x v="0"/>
    <x v="7"/>
    <n v="4341594652"/>
    <n v="5344"/>
    <n v="427.52000000000044"/>
    <n v="5771.52"/>
    <s v="42/3/2024/WTL"/>
    <d v="2024-03-28T00:00:00"/>
    <d v="2024-04-14T00:00:00"/>
    <d v="2024-04-10T02:24:00"/>
    <x v="1"/>
    <n v="3.9000000000014552"/>
    <x v="0"/>
  </r>
  <r>
    <n v="1717"/>
    <s v="6229-CZ-891717"/>
    <x v="0"/>
    <x v="8"/>
    <n v="7430048616"/>
    <n v="5036"/>
    <n v="402.88000000000011"/>
    <n v="5438.88"/>
    <s v="43/3/2024/WTL"/>
    <d v="2024-03-29T00:00:00"/>
    <d v="2024-04-10T00:00:00"/>
    <d v="2024-04-18T04:48:00"/>
    <x v="1"/>
    <n v="-8.1999999999970896"/>
    <x v="1"/>
  </r>
  <r>
    <n v="1719"/>
    <s v="6080-CZ-851719"/>
    <x v="0"/>
    <x v="9"/>
    <n v="9623168584"/>
    <n v="9628"/>
    <n v="770.23999999999978"/>
    <n v="10398.24"/>
    <s v="44/3/2024/WTL"/>
    <d v="2024-03-29T00:00:00"/>
    <d v="2024-04-29T00:00:00"/>
    <d v="2024-05-05T09:36:00"/>
    <x v="1"/>
    <n v="-6.4000000000014552"/>
    <x v="1"/>
  </r>
  <r>
    <n v="1721"/>
    <s v="8763-CZ-301721"/>
    <x v="0"/>
    <x v="10"/>
    <n v="5180778197"/>
    <n v="5775"/>
    <n v="462"/>
    <n v="6237"/>
    <s v="45/3/2024/WTL"/>
    <d v="2024-03-29T00:00:00"/>
    <d v="2024-04-17T00:00:00"/>
    <d v="2024-04-15T07:12:00"/>
    <x v="1"/>
    <n v="1.6999999999970896"/>
    <x v="0"/>
  </r>
  <r>
    <n v="1723"/>
    <s v="1900-CZ-511723"/>
    <x v="1"/>
    <x v="11"/>
    <n v="5662257723"/>
    <n v="9966"/>
    <n v="2292.1800000000003"/>
    <n v="12258.18"/>
    <s v="46/3/2024/WTL"/>
    <d v="2024-03-30T00:00:00"/>
    <d v="2024-04-17T00:00:00"/>
    <d v="2024-04-17T04:48:00"/>
    <x v="1"/>
    <n v="-0.19999999999708962"/>
    <x v="1"/>
  </r>
  <r>
    <n v="1725"/>
    <s v="8514-CZ-531725"/>
    <x v="1"/>
    <x v="12"/>
    <n v="2817594142"/>
    <n v="6859"/>
    <n v="1577.5699999999997"/>
    <n v="8436.57"/>
    <s v="47/3/2024/WTL"/>
    <d v="2024-03-31T00:00:00"/>
    <d v="2024-04-26T00:00:00"/>
    <d v="2024-04-29T04:48:00"/>
    <x v="1"/>
    <n v="-3.1999999999970896"/>
    <x v="1"/>
  </r>
  <r>
    <n v="1727"/>
    <s v="802-PL-851727"/>
    <x v="1"/>
    <x v="13"/>
    <n v="4213025457"/>
    <n v="8930"/>
    <n v="2053.8999999999996"/>
    <n v="10983.9"/>
    <s v="1/4/2024/WTL"/>
    <d v="2024-04-01T00:00:00"/>
    <d v="2024-04-19T00:00:00"/>
    <d v="2024-04-26T07:12:00"/>
    <x v="0"/>
    <n v="-7.3000000000029104"/>
    <x v="1"/>
  </r>
  <r>
    <n v="1729"/>
    <s v="6561-PL-491729"/>
    <x v="1"/>
    <x v="14"/>
    <n v="6912807847"/>
    <n v="9464"/>
    <n v="2176.7199999999993"/>
    <n v="11640.72"/>
    <s v="2/4/2024/WTL"/>
    <d v="2024-04-02T00:00:00"/>
    <d v="2024-04-26T00:00:00"/>
    <d v="2024-04-22T21:36:00"/>
    <x v="0"/>
    <n v="3.0999999999985448"/>
    <x v="0"/>
  </r>
  <r>
    <n v="1731"/>
    <s v="983-PL-591731"/>
    <x v="1"/>
    <x v="15"/>
    <n v="1661408649"/>
    <n v="5909"/>
    <n v="1359.0699999999997"/>
    <n v="7268.07"/>
    <s v="3/4/2024/WTL"/>
    <d v="2024-04-03T00:00:00"/>
    <d v="2024-04-16T00:00:00"/>
    <d v="2024-04-12T19:12:00"/>
    <x v="0"/>
    <n v="3.1999999999970896"/>
    <x v="0"/>
  </r>
  <r>
    <n v="1733"/>
    <s v="5984-PL-761733"/>
    <x v="1"/>
    <x v="16"/>
    <n v="3341901817"/>
    <n v="8384"/>
    <n v="1928.3199999999997"/>
    <n v="10312.32"/>
    <s v="4/4/2024/WTL"/>
    <d v="2024-04-04T00:00:00"/>
    <d v="2024-05-01T00:00:00"/>
    <d v="2024-05-08T19:12:00"/>
    <x v="0"/>
    <n v="-7.8000000000029104"/>
    <x v="1"/>
  </r>
  <r>
    <n v="1735"/>
    <s v="9821-PL-881735"/>
    <x v="1"/>
    <x v="17"/>
    <n v="9435127072"/>
    <n v="11547"/>
    <n v="2655.8099999999995"/>
    <n v="14202.81"/>
    <s v="5/4/2024/WTL"/>
    <d v="2024-04-05T00:00:00"/>
    <d v="2024-04-27T00:00:00"/>
    <d v="2024-05-04T14:24:00"/>
    <x v="0"/>
    <n v="-7.5999999999985448"/>
    <x v="1"/>
  </r>
  <r>
    <n v="1737"/>
    <s v="5571-PL-601737"/>
    <x v="1"/>
    <x v="18"/>
    <n v="1954168384"/>
    <n v="9559"/>
    <n v="2198.5699999999997"/>
    <n v="11757.57"/>
    <s v="6/4/2024/WTL"/>
    <d v="2024-04-06T00:00:00"/>
    <d v="2024-04-22T00:00:00"/>
    <d v="2024-04-29T12:00:00"/>
    <x v="0"/>
    <n v="-7.5"/>
    <x v="1"/>
  </r>
  <r>
    <n v="1739"/>
    <s v="6563-PL-491739"/>
    <x v="0"/>
    <x v="19"/>
    <n v="2994329983"/>
    <n v="7456"/>
    <n v="596.47999999999956"/>
    <n v="8052.48"/>
    <s v="7/4/2024/WTL"/>
    <d v="2024-04-06T00:00:00"/>
    <d v="2024-05-05T00:00:00"/>
    <d v="2024-05-07T07:12:00"/>
    <x v="0"/>
    <n v="-2.3000000000029104"/>
    <x v="1"/>
  </r>
  <r>
    <n v="1741"/>
    <s v="784-PL-511741"/>
    <x v="0"/>
    <x v="20"/>
    <n v="4831129141"/>
    <n v="11572"/>
    <n v="925.76000000000022"/>
    <n v="12497.76"/>
    <s v="8/4/2024/WTL"/>
    <d v="2024-04-06T00:00:00"/>
    <d v="2024-05-05T00:00:00"/>
    <d v="2024-05-02T07:12:00"/>
    <x v="0"/>
    <n v="2.6999999999970896"/>
    <x v="0"/>
  </r>
  <r>
    <n v="1743"/>
    <s v="1618-PL-771743"/>
    <x v="0"/>
    <x v="21"/>
    <n v="5632399654"/>
    <n v="8000"/>
    <n v="640"/>
    <n v="8640"/>
    <s v="9/4/2024/WTL"/>
    <d v="2024-04-07T00:00:00"/>
    <d v="2024-04-29T00:00:00"/>
    <d v="2024-05-01T09:36:00"/>
    <x v="0"/>
    <n v="-2.4000000000014552"/>
    <x v="1"/>
  </r>
  <r>
    <n v="1745"/>
    <s v="722-PL-451745"/>
    <x v="0"/>
    <x v="22"/>
    <n v="4792588518"/>
    <n v="11485"/>
    <n v="918.79999999999927"/>
    <n v="12403.8"/>
    <s v="10/4/2024/WTL"/>
    <d v="2024-04-08T00:00:00"/>
    <d v="2024-04-21T00:00:00"/>
    <d v="2024-04-23T12:00:00"/>
    <x v="0"/>
    <n v="-2.5"/>
    <x v="1"/>
  </r>
  <r>
    <n v="1747"/>
    <s v="2426-PL-801747"/>
    <x v="0"/>
    <x v="23"/>
    <n v="2466805173"/>
    <n v="10956"/>
    <n v="876.47999999999956"/>
    <n v="11832.48"/>
    <s v="11/4/2024/WTL"/>
    <d v="2024-04-09T00:00:00"/>
    <d v="2024-05-08T00:00:00"/>
    <d v="2024-04-29T02:24:00"/>
    <x v="0"/>
    <n v="8.9000000000014552"/>
    <x v="2"/>
  </r>
  <r>
    <n v="1749"/>
    <s v="25-CZ-811749"/>
    <x v="0"/>
    <x v="24"/>
    <n v="5910817373"/>
    <n v="6808"/>
    <n v="544.64000000000033"/>
    <n v="7352.64"/>
    <s v="12/4/2024/WTL"/>
    <d v="2024-04-09T00:00:00"/>
    <d v="2024-05-12T00:00:00"/>
    <d v="2024-05-20T19:12:00"/>
    <x v="1"/>
    <n v="-8.8000000000029104"/>
    <x v="1"/>
  </r>
  <r>
    <n v="1751"/>
    <s v="9524-CZ-601751"/>
    <x v="0"/>
    <x v="25"/>
    <n v="2650348826"/>
    <n v="11385"/>
    <n v="910.79999999999927"/>
    <n v="12295.8"/>
    <s v="13/4/2024/WTL"/>
    <d v="2024-04-09T00:00:00"/>
    <d v="2024-05-14T00:00:00"/>
    <d v="2024-05-15T14:24:00"/>
    <x v="1"/>
    <n v="-1.5999999999985448"/>
    <x v="1"/>
  </r>
  <r>
    <n v="1753"/>
    <s v="3677-CZ-371753"/>
    <x v="1"/>
    <x v="26"/>
    <n v="1377010276"/>
    <n v="9889"/>
    <n v="2274.4699999999993"/>
    <n v="12163.47"/>
    <s v="14/4/2024/WTL"/>
    <d v="2024-04-10T00:00:00"/>
    <d v="2024-05-14T00:00:00"/>
    <d v="2024-05-17T21:36:00"/>
    <x v="1"/>
    <n v="-3.9000000000014552"/>
    <x v="1"/>
  </r>
  <r>
    <n v="1755"/>
    <s v="9948-CZ-261755"/>
    <x v="1"/>
    <x v="27"/>
    <n v="8926797137"/>
    <n v="5775"/>
    <n v="1328.25"/>
    <n v="7103.25"/>
    <s v="15/4/2024/WTL"/>
    <d v="2024-04-11T00:00:00"/>
    <d v="2024-04-23T00:00:00"/>
    <d v="2024-04-16T07:12:00"/>
    <x v="1"/>
    <n v="6.6999999999970896"/>
    <x v="0"/>
  </r>
  <r>
    <n v="1757"/>
    <s v="1437-CZ-961757"/>
    <x v="1"/>
    <x v="28"/>
    <n v="2116684585"/>
    <n v="5042"/>
    <n v="1159.6599999999999"/>
    <n v="6201.66"/>
    <s v="16/4/2024/WTL"/>
    <d v="2024-04-12T00:00:00"/>
    <d v="2024-05-11T00:00:00"/>
    <d v="2024-04-30T14:24:00"/>
    <x v="1"/>
    <n v="10.400000000001455"/>
    <x v="2"/>
  </r>
  <r>
    <n v="1759"/>
    <s v="6632-CZ-801759"/>
    <x v="1"/>
    <x v="29"/>
    <n v="3672951128"/>
    <n v="6478"/>
    <n v="1489.9399999999996"/>
    <n v="7967.94"/>
    <s v="17/4/2024/WTL"/>
    <d v="2024-04-12T00:00:00"/>
    <d v="2024-05-06T00:00:00"/>
    <d v="2024-05-02T07:12:00"/>
    <x v="1"/>
    <n v="3.6999999999970896"/>
    <x v="0"/>
  </r>
  <r>
    <n v="1761"/>
    <s v="3660-PL-431761"/>
    <x v="1"/>
    <x v="30"/>
    <n v="6375448835"/>
    <n v="11948"/>
    <n v="2748.0400000000009"/>
    <n v="14696.04"/>
    <s v="18/4/2024/WTL"/>
    <d v="2024-04-12T00:00:00"/>
    <d v="2024-04-30T00:00:00"/>
    <d v="2024-04-20T16:48:00"/>
    <x v="0"/>
    <n v="9.3000000000029104"/>
    <x v="2"/>
  </r>
  <r>
    <n v="1763"/>
    <s v="8467-PL-191763"/>
    <x v="1"/>
    <x v="31"/>
    <n v="8922358731"/>
    <n v="7995"/>
    <n v="1838.8500000000004"/>
    <n v="9833.85"/>
    <s v="19/4/2024/WTL"/>
    <d v="2024-04-13T00:00:00"/>
    <d v="2024-04-26T00:00:00"/>
    <d v="2024-05-02T19:12:00"/>
    <x v="0"/>
    <n v="-6.8000000000029104"/>
    <x v="1"/>
  </r>
  <r>
    <n v="1765"/>
    <s v="9382-PL-571765"/>
    <x v="1"/>
    <x v="32"/>
    <n v="4124185745"/>
    <n v="10320"/>
    <n v="2373.6000000000004"/>
    <n v="12693.6"/>
    <s v="20/4/2024/WTL"/>
    <d v="2024-04-14T00:00:00"/>
    <d v="2024-05-07T00:00:00"/>
    <d v="2024-05-13T14:24:00"/>
    <x v="0"/>
    <n v="-6.5999999999985448"/>
    <x v="1"/>
  </r>
  <r>
    <n v="1767"/>
    <s v="211-PL-941767"/>
    <x v="1"/>
    <x v="0"/>
    <n v="1732377271"/>
    <n v="7673"/>
    <n v="1764.7900000000009"/>
    <n v="9437.7900000000009"/>
    <s v="21/4/2024/WTL"/>
    <d v="2024-04-15T00:00:00"/>
    <d v="2024-05-19T00:00:00"/>
    <d v="2024-05-28T00:00:00"/>
    <x v="0"/>
    <n v="-9"/>
    <x v="1"/>
  </r>
  <r>
    <n v="1769"/>
    <s v="3824-PL-961769"/>
    <x v="0"/>
    <x v="1"/>
    <n v="6428942303"/>
    <n v="7822"/>
    <n v="625.76000000000022"/>
    <n v="8447.76"/>
    <s v="22/4/2024/WTL"/>
    <d v="2024-04-16T00:00:00"/>
    <d v="2024-05-14T00:00:00"/>
    <d v="2024-05-14T07:12:00"/>
    <x v="0"/>
    <n v="-0.30000000000291038"/>
    <x v="1"/>
  </r>
  <r>
    <n v="1771"/>
    <s v="5825-PL-471771"/>
    <x v="0"/>
    <x v="2"/>
    <n v="6854087252"/>
    <n v="6503"/>
    <n v="520.23999999999978"/>
    <n v="7023.24"/>
    <s v="23/4/2024/WTL"/>
    <d v="2024-04-16T00:00:00"/>
    <d v="2024-05-07T00:00:00"/>
    <d v="2024-04-30T02:24:00"/>
    <x v="0"/>
    <n v="6.9000000000014552"/>
    <x v="0"/>
  </r>
  <r>
    <n v="1773"/>
    <s v="4202-CZ-891773"/>
    <x v="0"/>
    <x v="3"/>
    <n v="5144668045"/>
    <n v="8305"/>
    <n v="664.39999999999964"/>
    <n v="8969.4"/>
    <s v="24/4/2024/WTL"/>
    <d v="2024-04-16T00:00:00"/>
    <d v="2024-05-16T00:00:00"/>
    <d v="2024-05-14T02:24:00"/>
    <x v="1"/>
    <n v="1.9000000000014552"/>
    <x v="0"/>
  </r>
  <r>
    <n v="1775"/>
    <s v="1134-CZ-901775"/>
    <x v="0"/>
    <x v="4"/>
    <n v="8510260460"/>
    <n v="5617"/>
    <n v="449.35999999999967"/>
    <n v="6066.36"/>
    <s v="25/4/2024/WTL"/>
    <d v="2024-04-17T00:00:00"/>
    <d v="2024-05-01T00:00:00"/>
    <d v="2024-04-24T07:12:00"/>
    <x v="1"/>
    <n v="6.6999999999970896"/>
    <x v="0"/>
  </r>
  <r>
    <n v="1777"/>
    <s v="1470-CZ-601777"/>
    <x v="0"/>
    <x v="5"/>
    <n v="7842451528"/>
    <n v="5909"/>
    <n v="472.72000000000025"/>
    <n v="6381.72"/>
    <s v="26/4/2024/WTL"/>
    <d v="2024-04-18T00:00:00"/>
    <d v="2024-05-16T00:00:00"/>
    <d v="2024-05-09T12:00:00"/>
    <x v="1"/>
    <n v="6.5"/>
    <x v="0"/>
  </r>
  <r>
    <n v="1779"/>
    <s v="8469-CZ-311779"/>
    <x v="1"/>
    <x v="6"/>
    <n v="4257365937"/>
    <n v="7248"/>
    <n v="1667.0400000000009"/>
    <n v="8915.0400000000009"/>
    <s v="27/4/2024/WTL"/>
    <d v="2024-04-19T00:00:00"/>
    <d v="2024-05-18T00:00:00"/>
    <d v="2024-05-14T04:48:00"/>
    <x v="1"/>
    <n v="3.8000000000029104"/>
    <x v="0"/>
  </r>
  <r>
    <n v="1781"/>
    <s v="7138-CZ-351781"/>
    <x v="1"/>
    <x v="7"/>
    <n v="4341594652"/>
    <n v="6344"/>
    <n v="1459.12"/>
    <n v="7803.12"/>
    <s v="28/4/2024/WTL"/>
    <d v="2024-04-20T00:00:00"/>
    <d v="2024-05-03T00:00:00"/>
    <d v="2024-05-04T07:12:00"/>
    <x v="1"/>
    <n v="-1.3000000000029104"/>
    <x v="1"/>
  </r>
  <r>
    <n v="1783"/>
    <s v="5986-CZ-141783"/>
    <x v="1"/>
    <x v="8"/>
    <n v="7430048616"/>
    <n v="11853"/>
    <n v="2726.1900000000005"/>
    <n v="14579.19"/>
    <s v="29/4/2024/WTL"/>
    <d v="2024-04-20T00:00:00"/>
    <d v="2024-05-02T00:00:00"/>
    <d v="2024-04-24T16:48:00"/>
    <x v="1"/>
    <n v="7.3000000000029104"/>
    <x v="2"/>
  </r>
  <r>
    <n v="1785"/>
    <s v="9174-CZ-281785"/>
    <x v="1"/>
    <x v="9"/>
    <n v="9623168584"/>
    <n v="10721"/>
    <n v="2465.83"/>
    <n v="13186.83"/>
    <s v="30/4/2024/WTL"/>
    <d v="2024-04-20T00:00:00"/>
    <d v="2024-05-25T00:00:00"/>
    <d v="2024-06-01T16:48:00"/>
    <x v="1"/>
    <n v="-7.6999999999970896"/>
    <x v="1"/>
  </r>
  <r>
    <n v="1787"/>
    <s v="4837-CZ-971787"/>
    <x v="1"/>
    <x v="10"/>
    <n v="5180778197"/>
    <n v="10146"/>
    <n v="2333.58"/>
    <n v="12479.58"/>
    <s v="31/4/2024/WTL"/>
    <d v="2024-04-21T00:00:00"/>
    <d v="2024-05-25T00:00:00"/>
    <d v="2024-05-29T16:48:00"/>
    <x v="1"/>
    <n v="-4.6999999999970896"/>
    <x v="1"/>
  </r>
  <r>
    <n v="1789"/>
    <s v="2358-CZ-671789"/>
    <x v="1"/>
    <x v="11"/>
    <n v="5662257723"/>
    <n v="8201"/>
    <n v="1886.2299999999996"/>
    <n v="10087.23"/>
    <s v="32/4/2024/WTL"/>
    <d v="2024-04-22T00:00:00"/>
    <d v="2024-05-15T00:00:00"/>
    <d v="2024-05-20T07:12:00"/>
    <x v="1"/>
    <n v="-5.3000000000029104"/>
    <x v="1"/>
  </r>
  <r>
    <n v="1791"/>
    <s v="763-CZ-511791"/>
    <x v="1"/>
    <x v="12"/>
    <n v="2817594142"/>
    <n v="5935"/>
    <n v="1365.0500000000002"/>
    <n v="7300.05"/>
    <s v="33/4/2024/WTL"/>
    <d v="2024-04-23T00:00:00"/>
    <d v="2024-05-23T00:00:00"/>
    <d v="2024-05-18T21:36:00"/>
    <x v="1"/>
    <n v="4.0999999999985448"/>
    <x v="0"/>
  </r>
  <r>
    <n v="1793"/>
    <s v="8931-CZ-601793"/>
    <x v="1"/>
    <x v="13"/>
    <n v="4213025457"/>
    <n v="5632"/>
    <n v="1295.3599999999997"/>
    <n v="6927.36"/>
    <s v="34/4/2024/WTL"/>
    <d v="2024-04-23T00:00:00"/>
    <d v="2024-05-10T00:00:00"/>
    <d v="2024-05-12T21:36:00"/>
    <x v="1"/>
    <n v="-2.9000000000014552"/>
    <x v="1"/>
  </r>
  <r>
    <n v="1795"/>
    <s v="6911-CZ-391795"/>
    <x v="0"/>
    <x v="14"/>
    <n v="6912807847"/>
    <n v="9396"/>
    <n v="751.68000000000029"/>
    <n v="10147.68"/>
    <s v="35/4/2024/WTL"/>
    <d v="2024-04-23T00:00:00"/>
    <d v="2024-05-17T00:00:00"/>
    <d v="2024-05-12T19:12:00"/>
    <x v="1"/>
    <n v="4.1999999999970896"/>
    <x v="0"/>
  </r>
  <r>
    <n v="1797"/>
    <s v="4015-CZ-321797"/>
    <x v="0"/>
    <x v="15"/>
    <n v="1661408649"/>
    <n v="7949"/>
    <n v="635.92000000000007"/>
    <n v="8584.92"/>
    <s v="36/4/2024/WTL"/>
    <d v="2024-04-24T00:00:00"/>
    <d v="2024-05-07T00:00:00"/>
    <d v="2024-04-29T09:36:00"/>
    <x v="1"/>
    <n v="7.5999999999985448"/>
    <x v="2"/>
  </r>
  <r>
    <n v="1799"/>
    <s v="5857-CZ-681799"/>
    <x v="0"/>
    <x v="16"/>
    <n v="3341901817"/>
    <n v="9153"/>
    <n v="732.23999999999978"/>
    <n v="9885.24"/>
    <s v="37/4/2024/WTL"/>
    <d v="2024-04-25T00:00:00"/>
    <d v="2024-05-26T00:00:00"/>
    <d v="2024-05-27T12:00:00"/>
    <x v="1"/>
    <n v="-1.5"/>
    <x v="1"/>
  </r>
  <r>
    <n v="1801"/>
    <s v="2990-CZ-701801"/>
    <x v="0"/>
    <x v="17"/>
    <n v="9435127072"/>
    <n v="5159"/>
    <n v="412.72000000000025"/>
    <n v="5571.72"/>
    <s v="38/4/2024/WTL"/>
    <d v="2024-04-26T00:00:00"/>
    <d v="2024-05-30T00:00:00"/>
    <d v="2024-06-07T21:36:00"/>
    <x v="1"/>
    <n v="-8.9000000000014552"/>
    <x v="1"/>
  </r>
  <r>
    <n v="1803"/>
    <s v="1547-CZ-301803"/>
    <x v="0"/>
    <x v="18"/>
    <n v="1954168384"/>
    <n v="7601"/>
    <n v="608.07999999999993"/>
    <n v="8209.08"/>
    <s v="39/4/2024/WTL"/>
    <d v="2024-04-26T00:00:00"/>
    <d v="2024-05-15T00:00:00"/>
    <d v="2024-05-18T07:12:00"/>
    <x v="1"/>
    <n v="-3.3000000000029104"/>
    <x v="1"/>
  </r>
  <r>
    <n v="1805"/>
    <s v="252-CZ-641805"/>
    <x v="0"/>
    <x v="19"/>
    <n v="2994329983"/>
    <n v="8772"/>
    <n v="701.76000000000022"/>
    <n v="9473.76"/>
    <s v="40/4/2024/WTL"/>
    <d v="2024-04-26T00:00:00"/>
    <d v="2024-05-29T00:00:00"/>
    <d v="2024-05-21T07:12:00"/>
    <x v="1"/>
    <n v="7.6999999999970896"/>
    <x v="2"/>
  </r>
  <r>
    <n v="1807"/>
    <s v="1520-CZ-111807"/>
    <x v="0"/>
    <x v="20"/>
    <n v="4831129141"/>
    <n v="11342"/>
    <n v="907.36000000000058"/>
    <n v="12249.36"/>
    <s v="41/4/2024/WTL"/>
    <d v="2024-04-27T00:00:00"/>
    <d v="2024-05-21T00:00:00"/>
    <d v="2024-05-13T00:00:00"/>
    <x v="1"/>
    <n v="8"/>
    <x v="2"/>
  </r>
  <r>
    <n v="1809"/>
    <s v="9788-CZ-841809"/>
    <x v="1"/>
    <x v="21"/>
    <n v="5632399654"/>
    <n v="6672"/>
    <n v="1534.5599999999995"/>
    <n v="8206.56"/>
    <s v="42/4/2024/WTL"/>
    <d v="2024-04-28T00:00:00"/>
    <d v="2024-05-29T00:00:00"/>
    <d v="2024-05-24T07:12:00"/>
    <x v="1"/>
    <n v="4.6999999999970896"/>
    <x v="0"/>
  </r>
  <r>
    <n v="1811"/>
    <s v="5051-CZ-471811"/>
    <x v="1"/>
    <x v="22"/>
    <n v="4792588518"/>
    <n v="11689"/>
    <n v="2688.4699999999993"/>
    <n v="14377.47"/>
    <s v="43/4/2024/WTL"/>
    <d v="2024-04-29T00:00:00"/>
    <d v="2024-05-18T00:00:00"/>
    <d v="2024-05-15T04:48:00"/>
    <x v="1"/>
    <n v="2.8000000000029104"/>
    <x v="0"/>
  </r>
  <r>
    <n v="1813"/>
    <s v="4355-CZ-551813"/>
    <x v="1"/>
    <x v="23"/>
    <n v="2466805173"/>
    <n v="11847"/>
    <n v="2724.8099999999995"/>
    <n v="14571.81"/>
    <s v="44/4/2024/WTL"/>
    <d v="2024-04-29T00:00:00"/>
    <d v="2024-05-26T00:00:00"/>
    <d v="2024-05-21T04:48:00"/>
    <x v="1"/>
    <n v="4.8000000000029104"/>
    <x v="0"/>
  </r>
  <r>
    <n v="1815"/>
    <s v="6403-CZ-521815"/>
    <x v="1"/>
    <x v="24"/>
    <n v="5910817373"/>
    <n v="5433"/>
    <n v="1249.5900000000001"/>
    <n v="6682.59"/>
    <s v="45/4/2024/WTL"/>
    <d v="2024-04-29T00:00:00"/>
    <d v="2024-05-20T00:00:00"/>
    <d v="2024-05-09T12:00:00"/>
    <x v="1"/>
    <n v="10.5"/>
    <x v="2"/>
  </r>
  <r>
    <n v="1817"/>
    <s v="3703-PL-471817"/>
    <x v="1"/>
    <x v="25"/>
    <n v="2650348826"/>
    <n v="10798"/>
    <n v="2483.5400000000009"/>
    <n v="13281.54"/>
    <s v="46/4/2024/WTL"/>
    <d v="2024-04-30T00:00:00"/>
    <d v="2024-05-14T00:00:00"/>
    <d v="2024-05-08T09:36:00"/>
    <x v="0"/>
    <n v="5.5999999999985448"/>
    <x v="0"/>
  </r>
  <r>
    <n v="1819"/>
    <s v="4144-PL-391819"/>
    <x v="1"/>
    <x v="26"/>
    <n v="1377010276"/>
    <n v="11353"/>
    <n v="2611.1900000000005"/>
    <n v="13964.19"/>
    <s v="1/5/2024/WTL"/>
    <d v="2024-05-01T00:00:00"/>
    <d v="2024-05-31T00:00:00"/>
    <d v="2024-06-05T00:00:00"/>
    <x v="0"/>
    <n v="-5"/>
    <x v="1"/>
  </r>
  <r>
    <n v="1821"/>
    <s v="7842-PL-601821"/>
    <x v="1"/>
    <x v="27"/>
    <n v="8926797137"/>
    <n v="7059"/>
    <n v="1623.5699999999997"/>
    <n v="8682.57"/>
    <s v="2/5/2024/WTL"/>
    <d v="2024-05-02T00:00:00"/>
    <d v="2024-06-03T00:00:00"/>
    <d v="2024-06-11T02:24:00"/>
    <x v="0"/>
    <n v="-8.0999999999985448"/>
    <x v="1"/>
  </r>
  <r>
    <n v="1823"/>
    <s v="4631-PL-891823"/>
    <x v="1"/>
    <x v="28"/>
    <n v="2116684585"/>
    <n v="6608"/>
    <n v="1519.8400000000001"/>
    <n v="8127.84"/>
    <s v="3/5/2024/WTL"/>
    <d v="2024-05-03T00:00:00"/>
    <d v="2024-06-02T00:00:00"/>
    <d v="2024-06-06T21:36:00"/>
    <x v="0"/>
    <n v="-4.9000000000014552"/>
    <x v="1"/>
  </r>
  <r>
    <n v="1825"/>
    <s v="8232-PL-371825"/>
    <x v="0"/>
    <x v="29"/>
    <n v="3672951128"/>
    <n v="7384"/>
    <n v="590.72000000000025"/>
    <n v="7974.72"/>
    <s v="4/5/2024/WTL"/>
    <d v="2024-05-03T00:00:00"/>
    <d v="2024-05-27T00:00:00"/>
    <d v="2024-05-29T14:24:00"/>
    <x v="0"/>
    <n v="-2.5999999999985448"/>
    <x v="1"/>
  </r>
  <r>
    <n v="1827"/>
    <s v="4854-PL-201827"/>
    <x v="0"/>
    <x v="30"/>
    <n v="6375448835"/>
    <n v="5791"/>
    <n v="463.27999999999975"/>
    <n v="6254.28"/>
    <s v="5/5/2024/WTL"/>
    <d v="2024-05-03T00:00:00"/>
    <d v="2024-05-26T00:00:00"/>
    <d v="2024-06-01T04:48:00"/>
    <x v="0"/>
    <n v="-6.1999999999970896"/>
    <x v="1"/>
  </r>
  <r>
    <n v="1829"/>
    <s v="7292-PL-391829"/>
    <x v="0"/>
    <x v="31"/>
    <n v="8922358731"/>
    <n v="7387"/>
    <n v="590.96"/>
    <n v="7977.96"/>
    <s v="6/5/2024/WTL"/>
    <d v="2024-05-04T00:00:00"/>
    <d v="2024-06-04T00:00:00"/>
    <d v="2024-06-01T07:12:00"/>
    <x v="0"/>
    <n v="2.6999999999970896"/>
    <x v="0"/>
  </r>
  <r>
    <n v="1831"/>
    <s v="2201-PL-571831"/>
    <x v="0"/>
    <x v="32"/>
    <n v="4124185745"/>
    <n v="7747"/>
    <n v="619.76000000000022"/>
    <n v="8366.76"/>
    <s v="7/5/2024/WTL"/>
    <d v="2024-05-05T00:00:00"/>
    <d v="2024-05-27T00:00:00"/>
    <d v="2024-05-21T19:12:00"/>
    <x v="0"/>
    <n v="5.1999999999970896"/>
    <x v="0"/>
  </r>
  <r>
    <n v="1833"/>
    <s v="5770-PL-361833"/>
    <x v="0"/>
    <x v="0"/>
    <n v="1732377271"/>
    <n v="8013"/>
    <n v="641.04000000000087"/>
    <n v="8654.0400000000009"/>
    <s v="8/5/2024/WTL"/>
    <d v="2024-05-06T00:00:00"/>
    <d v="2024-06-08T00:00:00"/>
    <d v="2024-06-12T14:24:00"/>
    <x v="0"/>
    <n v="-4.5999999999985448"/>
    <x v="1"/>
  </r>
  <r>
    <n v="1835"/>
    <s v="4281-PL-441835"/>
    <x v="0"/>
    <x v="1"/>
    <n v="6428942303"/>
    <n v="9814"/>
    <n v="785.1200000000008"/>
    <n v="10599.12"/>
    <s v="9/5/2024/WTL"/>
    <d v="2024-05-07T00:00:00"/>
    <d v="2024-05-31T00:00:00"/>
    <d v="2024-05-29T12:00:00"/>
    <x v="0"/>
    <n v="1.5"/>
    <x v="0"/>
  </r>
  <r>
    <n v="1837"/>
    <s v="4790-CZ-991837"/>
    <x v="1"/>
    <x v="2"/>
    <n v="6854087252"/>
    <n v="11517"/>
    <n v="2648.91"/>
    <n v="14165.91"/>
    <s v="10/5/2024/WTL"/>
    <d v="2024-05-08T00:00:00"/>
    <d v="2024-06-09T00:00:00"/>
    <d v="2024-05-29T00:00:00"/>
    <x v="1"/>
    <n v="11"/>
    <x v="2"/>
  </r>
  <r>
    <n v="1839"/>
    <s v="1934-CZ-191839"/>
    <x v="1"/>
    <x v="3"/>
    <n v="5144668045"/>
    <n v="10447"/>
    <n v="2402.8099999999995"/>
    <n v="12849.81"/>
    <s v="11/5/2024/WTL"/>
    <d v="2024-05-08T00:00:00"/>
    <d v="2024-06-06T00:00:00"/>
    <d v="2024-06-12T09:36:00"/>
    <x v="1"/>
    <n v="-6.4000000000014552"/>
    <x v="1"/>
  </r>
  <r>
    <n v="1841"/>
    <s v="4366-CZ-201841"/>
    <x v="1"/>
    <x v="4"/>
    <n v="8510260460"/>
    <n v="11349"/>
    <n v="2610.2700000000004"/>
    <n v="13959.27"/>
    <s v="12/5/2024/WTL"/>
    <d v="2024-05-08T00:00:00"/>
    <d v="2024-05-25T00:00:00"/>
    <d v="2024-05-18T07:12:00"/>
    <x v="1"/>
    <n v="6.6999999999970896"/>
    <x v="0"/>
  </r>
  <r>
    <n v="1843"/>
    <s v="3110-CZ-991843"/>
    <x v="1"/>
    <x v="5"/>
    <n v="7842451528"/>
    <n v="8402"/>
    <n v="1932.4599999999991"/>
    <n v="10334.459999999999"/>
    <s v="13/5/2024/WTL"/>
    <d v="2024-05-09T00:00:00"/>
    <d v="2024-06-10T00:00:00"/>
    <d v="2024-06-17T16:48:00"/>
    <x v="1"/>
    <n v="-7.6999999999970896"/>
    <x v="1"/>
  </r>
  <r>
    <n v="1845"/>
    <s v="6334-CZ-511845"/>
    <x v="1"/>
    <x v="6"/>
    <n v="4257365937"/>
    <n v="10131"/>
    <n v="2330.1299999999992"/>
    <n v="12461.13"/>
    <s v="14/5/2024/WTL"/>
    <d v="2024-05-10T00:00:00"/>
    <d v="2024-06-04T00:00:00"/>
    <d v="2024-06-08T12:00:00"/>
    <x v="1"/>
    <n v="-4.5"/>
    <x v="1"/>
  </r>
  <r>
    <n v="1847"/>
    <s v="8551-CZ-481847"/>
    <x v="1"/>
    <x v="7"/>
    <n v="4341594652"/>
    <n v="6886"/>
    <n v="1583.7800000000007"/>
    <n v="8469.7800000000007"/>
    <s v="15/5/2024/WTL"/>
    <d v="2024-05-11T00:00:00"/>
    <d v="2024-05-25T00:00:00"/>
    <d v="2024-05-16T16:48:00"/>
    <x v="1"/>
    <n v="8.3000000000029104"/>
    <x v="2"/>
  </r>
  <r>
    <n v="1849"/>
    <s v="2114-CZ-841849"/>
    <x v="1"/>
    <x v="8"/>
    <n v="7430048616"/>
    <n v="10229"/>
    <n v="2352.67"/>
    <n v="12581.67"/>
    <s v="16/5/2024/WTL"/>
    <d v="2024-05-12T00:00:00"/>
    <d v="2024-06-05T00:00:00"/>
    <d v="2024-06-06T00:00:00"/>
    <x v="1"/>
    <n v="-1"/>
    <x v="1"/>
  </r>
  <r>
    <n v="1851"/>
    <s v="7425-CZ-701851"/>
    <x v="0"/>
    <x v="9"/>
    <n v="9623168584"/>
    <n v="5677"/>
    <n v="454.15999999999985"/>
    <n v="6131.16"/>
    <s v="17/5/2024/WTL"/>
    <d v="2024-05-12T00:00:00"/>
    <d v="2024-06-06T00:00:00"/>
    <d v="2024-06-05T19:12:00"/>
    <x v="1"/>
    <n v="0.19999999999708962"/>
    <x v="0"/>
  </r>
  <r>
    <n v="1853"/>
    <s v="3461-CZ-381853"/>
    <x v="0"/>
    <x v="10"/>
    <n v="5180778197"/>
    <n v="7974"/>
    <n v="637.92000000000007"/>
    <n v="8611.92"/>
    <s v="18/5/2024/WTL"/>
    <d v="2024-05-12T00:00:00"/>
    <d v="2024-06-05T00:00:00"/>
    <d v="2024-05-25T07:12:00"/>
    <x v="1"/>
    <n v="10.69999999999709"/>
    <x v="2"/>
  </r>
  <r>
    <n v="1855"/>
    <s v="5907-CZ-581855"/>
    <x v="0"/>
    <x v="11"/>
    <n v="5662257723"/>
    <n v="11364"/>
    <n v="909.1200000000008"/>
    <n v="12273.12"/>
    <s v="19/5/2024/WTL"/>
    <d v="2024-05-13T00:00:00"/>
    <d v="2024-05-31T00:00:00"/>
    <d v="2024-05-20T21:36:00"/>
    <x v="1"/>
    <n v="10.099999999998545"/>
    <x v="2"/>
  </r>
  <r>
    <n v="1857"/>
    <s v="310-CZ-141857"/>
    <x v="0"/>
    <x v="12"/>
    <n v="2817594142"/>
    <n v="10690"/>
    <n v="855.20000000000073"/>
    <n v="11545.2"/>
    <s v="20/5/2024/WTL"/>
    <d v="2024-05-14T00:00:00"/>
    <d v="2024-05-28T00:00:00"/>
    <d v="2024-05-23T12:00:00"/>
    <x v="1"/>
    <n v="4.5"/>
    <x v="0"/>
  </r>
  <r>
    <n v="1859"/>
    <s v="555-CZ-891859"/>
    <x v="0"/>
    <x v="13"/>
    <n v="4213025457"/>
    <n v="9366"/>
    <n v="749.28000000000065"/>
    <n v="10115.280000000001"/>
    <s v="21/5/2024/WTL"/>
    <d v="2024-05-15T00:00:00"/>
    <d v="2024-06-16T00:00:00"/>
    <d v="2024-06-16T09:36:00"/>
    <x v="1"/>
    <n v="-0.40000000000145519"/>
    <x v="1"/>
  </r>
  <r>
    <n v="1861"/>
    <s v="4674-CZ-371861"/>
    <x v="0"/>
    <x v="14"/>
    <n v="6912807847"/>
    <n v="11318"/>
    <n v="905.44000000000051"/>
    <n v="12223.44"/>
    <s v="22/5/2024/WTL"/>
    <d v="2024-05-16T00:00:00"/>
    <d v="2024-05-30T00:00:00"/>
    <d v="2024-05-21T14:24:00"/>
    <x v="1"/>
    <n v="8.4000000000014552"/>
    <x v="2"/>
  </r>
  <r>
    <n v="1863"/>
    <s v="8175-CZ-671863"/>
    <x v="0"/>
    <x v="15"/>
    <n v="1661408649"/>
    <n v="7960"/>
    <n v="636.79999999999927"/>
    <n v="8596.7999999999993"/>
    <s v="23/5/2024/WTL"/>
    <d v="2024-05-16T00:00:00"/>
    <d v="2024-06-08T00:00:00"/>
    <d v="2024-06-04T14:24:00"/>
    <x v="1"/>
    <n v="3.4000000000014552"/>
    <x v="0"/>
  </r>
  <r>
    <n v="1865"/>
    <s v="1380-CZ-491865"/>
    <x v="0"/>
    <x v="16"/>
    <n v="3341901817"/>
    <n v="5716"/>
    <n v="457.27999999999975"/>
    <n v="6173.28"/>
    <s v="24/5/2024/WTL"/>
    <d v="2024-05-16T00:00:00"/>
    <d v="2024-05-28T00:00:00"/>
    <d v="2024-06-04T09:36:00"/>
    <x v="1"/>
    <n v="-7.4000000000014552"/>
    <x v="1"/>
  </r>
  <r>
    <n v="1867"/>
    <s v="4938-CZ-881867"/>
    <x v="0"/>
    <x v="17"/>
    <n v="9435127072"/>
    <n v="8016"/>
    <n v="641.28000000000065"/>
    <n v="8657.2800000000007"/>
    <s v="25/5/2024/WTL"/>
    <d v="2024-05-17T00:00:00"/>
    <d v="2024-06-19T00:00:00"/>
    <d v="2024-06-14T16:48:00"/>
    <x v="1"/>
    <n v="4.3000000000029104"/>
    <x v="0"/>
  </r>
  <r>
    <n v="1869"/>
    <s v="2756-CZ-521869"/>
    <x v="0"/>
    <x v="18"/>
    <n v="1954168384"/>
    <n v="7515"/>
    <n v="601.19999999999982"/>
    <n v="8116.2"/>
    <s v="26/5/2024/WTL"/>
    <d v="2024-05-18T00:00:00"/>
    <d v="2024-06-15T00:00:00"/>
    <d v="2024-06-11T14:24:00"/>
    <x v="1"/>
    <n v="3.4000000000014552"/>
    <x v="0"/>
  </r>
  <r>
    <n v="1871"/>
    <s v="1781-CZ-801871"/>
    <x v="0"/>
    <x v="19"/>
    <n v="2994329983"/>
    <n v="7667"/>
    <n v="613.36000000000058"/>
    <n v="8280.36"/>
    <s v="27/5/2024/WTL"/>
    <d v="2024-05-19T00:00:00"/>
    <d v="2024-06-15T00:00:00"/>
    <d v="2024-06-13T21:36:00"/>
    <x v="1"/>
    <n v="1.0999999999985448"/>
    <x v="0"/>
  </r>
  <r>
    <n v="1873"/>
    <s v="5537-CZ-861873"/>
    <x v="0"/>
    <x v="20"/>
    <n v="4831129141"/>
    <n v="9335"/>
    <n v="746.79999999999927"/>
    <n v="10081.799999999999"/>
    <s v="28/5/2024/WTL"/>
    <d v="2024-05-19T00:00:00"/>
    <d v="2024-06-19T00:00:00"/>
    <d v="2024-06-26T00:00:00"/>
    <x v="1"/>
    <n v="-7"/>
    <x v="1"/>
  </r>
  <r>
    <n v="1875"/>
    <s v="4468-CZ-401875"/>
    <x v="1"/>
    <x v="21"/>
    <n v="5632399654"/>
    <n v="5023"/>
    <n v="1155.29"/>
    <n v="6178.29"/>
    <s v="29/5/2024/WTL"/>
    <d v="2024-05-19T00:00:00"/>
    <d v="2024-06-03T00:00:00"/>
    <d v="2024-06-06T04:48:00"/>
    <x v="1"/>
    <n v="-3.1999999999970896"/>
    <x v="1"/>
  </r>
  <r>
    <n v="1877"/>
    <s v="217-CZ-851877"/>
    <x v="1"/>
    <x v="22"/>
    <n v="4792588518"/>
    <n v="11394"/>
    <n v="2620.6200000000008"/>
    <n v="14014.62"/>
    <s v="30/5/2024/WTL"/>
    <d v="2024-05-20T00:00:00"/>
    <d v="2024-06-01T00:00:00"/>
    <d v="2024-06-07T02:24:00"/>
    <x v="1"/>
    <n v="-6.0999999999985448"/>
    <x v="1"/>
  </r>
  <r>
    <n v="1879"/>
    <s v="4250-CZ-751879"/>
    <x v="1"/>
    <x v="23"/>
    <n v="2466805173"/>
    <n v="8531"/>
    <n v="1962.1299999999992"/>
    <n v="10493.13"/>
    <s v="31/5/2024/WTL"/>
    <d v="2024-05-21T00:00:00"/>
    <d v="2024-06-19T00:00:00"/>
    <d v="2024-06-25T04:48:00"/>
    <x v="1"/>
    <n v="-6.1999999999970896"/>
    <x v="1"/>
  </r>
  <r>
    <n v="1881"/>
    <s v="7635-CZ-941881"/>
    <x v="1"/>
    <x v="24"/>
    <n v="5910817373"/>
    <n v="6975"/>
    <n v="1604.25"/>
    <n v="8579.25"/>
    <s v="32/5/2024/WTL"/>
    <d v="2024-05-22T00:00:00"/>
    <d v="2024-06-15T00:00:00"/>
    <d v="2024-06-15T16:48:00"/>
    <x v="1"/>
    <n v="-0.69999999999708962"/>
    <x v="1"/>
  </r>
  <r>
    <n v="1883"/>
    <s v="29-CZ-111883"/>
    <x v="1"/>
    <x v="25"/>
    <n v="2650348826"/>
    <n v="8287"/>
    <n v="1906.0100000000002"/>
    <n v="10193.01"/>
    <s v="33/5/2024/WTL"/>
    <d v="2024-05-22T00:00:00"/>
    <d v="2024-06-18T00:00:00"/>
    <d v="2024-06-07T14:24:00"/>
    <x v="1"/>
    <n v="10.400000000001455"/>
    <x v="2"/>
  </r>
  <r>
    <n v="1885"/>
    <s v="2564-CZ-861885"/>
    <x v="1"/>
    <x v="26"/>
    <n v="1377010276"/>
    <n v="7392"/>
    <n v="1700.1599999999999"/>
    <n v="9092.16"/>
    <s v="34/5/2024/WTL"/>
    <d v="2024-05-22T00:00:00"/>
    <d v="2024-06-23T00:00:00"/>
    <d v="2024-06-19T14:24:00"/>
    <x v="1"/>
    <n v="3.4000000000014552"/>
    <x v="0"/>
  </r>
  <r>
    <n v="1887"/>
    <s v="884-CZ-641887"/>
    <x v="1"/>
    <x v="27"/>
    <n v="8926797137"/>
    <n v="11716"/>
    <n v="2694.6800000000003"/>
    <n v="14410.68"/>
    <s v="35/5/2024/WTL"/>
    <d v="2024-05-23T00:00:00"/>
    <d v="2024-06-13T00:00:00"/>
    <d v="2024-06-02T02:24:00"/>
    <x v="1"/>
    <n v="10.900000000001455"/>
    <x v="2"/>
  </r>
  <r>
    <n v="1889"/>
    <s v="5750-CZ-221889"/>
    <x v="1"/>
    <x v="28"/>
    <n v="2116684585"/>
    <n v="8936"/>
    <n v="2055.2800000000007"/>
    <n v="10991.28"/>
    <s v="36/5/2024/WTL"/>
    <d v="2024-05-24T00:00:00"/>
    <d v="2024-06-27T00:00:00"/>
    <d v="2024-06-29T16:48:00"/>
    <x v="1"/>
    <n v="-2.6999999999970896"/>
    <x v="1"/>
  </r>
  <r>
    <n v="1891"/>
    <s v="5420-CZ-861891"/>
    <x v="0"/>
    <x v="29"/>
    <n v="3672951128"/>
    <n v="5847"/>
    <n v="467.76000000000022"/>
    <n v="6314.76"/>
    <s v="37/5/2024/WTL"/>
    <d v="2024-05-25T00:00:00"/>
    <d v="2024-06-11T00:00:00"/>
    <d v="2024-06-11T09:36:00"/>
    <x v="1"/>
    <n v="-0.40000000000145519"/>
    <x v="1"/>
  </r>
  <r>
    <n v="1893"/>
    <s v="5573-CZ-881893"/>
    <x v="0"/>
    <x v="30"/>
    <n v="6375448835"/>
    <n v="6627"/>
    <n v="530.15999999999985"/>
    <n v="7157.16"/>
    <s v="38/5/2024/WTL"/>
    <d v="2024-05-25T00:00:00"/>
    <d v="2024-06-16T00:00:00"/>
    <d v="2024-06-11T19:12:00"/>
    <x v="1"/>
    <n v="4.1999999999970896"/>
    <x v="0"/>
  </r>
  <r>
    <n v="1895"/>
    <s v="3896-CZ-931895"/>
    <x v="0"/>
    <x v="31"/>
    <n v="8922358731"/>
    <n v="6485"/>
    <n v="518.80000000000018"/>
    <n v="7003.8"/>
    <s v="39/5/2024/WTL"/>
    <d v="2024-05-25T00:00:00"/>
    <d v="2024-06-28T00:00:00"/>
    <d v="2024-06-19T16:48:00"/>
    <x v="1"/>
    <n v="8.3000000000029104"/>
    <x v="2"/>
  </r>
  <r>
    <n v="1897"/>
    <s v="7694-CZ-261897"/>
    <x v="0"/>
    <x v="32"/>
    <n v="4124185745"/>
    <n v="6452"/>
    <n v="516.15999999999985"/>
    <n v="6968.16"/>
    <s v="40/5/2024/WTL"/>
    <d v="2024-05-26T00:00:00"/>
    <d v="2024-06-19T00:00:00"/>
    <d v="2024-06-22T07:12:00"/>
    <x v="1"/>
    <n v="-3.3000000000029104"/>
    <x v="1"/>
  </r>
  <r>
    <n v="1899"/>
    <s v="3825-CZ-601899"/>
    <x v="0"/>
    <x v="0"/>
    <n v="1732377271"/>
    <n v="6878"/>
    <n v="550.23999999999978"/>
    <n v="7428.24"/>
    <s v="41/5/2024/WTL"/>
    <d v="2024-05-27T00:00:00"/>
    <d v="2024-06-20T00:00:00"/>
    <d v="2024-06-22T04:48:00"/>
    <x v="1"/>
    <n v="-2.1999999999970896"/>
    <x v="1"/>
  </r>
  <r>
    <n v="1901"/>
    <s v="466-CZ-181901"/>
    <x v="0"/>
    <x v="1"/>
    <n v="6428942303"/>
    <n v="11369"/>
    <n v="909.52000000000044"/>
    <n v="12278.52"/>
    <s v="42/5/2024/WTL"/>
    <d v="2024-05-28T00:00:00"/>
    <d v="2024-06-30T00:00:00"/>
    <d v="2024-07-04T16:48:00"/>
    <x v="1"/>
    <n v="-4.6999999999970896"/>
    <x v="1"/>
  </r>
  <r>
    <n v="1903"/>
    <s v="9796-CZ-461903"/>
    <x v="0"/>
    <x v="2"/>
    <n v="6854087252"/>
    <n v="11100"/>
    <n v="888"/>
    <n v="11988"/>
    <s v="43/5/2024/WTL"/>
    <d v="2024-05-28T00:00:00"/>
    <d v="2024-06-26T00:00:00"/>
    <d v="2024-06-18T16:48:00"/>
    <x v="1"/>
    <n v="7.3000000000029104"/>
    <x v="2"/>
  </r>
  <r>
    <n v="1905"/>
    <s v="2230-CZ-431905"/>
    <x v="0"/>
    <x v="3"/>
    <n v="5144668045"/>
    <n v="6083"/>
    <n v="486.64000000000033"/>
    <n v="6569.64"/>
    <s v="44/5/2024/WTL"/>
    <d v="2024-05-28T00:00:00"/>
    <d v="2024-06-13T00:00:00"/>
    <d v="2024-06-16T07:12:00"/>
    <x v="1"/>
    <n v="-3.3000000000029104"/>
    <x v="1"/>
  </r>
  <r>
    <n v="1907"/>
    <s v="3559-CZ-111907"/>
    <x v="0"/>
    <x v="4"/>
    <n v="8510260460"/>
    <n v="11205"/>
    <n v="896.39999999999964"/>
    <n v="12101.4"/>
    <s v="45/5/2024/WTL"/>
    <d v="2024-05-29T00:00:00"/>
    <d v="2024-06-18T00:00:00"/>
    <d v="2024-06-27T00:00:00"/>
    <x v="1"/>
    <n v="-9"/>
    <x v="1"/>
  </r>
  <r>
    <n v="1909"/>
    <s v="1667-PL-541909"/>
    <x v="0"/>
    <x v="5"/>
    <n v="7842451528"/>
    <n v="10494"/>
    <n v="839.52000000000044"/>
    <n v="11333.52"/>
    <s v="46/5/2024/WTL"/>
    <d v="2024-05-30T00:00:00"/>
    <d v="2024-07-03T00:00:00"/>
    <d v="2024-06-29T04:48:00"/>
    <x v="0"/>
    <n v="3.8000000000029104"/>
    <x v="0"/>
  </r>
  <r>
    <n v="1911"/>
    <s v="5479-PL-171911"/>
    <x v="0"/>
    <x v="6"/>
    <n v="4257365937"/>
    <n v="7739"/>
    <n v="619.1200000000008"/>
    <n v="8358.1200000000008"/>
    <s v="47/5/2024/WTL"/>
    <d v="2024-05-31T00:00:00"/>
    <d v="2024-07-02T00:00:00"/>
    <d v="2024-06-30T00:00:00"/>
    <x v="0"/>
    <n v="2"/>
    <x v="0"/>
  </r>
  <r>
    <n v="1913"/>
    <s v="7718-PL-511913"/>
    <x v="0"/>
    <x v="7"/>
    <n v="4341594652"/>
    <n v="6439"/>
    <n v="515.11999999999989"/>
    <n v="6954.12"/>
    <s v="1/6/2024/WTL"/>
    <d v="2024-06-01T00:00:00"/>
    <d v="2024-07-05T00:00:00"/>
    <d v="2024-07-05T07:12:00"/>
    <x v="0"/>
    <n v="-0.30000000000291038"/>
    <x v="1"/>
  </r>
  <r>
    <n v="1915"/>
    <s v="3846-PL-691915"/>
    <x v="1"/>
    <x v="8"/>
    <n v="7430048616"/>
    <n v="10061"/>
    <n v="2314.0300000000007"/>
    <n v="12375.03"/>
    <s v="2/6/2024/WTL"/>
    <d v="2024-06-01T00:00:00"/>
    <d v="2024-06-29T00:00:00"/>
    <d v="2024-07-04T21:36:00"/>
    <x v="0"/>
    <n v="-5.9000000000014552"/>
    <x v="1"/>
  </r>
  <r>
    <n v="1917"/>
    <s v="9087-PL-951917"/>
    <x v="1"/>
    <x v="9"/>
    <n v="9623168584"/>
    <n v="9938"/>
    <n v="2285.7399999999998"/>
    <n v="12223.74"/>
    <s v="3/6/2024/WTL"/>
    <d v="2024-06-01T00:00:00"/>
    <d v="2024-06-22T00:00:00"/>
    <d v="2024-06-22T04:48:00"/>
    <x v="0"/>
    <n v="-0.19999999999708962"/>
    <x v="1"/>
  </r>
  <r>
    <n v="1919"/>
    <s v="177-PL-841919"/>
    <x v="1"/>
    <x v="10"/>
    <n v="5180778197"/>
    <n v="11091"/>
    <n v="2550.9300000000003"/>
    <n v="13641.93"/>
    <s v="4/6/2024/WTL"/>
    <d v="2024-06-02T00:00:00"/>
    <d v="2024-06-18T00:00:00"/>
    <d v="2024-06-09T16:48:00"/>
    <x v="0"/>
    <n v="8.3000000000029104"/>
    <x v="2"/>
  </r>
  <r>
    <n v="1921"/>
    <s v="7311-PL-481921"/>
    <x v="1"/>
    <x v="11"/>
    <n v="5662257723"/>
    <n v="10484"/>
    <n v="2411.3199999999997"/>
    <n v="12895.32"/>
    <s v="5/6/2024/WTL"/>
    <d v="2024-06-03T00:00:00"/>
    <d v="2024-06-20T00:00:00"/>
    <d v="2024-06-14T19:12:00"/>
    <x v="0"/>
    <n v="5.1999999999970896"/>
    <x v="0"/>
  </r>
  <r>
    <n v="1923"/>
    <s v="5593-PL-581923"/>
    <x v="1"/>
    <x v="12"/>
    <n v="2817594142"/>
    <n v="10683"/>
    <n v="2457.09"/>
    <n v="13140.09"/>
    <s v="6/6/2024/WTL"/>
    <d v="2024-06-04T00:00:00"/>
    <d v="2024-06-25T00:00:00"/>
    <d v="2024-06-23T02:24:00"/>
    <x v="0"/>
    <n v="1.9000000000014552"/>
    <x v="0"/>
  </r>
  <r>
    <n v="1925"/>
    <s v="8198-PL-541925"/>
    <x v="1"/>
    <x v="13"/>
    <n v="4213025457"/>
    <n v="8890"/>
    <n v="2044.7000000000007"/>
    <n v="10934.7"/>
    <s v="7/6/2024/WTL"/>
    <d v="2024-06-05T00:00:00"/>
    <d v="2024-07-08T00:00:00"/>
    <d v="2024-06-29T04:48:00"/>
    <x v="0"/>
    <n v="8.8000000000029104"/>
    <x v="2"/>
  </r>
  <r>
    <n v="1927"/>
    <s v="2998-PL-911927"/>
    <x v="1"/>
    <x v="14"/>
    <n v="6912807847"/>
    <n v="5307"/>
    <n v="1220.6099999999997"/>
    <n v="6527.61"/>
    <s v="8/6/2024/WTL"/>
    <d v="2024-06-06T00:00:00"/>
    <d v="2024-07-06T00:00:00"/>
    <d v="2024-07-11T04:48:00"/>
    <x v="0"/>
    <n v="-5.1999999999970896"/>
    <x v="1"/>
  </r>
  <r>
    <n v="1929"/>
    <s v="6042-PL-581929"/>
    <x v="0"/>
    <x v="15"/>
    <n v="1661408649"/>
    <n v="5988"/>
    <n v="479.03999999999996"/>
    <n v="6467.04"/>
    <s v="9/6/2024/WTL"/>
    <d v="2024-06-06T00:00:00"/>
    <d v="2024-07-02T00:00:00"/>
    <d v="2024-07-06T12:00:00"/>
    <x v="0"/>
    <n v="-4.5"/>
    <x v="1"/>
  </r>
  <r>
    <n v="1931"/>
    <s v="2824-PL-801931"/>
    <x v="0"/>
    <x v="16"/>
    <n v="3341901817"/>
    <n v="9433"/>
    <n v="754.63999999999942"/>
    <n v="10187.64"/>
    <s v="10/6/2024/WTL"/>
    <d v="2024-06-06T00:00:00"/>
    <d v="2024-06-26T00:00:00"/>
    <d v="2024-06-25T07:12:00"/>
    <x v="0"/>
    <n v="0.69999999999708962"/>
    <x v="0"/>
  </r>
  <r>
    <n v="1933"/>
    <s v="7817-PL-481933"/>
    <x v="0"/>
    <x v="17"/>
    <n v="9435127072"/>
    <n v="9500"/>
    <n v="760"/>
    <n v="10260"/>
    <s v="11/6/2024/WTL"/>
    <d v="2024-06-07T00:00:00"/>
    <d v="2024-06-30T00:00:00"/>
    <d v="2024-07-04T12:00:00"/>
    <x v="0"/>
    <n v="-4.5"/>
    <x v="1"/>
  </r>
  <r>
    <n v="1935"/>
    <s v="7786-PL-371935"/>
    <x v="0"/>
    <x v="18"/>
    <n v="1954168384"/>
    <n v="5582"/>
    <n v="446.5600000000004"/>
    <n v="6028.56"/>
    <s v="12/6/2024/WTL"/>
    <d v="2024-06-08T00:00:00"/>
    <d v="2024-07-11T00:00:00"/>
    <d v="2024-07-19T12:00:00"/>
    <x v="0"/>
    <n v="-8.5"/>
    <x v="1"/>
  </r>
  <r>
    <n v="1937"/>
    <s v="8287-PL-191937"/>
    <x v="0"/>
    <x v="19"/>
    <n v="2994329983"/>
    <n v="10833"/>
    <n v="866.63999999999942"/>
    <n v="11699.64"/>
    <s v="13/6/2024/WTL"/>
    <d v="2024-06-09T00:00:00"/>
    <d v="2024-07-06T00:00:00"/>
    <d v="2024-06-28T16:48:00"/>
    <x v="0"/>
    <n v="7.3000000000029104"/>
    <x v="2"/>
  </r>
  <r>
    <n v="1939"/>
    <s v="8944-CZ-341939"/>
    <x v="0"/>
    <x v="20"/>
    <n v="4831129141"/>
    <n v="7476"/>
    <n v="598.07999999999993"/>
    <n v="8074.08"/>
    <s v="14/6/2024/WTL"/>
    <d v="2024-06-09T00:00:00"/>
    <d v="2024-06-21T00:00:00"/>
    <d v="2024-06-17T14:24:00"/>
    <x v="1"/>
    <n v="3.4000000000014552"/>
    <x v="0"/>
  </r>
  <r>
    <n v="1941"/>
    <s v="8241-CZ-201941"/>
    <x v="0"/>
    <x v="21"/>
    <n v="5632399654"/>
    <n v="11320"/>
    <n v="905.60000000000036"/>
    <n v="12225.6"/>
    <s v="15/6/2024/WTL"/>
    <d v="2024-06-09T00:00:00"/>
    <d v="2024-07-10T00:00:00"/>
    <d v="2024-06-30T14:24:00"/>
    <x v="1"/>
    <n v="9.4000000000014552"/>
    <x v="2"/>
  </r>
  <r>
    <n v="1943"/>
    <s v="3789-CZ-771943"/>
    <x v="0"/>
    <x v="22"/>
    <n v="4792588518"/>
    <n v="10490"/>
    <n v="839.20000000000073"/>
    <n v="11329.2"/>
    <s v="16/6/2024/WTL"/>
    <d v="2024-06-10T00:00:00"/>
    <d v="2024-06-27T00:00:00"/>
    <d v="2024-06-28T14:24:00"/>
    <x v="1"/>
    <n v="-1.5999999999985448"/>
    <x v="1"/>
  </r>
  <r>
    <n v="1945"/>
    <s v="5904-CZ-271945"/>
    <x v="1"/>
    <x v="23"/>
    <n v="2466805173"/>
    <n v="10277"/>
    <n v="2363.7099999999991"/>
    <n v="12640.71"/>
    <s v="17/6/2024/WTL"/>
    <d v="2024-06-11T00:00:00"/>
    <d v="2024-06-29T00:00:00"/>
    <d v="2024-07-07T02:24:00"/>
    <x v="1"/>
    <n v="-8.0999999999985448"/>
    <x v="1"/>
  </r>
  <r>
    <n v="1947"/>
    <s v="8673-CZ-191947"/>
    <x v="1"/>
    <x v="24"/>
    <n v="5910817373"/>
    <n v="8575"/>
    <n v="1972.25"/>
    <n v="10547.25"/>
    <s v="18/6/2024/WTL"/>
    <d v="2024-06-12T00:00:00"/>
    <d v="2024-06-27T00:00:00"/>
    <d v="2024-07-04T21:36:00"/>
    <x v="1"/>
    <n v="-7.9000000000014552"/>
    <x v="1"/>
  </r>
  <r>
    <n v="1949"/>
    <s v="6007-CZ-581949"/>
    <x v="1"/>
    <x v="25"/>
    <n v="2650348826"/>
    <n v="10247"/>
    <n v="2356.8099999999995"/>
    <n v="12603.81"/>
    <s v="19/6/2024/WTL"/>
    <d v="2024-06-13T00:00:00"/>
    <d v="2024-06-27T00:00:00"/>
    <d v="2024-07-01T16:48:00"/>
    <x v="1"/>
    <n v="-4.6999999999970896"/>
    <x v="1"/>
  </r>
  <r>
    <n v="1951"/>
    <s v="2993-CZ-381951"/>
    <x v="1"/>
    <x v="26"/>
    <n v="1377010276"/>
    <n v="11256"/>
    <n v="2588.8799999999992"/>
    <n v="13844.88"/>
    <s v="20/6/2024/WTL"/>
    <d v="2024-06-14T00:00:00"/>
    <d v="2024-07-11T00:00:00"/>
    <d v="2024-07-10T09:36:00"/>
    <x v="1"/>
    <n v="0.59999999999854481"/>
    <x v="0"/>
  </r>
  <r>
    <n v="1953"/>
    <s v="8207-PL-961953"/>
    <x v="1"/>
    <x v="27"/>
    <n v="8926797137"/>
    <n v="6822"/>
    <n v="1569.0599999999995"/>
    <n v="8391.06"/>
    <s v="21/6/2024/WTL"/>
    <d v="2024-06-15T00:00:00"/>
    <d v="2024-07-12T00:00:00"/>
    <d v="2024-07-04T21:36:00"/>
    <x v="0"/>
    <n v="7.0999999999985448"/>
    <x v="2"/>
  </r>
  <r>
    <n v="1955"/>
    <s v="6971-PL-311955"/>
    <x v="1"/>
    <x v="28"/>
    <n v="2116684585"/>
    <n v="8367"/>
    <n v="1924.4099999999999"/>
    <n v="10291.41"/>
    <s v="22/6/2024/WTL"/>
    <d v="2024-06-16T00:00:00"/>
    <d v="2024-07-09T00:00:00"/>
    <d v="2024-07-07T07:12:00"/>
    <x v="0"/>
    <n v="1.6999999999970896"/>
    <x v="0"/>
  </r>
  <r>
    <n v="1957"/>
    <s v="9625-PL-561957"/>
    <x v="1"/>
    <x v="29"/>
    <n v="3672951128"/>
    <n v="11439"/>
    <n v="2630.9699999999993"/>
    <n v="14069.97"/>
    <s v="23/6/2024/WTL"/>
    <d v="2024-06-16T00:00:00"/>
    <d v="2024-06-28T00:00:00"/>
    <d v="2024-06-30T21:36:00"/>
    <x v="0"/>
    <n v="-2.9000000000014552"/>
    <x v="1"/>
  </r>
  <r>
    <n v="1959"/>
    <s v="8542-PL-351959"/>
    <x v="0"/>
    <x v="30"/>
    <n v="6375448835"/>
    <n v="11396"/>
    <n v="911.68000000000029"/>
    <n v="12307.68"/>
    <s v="24/6/2024/WTL"/>
    <d v="2024-06-16T00:00:00"/>
    <d v="2024-07-19T00:00:00"/>
    <d v="2024-07-16T12:00:00"/>
    <x v="0"/>
    <n v="2.5"/>
    <x v="0"/>
  </r>
  <r>
    <n v="1961"/>
    <s v="7631-PL-791961"/>
    <x v="0"/>
    <x v="31"/>
    <n v="8922358731"/>
    <n v="5256"/>
    <n v="420.47999999999956"/>
    <n v="5676.48"/>
    <s v="25/6/2024/WTL"/>
    <d v="2024-06-17T00:00:00"/>
    <d v="2024-06-30T00:00:00"/>
    <d v="2024-07-02T16:48:00"/>
    <x v="0"/>
    <n v="-2.6999999999970896"/>
    <x v="1"/>
  </r>
  <r>
    <n v="1963"/>
    <s v="9597-PL-991963"/>
    <x v="0"/>
    <x v="32"/>
    <n v="4124185745"/>
    <n v="8990"/>
    <n v="719.20000000000073"/>
    <n v="9709.2000000000007"/>
    <s v="26/6/2024/WTL"/>
    <d v="2024-06-18T00:00:00"/>
    <d v="2024-07-03T00:00:00"/>
    <d v="2024-06-30T14:24:00"/>
    <x v="0"/>
    <n v="2.4000000000014552"/>
    <x v="0"/>
  </r>
  <r>
    <n v="1965"/>
    <s v="4806-CZ-391965"/>
    <x v="0"/>
    <x v="0"/>
    <n v="1732377271"/>
    <n v="5354"/>
    <n v="428.31999999999971"/>
    <n v="5782.32"/>
    <s v="27/6/2024/WTL"/>
    <d v="2024-06-19T00:00:00"/>
    <d v="2024-07-09T00:00:00"/>
    <d v="2024-07-13T02:24:00"/>
    <x v="1"/>
    <n v="-4.0999999999985448"/>
    <x v="1"/>
  </r>
  <r>
    <n v="1967"/>
    <s v="9520-CZ-591967"/>
    <x v="0"/>
    <x v="1"/>
    <n v="6428942303"/>
    <n v="9019"/>
    <n v="721.52000000000044"/>
    <n v="9740.52"/>
    <s v="28/6/2024/WTL"/>
    <d v="2024-06-20T00:00:00"/>
    <d v="2024-07-15T00:00:00"/>
    <d v="2024-07-21T21:36:00"/>
    <x v="1"/>
    <n v="-6.9000000000014552"/>
    <x v="1"/>
  </r>
  <r>
    <n v="1969"/>
    <s v="871-CZ-551969"/>
    <x v="0"/>
    <x v="2"/>
    <n v="6854087252"/>
    <n v="11776"/>
    <n v="942.07999999999993"/>
    <n v="12718.08"/>
    <s v="29/6/2024/WTL"/>
    <d v="2024-06-20T00:00:00"/>
    <d v="2024-07-10T00:00:00"/>
    <d v="2024-07-05T19:12:00"/>
    <x v="1"/>
    <n v="4.1999999999970896"/>
    <x v="0"/>
  </r>
  <r>
    <n v="1971"/>
    <s v="6441-CZ-591971"/>
    <x v="1"/>
    <x v="3"/>
    <n v="5144668045"/>
    <n v="5241"/>
    <n v="1205.4300000000003"/>
    <n v="6446.43"/>
    <s v="30/6/2024/WTL"/>
    <d v="2024-06-20T00:00:00"/>
    <d v="2024-07-07T00:00:00"/>
    <d v="2024-06-29T16:48:00"/>
    <x v="1"/>
    <n v="7.3000000000029104"/>
    <x v="2"/>
  </r>
  <r>
    <n v="1973"/>
    <s v="3396-CZ-911973"/>
    <x v="1"/>
    <x v="4"/>
    <n v="8510260460"/>
    <n v="5475"/>
    <n v="1259.25"/>
    <n v="6734.25"/>
    <s v="31/6/2024/WTL"/>
    <d v="2024-06-21T00:00:00"/>
    <d v="2024-07-24T00:00:00"/>
    <d v="2024-07-20T14:24:00"/>
    <x v="1"/>
    <n v="3.4000000000014552"/>
    <x v="0"/>
  </r>
  <r>
    <n v="1975"/>
    <s v="9210-CZ-391975"/>
    <x v="1"/>
    <x v="5"/>
    <n v="7842451528"/>
    <n v="8174"/>
    <n v="1880.0200000000004"/>
    <n v="10054.02"/>
    <s v="32/6/2024/WTL"/>
    <d v="2024-06-22T00:00:00"/>
    <d v="2024-07-17T00:00:00"/>
    <d v="2024-07-13T21:36:00"/>
    <x v="1"/>
    <n v="3.0999999999985448"/>
    <x v="0"/>
  </r>
  <r>
    <n v="1977"/>
    <s v="5714-CZ-621977"/>
    <x v="1"/>
    <x v="6"/>
    <n v="4257365937"/>
    <n v="7029"/>
    <n v="1616.67"/>
    <n v="8645.67"/>
    <s v="33/6/2024/WTL"/>
    <d v="2024-06-23T00:00:00"/>
    <d v="2024-07-28T00:00:00"/>
    <d v="2024-07-23T09:36:00"/>
    <x v="1"/>
    <n v="4.5999999999985448"/>
    <x v="0"/>
  </r>
  <r>
    <n v="1979"/>
    <s v="3480-CZ-461979"/>
    <x v="1"/>
    <x v="7"/>
    <n v="4341594652"/>
    <n v="5470"/>
    <n v="1258.1000000000004"/>
    <n v="6728.1"/>
    <s v="34/6/2024/WTL"/>
    <d v="2024-06-24T00:00:00"/>
    <d v="2024-07-14T00:00:00"/>
    <d v="2024-07-13T09:36:00"/>
    <x v="1"/>
    <n v="0.59999999999854481"/>
    <x v="0"/>
  </r>
  <r>
    <n v="1981"/>
    <s v="1220-CZ-581981"/>
    <x v="1"/>
    <x v="8"/>
    <n v="7430048616"/>
    <n v="11819"/>
    <n v="2718.3700000000008"/>
    <n v="14537.37"/>
    <s v="35/6/2024/WTL"/>
    <d v="2024-06-25T00:00:00"/>
    <d v="2024-07-15T00:00:00"/>
    <d v="2024-07-21T09:36:00"/>
    <x v="1"/>
    <n v="-6.40000000000145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BDF5C-2A39-49DE-8C1D-17987E466504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15">
    <pivotField showAll="0"/>
    <pivotField showAll="0"/>
    <pivotField showAll="0">
      <items count="3">
        <item x="1"/>
        <item x="0"/>
        <item t="default"/>
      </items>
    </pivotField>
    <pivotField showAll="0">
      <items count="34">
        <item x="15"/>
        <item x="4"/>
        <item x="6"/>
        <item x="2"/>
        <item x="3"/>
        <item x="9"/>
        <item x="1"/>
        <item x="26"/>
        <item x="30"/>
        <item x="8"/>
        <item x="21"/>
        <item x="10"/>
        <item x="22"/>
        <item x="24"/>
        <item x="25"/>
        <item x="19"/>
        <item x="20"/>
        <item x="11"/>
        <item x="17"/>
        <item x="29"/>
        <item x="23"/>
        <item x="27"/>
        <item x="14"/>
        <item x="5"/>
        <item x="18"/>
        <item x="28"/>
        <item x="13"/>
        <item x="0"/>
        <item x="32"/>
        <item x="7"/>
        <item x="31"/>
        <item x="12"/>
        <item x="16"/>
        <item t="default"/>
      </items>
    </pivotField>
    <pivotField showAll="0"/>
    <pivotField dataField="1" numFmtId="3" showAll="0"/>
    <pivotField numFmtId="3" showAll="0"/>
    <pivotField numFmtId="3" showAll="0"/>
    <pivotField showAll="0"/>
    <pivotField numFmtId="14" showAll="0"/>
    <pivotField numFmtId="14" showAll="0"/>
    <pivotField numFmtId="14" showAll="0"/>
    <pivotField axis="axisCol" showAll="0">
      <items count="3">
        <item x="1"/>
        <item x="0"/>
        <item t="default"/>
      </items>
    </pivotField>
    <pivotField numFmtId="1" showAll="0"/>
    <pivotField axis="axisRow" showAll="0">
      <items count="4">
        <item x="1"/>
        <item x="0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a z Netto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dzaj" xr10:uid="{B0386228-0495-4482-99B6-B3CCF19D51E5}" sourceName="Rodzaj">
  <pivotTables>
    <pivotTable tabId="65" name="Tabela przestawna1"/>
  </pivotTables>
  <data>
    <tabular pivotCacheId="1742574257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Firma" xr10:uid="{71D5F6B2-2EAD-425A-90BE-2264024817ED}" sourceName="Firma">
  <pivotTables>
    <pivotTable tabId="65" name="Tabela przestawna1"/>
  </pivotTables>
  <data>
    <tabular pivotCacheId="1742574257">
      <items count="33">
        <i x="15" s="1"/>
        <i x="4" s="1"/>
        <i x="6" s="1"/>
        <i x="2" s="1"/>
        <i x="3" s="1"/>
        <i x="9" s="1"/>
        <i x="1" s="1"/>
        <i x="26" s="1"/>
        <i x="30" s="1"/>
        <i x="8" s="1"/>
        <i x="21" s="1"/>
        <i x="10" s="1"/>
        <i x="22" s="1"/>
        <i x="24" s="1"/>
        <i x="25" s="1"/>
        <i x="19" s="1"/>
        <i x="20" s="1"/>
        <i x="11" s="1"/>
        <i x="17" s="1"/>
        <i x="29" s="1"/>
        <i x="23" s="1"/>
        <i x="27" s="1"/>
        <i x="14" s="1"/>
        <i x="5" s="1"/>
        <i x="18" s="1"/>
        <i x="28" s="1"/>
        <i x="13" s="1"/>
        <i x="0" s="1"/>
        <i x="32" s="1"/>
        <i x="7" s="1"/>
        <i x="31" s="1"/>
        <i x="12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dzaj" xr10:uid="{35312BB4-7C2E-473D-B175-72DDDE80D093}" cache="Fragmentator_Rodzaj" caption="Rodzaj" style="SlicerStyleLight2" rowHeight="234950"/>
  <slicer name="Firma" xr10:uid="{4FBCCFDB-64E8-4D59-BA5D-4E7A5F9171D4}" cache="Fragmentator_Firma" caption="Firma" columnCount="5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A3383-25E5-45D3-94EE-D279E6A9D9D3}" name="Tabela1" displayName="Tabela1" ref="A6:O345" totalsRowShown="0">
  <autoFilter ref="A6:O345" xr:uid="{0B2D8B68-C42F-43C9-99AF-9A481CE05997}"/>
  <tableColumns count="15">
    <tableColumn id="1" xr3:uid="{CE666186-C536-430D-951C-72600E30DEDF}" name="Nr transakcji" dataDxfId="13"/>
    <tableColumn id="2" xr3:uid="{4FC6ED0A-F1A8-452E-AB03-299F9173841B}" name="ID zamówienia" dataDxfId="12"/>
    <tableColumn id="3" xr3:uid="{3B891DEA-6365-4C21-A440-48EF5203D39B}" name="Rodzaj" dataDxfId="11"/>
    <tableColumn id="4" xr3:uid="{CF9D57C3-C923-41CE-B765-77AEFDB0B3B2}" name="Firma" dataDxfId="10"/>
    <tableColumn id="5" xr3:uid="{98CAEFF0-12BA-41F7-90AF-C6D84F4D3079}" name="NIP" dataDxfId="9"/>
    <tableColumn id="6" xr3:uid="{D19A9B77-8C07-4D43-AD9C-426FEA40635D}" name="Netto" dataDxfId="8"/>
    <tableColumn id="7" xr3:uid="{B206F00F-ABC3-46CC-97B3-435CA56EEC2A}" name="VAT" dataDxfId="7"/>
    <tableColumn id="8" xr3:uid="{424961A7-1FD4-4E88-B703-E4CC5A243712}" name="Brutto" dataDxfId="6"/>
    <tableColumn id="9" xr3:uid="{6FEBF0A0-B8F0-4710-9810-F58E931FB73A}" name="Faktura" dataDxfId="5"/>
    <tableColumn id="10" xr3:uid="{FDB62C8C-47F4-4602-8F7A-5678B30DD55D}" name="Data wystawienia Faktury" dataDxfId="4"/>
    <tableColumn id="11" xr3:uid="{171D1923-8A26-4234-86B9-D705E072CE51}" name="Termin płatności" dataDxfId="3"/>
    <tableColumn id="12" xr3:uid="{69152A17-D27C-496C-B5FA-CEB6E75E27A4}" name="Data płatności" dataDxfId="2"/>
    <tableColumn id="13" xr3:uid="{F83A77F3-20D8-4744-A3DB-54808A281314}" name="Kraj" dataDxfId="1">
      <calculatedColumnFormula>MID(B7, FIND("-",B7)+1, FIND("-",B7,FIND("-",B7)+1) - FIND("-",B7) - 1)</calculatedColumnFormula>
    </tableColumn>
    <tableColumn id="14" xr3:uid="{073953B7-D1B9-4F8D-9BC2-A8C76DA17E04}" name="Różnica w terminach płatności" dataDxfId="0">
      <calculatedColumnFormula>K7-L7</calculatedColumnFormula>
    </tableColumn>
    <tableColumn id="15" xr3:uid="{AC3243C1-E678-479E-B605-696643489062}" name="Koszyk">
      <calculatedColumnFormula>VLOOKUP(N7,$R$7:$S$9,2,TRUE)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E5E-0778-455D-868C-E729BC4A0FC9}">
  <sheetPr codeName="Arkusz5"/>
  <dimension ref="A1:K19"/>
  <sheetViews>
    <sheetView showGridLines="0" zoomScale="130" zoomScaleNormal="130" workbookViewId="0">
      <selection activeCell="A6" sqref="A6"/>
    </sheetView>
  </sheetViews>
  <sheetFormatPr defaultColWidth="9.109375" defaultRowHeight="10.199999999999999" outlineLevelRow="1" x14ac:dyDescent="0.2"/>
  <cols>
    <col min="1" max="16384" width="9.109375" style="1"/>
  </cols>
  <sheetData>
    <row r="1" spans="1:11" x14ac:dyDescent="0.2">
      <c r="A1" s="2"/>
      <c r="B1" s="2"/>
      <c r="C1" s="2"/>
      <c r="D1" s="2"/>
      <c r="E1" s="2"/>
      <c r="F1" s="2"/>
      <c r="G1" s="2"/>
    </row>
    <row r="2" spans="1:11" ht="14.4" x14ac:dyDescent="0.3">
      <c r="A2" s="2"/>
      <c r="B2" s="3"/>
      <c r="C2" s="2"/>
      <c r="D2" s="2"/>
      <c r="E2" s="2"/>
      <c r="F2" s="2"/>
      <c r="G2" s="2"/>
    </row>
    <row r="3" spans="1:11" x14ac:dyDescent="0.2">
      <c r="A3" s="2"/>
      <c r="B3" s="2"/>
      <c r="C3" s="2"/>
      <c r="D3" s="2"/>
      <c r="E3" s="2"/>
      <c r="F3" s="2"/>
      <c r="G3" s="2"/>
    </row>
    <row r="4" spans="1:11" x14ac:dyDescent="0.2">
      <c r="A4" s="2"/>
      <c r="B4" s="2"/>
      <c r="C4" s="2"/>
      <c r="D4" s="2"/>
      <c r="E4" s="2"/>
      <c r="F4" s="2"/>
      <c r="G4" s="2"/>
    </row>
    <row r="5" spans="1:11" x14ac:dyDescent="0.2">
      <c r="A5" s="2"/>
      <c r="B5" s="2"/>
      <c r="C5" s="2"/>
      <c r="D5" s="2"/>
      <c r="E5" s="2"/>
      <c r="F5" s="2"/>
      <c r="G5" s="2"/>
    </row>
    <row r="6" spans="1:11" x14ac:dyDescent="0.2">
      <c r="A6" s="2"/>
      <c r="B6" s="2"/>
      <c r="C6" s="2"/>
      <c r="D6" s="2"/>
      <c r="E6" s="2"/>
      <c r="F6" s="2"/>
      <c r="G6" s="2"/>
    </row>
    <row r="7" spans="1:11" x14ac:dyDescent="0.2">
      <c r="A7" s="2"/>
      <c r="B7" s="2"/>
      <c r="C7" s="2"/>
      <c r="D7" s="2"/>
      <c r="E7" s="2"/>
      <c r="F7" s="2"/>
      <c r="G7" s="2"/>
    </row>
    <row r="8" spans="1:11" x14ac:dyDescent="0.2">
      <c r="A8" s="2"/>
      <c r="B8" s="2"/>
      <c r="C8" s="2"/>
      <c r="D8" s="2"/>
      <c r="E8" s="2"/>
      <c r="F8" s="2"/>
      <c r="G8" s="2"/>
    </row>
    <row r="9" spans="1:11" x14ac:dyDescent="0.2">
      <c r="A9" s="2"/>
      <c r="B9" s="2"/>
      <c r="C9" s="2"/>
      <c r="D9" s="2"/>
      <c r="E9" s="2"/>
      <c r="F9" s="2"/>
      <c r="G9" s="2"/>
    </row>
    <row r="10" spans="1:11" x14ac:dyDescent="0.2">
      <c r="A10" s="2"/>
      <c r="B10" s="2"/>
      <c r="C10" s="2"/>
      <c r="D10" s="2"/>
      <c r="E10" s="2"/>
      <c r="F10" s="2"/>
      <c r="G10" s="2"/>
    </row>
    <row r="11" spans="1:11" x14ac:dyDescent="0.2">
      <c r="A11" s="2"/>
      <c r="B11" s="2"/>
      <c r="C11" s="2"/>
      <c r="D11" s="2"/>
      <c r="E11" s="2"/>
      <c r="F11" s="2"/>
      <c r="G11" s="2"/>
    </row>
    <row r="12" spans="1:11" x14ac:dyDescent="0.2">
      <c r="A12" s="2"/>
      <c r="B12" s="2"/>
      <c r="C12" s="2"/>
      <c r="D12" s="2"/>
      <c r="E12" s="2"/>
      <c r="F12" s="2"/>
      <c r="G12" s="2"/>
    </row>
    <row r="13" spans="1:11" x14ac:dyDescent="0.2">
      <c r="A13" s="2"/>
      <c r="B13" s="2"/>
      <c r="C13" s="2"/>
      <c r="D13" s="2"/>
      <c r="E13" s="2"/>
      <c r="F13" s="2"/>
      <c r="G13" s="2"/>
    </row>
    <row r="16" spans="1:11" ht="11.25" customHeight="1" outlineLevel="1" x14ac:dyDescent="0.2">
      <c r="A16" s="15" t="s">
        <v>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11.25" customHeight="1" outlineLevel="1" x14ac:dyDescent="0.2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ht="11.25" customHeight="1" outlineLevel="1" x14ac:dyDescent="0.2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11.25" customHeight="1" outlineLevel="1" x14ac:dyDescent="0.2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</row>
  </sheetData>
  <mergeCells count="1">
    <mergeCell ref="A16:K19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3523-0275-496E-B9B2-CBBF46BFFF94}">
  <dimension ref="A3:D8"/>
  <sheetViews>
    <sheetView tabSelected="1" workbookViewId="0">
      <selection activeCell="K30" sqref="K30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11" bestFit="1" customWidth="1"/>
    <col min="4" max="4" width="14" bestFit="1" customWidth="1"/>
  </cols>
  <sheetData>
    <row r="3" spans="1:4" x14ac:dyDescent="0.3">
      <c r="A3" s="26" t="s">
        <v>752</v>
      </c>
      <c r="B3" s="26" t="s">
        <v>753</v>
      </c>
    </row>
    <row r="4" spans="1:4" x14ac:dyDescent="0.3">
      <c r="A4" s="26" t="s">
        <v>755</v>
      </c>
      <c r="B4" t="s">
        <v>748</v>
      </c>
      <c r="C4" t="s">
        <v>747</v>
      </c>
      <c r="D4" t="s">
        <v>754</v>
      </c>
    </row>
    <row r="5" spans="1:4" x14ac:dyDescent="0.3">
      <c r="A5" s="27" t="s">
        <v>19</v>
      </c>
      <c r="B5" s="25">
        <v>793989.34</v>
      </c>
      <c r="C5" s="25">
        <v>424689.56</v>
      </c>
      <c r="D5" s="25">
        <v>1218678.8999999999</v>
      </c>
    </row>
    <row r="6" spans="1:4" x14ac:dyDescent="0.3">
      <c r="A6" s="27" t="s">
        <v>23</v>
      </c>
      <c r="B6" s="25">
        <v>666928.75</v>
      </c>
      <c r="C6" s="25">
        <v>494802.47000000003</v>
      </c>
      <c r="D6" s="25">
        <v>1161731.22</v>
      </c>
    </row>
    <row r="7" spans="1:4" x14ac:dyDescent="0.3">
      <c r="A7" s="27" t="s">
        <v>28</v>
      </c>
      <c r="B7" s="25">
        <v>387686</v>
      </c>
      <c r="C7" s="25">
        <v>143972</v>
      </c>
      <c r="D7" s="25">
        <v>531658</v>
      </c>
    </row>
    <row r="8" spans="1:4" x14ac:dyDescent="0.3">
      <c r="A8" s="27" t="s">
        <v>754</v>
      </c>
      <c r="B8" s="25">
        <v>1848604.0899999999</v>
      </c>
      <c r="C8" s="25">
        <v>1063464.03</v>
      </c>
      <c r="D8" s="25">
        <v>2912068.12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070C-F010-4BF0-98F1-CDF0969F6EBB}">
  <dimension ref="A5:S345"/>
  <sheetViews>
    <sheetView showGridLines="0" topLeftCell="A7" zoomScaleNormal="100" workbookViewId="0">
      <selection activeCell="M8" sqref="A7:O345"/>
    </sheetView>
  </sheetViews>
  <sheetFormatPr defaultRowHeight="14.4" x14ac:dyDescent="0.3"/>
  <cols>
    <col min="1" max="1" width="12.6640625" customWidth="1"/>
    <col min="2" max="2" width="14.5546875" customWidth="1"/>
    <col min="3" max="3" width="8.109375" customWidth="1"/>
    <col min="4" max="4" width="24.33203125" bestFit="1" customWidth="1"/>
    <col min="5" max="5" width="11" bestFit="1" customWidth="1"/>
    <col min="6" max="6" width="8.88671875" style="10" bestFit="1" customWidth="1"/>
    <col min="7" max="7" width="7.88671875" style="10" bestFit="1" customWidth="1"/>
    <col min="8" max="8" width="8.88671875" style="10" bestFit="1" customWidth="1"/>
    <col min="9" max="9" width="14.5546875" bestFit="1" customWidth="1"/>
    <col min="10" max="10" width="23.21875" style="6" customWidth="1"/>
    <col min="11" max="11" width="15.88671875" style="6" customWidth="1"/>
    <col min="12" max="12" width="14" style="6" customWidth="1"/>
    <col min="13" max="13" width="9.33203125" style="6" customWidth="1"/>
    <col min="14" max="14" width="10.44140625" style="6" customWidth="1"/>
    <col min="18" max="18" width="17.6640625" bestFit="1" customWidth="1"/>
    <col min="19" max="19" width="13.33203125" bestFit="1" customWidth="1"/>
    <col min="20" max="20" width="14.33203125" bestFit="1" customWidth="1"/>
    <col min="21" max="21" width="14.44140625" bestFit="1" customWidth="1"/>
    <col min="22" max="22" width="4" bestFit="1" customWidth="1"/>
    <col min="23" max="23" width="7.44140625" bestFit="1" customWidth="1"/>
    <col min="24" max="25" width="4.5546875" bestFit="1" customWidth="1"/>
    <col min="26" max="26" width="8" bestFit="1" customWidth="1"/>
    <col min="27" max="27" width="14.33203125" bestFit="1" customWidth="1"/>
  </cols>
  <sheetData>
    <row r="5" spans="1:19" ht="15" thickBot="1" x14ac:dyDescent="0.35"/>
    <row r="6" spans="1:19" ht="42" thickBot="1" x14ac:dyDescent="0.35">
      <c r="A6" s="9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11" t="s">
        <v>6</v>
      </c>
      <c r="G6" s="11" t="s">
        <v>7</v>
      </c>
      <c r="H6" s="11" t="s">
        <v>8</v>
      </c>
      <c r="I6" s="9" t="s">
        <v>9</v>
      </c>
      <c r="J6" s="13" t="s">
        <v>10</v>
      </c>
      <c r="K6" s="13" t="s">
        <v>11</v>
      </c>
      <c r="L6" s="13" t="s">
        <v>12</v>
      </c>
      <c r="M6" s="22" t="s">
        <v>749</v>
      </c>
      <c r="N6" s="23" t="s">
        <v>751</v>
      </c>
      <c r="O6" s="20" t="s">
        <v>750</v>
      </c>
      <c r="R6" s="9" t="s">
        <v>13</v>
      </c>
      <c r="S6" s="9" t="s">
        <v>14</v>
      </c>
    </row>
    <row r="7" spans="1:19" x14ac:dyDescent="0.3">
      <c r="A7" s="7">
        <v>1139</v>
      </c>
      <c r="B7" s="7" t="s">
        <v>15</v>
      </c>
      <c r="C7" s="7" t="s">
        <v>16</v>
      </c>
      <c r="D7" s="7" t="s">
        <v>17</v>
      </c>
      <c r="E7" s="7">
        <v>1732377271</v>
      </c>
      <c r="F7" s="12">
        <v>6381.3</v>
      </c>
      <c r="G7" s="12">
        <v>1467.6990000000001</v>
      </c>
      <c r="H7" s="12">
        <v>7849</v>
      </c>
      <c r="I7" s="7" t="s">
        <v>18</v>
      </c>
      <c r="J7" s="8">
        <v>45173</v>
      </c>
      <c r="K7" s="8">
        <v>45178</v>
      </c>
      <c r="L7" s="8">
        <v>45176.838194444441</v>
      </c>
      <c r="M7" s="21" t="str">
        <f>MID(B7, FIND("-",B7)+1, FIND("-",B7,FIND("-",B7)+1) - FIND("-",B7) - 1)</f>
        <v>PL</v>
      </c>
      <c r="N7" s="24">
        <f>K7-L7</f>
        <v>1.1618055555591127</v>
      </c>
      <c r="O7" t="str">
        <f>VLOOKUP(N7,$R$7:$S$9,2,TRUE)</f>
        <v>II</v>
      </c>
      <c r="R7" s="7">
        <v>-180</v>
      </c>
      <c r="S7" s="7" t="s">
        <v>19</v>
      </c>
    </row>
    <row r="8" spans="1:19" x14ac:dyDescent="0.3">
      <c r="A8" s="7">
        <v>1148</v>
      </c>
      <c r="B8" s="7" t="s">
        <v>20</v>
      </c>
      <c r="C8" s="7" t="s">
        <v>16</v>
      </c>
      <c r="D8" s="7" t="s">
        <v>21</v>
      </c>
      <c r="E8" s="7">
        <v>6428942303</v>
      </c>
      <c r="F8" s="12">
        <v>10089.43</v>
      </c>
      <c r="G8" s="12">
        <v>2320.5689000000002</v>
      </c>
      <c r="H8" s="12">
        <v>12410</v>
      </c>
      <c r="I8" s="7" t="s">
        <v>22</v>
      </c>
      <c r="J8" s="8">
        <v>45173</v>
      </c>
      <c r="K8" s="8">
        <v>45178</v>
      </c>
      <c r="L8" s="8">
        <v>45181.897222222222</v>
      </c>
      <c r="M8" s="21" t="str">
        <f t="shared" ref="M8:M71" si="0">MID(B8, FIND("-",B8)+1, FIND("-",B8,FIND("-",B8)+1) - FIND("-",B8) - 1)</f>
        <v>PL</v>
      </c>
      <c r="N8" s="24">
        <f t="shared" ref="N8:N71" si="1">K8-L8</f>
        <v>-3.8972222222218988</v>
      </c>
      <c r="O8" t="str">
        <f t="shared" ref="O8:O71" si="2">VLOOKUP(N8,$R$7:$S$9,2,TRUE)</f>
        <v>I</v>
      </c>
      <c r="R8" s="7">
        <v>0</v>
      </c>
      <c r="S8" s="7" t="s">
        <v>23</v>
      </c>
    </row>
    <row r="9" spans="1:19" x14ac:dyDescent="0.3">
      <c r="A9" s="7">
        <v>1163</v>
      </c>
      <c r="B9" s="7" t="s">
        <v>24</v>
      </c>
      <c r="C9" s="7" t="s">
        <v>25</v>
      </c>
      <c r="D9" s="7" t="s">
        <v>26</v>
      </c>
      <c r="E9" s="7">
        <v>6854087252</v>
      </c>
      <c r="F9" s="12">
        <v>7517.07</v>
      </c>
      <c r="G9" s="12">
        <v>1728.9260999999999</v>
      </c>
      <c r="H9" s="12">
        <v>9246</v>
      </c>
      <c r="I9" s="7" t="s">
        <v>27</v>
      </c>
      <c r="J9" s="8">
        <v>45188</v>
      </c>
      <c r="K9" s="8">
        <v>45193</v>
      </c>
      <c r="L9" s="8">
        <v>45194.456944444442</v>
      </c>
      <c r="M9" s="21" t="str">
        <f t="shared" si="0"/>
        <v>CZ</v>
      </c>
      <c r="N9" s="24">
        <f t="shared" si="1"/>
        <v>-1.4569444444423425</v>
      </c>
      <c r="O9" t="str">
        <f t="shared" si="2"/>
        <v>I</v>
      </c>
      <c r="R9" s="7">
        <v>7</v>
      </c>
      <c r="S9" s="7" t="s">
        <v>28</v>
      </c>
    </row>
    <row r="10" spans="1:19" x14ac:dyDescent="0.3">
      <c r="A10" s="7">
        <v>1164</v>
      </c>
      <c r="B10" s="7" t="s">
        <v>29</v>
      </c>
      <c r="C10" s="7" t="s">
        <v>25</v>
      </c>
      <c r="D10" s="7" t="s">
        <v>30</v>
      </c>
      <c r="E10" s="7">
        <v>5144668045</v>
      </c>
      <c r="F10" s="12">
        <v>8406.5</v>
      </c>
      <c r="G10" s="12">
        <v>1933.4950000000001</v>
      </c>
      <c r="H10" s="12">
        <v>10340</v>
      </c>
      <c r="I10" s="7" t="s">
        <v>31</v>
      </c>
      <c r="J10" s="8">
        <v>45188</v>
      </c>
      <c r="K10" s="8">
        <v>45193</v>
      </c>
      <c r="L10" s="8">
        <v>45190.491666666669</v>
      </c>
      <c r="M10" s="21" t="str">
        <f t="shared" si="0"/>
        <v>PL</v>
      </c>
      <c r="N10" s="24">
        <f t="shared" si="1"/>
        <v>2.5083333333313931</v>
      </c>
      <c r="O10" t="str">
        <f t="shared" si="2"/>
        <v>II</v>
      </c>
    </row>
    <row r="11" spans="1:19" x14ac:dyDescent="0.3">
      <c r="A11" s="7">
        <v>1173</v>
      </c>
      <c r="B11" s="7" t="s">
        <v>32</v>
      </c>
      <c r="C11" s="7" t="s">
        <v>25</v>
      </c>
      <c r="D11" s="7" t="s">
        <v>33</v>
      </c>
      <c r="E11" s="7">
        <v>8510260460</v>
      </c>
      <c r="F11" s="12">
        <v>11870.73</v>
      </c>
      <c r="G11" s="12">
        <v>2730.2678999999998</v>
      </c>
      <c r="H11" s="12">
        <v>14601</v>
      </c>
      <c r="I11" s="7" t="s">
        <v>34</v>
      </c>
      <c r="J11" s="8">
        <v>45199</v>
      </c>
      <c r="K11" s="8">
        <v>45204</v>
      </c>
      <c r="L11" s="8">
        <v>45203.626388888886</v>
      </c>
      <c r="M11" s="21" t="str">
        <f t="shared" si="0"/>
        <v>PL</v>
      </c>
      <c r="N11" s="24">
        <f t="shared" si="1"/>
        <v>0.37361111111385981</v>
      </c>
      <c r="O11" t="str">
        <f t="shared" si="2"/>
        <v>II</v>
      </c>
    </row>
    <row r="12" spans="1:19" x14ac:dyDescent="0.3">
      <c r="A12" s="7">
        <v>1182</v>
      </c>
      <c r="B12" s="7" t="s">
        <v>35</v>
      </c>
      <c r="C12" s="7" t="s">
        <v>25</v>
      </c>
      <c r="D12" s="7" t="s">
        <v>36</v>
      </c>
      <c r="E12" s="7">
        <v>7842451528</v>
      </c>
      <c r="F12" s="12">
        <v>6654.47</v>
      </c>
      <c r="G12" s="12">
        <v>1530.5281000000002</v>
      </c>
      <c r="H12" s="12">
        <v>8185</v>
      </c>
      <c r="I12" s="7" t="s">
        <v>37</v>
      </c>
      <c r="J12" s="8">
        <v>45208</v>
      </c>
      <c r="K12" s="8">
        <v>45213</v>
      </c>
      <c r="L12" s="8">
        <v>45222.3125</v>
      </c>
      <c r="M12" s="21" t="str">
        <f t="shared" si="0"/>
        <v>PL</v>
      </c>
      <c r="N12" s="24">
        <f t="shared" si="1"/>
        <v>-9.3125</v>
      </c>
      <c r="O12" t="str">
        <f t="shared" si="2"/>
        <v>I</v>
      </c>
    </row>
    <row r="13" spans="1:19" x14ac:dyDescent="0.3">
      <c r="A13" s="7">
        <v>1187</v>
      </c>
      <c r="B13" s="7" t="s">
        <v>38</v>
      </c>
      <c r="C13" s="7" t="s">
        <v>25</v>
      </c>
      <c r="D13" s="7" t="s">
        <v>39</v>
      </c>
      <c r="E13" s="7">
        <v>4257365937</v>
      </c>
      <c r="F13" s="12">
        <v>4456.91</v>
      </c>
      <c r="G13" s="12">
        <v>1025.0893000000001</v>
      </c>
      <c r="H13" s="12">
        <v>5482</v>
      </c>
      <c r="I13" s="7" t="s">
        <v>40</v>
      </c>
      <c r="J13" s="8">
        <v>45210</v>
      </c>
      <c r="K13" s="8">
        <v>45215</v>
      </c>
      <c r="L13" s="8">
        <v>45214.512499999997</v>
      </c>
      <c r="M13" s="21" t="str">
        <f t="shared" si="0"/>
        <v>CZ</v>
      </c>
      <c r="N13" s="24">
        <f t="shared" si="1"/>
        <v>0.48750000000291038</v>
      </c>
      <c r="O13" t="str">
        <f t="shared" si="2"/>
        <v>II</v>
      </c>
    </row>
    <row r="14" spans="1:19" x14ac:dyDescent="0.3">
      <c r="A14" s="7">
        <v>1191</v>
      </c>
      <c r="B14" s="7" t="s">
        <v>41</v>
      </c>
      <c r="C14" s="7" t="s">
        <v>25</v>
      </c>
      <c r="D14" s="7" t="s">
        <v>42</v>
      </c>
      <c r="E14" s="7">
        <v>4341594652</v>
      </c>
      <c r="F14" s="12">
        <v>9740.65</v>
      </c>
      <c r="G14" s="12">
        <v>2240.3494999999998</v>
      </c>
      <c r="H14" s="12">
        <v>11981</v>
      </c>
      <c r="I14" s="7" t="s">
        <v>43</v>
      </c>
      <c r="J14" s="8">
        <v>45213</v>
      </c>
      <c r="K14" s="8">
        <v>45218</v>
      </c>
      <c r="L14" s="8">
        <v>45214.302083333336</v>
      </c>
      <c r="M14" s="21" t="str">
        <f t="shared" si="0"/>
        <v>PL</v>
      </c>
      <c r="N14" s="24">
        <f t="shared" si="1"/>
        <v>3.6979166666642413</v>
      </c>
      <c r="O14" t="str">
        <f t="shared" si="2"/>
        <v>II</v>
      </c>
    </row>
    <row r="15" spans="1:19" x14ac:dyDescent="0.3">
      <c r="A15" s="7">
        <v>1211</v>
      </c>
      <c r="B15" s="7" t="s">
        <v>44</v>
      </c>
      <c r="C15" s="7" t="s">
        <v>25</v>
      </c>
      <c r="D15" s="7" t="s">
        <v>45</v>
      </c>
      <c r="E15" s="7">
        <v>7430048616</v>
      </c>
      <c r="F15" s="12">
        <v>5408.13</v>
      </c>
      <c r="G15" s="12">
        <v>1243.8699000000001</v>
      </c>
      <c r="H15" s="12">
        <v>6652</v>
      </c>
      <c r="I15" s="7" t="s">
        <v>46</v>
      </c>
      <c r="J15" s="8">
        <v>45222</v>
      </c>
      <c r="K15" s="8">
        <v>45227</v>
      </c>
      <c r="L15" s="8">
        <v>45226.887499999997</v>
      </c>
      <c r="M15" s="21" t="str">
        <f t="shared" si="0"/>
        <v>PL</v>
      </c>
      <c r="N15" s="24">
        <f t="shared" si="1"/>
        <v>0.11250000000291038</v>
      </c>
      <c r="O15" t="str">
        <f t="shared" si="2"/>
        <v>II</v>
      </c>
    </row>
    <row r="16" spans="1:19" x14ac:dyDescent="0.3">
      <c r="A16" s="7">
        <v>1212</v>
      </c>
      <c r="B16" s="7" t="s">
        <v>47</v>
      </c>
      <c r="C16" s="7" t="s">
        <v>25</v>
      </c>
      <c r="D16" s="7" t="s">
        <v>48</v>
      </c>
      <c r="E16" s="7">
        <v>9623168584</v>
      </c>
      <c r="F16" s="12">
        <v>10691.06</v>
      </c>
      <c r="G16" s="12">
        <v>2458.9438</v>
      </c>
      <c r="H16" s="12">
        <v>13150</v>
      </c>
      <c r="I16" s="7" t="s">
        <v>49</v>
      </c>
      <c r="J16" s="8">
        <v>45222</v>
      </c>
      <c r="K16" s="8">
        <v>45227</v>
      </c>
      <c r="L16" s="8">
        <v>45226.888194444444</v>
      </c>
      <c r="M16" s="21" t="str">
        <f t="shared" si="0"/>
        <v>PL</v>
      </c>
      <c r="N16" s="24">
        <f t="shared" si="1"/>
        <v>0.11180555555620231</v>
      </c>
      <c r="O16" t="str">
        <f t="shared" si="2"/>
        <v>II</v>
      </c>
    </row>
    <row r="17" spans="1:15" x14ac:dyDescent="0.3">
      <c r="A17" s="7">
        <v>1215</v>
      </c>
      <c r="B17" s="7" t="s">
        <v>50</v>
      </c>
      <c r="C17" s="7" t="s">
        <v>25</v>
      </c>
      <c r="D17" s="7" t="s">
        <v>51</v>
      </c>
      <c r="E17" s="7">
        <v>5180778197</v>
      </c>
      <c r="F17" s="12">
        <v>8160.98</v>
      </c>
      <c r="G17" s="12">
        <v>1877.0254</v>
      </c>
      <c r="H17" s="12">
        <v>10038</v>
      </c>
      <c r="I17" s="7" t="s">
        <v>52</v>
      </c>
      <c r="J17" s="8">
        <v>45222</v>
      </c>
      <c r="K17" s="8">
        <v>45227</v>
      </c>
      <c r="L17" s="8">
        <v>45225.892361111109</v>
      </c>
      <c r="M17" s="21" t="str">
        <f t="shared" si="0"/>
        <v>PL</v>
      </c>
      <c r="N17" s="24">
        <f t="shared" si="1"/>
        <v>1.1076388888905058</v>
      </c>
      <c r="O17" t="str">
        <f t="shared" si="2"/>
        <v>II</v>
      </c>
    </row>
    <row r="18" spans="1:15" x14ac:dyDescent="0.3">
      <c r="A18" s="7">
        <v>1217</v>
      </c>
      <c r="B18" s="7" t="s">
        <v>53</v>
      </c>
      <c r="C18" s="7" t="s">
        <v>25</v>
      </c>
      <c r="D18" s="7" t="s">
        <v>54</v>
      </c>
      <c r="E18" s="7">
        <v>5662257723</v>
      </c>
      <c r="F18" s="12">
        <v>7012.2</v>
      </c>
      <c r="G18" s="12">
        <v>1612.806</v>
      </c>
      <c r="H18" s="12">
        <v>8625</v>
      </c>
      <c r="I18" s="7" t="s">
        <v>55</v>
      </c>
      <c r="J18" s="8">
        <v>45222</v>
      </c>
      <c r="K18" s="8">
        <v>45227</v>
      </c>
      <c r="L18" s="8">
        <v>45233.927083333336</v>
      </c>
      <c r="M18" s="21" t="str">
        <f t="shared" si="0"/>
        <v>CZ</v>
      </c>
      <c r="N18" s="24">
        <f t="shared" si="1"/>
        <v>-6.9270833333357587</v>
      </c>
      <c r="O18" t="str">
        <f t="shared" si="2"/>
        <v>I</v>
      </c>
    </row>
    <row r="19" spans="1:15" x14ac:dyDescent="0.3">
      <c r="A19" s="7">
        <v>1218</v>
      </c>
      <c r="B19" s="7" t="s">
        <v>56</v>
      </c>
      <c r="C19" s="7" t="s">
        <v>25</v>
      </c>
      <c r="D19" s="7" t="s">
        <v>57</v>
      </c>
      <c r="E19" s="7">
        <v>2817594142</v>
      </c>
      <c r="F19" s="12">
        <v>6104.07</v>
      </c>
      <c r="G19" s="12">
        <v>1403.9360999999999</v>
      </c>
      <c r="H19" s="12">
        <v>7508</v>
      </c>
      <c r="I19" s="7" t="s">
        <v>58</v>
      </c>
      <c r="J19" s="8">
        <v>45223</v>
      </c>
      <c r="K19" s="8">
        <v>45228</v>
      </c>
      <c r="L19" s="8">
        <v>45227.585416666669</v>
      </c>
      <c r="M19" s="21" t="str">
        <f t="shared" si="0"/>
        <v>PL</v>
      </c>
      <c r="N19" s="24">
        <f t="shared" si="1"/>
        <v>0.41458333333139308</v>
      </c>
      <c r="O19" t="str">
        <f t="shared" si="2"/>
        <v>II</v>
      </c>
    </row>
    <row r="20" spans="1:15" x14ac:dyDescent="0.3">
      <c r="A20" s="7">
        <v>1222</v>
      </c>
      <c r="B20" s="7" t="s">
        <v>59</v>
      </c>
      <c r="C20" s="7" t="s">
        <v>25</v>
      </c>
      <c r="D20" s="7" t="s">
        <v>60</v>
      </c>
      <c r="E20" s="7">
        <v>4213025457</v>
      </c>
      <c r="F20" s="12">
        <v>11676.42</v>
      </c>
      <c r="G20" s="12">
        <v>2685.5766000000003</v>
      </c>
      <c r="H20" s="12">
        <v>14362</v>
      </c>
      <c r="I20" s="7" t="s">
        <v>61</v>
      </c>
      <c r="J20" s="8">
        <v>45224</v>
      </c>
      <c r="K20" s="8">
        <v>45229</v>
      </c>
      <c r="L20" s="8">
        <v>45228.936805555553</v>
      </c>
      <c r="M20" s="21" t="str">
        <f t="shared" si="0"/>
        <v>PL</v>
      </c>
      <c r="N20" s="24">
        <f t="shared" si="1"/>
        <v>6.3194444446708076E-2</v>
      </c>
      <c r="O20" t="str">
        <f t="shared" si="2"/>
        <v>II</v>
      </c>
    </row>
    <row r="21" spans="1:15" x14ac:dyDescent="0.3">
      <c r="A21" s="7">
        <v>1223</v>
      </c>
      <c r="B21" s="7" t="s">
        <v>62</v>
      </c>
      <c r="C21" s="7" t="s">
        <v>16</v>
      </c>
      <c r="D21" s="7" t="s">
        <v>63</v>
      </c>
      <c r="E21" s="7">
        <v>6912807847</v>
      </c>
      <c r="F21" s="12">
        <v>12043.09</v>
      </c>
      <c r="G21" s="12">
        <v>2769.9107000000004</v>
      </c>
      <c r="H21" s="12">
        <v>14813</v>
      </c>
      <c r="I21" s="7" t="s">
        <v>64</v>
      </c>
      <c r="J21" s="8">
        <v>45225</v>
      </c>
      <c r="K21" s="8">
        <v>45230</v>
      </c>
      <c r="L21" s="8">
        <v>45227.484722222223</v>
      </c>
      <c r="M21" s="21" t="str">
        <f t="shared" si="0"/>
        <v>CZ</v>
      </c>
      <c r="N21" s="24">
        <f t="shared" si="1"/>
        <v>2.515277777776646</v>
      </c>
      <c r="O21" t="str">
        <f t="shared" si="2"/>
        <v>II</v>
      </c>
    </row>
    <row r="22" spans="1:15" x14ac:dyDescent="0.3">
      <c r="A22" s="7">
        <v>1240</v>
      </c>
      <c r="B22" s="7" t="s">
        <v>65</v>
      </c>
      <c r="C22" s="7" t="s">
        <v>16</v>
      </c>
      <c r="D22" s="7" t="s">
        <v>66</v>
      </c>
      <c r="E22" s="7">
        <v>1661408649</v>
      </c>
      <c r="F22" s="12">
        <v>12129.27</v>
      </c>
      <c r="G22" s="12">
        <v>2789.7321000000002</v>
      </c>
      <c r="H22" s="12">
        <v>14919</v>
      </c>
      <c r="I22" s="7" t="s">
        <v>67</v>
      </c>
      <c r="J22" s="8">
        <v>45228</v>
      </c>
      <c r="K22" s="8">
        <v>45233</v>
      </c>
      <c r="L22" s="8">
        <v>45232.594444444447</v>
      </c>
      <c r="M22" s="21" t="str">
        <f t="shared" si="0"/>
        <v>PL</v>
      </c>
      <c r="N22" s="24">
        <f t="shared" si="1"/>
        <v>0.40555555555329192</v>
      </c>
      <c r="O22" t="str">
        <f t="shared" si="2"/>
        <v>II</v>
      </c>
    </row>
    <row r="23" spans="1:15" x14ac:dyDescent="0.3">
      <c r="A23" s="7">
        <v>1241</v>
      </c>
      <c r="B23" s="7" t="s">
        <v>68</v>
      </c>
      <c r="C23" s="7" t="s">
        <v>16</v>
      </c>
      <c r="D23" s="7" t="s">
        <v>69</v>
      </c>
      <c r="E23" s="7">
        <v>3341901817</v>
      </c>
      <c r="F23" s="12">
        <v>4304.07</v>
      </c>
      <c r="G23" s="12">
        <v>989.93610000000001</v>
      </c>
      <c r="H23" s="12">
        <v>5294</v>
      </c>
      <c r="I23" s="7" t="s">
        <v>70</v>
      </c>
      <c r="J23" s="8">
        <v>45228</v>
      </c>
      <c r="K23" s="8">
        <v>45233</v>
      </c>
      <c r="L23" s="8">
        <v>45232.598611111112</v>
      </c>
      <c r="M23" s="21" t="str">
        <f t="shared" si="0"/>
        <v>PL</v>
      </c>
      <c r="N23" s="24">
        <f t="shared" si="1"/>
        <v>0.40138888888759539</v>
      </c>
      <c r="O23" t="str">
        <f t="shared" si="2"/>
        <v>II</v>
      </c>
    </row>
    <row r="24" spans="1:15" x14ac:dyDescent="0.3">
      <c r="A24" s="7">
        <v>1246</v>
      </c>
      <c r="B24" s="7" t="s">
        <v>71</v>
      </c>
      <c r="C24" s="7" t="s">
        <v>16</v>
      </c>
      <c r="D24" s="7" t="s">
        <v>72</v>
      </c>
      <c r="E24" s="7">
        <v>9435127072</v>
      </c>
      <c r="F24" s="12">
        <v>4972.3599999999997</v>
      </c>
      <c r="G24" s="12">
        <v>1143.6428000000001</v>
      </c>
      <c r="H24" s="12">
        <v>6116</v>
      </c>
      <c r="I24" s="7" t="s">
        <v>73</v>
      </c>
      <c r="J24" s="8">
        <v>45229</v>
      </c>
      <c r="K24" s="8">
        <v>45234</v>
      </c>
      <c r="L24" s="8">
        <v>45232.537499999999</v>
      </c>
      <c r="M24" s="21" t="str">
        <f t="shared" si="0"/>
        <v>PL</v>
      </c>
      <c r="N24" s="24">
        <f t="shared" si="1"/>
        <v>1.4625000000014552</v>
      </c>
      <c r="O24" t="str">
        <f t="shared" si="2"/>
        <v>II</v>
      </c>
    </row>
    <row r="25" spans="1:15" x14ac:dyDescent="0.3">
      <c r="A25" s="7">
        <v>1250</v>
      </c>
      <c r="B25" s="7" t="s">
        <v>74</v>
      </c>
      <c r="C25" s="7" t="s">
        <v>16</v>
      </c>
      <c r="D25" s="7" t="s">
        <v>75</v>
      </c>
      <c r="E25" s="7">
        <v>1954168384</v>
      </c>
      <c r="F25" s="12">
        <v>7592.68</v>
      </c>
      <c r="G25" s="12">
        <v>1746.3164000000002</v>
      </c>
      <c r="H25" s="12">
        <v>9339</v>
      </c>
      <c r="I25" s="7" t="s">
        <v>76</v>
      </c>
      <c r="J25" s="8">
        <v>45229</v>
      </c>
      <c r="K25" s="8">
        <v>45234</v>
      </c>
      <c r="L25" s="8">
        <v>45244.628472222219</v>
      </c>
      <c r="M25" s="21" t="str">
        <f t="shared" si="0"/>
        <v>PL</v>
      </c>
      <c r="N25" s="24">
        <f t="shared" si="1"/>
        <v>-10.628472222218988</v>
      </c>
      <c r="O25" t="str">
        <f t="shared" si="2"/>
        <v>I</v>
      </c>
    </row>
    <row r="26" spans="1:15" x14ac:dyDescent="0.3">
      <c r="A26" s="7">
        <v>1262</v>
      </c>
      <c r="B26" s="7" t="s">
        <v>77</v>
      </c>
      <c r="C26" s="7" t="s">
        <v>25</v>
      </c>
      <c r="D26" s="7" t="s">
        <v>78</v>
      </c>
      <c r="E26" s="7">
        <v>2994329983</v>
      </c>
      <c r="F26" s="12">
        <v>12180.49</v>
      </c>
      <c r="G26" s="12">
        <v>2801.5127000000002</v>
      </c>
      <c r="H26" s="12">
        <v>14982</v>
      </c>
      <c r="I26" s="7" t="s">
        <v>79</v>
      </c>
      <c r="J26" s="8">
        <v>45229</v>
      </c>
      <c r="K26" s="8">
        <v>45234</v>
      </c>
      <c r="L26" s="8">
        <v>45232.904166666667</v>
      </c>
      <c r="M26" s="21" t="str">
        <f t="shared" si="0"/>
        <v>PL</v>
      </c>
      <c r="N26" s="24">
        <f t="shared" si="1"/>
        <v>1.0958333333328483</v>
      </c>
      <c r="O26" t="str">
        <f t="shared" si="2"/>
        <v>II</v>
      </c>
    </row>
    <row r="27" spans="1:15" x14ac:dyDescent="0.3">
      <c r="A27" s="7">
        <v>1281</v>
      </c>
      <c r="B27" s="7" t="s">
        <v>80</v>
      </c>
      <c r="C27" s="7" t="s">
        <v>25</v>
      </c>
      <c r="D27" s="7" t="s">
        <v>81</v>
      </c>
      <c r="E27" s="7">
        <v>4831129141</v>
      </c>
      <c r="F27" s="12">
        <v>8456.1</v>
      </c>
      <c r="G27" s="12">
        <v>1944.9030000000002</v>
      </c>
      <c r="H27" s="12">
        <v>10401</v>
      </c>
      <c r="I27" s="7" t="s">
        <v>82</v>
      </c>
      <c r="J27" s="8">
        <v>45233</v>
      </c>
      <c r="K27" s="8">
        <v>45238</v>
      </c>
      <c r="L27" s="8">
        <v>45237.911805555559</v>
      </c>
      <c r="M27" s="21" t="str">
        <f t="shared" si="0"/>
        <v>CZ</v>
      </c>
      <c r="N27" s="24">
        <f t="shared" si="1"/>
        <v>8.819444444088731E-2</v>
      </c>
      <c r="O27" t="str">
        <f t="shared" si="2"/>
        <v>II</v>
      </c>
    </row>
    <row r="28" spans="1:15" x14ac:dyDescent="0.3">
      <c r="A28" s="7">
        <v>1297</v>
      </c>
      <c r="B28" s="7" t="s">
        <v>83</v>
      </c>
      <c r="C28" s="7" t="s">
        <v>25</v>
      </c>
      <c r="D28" s="7" t="s">
        <v>84</v>
      </c>
      <c r="E28" s="7">
        <v>5632399654</v>
      </c>
      <c r="F28" s="12">
        <v>9917.07</v>
      </c>
      <c r="G28" s="12">
        <v>2280.9261000000001</v>
      </c>
      <c r="H28" s="12">
        <v>12198</v>
      </c>
      <c r="I28" s="7" t="s">
        <v>85</v>
      </c>
      <c r="J28" s="8">
        <v>45248</v>
      </c>
      <c r="K28" s="8">
        <v>45253</v>
      </c>
      <c r="L28" s="8">
        <v>45262.920138888891</v>
      </c>
      <c r="M28" s="21" t="str">
        <f t="shared" si="0"/>
        <v>CZ</v>
      </c>
      <c r="N28" s="24">
        <f t="shared" si="1"/>
        <v>-9.9201388888905058</v>
      </c>
      <c r="O28" t="str">
        <f t="shared" si="2"/>
        <v>I</v>
      </c>
    </row>
    <row r="29" spans="1:15" x14ac:dyDescent="0.3">
      <c r="A29" s="7">
        <v>1313</v>
      </c>
      <c r="B29" s="7" t="s">
        <v>86</v>
      </c>
      <c r="C29" s="7" t="s">
        <v>25</v>
      </c>
      <c r="D29" s="7" t="s">
        <v>87</v>
      </c>
      <c r="E29" s="7">
        <v>4792588518</v>
      </c>
      <c r="F29" s="12">
        <v>6899.19</v>
      </c>
      <c r="G29" s="12">
        <v>1586.8136999999999</v>
      </c>
      <c r="H29" s="12">
        <v>8486</v>
      </c>
      <c r="I29" s="7" t="s">
        <v>88</v>
      </c>
      <c r="J29" s="8">
        <v>45258</v>
      </c>
      <c r="K29" s="8">
        <v>45263</v>
      </c>
      <c r="L29" s="8">
        <v>45262.569444444445</v>
      </c>
      <c r="M29" s="21" t="str">
        <f t="shared" si="0"/>
        <v>CZ</v>
      </c>
      <c r="N29" s="24">
        <f t="shared" si="1"/>
        <v>0.43055555555474712</v>
      </c>
      <c r="O29" t="str">
        <f t="shared" si="2"/>
        <v>II</v>
      </c>
    </row>
    <row r="30" spans="1:15" x14ac:dyDescent="0.3">
      <c r="A30" s="7">
        <v>1320</v>
      </c>
      <c r="B30" s="7" t="s">
        <v>89</v>
      </c>
      <c r="C30" s="7" t="s">
        <v>16</v>
      </c>
      <c r="D30" s="7" t="s">
        <v>90</v>
      </c>
      <c r="E30" s="7">
        <v>2466805173</v>
      </c>
      <c r="F30" s="12">
        <v>10131.709999999999</v>
      </c>
      <c r="G30" s="12">
        <v>2330.2932999999998</v>
      </c>
      <c r="H30" s="12">
        <v>12462</v>
      </c>
      <c r="I30" s="7" t="s">
        <v>91</v>
      </c>
      <c r="J30" s="8">
        <v>45258</v>
      </c>
      <c r="K30" s="8">
        <v>45263</v>
      </c>
      <c r="L30" s="8">
        <v>45262.82708333333</v>
      </c>
      <c r="M30" s="21" t="str">
        <f t="shared" si="0"/>
        <v>PL</v>
      </c>
      <c r="N30" s="24">
        <f t="shared" si="1"/>
        <v>0.17291666667006211</v>
      </c>
      <c r="O30" t="str">
        <f t="shared" si="2"/>
        <v>II</v>
      </c>
    </row>
    <row r="31" spans="1:15" x14ac:dyDescent="0.3">
      <c r="A31" s="7">
        <v>1329</v>
      </c>
      <c r="B31" s="7" t="s">
        <v>92</v>
      </c>
      <c r="C31" s="7" t="s">
        <v>16</v>
      </c>
      <c r="D31" s="7" t="s">
        <v>93</v>
      </c>
      <c r="E31" s="7">
        <v>5910817373</v>
      </c>
      <c r="F31" s="12">
        <v>8003.25</v>
      </c>
      <c r="G31" s="12">
        <v>1840.7475000000002</v>
      </c>
      <c r="H31" s="12">
        <v>9844</v>
      </c>
      <c r="I31" s="7" t="s">
        <v>94</v>
      </c>
      <c r="J31" s="8">
        <v>45259</v>
      </c>
      <c r="K31" s="8">
        <v>45264</v>
      </c>
      <c r="L31" s="8">
        <v>45262.45</v>
      </c>
      <c r="M31" s="21" t="str">
        <f t="shared" si="0"/>
        <v>PL</v>
      </c>
      <c r="N31" s="24">
        <f t="shared" si="1"/>
        <v>1.5500000000029104</v>
      </c>
      <c r="O31" t="str">
        <f t="shared" si="2"/>
        <v>II</v>
      </c>
    </row>
    <row r="32" spans="1:15" x14ac:dyDescent="0.3">
      <c r="A32" s="7">
        <v>1333</v>
      </c>
      <c r="B32" s="7" t="s">
        <v>95</v>
      </c>
      <c r="C32" s="7" t="s">
        <v>16</v>
      </c>
      <c r="D32" s="7" t="s">
        <v>96</v>
      </c>
      <c r="E32" s="7">
        <v>2650348826</v>
      </c>
      <c r="F32" s="12">
        <v>11179.67</v>
      </c>
      <c r="G32" s="12">
        <v>2571.3241000000003</v>
      </c>
      <c r="H32" s="12">
        <v>13751</v>
      </c>
      <c r="I32" s="7" t="s">
        <v>97</v>
      </c>
      <c r="J32" s="8">
        <v>45259</v>
      </c>
      <c r="K32" s="8">
        <v>45264</v>
      </c>
      <c r="L32" s="8">
        <v>45263.722916666666</v>
      </c>
      <c r="M32" s="21" t="str">
        <f t="shared" si="0"/>
        <v>PL</v>
      </c>
      <c r="N32" s="24">
        <f t="shared" si="1"/>
        <v>0.27708333333430346</v>
      </c>
      <c r="O32" t="str">
        <f t="shared" si="2"/>
        <v>II</v>
      </c>
    </row>
    <row r="33" spans="1:15" x14ac:dyDescent="0.3">
      <c r="A33" s="7">
        <v>1339</v>
      </c>
      <c r="B33" s="7" t="s">
        <v>98</v>
      </c>
      <c r="C33" s="7" t="s">
        <v>16</v>
      </c>
      <c r="D33" s="7" t="s">
        <v>99</v>
      </c>
      <c r="E33" s="7">
        <v>1377010276</v>
      </c>
      <c r="F33" s="12">
        <v>6573.98</v>
      </c>
      <c r="G33" s="12">
        <v>1512.0154</v>
      </c>
      <c r="H33" s="12">
        <v>8086</v>
      </c>
      <c r="I33" s="7" t="s">
        <v>100</v>
      </c>
      <c r="J33" s="8">
        <v>45259</v>
      </c>
      <c r="K33" s="8">
        <v>45264</v>
      </c>
      <c r="L33" s="8">
        <v>45264.785416666666</v>
      </c>
      <c r="M33" s="21" t="str">
        <f t="shared" si="0"/>
        <v>PL</v>
      </c>
      <c r="N33" s="24">
        <f t="shared" si="1"/>
        <v>-0.78541666666569654</v>
      </c>
      <c r="O33" t="str">
        <f t="shared" si="2"/>
        <v>I</v>
      </c>
    </row>
    <row r="34" spans="1:15" x14ac:dyDescent="0.3">
      <c r="A34" s="7">
        <v>1340</v>
      </c>
      <c r="B34" s="7" t="s">
        <v>101</v>
      </c>
      <c r="C34" s="7" t="s">
        <v>16</v>
      </c>
      <c r="D34" s="7" t="s">
        <v>102</v>
      </c>
      <c r="E34" s="7">
        <v>8926797137</v>
      </c>
      <c r="F34" s="12">
        <v>9104.07</v>
      </c>
      <c r="G34" s="12">
        <v>2093.9360999999999</v>
      </c>
      <c r="H34" s="12">
        <v>11198</v>
      </c>
      <c r="I34" s="7" t="s">
        <v>103</v>
      </c>
      <c r="J34" s="8">
        <v>45259</v>
      </c>
      <c r="K34" s="8">
        <v>45264</v>
      </c>
      <c r="L34" s="8">
        <v>45263.785416666666</v>
      </c>
      <c r="M34" s="21" t="str">
        <f t="shared" si="0"/>
        <v>PL</v>
      </c>
      <c r="N34" s="24">
        <f t="shared" si="1"/>
        <v>0.21458333333430346</v>
      </c>
      <c r="O34" t="str">
        <f t="shared" si="2"/>
        <v>II</v>
      </c>
    </row>
    <row r="35" spans="1:15" x14ac:dyDescent="0.3">
      <c r="A35" s="7">
        <v>1341</v>
      </c>
      <c r="B35" s="7" t="s">
        <v>104</v>
      </c>
      <c r="C35" s="7" t="s">
        <v>16</v>
      </c>
      <c r="D35" s="7" t="s">
        <v>105</v>
      </c>
      <c r="E35" s="7">
        <v>2116684585</v>
      </c>
      <c r="F35" s="12">
        <v>8428.4599999999991</v>
      </c>
      <c r="G35" s="12">
        <v>1938.5457999999999</v>
      </c>
      <c r="H35" s="12">
        <v>10367</v>
      </c>
      <c r="I35" s="7" t="s">
        <v>106</v>
      </c>
      <c r="J35" s="8">
        <v>45259</v>
      </c>
      <c r="K35" s="8">
        <v>45264</v>
      </c>
      <c r="L35" s="8">
        <v>45263.791666666664</v>
      </c>
      <c r="M35" s="21" t="str">
        <f t="shared" si="0"/>
        <v>CZ</v>
      </c>
      <c r="N35" s="24">
        <f t="shared" si="1"/>
        <v>0.20833333333575865</v>
      </c>
      <c r="O35" t="str">
        <f t="shared" si="2"/>
        <v>II</v>
      </c>
    </row>
    <row r="36" spans="1:15" x14ac:dyDescent="0.3">
      <c r="A36" s="7">
        <v>1348</v>
      </c>
      <c r="B36" s="7" t="s">
        <v>107</v>
      </c>
      <c r="C36" s="7" t="s">
        <v>25</v>
      </c>
      <c r="D36" s="7" t="s">
        <v>108</v>
      </c>
      <c r="E36" s="7">
        <v>3672951128</v>
      </c>
      <c r="F36" s="12">
        <v>4993.5</v>
      </c>
      <c r="G36" s="12">
        <v>1148.5050000000001</v>
      </c>
      <c r="H36" s="12">
        <v>6142</v>
      </c>
      <c r="I36" s="7" t="s">
        <v>109</v>
      </c>
      <c r="J36" s="8">
        <v>45259</v>
      </c>
      <c r="K36" s="8">
        <v>45264</v>
      </c>
      <c r="L36" s="8">
        <v>45263.861111111109</v>
      </c>
      <c r="M36" s="21" t="str">
        <f t="shared" si="0"/>
        <v>PL</v>
      </c>
      <c r="N36" s="24">
        <f t="shared" si="1"/>
        <v>0.13888888889050577</v>
      </c>
      <c r="O36" t="str">
        <f t="shared" si="2"/>
        <v>II</v>
      </c>
    </row>
    <row r="37" spans="1:15" x14ac:dyDescent="0.3">
      <c r="A37" s="7">
        <v>1356</v>
      </c>
      <c r="B37" s="7" t="s">
        <v>110</v>
      </c>
      <c r="C37" s="7" t="s">
        <v>25</v>
      </c>
      <c r="D37" s="7" t="s">
        <v>111</v>
      </c>
      <c r="E37" s="7">
        <v>6375448835</v>
      </c>
      <c r="F37" s="12">
        <v>4230.8900000000003</v>
      </c>
      <c r="G37" s="12">
        <v>973.10470000000009</v>
      </c>
      <c r="H37" s="12">
        <v>5204</v>
      </c>
      <c r="I37" s="7" t="s">
        <v>112</v>
      </c>
      <c r="J37" s="8">
        <v>45259</v>
      </c>
      <c r="K37" s="8">
        <v>45264</v>
      </c>
      <c r="L37" s="8">
        <v>45263.923611111109</v>
      </c>
      <c r="M37" s="21" t="str">
        <f t="shared" si="0"/>
        <v>PL</v>
      </c>
      <c r="N37" s="24">
        <f t="shared" si="1"/>
        <v>7.6388888890505768E-2</v>
      </c>
      <c r="O37" t="str">
        <f t="shared" si="2"/>
        <v>II</v>
      </c>
    </row>
    <row r="38" spans="1:15" x14ac:dyDescent="0.3">
      <c r="A38" s="7">
        <v>1357</v>
      </c>
      <c r="B38" s="7" t="s">
        <v>113</v>
      </c>
      <c r="C38" s="7" t="s">
        <v>25</v>
      </c>
      <c r="D38" s="7" t="s">
        <v>114</v>
      </c>
      <c r="E38" s="7">
        <v>8922358731</v>
      </c>
      <c r="F38" s="12">
        <v>5383.74</v>
      </c>
      <c r="G38" s="12">
        <v>1238.2601999999999</v>
      </c>
      <c r="H38" s="12">
        <v>6622</v>
      </c>
      <c r="I38" s="7" t="s">
        <v>115</v>
      </c>
      <c r="J38" s="8">
        <v>45259</v>
      </c>
      <c r="K38" s="8">
        <v>45264</v>
      </c>
      <c r="L38" s="8">
        <v>45263.931944444441</v>
      </c>
      <c r="M38" s="21" t="str">
        <f t="shared" si="0"/>
        <v>PL</v>
      </c>
      <c r="N38" s="24">
        <f t="shared" si="1"/>
        <v>6.805555555911269E-2</v>
      </c>
      <c r="O38" t="str">
        <f t="shared" si="2"/>
        <v>II</v>
      </c>
    </row>
    <row r="39" spans="1:15" x14ac:dyDescent="0.3">
      <c r="A39" s="7">
        <v>1369</v>
      </c>
      <c r="B39" s="7" t="s">
        <v>116</v>
      </c>
      <c r="C39" s="7" t="s">
        <v>25</v>
      </c>
      <c r="D39" s="7" t="s">
        <v>117</v>
      </c>
      <c r="E39" s="7">
        <v>4124185745</v>
      </c>
      <c r="F39" s="12">
        <v>9875.61</v>
      </c>
      <c r="G39" s="12">
        <v>2271.3903</v>
      </c>
      <c r="H39" s="12">
        <v>12147</v>
      </c>
      <c r="I39" s="7" t="s">
        <v>118</v>
      </c>
      <c r="J39" s="8">
        <v>45259</v>
      </c>
      <c r="K39" s="8">
        <v>45264</v>
      </c>
      <c r="L39" s="8">
        <v>45263.990277777775</v>
      </c>
      <c r="M39" s="21" t="str">
        <f t="shared" si="0"/>
        <v>PL</v>
      </c>
      <c r="N39" s="24">
        <f t="shared" si="1"/>
        <v>9.7222222248092294E-3</v>
      </c>
      <c r="O39" t="str">
        <f t="shared" si="2"/>
        <v>II</v>
      </c>
    </row>
    <row r="40" spans="1:15" x14ac:dyDescent="0.3">
      <c r="A40" s="7">
        <v>1371</v>
      </c>
      <c r="B40" s="7" t="s">
        <v>119</v>
      </c>
      <c r="C40" s="7" t="s">
        <v>25</v>
      </c>
      <c r="D40" s="7" t="s">
        <v>17</v>
      </c>
      <c r="E40" s="7">
        <v>1732377271</v>
      </c>
      <c r="F40" s="12">
        <v>6430</v>
      </c>
      <c r="G40" s="12">
        <v>1478.8999999999996</v>
      </c>
      <c r="H40" s="12">
        <v>7908.9</v>
      </c>
      <c r="I40" s="7" t="s">
        <v>120</v>
      </c>
      <c r="J40" s="8">
        <v>45260</v>
      </c>
      <c r="K40" s="8">
        <v>45281</v>
      </c>
      <c r="L40" s="8">
        <v>45273.8</v>
      </c>
      <c r="M40" s="21" t="str">
        <f t="shared" si="0"/>
        <v>CZ</v>
      </c>
      <c r="N40" s="24">
        <f t="shared" si="1"/>
        <v>7.1999999999970896</v>
      </c>
      <c r="O40" t="str">
        <f t="shared" si="2"/>
        <v>III</v>
      </c>
    </row>
    <row r="41" spans="1:15" x14ac:dyDescent="0.3">
      <c r="A41" s="7">
        <v>1373</v>
      </c>
      <c r="B41" s="7" t="s">
        <v>121</v>
      </c>
      <c r="C41" s="7" t="s">
        <v>25</v>
      </c>
      <c r="D41" s="7" t="s">
        <v>21</v>
      </c>
      <c r="E41" s="7">
        <v>6428942303</v>
      </c>
      <c r="F41" s="12">
        <v>8062</v>
      </c>
      <c r="G41" s="12">
        <v>1854.2600000000002</v>
      </c>
      <c r="H41" s="12">
        <v>9916.26</v>
      </c>
      <c r="I41" s="7" t="s">
        <v>122</v>
      </c>
      <c r="J41" s="8">
        <v>45261</v>
      </c>
      <c r="K41" s="8">
        <v>45281</v>
      </c>
      <c r="L41" s="8">
        <v>45282.1</v>
      </c>
      <c r="M41" s="21" t="str">
        <f t="shared" si="0"/>
        <v>CZ</v>
      </c>
      <c r="N41" s="24">
        <f t="shared" si="1"/>
        <v>-1.0999999999985448</v>
      </c>
      <c r="O41" t="str">
        <f t="shared" si="2"/>
        <v>I</v>
      </c>
    </row>
    <row r="42" spans="1:15" x14ac:dyDescent="0.3">
      <c r="A42" s="7">
        <v>1375</v>
      </c>
      <c r="B42" s="7" t="s">
        <v>123</v>
      </c>
      <c r="C42" s="7" t="s">
        <v>16</v>
      </c>
      <c r="D42" s="7" t="s">
        <v>26</v>
      </c>
      <c r="E42" s="7">
        <v>6854087252</v>
      </c>
      <c r="F42" s="12">
        <v>11560</v>
      </c>
      <c r="G42" s="12">
        <v>924.79999999999927</v>
      </c>
      <c r="H42" s="12">
        <v>12484.8</v>
      </c>
      <c r="I42" s="7" t="s">
        <v>124</v>
      </c>
      <c r="J42" s="8">
        <v>45262</v>
      </c>
      <c r="K42" s="8">
        <v>45289</v>
      </c>
      <c r="L42" s="8">
        <v>45289.4</v>
      </c>
      <c r="M42" s="21" t="str">
        <f t="shared" si="0"/>
        <v>CZ</v>
      </c>
      <c r="N42" s="24">
        <f t="shared" si="1"/>
        <v>-0.40000000000145519</v>
      </c>
      <c r="O42" t="str">
        <f t="shared" si="2"/>
        <v>I</v>
      </c>
    </row>
    <row r="43" spans="1:15" x14ac:dyDescent="0.3">
      <c r="A43" s="7">
        <v>1377</v>
      </c>
      <c r="B43" s="7" t="s">
        <v>125</v>
      </c>
      <c r="C43" s="7" t="s">
        <v>16</v>
      </c>
      <c r="D43" s="7" t="s">
        <v>30</v>
      </c>
      <c r="E43" s="7">
        <v>5144668045</v>
      </c>
      <c r="F43" s="12">
        <v>5379</v>
      </c>
      <c r="G43" s="12">
        <v>430.31999999999971</v>
      </c>
      <c r="H43" s="12">
        <v>5809.32</v>
      </c>
      <c r="I43" s="7" t="s">
        <v>126</v>
      </c>
      <c r="J43" s="8">
        <v>45263</v>
      </c>
      <c r="K43" s="8">
        <v>45281</v>
      </c>
      <c r="L43" s="8">
        <v>45283.7</v>
      </c>
      <c r="M43" s="21" t="str">
        <f t="shared" si="0"/>
        <v>CZ</v>
      </c>
      <c r="N43" s="24">
        <f t="shared" si="1"/>
        <v>-2.6999999999970896</v>
      </c>
      <c r="O43" t="str">
        <f t="shared" si="2"/>
        <v>I</v>
      </c>
    </row>
    <row r="44" spans="1:15" x14ac:dyDescent="0.3">
      <c r="A44" s="7">
        <v>1379</v>
      </c>
      <c r="B44" s="7" t="s">
        <v>127</v>
      </c>
      <c r="C44" s="7" t="s">
        <v>16</v>
      </c>
      <c r="D44" s="7" t="s">
        <v>33</v>
      </c>
      <c r="E44" s="7">
        <v>8510260460</v>
      </c>
      <c r="F44" s="12">
        <v>9408</v>
      </c>
      <c r="G44" s="12">
        <v>752.63999999999942</v>
      </c>
      <c r="H44" s="12">
        <v>10160.64</v>
      </c>
      <c r="I44" s="7" t="s">
        <v>128</v>
      </c>
      <c r="J44" s="8">
        <v>45264</v>
      </c>
      <c r="K44" s="8">
        <v>45276</v>
      </c>
      <c r="L44" s="8">
        <v>45270.1</v>
      </c>
      <c r="M44" s="21" t="str">
        <f t="shared" si="0"/>
        <v>PL</v>
      </c>
      <c r="N44" s="24">
        <f t="shared" si="1"/>
        <v>5.9000000000014552</v>
      </c>
      <c r="O44" t="str">
        <f t="shared" si="2"/>
        <v>II</v>
      </c>
    </row>
    <row r="45" spans="1:15" x14ac:dyDescent="0.3">
      <c r="A45" s="7">
        <v>1381</v>
      </c>
      <c r="B45" s="7" t="s">
        <v>129</v>
      </c>
      <c r="C45" s="7" t="s">
        <v>16</v>
      </c>
      <c r="D45" s="7" t="s">
        <v>36</v>
      </c>
      <c r="E45" s="7">
        <v>7842451528</v>
      </c>
      <c r="F45" s="12">
        <v>10418</v>
      </c>
      <c r="G45" s="12">
        <v>833.44000000000051</v>
      </c>
      <c r="H45" s="12">
        <v>11251.44</v>
      </c>
      <c r="I45" s="7" t="s">
        <v>130</v>
      </c>
      <c r="J45" s="8">
        <v>45265</v>
      </c>
      <c r="K45" s="8">
        <v>45300</v>
      </c>
      <c r="L45" s="8">
        <v>45303.9</v>
      </c>
      <c r="M45" s="21" t="str">
        <f t="shared" si="0"/>
        <v>CZ</v>
      </c>
      <c r="N45" s="24">
        <f t="shared" si="1"/>
        <v>-3.9000000000014552</v>
      </c>
      <c r="O45" t="str">
        <f t="shared" si="2"/>
        <v>I</v>
      </c>
    </row>
    <row r="46" spans="1:15" x14ac:dyDescent="0.3">
      <c r="A46" s="7">
        <v>1383</v>
      </c>
      <c r="B46" s="7" t="s">
        <v>131</v>
      </c>
      <c r="C46" s="7" t="s">
        <v>16</v>
      </c>
      <c r="D46" s="7" t="s">
        <v>39</v>
      </c>
      <c r="E46" s="7">
        <v>4257365937</v>
      </c>
      <c r="F46" s="12">
        <v>7035</v>
      </c>
      <c r="G46" s="12">
        <v>562.80000000000018</v>
      </c>
      <c r="H46" s="12">
        <v>7597.8</v>
      </c>
      <c r="I46" s="7" t="s">
        <v>132</v>
      </c>
      <c r="J46" s="8">
        <v>45265</v>
      </c>
      <c r="K46" s="8">
        <v>45296</v>
      </c>
      <c r="L46" s="8">
        <v>45304.5</v>
      </c>
      <c r="M46" s="21" t="str">
        <f t="shared" si="0"/>
        <v>CZ</v>
      </c>
      <c r="N46" s="24">
        <f t="shared" si="1"/>
        <v>-8.5</v>
      </c>
      <c r="O46" t="str">
        <f t="shared" si="2"/>
        <v>I</v>
      </c>
    </row>
    <row r="47" spans="1:15" x14ac:dyDescent="0.3">
      <c r="A47" s="7">
        <v>1385</v>
      </c>
      <c r="B47" s="7" t="s">
        <v>133</v>
      </c>
      <c r="C47" s="7" t="s">
        <v>16</v>
      </c>
      <c r="D47" s="7" t="s">
        <v>42</v>
      </c>
      <c r="E47" s="7">
        <v>4341594652</v>
      </c>
      <c r="F47" s="12">
        <v>11821</v>
      </c>
      <c r="G47" s="12">
        <v>945.68000000000029</v>
      </c>
      <c r="H47" s="12">
        <v>12766.68</v>
      </c>
      <c r="I47" s="7" t="s">
        <v>134</v>
      </c>
      <c r="J47" s="8">
        <v>45265</v>
      </c>
      <c r="K47" s="8">
        <v>45280</v>
      </c>
      <c r="L47" s="8">
        <v>45270.5</v>
      </c>
      <c r="M47" s="21" t="str">
        <f t="shared" si="0"/>
        <v>CZ</v>
      </c>
      <c r="N47" s="24">
        <f t="shared" si="1"/>
        <v>9.5</v>
      </c>
      <c r="O47" t="str">
        <f t="shared" si="2"/>
        <v>III</v>
      </c>
    </row>
    <row r="48" spans="1:15" x14ac:dyDescent="0.3">
      <c r="A48" s="7">
        <v>1387</v>
      </c>
      <c r="B48" s="7" t="s">
        <v>135</v>
      </c>
      <c r="C48" s="7" t="s">
        <v>25</v>
      </c>
      <c r="D48" s="7" t="s">
        <v>45</v>
      </c>
      <c r="E48" s="7">
        <v>7430048616</v>
      </c>
      <c r="F48" s="12">
        <v>10182</v>
      </c>
      <c r="G48" s="12">
        <v>2341.8600000000006</v>
      </c>
      <c r="H48" s="12">
        <v>12523.86</v>
      </c>
      <c r="I48" s="7" t="s">
        <v>136</v>
      </c>
      <c r="J48" s="8">
        <v>45266</v>
      </c>
      <c r="K48" s="8">
        <v>45287</v>
      </c>
      <c r="L48" s="8">
        <v>45288.3</v>
      </c>
      <c r="M48" s="21" t="str">
        <f t="shared" si="0"/>
        <v>PL</v>
      </c>
      <c r="N48" s="24">
        <f t="shared" si="1"/>
        <v>-1.3000000000029104</v>
      </c>
      <c r="O48" t="str">
        <f t="shared" si="2"/>
        <v>I</v>
      </c>
    </row>
    <row r="49" spans="1:15" x14ac:dyDescent="0.3">
      <c r="A49" s="7">
        <v>1389</v>
      </c>
      <c r="B49" s="7" t="s">
        <v>137</v>
      </c>
      <c r="C49" s="7" t="s">
        <v>25</v>
      </c>
      <c r="D49" s="7" t="s">
        <v>48</v>
      </c>
      <c r="E49" s="7">
        <v>9623168584</v>
      </c>
      <c r="F49" s="12">
        <v>8939</v>
      </c>
      <c r="G49" s="12">
        <v>2055.9699999999993</v>
      </c>
      <c r="H49" s="12">
        <v>10994.97</v>
      </c>
      <c r="I49" s="7" t="s">
        <v>138</v>
      </c>
      <c r="J49" s="8">
        <v>45267</v>
      </c>
      <c r="K49" s="8">
        <v>45294</v>
      </c>
      <c r="L49" s="8">
        <v>45283.6</v>
      </c>
      <c r="M49" s="21" t="str">
        <f t="shared" si="0"/>
        <v>CZ</v>
      </c>
      <c r="N49" s="24">
        <f t="shared" si="1"/>
        <v>10.400000000001455</v>
      </c>
      <c r="O49" t="str">
        <f t="shared" si="2"/>
        <v>III</v>
      </c>
    </row>
    <row r="50" spans="1:15" x14ac:dyDescent="0.3">
      <c r="A50" s="7">
        <v>1391</v>
      </c>
      <c r="B50" s="7" t="s">
        <v>139</v>
      </c>
      <c r="C50" s="7" t="s">
        <v>25</v>
      </c>
      <c r="D50" s="7" t="s">
        <v>51</v>
      </c>
      <c r="E50" s="7">
        <v>5180778197</v>
      </c>
      <c r="F50" s="12">
        <v>6832</v>
      </c>
      <c r="G50" s="12">
        <v>1571.3600000000006</v>
      </c>
      <c r="H50" s="12">
        <v>8403.36</v>
      </c>
      <c r="I50" s="7" t="s">
        <v>140</v>
      </c>
      <c r="J50" s="8">
        <v>45267</v>
      </c>
      <c r="K50" s="8">
        <v>45296</v>
      </c>
      <c r="L50" s="8">
        <v>45287.5</v>
      </c>
      <c r="M50" s="21" t="str">
        <f t="shared" si="0"/>
        <v>PL</v>
      </c>
      <c r="N50" s="24">
        <f t="shared" si="1"/>
        <v>8.5</v>
      </c>
      <c r="O50" t="str">
        <f t="shared" si="2"/>
        <v>III</v>
      </c>
    </row>
    <row r="51" spans="1:15" x14ac:dyDescent="0.3">
      <c r="A51" s="7">
        <v>1393</v>
      </c>
      <c r="B51" s="7" t="s">
        <v>141</v>
      </c>
      <c r="C51" s="7" t="s">
        <v>25</v>
      </c>
      <c r="D51" s="7" t="s">
        <v>54</v>
      </c>
      <c r="E51" s="7">
        <v>5662257723</v>
      </c>
      <c r="F51" s="12">
        <v>8391</v>
      </c>
      <c r="G51" s="12">
        <v>1929.9300000000003</v>
      </c>
      <c r="H51" s="12">
        <v>10320.93</v>
      </c>
      <c r="I51" s="7" t="s">
        <v>142</v>
      </c>
      <c r="J51" s="8">
        <v>45267</v>
      </c>
      <c r="K51" s="8">
        <v>45287</v>
      </c>
      <c r="L51" s="8">
        <v>45285.4</v>
      </c>
      <c r="M51" s="21" t="str">
        <f t="shared" si="0"/>
        <v>PL</v>
      </c>
      <c r="N51" s="24">
        <f t="shared" si="1"/>
        <v>1.5999999999985448</v>
      </c>
      <c r="O51" t="str">
        <f t="shared" si="2"/>
        <v>II</v>
      </c>
    </row>
    <row r="52" spans="1:15" x14ac:dyDescent="0.3">
      <c r="A52" s="7">
        <v>1395</v>
      </c>
      <c r="B52" s="7" t="s">
        <v>143</v>
      </c>
      <c r="C52" s="7" t="s">
        <v>25</v>
      </c>
      <c r="D52" s="7" t="s">
        <v>57</v>
      </c>
      <c r="E52" s="7">
        <v>2817594142</v>
      </c>
      <c r="F52" s="12">
        <v>10151</v>
      </c>
      <c r="G52" s="12">
        <v>2334.7299999999996</v>
      </c>
      <c r="H52" s="12">
        <v>12485.73</v>
      </c>
      <c r="I52" s="7" t="s">
        <v>144</v>
      </c>
      <c r="J52" s="8">
        <v>45267</v>
      </c>
      <c r="K52" s="8">
        <v>45300</v>
      </c>
      <c r="L52" s="8">
        <v>45290.2</v>
      </c>
      <c r="M52" s="21" t="str">
        <f t="shared" si="0"/>
        <v>PL</v>
      </c>
      <c r="N52" s="24">
        <f t="shared" si="1"/>
        <v>9.8000000000029104</v>
      </c>
      <c r="O52" t="str">
        <f t="shared" si="2"/>
        <v>III</v>
      </c>
    </row>
    <row r="53" spans="1:15" x14ac:dyDescent="0.3">
      <c r="A53" s="7">
        <v>1397</v>
      </c>
      <c r="B53" s="7" t="s">
        <v>145</v>
      </c>
      <c r="C53" s="7" t="s">
        <v>25</v>
      </c>
      <c r="D53" s="7" t="s">
        <v>60</v>
      </c>
      <c r="E53" s="7">
        <v>4213025457</v>
      </c>
      <c r="F53" s="12">
        <v>7886</v>
      </c>
      <c r="G53" s="12">
        <v>1813.7800000000007</v>
      </c>
      <c r="H53" s="12">
        <v>9699.7800000000007</v>
      </c>
      <c r="I53" s="7" t="s">
        <v>146</v>
      </c>
      <c r="J53" s="8">
        <v>45268</v>
      </c>
      <c r="K53" s="8">
        <v>45298</v>
      </c>
      <c r="L53" s="8">
        <v>45287.199999999997</v>
      </c>
      <c r="M53" s="21" t="str">
        <f t="shared" si="0"/>
        <v>CZ</v>
      </c>
      <c r="N53" s="24">
        <f t="shared" si="1"/>
        <v>10.80000000000291</v>
      </c>
      <c r="O53" t="str">
        <f t="shared" si="2"/>
        <v>III</v>
      </c>
    </row>
    <row r="54" spans="1:15" x14ac:dyDescent="0.3">
      <c r="A54" s="7">
        <v>1399</v>
      </c>
      <c r="B54" s="7" t="s">
        <v>147</v>
      </c>
      <c r="C54" s="7" t="s">
        <v>25</v>
      </c>
      <c r="D54" s="7" t="s">
        <v>63</v>
      </c>
      <c r="E54" s="7">
        <v>6912807847</v>
      </c>
      <c r="F54" s="12">
        <v>7546</v>
      </c>
      <c r="G54" s="12">
        <v>1735.58</v>
      </c>
      <c r="H54" s="12">
        <v>9281.58</v>
      </c>
      <c r="I54" s="7" t="s">
        <v>148</v>
      </c>
      <c r="J54" s="8">
        <v>45269</v>
      </c>
      <c r="K54" s="8">
        <v>45301</v>
      </c>
      <c r="L54" s="8">
        <v>45291.199999999997</v>
      </c>
      <c r="M54" s="21" t="str">
        <f t="shared" si="0"/>
        <v>CZ</v>
      </c>
      <c r="N54" s="24">
        <f t="shared" si="1"/>
        <v>9.8000000000029104</v>
      </c>
      <c r="O54" t="str">
        <f t="shared" si="2"/>
        <v>III</v>
      </c>
    </row>
    <row r="55" spans="1:15" x14ac:dyDescent="0.3">
      <c r="A55" s="7">
        <v>1401</v>
      </c>
      <c r="B55" s="7" t="s">
        <v>149</v>
      </c>
      <c r="C55" s="7" t="s">
        <v>25</v>
      </c>
      <c r="D55" s="7" t="s">
        <v>66</v>
      </c>
      <c r="E55" s="7">
        <v>1661408649</v>
      </c>
      <c r="F55" s="12">
        <v>9764</v>
      </c>
      <c r="G55" s="12">
        <v>2245.7199999999993</v>
      </c>
      <c r="H55" s="12">
        <v>12009.72</v>
      </c>
      <c r="I55" s="7" t="s">
        <v>150</v>
      </c>
      <c r="J55" s="8">
        <v>45270</v>
      </c>
      <c r="K55" s="8">
        <v>45284</v>
      </c>
      <c r="L55" s="8">
        <v>45283.7</v>
      </c>
      <c r="M55" s="21" t="str">
        <f t="shared" si="0"/>
        <v>CZ</v>
      </c>
      <c r="N55" s="24">
        <f t="shared" si="1"/>
        <v>0.30000000000291038</v>
      </c>
      <c r="O55" t="str">
        <f t="shared" si="2"/>
        <v>II</v>
      </c>
    </row>
    <row r="56" spans="1:15" x14ac:dyDescent="0.3">
      <c r="A56" s="7">
        <v>1403</v>
      </c>
      <c r="B56" s="7" t="s">
        <v>151</v>
      </c>
      <c r="C56" s="7" t="s">
        <v>16</v>
      </c>
      <c r="D56" s="7" t="s">
        <v>69</v>
      </c>
      <c r="E56" s="7">
        <v>3341901817</v>
      </c>
      <c r="F56" s="12">
        <v>5055</v>
      </c>
      <c r="G56" s="12">
        <v>404.39999999999964</v>
      </c>
      <c r="H56" s="12">
        <v>5459.4</v>
      </c>
      <c r="I56" s="7" t="s">
        <v>152</v>
      </c>
      <c r="J56" s="8">
        <v>45271</v>
      </c>
      <c r="K56" s="8">
        <v>45302</v>
      </c>
      <c r="L56" s="8">
        <v>45308.6</v>
      </c>
      <c r="M56" s="21" t="str">
        <f t="shared" si="0"/>
        <v>CZ</v>
      </c>
      <c r="N56" s="24">
        <f t="shared" si="1"/>
        <v>-6.5999999999985448</v>
      </c>
      <c r="O56" t="str">
        <f t="shared" si="2"/>
        <v>I</v>
      </c>
    </row>
    <row r="57" spans="1:15" x14ac:dyDescent="0.3">
      <c r="A57" s="7">
        <v>1405</v>
      </c>
      <c r="B57" s="7" t="s">
        <v>153</v>
      </c>
      <c r="C57" s="7" t="s">
        <v>16</v>
      </c>
      <c r="D57" s="7" t="s">
        <v>72</v>
      </c>
      <c r="E57" s="7">
        <v>9435127072</v>
      </c>
      <c r="F57" s="12">
        <v>11529</v>
      </c>
      <c r="G57" s="12">
        <v>922.31999999999971</v>
      </c>
      <c r="H57" s="12">
        <v>12451.32</v>
      </c>
      <c r="I57" s="7" t="s">
        <v>154</v>
      </c>
      <c r="J57" s="8">
        <v>45272</v>
      </c>
      <c r="K57" s="8">
        <v>45290</v>
      </c>
      <c r="L57" s="8">
        <v>45297.7</v>
      </c>
      <c r="M57" s="21" t="str">
        <f t="shared" si="0"/>
        <v>PL</v>
      </c>
      <c r="N57" s="24">
        <f t="shared" si="1"/>
        <v>-7.6999999999970896</v>
      </c>
      <c r="O57" t="str">
        <f t="shared" si="2"/>
        <v>I</v>
      </c>
    </row>
    <row r="58" spans="1:15" x14ac:dyDescent="0.3">
      <c r="A58" s="7">
        <v>1407</v>
      </c>
      <c r="B58" s="7" t="s">
        <v>155</v>
      </c>
      <c r="C58" s="7" t="s">
        <v>16</v>
      </c>
      <c r="D58" s="7" t="s">
        <v>75</v>
      </c>
      <c r="E58" s="7">
        <v>1954168384</v>
      </c>
      <c r="F58" s="12">
        <v>9237</v>
      </c>
      <c r="G58" s="12">
        <v>738.95999999999913</v>
      </c>
      <c r="H58" s="12">
        <v>9975.9599999999991</v>
      </c>
      <c r="I58" s="7" t="s">
        <v>156</v>
      </c>
      <c r="J58" s="8">
        <v>45272</v>
      </c>
      <c r="K58" s="8">
        <v>45307</v>
      </c>
      <c r="L58" s="8">
        <v>45302.8</v>
      </c>
      <c r="M58" s="21" t="str">
        <f t="shared" si="0"/>
        <v>CZ</v>
      </c>
      <c r="N58" s="24">
        <f t="shared" si="1"/>
        <v>4.1999999999970896</v>
      </c>
      <c r="O58" t="str">
        <f t="shared" si="2"/>
        <v>II</v>
      </c>
    </row>
    <row r="59" spans="1:15" x14ac:dyDescent="0.3">
      <c r="A59" s="7">
        <v>1409</v>
      </c>
      <c r="B59" s="7" t="s">
        <v>157</v>
      </c>
      <c r="C59" s="7" t="s">
        <v>16</v>
      </c>
      <c r="D59" s="7" t="s">
        <v>78</v>
      </c>
      <c r="E59" s="7">
        <v>2994329983</v>
      </c>
      <c r="F59" s="12">
        <v>11231</v>
      </c>
      <c r="G59" s="12">
        <v>898.47999999999956</v>
      </c>
      <c r="H59" s="12">
        <v>12129.48</v>
      </c>
      <c r="I59" s="7" t="s">
        <v>158</v>
      </c>
      <c r="J59" s="8">
        <v>45272</v>
      </c>
      <c r="K59" s="8">
        <v>45300</v>
      </c>
      <c r="L59" s="8">
        <v>45300.7</v>
      </c>
      <c r="M59" s="21" t="str">
        <f t="shared" si="0"/>
        <v>CZ</v>
      </c>
      <c r="N59" s="24">
        <f t="shared" si="1"/>
        <v>-0.69999999999708962</v>
      </c>
      <c r="O59" t="str">
        <f t="shared" si="2"/>
        <v>I</v>
      </c>
    </row>
    <row r="60" spans="1:15" x14ac:dyDescent="0.3">
      <c r="A60" s="7">
        <v>1411</v>
      </c>
      <c r="B60" s="7" t="s">
        <v>159</v>
      </c>
      <c r="C60" s="7" t="s">
        <v>16</v>
      </c>
      <c r="D60" s="7" t="s">
        <v>81</v>
      </c>
      <c r="E60" s="7">
        <v>4831129141</v>
      </c>
      <c r="F60" s="12">
        <v>8775</v>
      </c>
      <c r="G60" s="12">
        <v>702</v>
      </c>
      <c r="H60" s="12">
        <v>9477</v>
      </c>
      <c r="I60" s="7" t="s">
        <v>160</v>
      </c>
      <c r="J60" s="8">
        <v>45272</v>
      </c>
      <c r="K60" s="8">
        <v>45291</v>
      </c>
      <c r="L60" s="8">
        <v>45299.4</v>
      </c>
      <c r="M60" s="21" t="str">
        <f t="shared" si="0"/>
        <v>CZ</v>
      </c>
      <c r="N60" s="24">
        <f t="shared" si="1"/>
        <v>-8.4000000000014552</v>
      </c>
      <c r="O60" t="str">
        <f t="shared" si="2"/>
        <v>I</v>
      </c>
    </row>
    <row r="61" spans="1:15" x14ac:dyDescent="0.3">
      <c r="A61" s="7">
        <v>1413</v>
      </c>
      <c r="B61" s="7" t="s">
        <v>161</v>
      </c>
      <c r="C61" s="7" t="s">
        <v>16</v>
      </c>
      <c r="D61" s="7" t="s">
        <v>84</v>
      </c>
      <c r="E61" s="7">
        <v>5632399654</v>
      </c>
      <c r="F61" s="12">
        <v>5726</v>
      </c>
      <c r="G61" s="12">
        <v>458.07999999999993</v>
      </c>
      <c r="H61" s="12">
        <v>6184.08</v>
      </c>
      <c r="I61" s="7" t="s">
        <v>162</v>
      </c>
      <c r="J61" s="8">
        <v>45273</v>
      </c>
      <c r="K61" s="8">
        <v>45305</v>
      </c>
      <c r="L61" s="8">
        <v>45303.199999999997</v>
      </c>
      <c r="M61" s="21" t="str">
        <f t="shared" si="0"/>
        <v>PL</v>
      </c>
      <c r="N61" s="24">
        <f t="shared" si="1"/>
        <v>1.8000000000029104</v>
      </c>
      <c r="O61" t="str">
        <f t="shared" si="2"/>
        <v>II</v>
      </c>
    </row>
    <row r="62" spans="1:15" x14ac:dyDescent="0.3">
      <c r="A62" s="7">
        <v>1415</v>
      </c>
      <c r="B62" s="7" t="s">
        <v>163</v>
      </c>
      <c r="C62" s="7" t="s">
        <v>16</v>
      </c>
      <c r="D62" s="7" t="s">
        <v>87</v>
      </c>
      <c r="E62" s="7">
        <v>4792588518</v>
      </c>
      <c r="F62" s="12">
        <v>7379</v>
      </c>
      <c r="G62" s="12">
        <v>590.31999999999971</v>
      </c>
      <c r="H62" s="12">
        <v>7969.32</v>
      </c>
      <c r="I62" s="7" t="s">
        <v>164</v>
      </c>
      <c r="J62" s="8">
        <v>45274</v>
      </c>
      <c r="K62" s="8">
        <v>45304</v>
      </c>
      <c r="L62" s="8">
        <v>45306</v>
      </c>
      <c r="M62" s="21" t="str">
        <f t="shared" si="0"/>
        <v>CZ</v>
      </c>
      <c r="N62" s="24">
        <f t="shared" si="1"/>
        <v>-2</v>
      </c>
      <c r="O62" t="str">
        <f t="shared" si="2"/>
        <v>I</v>
      </c>
    </row>
    <row r="63" spans="1:15" x14ac:dyDescent="0.3">
      <c r="A63" s="7">
        <v>1417</v>
      </c>
      <c r="B63" s="7" t="s">
        <v>165</v>
      </c>
      <c r="C63" s="7" t="s">
        <v>16</v>
      </c>
      <c r="D63" s="7" t="s">
        <v>90</v>
      </c>
      <c r="E63" s="7">
        <v>2466805173</v>
      </c>
      <c r="F63" s="12">
        <v>7458</v>
      </c>
      <c r="G63" s="12">
        <v>596.64000000000033</v>
      </c>
      <c r="H63" s="12">
        <v>8054.64</v>
      </c>
      <c r="I63" s="7" t="s">
        <v>166</v>
      </c>
      <c r="J63" s="8">
        <v>45275</v>
      </c>
      <c r="K63" s="8">
        <v>45301</v>
      </c>
      <c r="L63" s="8">
        <v>45302</v>
      </c>
      <c r="M63" s="21" t="str">
        <f t="shared" si="0"/>
        <v>CZ</v>
      </c>
      <c r="N63" s="24">
        <f t="shared" si="1"/>
        <v>-1</v>
      </c>
      <c r="O63" t="str">
        <f t="shared" si="2"/>
        <v>I</v>
      </c>
    </row>
    <row r="64" spans="1:15" x14ac:dyDescent="0.3">
      <c r="A64" s="7">
        <v>1419</v>
      </c>
      <c r="B64" s="7" t="s">
        <v>167</v>
      </c>
      <c r="C64" s="7" t="s">
        <v>16</v>
      </c>
      <c r="D64" s="7" t="s">
        <v>93</v>
      </c>
      <c r="E64" s="7">
        <v>5910817373</v>
      </c>
      <c r="F64" s="12">
        <v>7913</v>
      </c>
      <c r="G64" s="12">
        <v>633.04000000000087</v>
      </c>
      <c r="H64" s="12">
        <v>8546.0400000000009</v>
      </c>
      <c r="I64" s="7" t="s">
        <v>168</v>
      </c>
      <c r="J64" s="8">
        <v>45276</v>
      </c>
      <c r="K64" s="8">
        <v>45292</v>
      </c>
      <c r="L64" s="8">
        <v>45291.5</v>
      </c>
      <c r="M64" s="21" t="str">
        <f t="shared" si="0"/>
        <v>CZ</v>
      </c>
      <c r="N64" s="24">
        <f t="shared" si="1"/>
        <v>0.5</v>
      </c>
      <c r="O64" t="str">
        <f t="shared" si="2"/>
        <v>II</v>
      </c>
    </row>
    <row r="65" spans="1:15" x14ac:dyDescent="0.3">
      <c r="A65" s="7">
        <v>1421</v>
      </c>
      <c r="B65" s="7" t="s">
        <v>169</v>
      </c>
      <c r="C65" s="7" t="s">
        <v>16</v>
      </c>
      <c r="D65" s="7" t="s">
        <v>96</v>
      </c>
      <c r="E65" s="7">
        <v>2650348826</v>
      </c>
      <c r="F65" s="12">
        <v>10361</v>
      </c>
      <c r="G65" s="12">
        <v>828.8799999999992</v>
      </c>
      <c r="H65" s="12">
        <v>11189.88</v>
      </c>
      <c r="I65" s="7" t="s">
        <v>170</v>
      </c>
      <c r="J65" s="8">
        <v>45277</v>
      </c>
      <c r="K65" s="8">
        <v>45290</v>
      </c>
      <c r="L65" s="8">
        <v>45285.2</v>
      </c>
      <c r="M65" s="21" t="str">
        <f t="shared" si="0"/>
        <v>CZ</v>
      </c>
      <c r="N65" s="24">
        <f t="shared" si="1"/>
        <v>4.8000000000029104</v>
      </c>
      <c r="O65" t="str">
        <f t="shared" si="2"/>
        <v>II</v>
      </c>
    </row>
    <row r="66" spans="1:15" x14ac:dyDescent="0.3">
      <c r="A66" s="7">
        <v>1423</v>
      </c>
      <c r="B66" s="7" t="s">
        <v>171</v>
      </c>
      <c r="C66" s="7" t="s">
        <v>25</v>
      </c>
      <c r="D66" s="7" t="s">
        <v>99</v>
      </c>
      <c r="E66" s="7">
        <v>1377010276</v>
      </c>
      <c r="F66" s="12">
        <v>5064</v>
      </c>
      <c r="G66" s="12">
        <v>1164.7200000000003</v>
      </c>
      <c r="H66" s="12">
        <v>6228.72</v>
      </c>
      <c r="I66" s="7" t="s">
        <v>172</v>
      </c>
      <c r="J66" s="8">
        <v>45277</v>
      </c>
      <c r="K66" s="8">
        <v>45298</v>
      </c>
      <c r="L66" s="8">
        <v>45301.599999999999</v>
      </c>
      <c r="M66" s="21" t="str">
        <f t="shared" si="0"/>
        <v>CZ</v>
      </c>
      <c r="N66" s="24">
        <f t="shared" si="1"/>
        <v>-3.5999999999985448</v>
      </c>
      <c r="O66" t="str">
        <f t="shared" si="2"/>
        <v>I</v>
      </c>
    </row>
    <row r="67" spans="1:15" x14ac:dyDescent="0.3">
      <c r="A67" s="7">
        <v>1425</v>
      </c>
      <c r="B67" s="7" t="s">
        <v>173</v>
      </c>
      <c r="C67" s="7" t="s">
        <v>25</v>
      </c>
      <c r="D67" s="7" t="s">
        <v>102</v>
      </c>
      <c r="E67" s="7">
        <v>8926797137</v>
      </c>
      <c r="F67" s="12">
        <v>5222</v>
      </c>
      <c r="G67" s="12">
        <v>1201.0600000000004</v>
      </c>
      <c r="H67" s="12">
        <v>6423.06</v>
      </c>
      <c r="I67" s="7" t="s">
        <v>174</v>
      </c>
      <c r="J67" s="8">
        <v>45277</v>
      </c>
      <c r="K67" s="8">
        <v>45302</v>
      </c>
      <c r="L67" s="8">
        <v>45303.1</v>
      </c>
      <c r="M67" s="21" t="str">
        <f t="shared" si="0"/>
        <v>CZ</v>
      </c>
      <c r="N67" s="24">
        <f t="shared" si="1"/>
        <v>-1.0999999999985448</v>
      </c>
      <c r="O67" t="str">
        <f t="shared" si="2"/>
        <v>I</v>
      </c>
    </row>
    <row r="68" spans="1:15" x14ac:dyDescent="0.3">
      <c r="A68" s="7">
        <v>1427</v>
      </c>
      <c r="B68" s="7" t="s">
        <v>175</v>
      </c>
      <c r="C68" s="7" t="s">
        <v>25</v>
      </c>
      <c r="D68" s="7" t="s">
        <v>105</v>
      </c>
      <c r="E68" s="7">
        <v>2116684585</v>
      </c>
      <c r="F68" s="12">
        <v>6134</v>
      </c>
      <c r="G68" s="12">
        <v>1410.8199999999997</v>
      </c>
      <c r="H68" s="12">
        <v>7544.82</v>
      </c>
      <c r="I68" s="7" t="s">
        <v>176</v>
      </c>
      <c r="J68" s="8">
        <v>45277</v>
      </c>
      <c r="K68" s="8">
        <v>45289</v>
      </c>
      <c r="L68" s="8">
        <v>45287.6</v>
      </c>
      <c r="M68" s="21" t="str">
        <f t="shared" si="0"/>
        <v>CZ</v>
      </c>
      <c r="N68" s="24">
        <f t="shared" si="1"/>
        <v>1.4000000000014552</v>
      </c>
      <c r="O68" t="str">
        <f t="shared" si="2"/>
        <v>II</v>
      </c>
    </row>
    <row r="69" spans="1:15" x14ac:dyDescent="0.3">
      <c r="A69" s="7">
        <v>1429</v>
      </c>
      <c r="B69" s="7" t="s">
        <v>177</v>
      </c>
      <c r="C69" s="7" t="s">
        <v>25</v>
      </c>
      <c r="D69" s="7" t="s">
        <v>108</v>
      </c>
      <c r="E69" s="7">
        <v>3672951128</v>
      </c>
      <c r="F69" s="12">
        <v>10064</v>
      </c>
      <c r="G69" s="12">
        <v>2314.7199999999993</v>
      </c>
      <c r="H69" s="12">
        <v>12378.72</v>
      </c>
      <c r="I69" s="7" t="s">
        <v>178</v>
      </c>
      <c r="J69" s="8">
        <v>45278</v>
      </c>
      <c r="K69" s="8">
        <v>45312</v>
      </c>
      <c r="L69" s="8">
        <v>45319.5</v>
      </c>
      <c r="M69" s="21" t="str">
        <f t="shared" si="0"/>
        <v>CZ</v>
      </c>
      <c r="N69" s="24">
        <f t="shared" si="1"/>
        <v>-7.5</v>
      </c>
      <c r="O69" t="str">
        <f t="shared" si="2"/>
        <v>I</v>
      </c>
    </row>
    <row r="70" spans="1:15" x14ac:dyDescent="0.3">
      <c r="A70" s="7">
        <v>1431</v>
      </c>
      <c r="B70" s="7" t="s">
        <v>179</v>
      </c>
      <c r="C70" s="7" t="s">
        <v>25</v>
      </c>
      <c r="D70" s="7" t="s">
        <v>111</v>
      </c>
      <c r="E70" s="7">
        <v>6375448835</v>
      </c>
      <c r="F70" s="12">
        <v>10309</v>
      </c>
      <c r="G70" s="12">
        <v>2371.0699999999997</v>
      </c>
      <c r="H70" s="12">
        <v>12680.07</v>
      </c>
      <c r="I70" s="7" t="s">
        <v>180</v>
      </c>
      <c r="J70" s="8">
        <v>45279</v>
      </c>
      <c r="K70" s="8">
        <v>45303</v>
      </c>
      <c r="L70" s="8">
        <v>45307.6</v>
      </c>
      <c r="M70" s="21" t="str">
        <f t="shared" si="0"/>
        <v>PL</v>
      </c>
      <c r="N70" s="24">
        <f t="shared" si="1"/>
        <v>-4.5999999999985448</v>
      </c>
      <c r="O70" t="str">
        <f t="shared" si="2"/>
        <v>I</v>
      </c>
    </row>
    <row r="71" spans="1:15" x14ac:dyDescent="0.3">
      <c r="A71" s="7">
        <v>1433</v>
      </c>
      <c r="B71" s="7" t="s">
        <v>181</v>
      </c>
      <c r="C71" s="7" t="s">
        <v>25</v>
      </c>
      <c r="D71" s="7" t="s">
        <v>114</v>
      </c>
      <c r="E71" s="7">
        <v>8922358731</v>
      </c>
      <c r="F71" s="12">
        <v>7060</v>
      </c>
      <c r="G71" s="12">
        <v>1623.7999999999993</v>
      </c>
      <c r="H71" s="12">
        <v>8683.7999999999993</v>
      </c>
      <c r="I71" s="7" t="s">
        <v>182</v>
      </c>
      <c r="J71" s="8">
        <v>45280</v>
      </c>
      <c r="K71" s="8">
        <v>45307</v>
      </c>
      <c r="L71" s="8">
        <v>45299.9</v>
      </c>
      <c r="M71" s="21" t="str">
        <f t="shared" si="0"/>
        <v>CZ</v>
      </c>
      <c r="N71" s="24">
        <f t="shared" si="1"/>
        <v>7.0999999999985448</v>
      </c>
      <c r="O71" t="str">
        <f t="shared" si="2"/>
        <v>III</v>
      </c>
    </row>
    <row r="72" spans="1:15" x14ac:dyDescent="0.3">
      <c r="A72" s="7">
        <v>1435</v>
      </c>
      <c r="B72" s="7" t="s">
        <v>183</v>
      </c>
      <c r="C72" s="7" t="s">
        <v>25</v>
      </c>
      <c r="D72" s="7" t="s">
        <v>117</v>
      </c>
      <c r="E72" s="7">
        <v>4124185745</v>
      </c>
      <c r="F72" s="12">
        <v>8115</v>
      </c>
      <c r="G72" s="12">
        <v>1866.4500000000007</v>
      </c>
      <c r="H72" s="12">
        <v>9981.4500000000007</v>
      </c>
      <c r="I72" s="7" t="s">
        <v>184</v>
      </c>
      <c r="J72" s="8">
        <v>45281</v>
      </c>
      <c r="K72" s="8">
        <v>45301</v>
      </c>
      <c r="L72" s="8">
        <v>45296</v>
      </c>
      <c r="M72" s="21" t="str">
        <f t="shared" ref="M72:M135" si="3">MID(B72, FIND("-",B72)+1, FIND("-",B72,FIND("-",B72)+1) - FIND("-",B72) - 1)</f>
        <v>CZ</v>
      </c>
      <c r="N72" s="24">
        <f t="shared" ref="N72:N135" si="4">K72-L72</f>
        <v>5</v>
      </c>
      <c r="O72" t="str">
        <f t="shared" ref="O72:O135" si="5">VLOOKUP(N72,$R$7:$S$9,2,TRUE)</f>
        <v>II</v>
      </c>
    </row>
    <row r="73" spans="1:15" x14ac:dyDescent="0.3">
      <c r="A73" s="7">
        <v>1437</v>
      </c>
      <c r="B73" s="7" t="s">
        <v>185</v>
      </c>
      <c r="C73" s="7" t="s">
        <v>25</v>
      </c>
      <c r="D73" s="7" t="s">
        <v>17</v>
      </c>
      <c r="E73" s="7">
        <v>1732377271</v>
      </c>
      <c r="F73" s="12">
        <v>11856</v>
      </c>
      <c r="G73" s="12">
        <v>2726.8799999999992</v>
      </c>
      <c r="H73" s="12">
        <v>14582.88</v>
      </c>
      <c r="I73" s="7" t="s">
        <v>186</v>
      </c>
      <c r="J73" s="8">
        <v>45282</v>
      </c>
      <c r="K73" s="8">
        <v>45305</v>
      </c>
      <c r="L73" s="8">
        <v>45304.3</v>
      </c>
      <c r="M73" s="21" t="str">
        <f t="shared" si="3"/>
        <v>CZ</v>
      </c>
      <c r="N73" s="24">
        <f t="shared" si="4"/>
        <v>0.69999999999708962</v>
      </c>
      <c r="O73" t="str">
        <f t="shared" si="5"/>
        <v>II</v>
      </c>
    </row>
    <row r="74" spans="1:15" x14ac:dyDescent="0.3">
      <c r="A74" s="7">
        <v>1439</v>
      </c>
      <c r="B74" s="7" t="s">
        <v>187</v>
      </c>
      <c r="C74" s="7" t="s">
        <v>16</v>
      </c>
      <c r="D74" s="7" t="s">
        <v>21</v>
      </c>
      <c r="E74" s="7">
        <v>6428942303</v>
      </c>
      <c r="F74" s="12">
        <v>7448</v>
      </c>
      <c r="G74" s="12">
        <v>595.84000000000015</v>
      </c>
      <c r="H74" s="12">
        <v>8043.84</v>
      </c>
      <c r="I74" s="7" t="s">
        <v>188</v>
      </c>
      <c r="J74" s="8">
        <v>45283</v>
      </c>
      <c r="K74" s="8">
        <v>45298</v>
      </c>
      <c r="L74" s="8">
        <v>45302.1</v>
      </c>
      <c r="M74" s="21" t="str">
        <f t="shared" si="3"/>
        <v>CZ</v>
      </c>
      <c r="N74" s="24">
        <f t="shared" si="4"/>
        <v>-4.0999999999985448</v>
      </c>
      <c r="O74" t="str">
        <f t="shared" si="5"/>
        <v>I</v>
      </c>
    </row>
    <row r="75" spans="1:15" x14ac:dyDescent="0.3">
      <c r="A75" s="7">
        <v>1441</v>
      </c>
      <c r="B75" s="7" t="s">
        <v>189</v>
      </c>
      <c r="C75" s="7" t="s">
        <v>16</v>
      </c>
      <c r="D75" s="7" t="s">
        <v>26</v>
      </c>
      <c r="E75" s="7">
        <v>6854087252</v>
      </c>
      <c r="F75" s="12">
        <v>6050</v>
      </c>
      <c r="G75" s="12">
        <v>484</v>
      </c>
      <c r="H75" s="12">
        <v>6534</v>
      </c>
      <c r="I75" s="7" t="s">
        <v>190</v>
      </c>
      <c r="J75" s="8">
        <v>45284</v>
      </c>
      <c r="K75" s="8">
        <v>45303</v>
      </c>
      <c r="L75" s="8">
        <v>45294</v>
      </c>
      <c r="M75" s="21" t="str">
        <f t="shared" si="3"/>
        <v>PL</v>
      </c>
      <c r="N75" s="24">
        <f t="shared" si="4"/>
        <v>9</v>
      </c>
      <c r="O75" t="str">
        <f t="shared" si="5"/>
        <v>III</v>
      </c>
    </row>
    <row r="76" spans="1:15" x14ac:dyDescent="0.3">
      <c r="A76" s="7">
        <v>1443</v>
      </c>
      <c r="B76" s="7" t="s">
        <v>191</v>
      </c>
      <c r="C76" s="7" t="s">
        <v>16</v>
      </c>
      <c r="D76" s="7" t="s">
        <v>30</v>
      </c>
      <c r="E76" s="7">
        <v>5144668045</v>
      </c>
      <c r="F76" s="12">
        <v>10589</v>
      </c>
      <c r="G76" s="12">
        <v>847.1200000000008</v>
      </c>
      <c r="H76" s="12">
        <v>11436.12</v>
      </c>
      <c r="I76" s="7" t="s">
        <v>192</v>
      </c>
      <c r="J76" s="8">
        <v>45285</v>
      </c>
      <c r="K76" s="8">
        <v>45303</v>
      </c>
      <c r="L76" s="8">
        <v>45298</v>
      </c>
      <c r="M76" s="21" t="str">
        <f t="shared" si="3"/>
        <v>PL</v>
      </c>
      <c r="N76" s="24">
        <f t="shared" si="4"/>
        <v>5</v>
      </c>
      <c r="O76" t="str">
        <f t="shared" si="5"/>
        <v>II</v>
      </c>
    </row>
    <row r="77" spans="1:15" x14ac:dyDescent="0.3">
      <c r="A77" s="7">
        <v>1445</v>
      </c>
      <c r="B77" s="7" t="s">
        <v>193</v>
      </c>
      <c r="C77" s="7" t="s">
        <v>16</v>
      </c>
      <c r="D77" s="7" t="s">
        <v>33</v>
      </c>
      <c r="E77" s="7">
        <v>8510260460</v>
      </c>
      <c r="F77" s="12">
        <v>10165</v>
      </c>
      <c r="G77" s="12">
        <v>813.20000000000073</v>
      </c>
      <c r="H77" s="12">
        <v>10978.2</v>
      </c>
      <c r="I77" s="7" t="s">
        <v>194</v>
      </c>
      <c r="J77" s="8">
        <v>45286</v>
      </c>
      <c r="K77" s="8">
        <v>45299</v>
      </c>
      <c r="L77" s="8">
        <v>45305.2</v>
      </c>
      <c r="M77" s="21" t="str">
        <f t="shared" si="3"/>
        <v>PL</v>
      </c>
      <c r="N77" s="24">
        <f t="shared" si="4"/>
        <v>-6.1999999999970896</v>
      </c>
      <c r="O77" t="str">
        <f t="shared" si="5"/>
        <v>I</v>
      </c>
    </row>
    <row r="78" spans="1:15" x14ac:dyDescent="0.3">
      <c r="A78" s="7">
        <v>1447</v>
      </c>
      <c r="B78" s="7" t="s">
        <v>195</v>
      </c>
      <c r="C78" s="7" t="s">
        <v>16</v>
      </c>
      <c r="D78" s="7" t="s">
        <v>36</v>
      </c>
      <c r="E78" s="7">
        <v>7842451528</v>
      </c>
      <c r="F78" s="12">
        <v>9437</v>
      </c>
      <c r="G78" s="12">
        <v>754.95999999999913</v>
      </c>
      <c r="H78" s="12">
        <v>10191.959999999999</v>
      </c>
      <c r="I78" s="7" t="s">
        <v>196</v>
      </c>
      <c r="J78" s="8">
        <v>45287</v>
      </c>
      <c r="K78" s="8">
        <v>45312</v>
      </c>
      <c r="L78" s="8">
        <v>45302.2</v>
      </c>
      <c r="M78" s="21" t="str">
        <f t="shared" si="3"/>
        <v>PL</v>
      </c>
      <c r="N78" s="24">
        <f t="shared" si="4"/>
        <v>9.8000000000029104</v>
      </c>
      <c r="O78" t="str">
        <f t="shared" si="5"/>
        <v>III</v>
      </c>
    </row>
    <row r="79" spans="1:15" x14ac:dyDescent="0.3">
      <c r="A79" s="7">
        <v>1449</v>
      </c>
      <c r="B79" s="7" t="s">
        <v>197</v>
      </c>
      <c r="C79" s="7" t="s">
        <v>16</v>
      </c>
      <c r="D79" s="7" t="s">
        <v>39</v>
      </c>
      <c r="E79" s="7">
        <v>4257365937</v>
      </c>
      <c r="F79" s="12">
        <v>11004</v>
      </c>
      <c r="G79" s="12">
        <v>880.31999999999971</v>
      </c>
      <c r="H79" s="12">
        <v>11884.32</v>
      </c>
      <c r="I79" s="7" t="s">
        <v>198</v>
      </c>
      <c r="J79" s="8">
        <v>45287</v>
      </c>
      <c r="K79" s="8">
        <v>45300</v>
      </c>
      <c r="L79" s="8">
        <v>45296</v>
      </c>
      <c r="M79" s="21" t="str">
        <f t="shared" si="3"/>
        <v>PL</v>
      </c>
      <c r="N79" s="24">
        <f t="shared" si="4"/>
        <v>4</v>
      </c>
      <c r="O79" t="str">
        <f t="shared" si="5"/>
        <v>II</v>
      </c>
    </row>
    <row r="80" spans="1:15" x14ac:dyDescent="0.3">
      <c r="A80" s="7">
        <v>1451</v>
      </c>
      <c r="B80" s="7" t="s">
        <v>199</v>
      </c>
      <c r="C80" s="7" t="s">
        <v>16</v>
      </c>
      <c r="D80" s="7" t="s">
        <v>42</v>
      </c>
      <c r="E80" s="7">
        <v>4341594652</v>
      </c>
      <c r="F80" s="12">
        <v>10654</v>
      </c>
      <c r="G80" s="12">
        <v>852.31999999999971</v>
      </c>
      <c r="H80" s="12">
        <v>11506.32</v>
      </c>
      <c r="I80" s="7" t="s">
        <v>200</v>
      </c>
      <c r="J80" s="8">
        <v>45287</v>
      </c>
      <c r="K80" s="8">
        <v>45301</v>
      </c>
      <c r="L80" s="8">
        <v>45304.2</v>
      </c>
      <c r="M80" s="21" t="str">
        <f t="shared" si="3"/>
        <v>PL</v>
      </c>
      <c r="N80" s="24">
        <f t="shared" si="4"/>
        <v>-3.1999999999970896</v>
      </c>
      <c r="O80" t="str">
        <f t="shared" si="5"/>
        <v>I</v>
      </c>
    </row>
    <row r="81" spans="1:15" x14ac:dyDescent="0.3">
      <c r="A81" s="7">
        <v>1453</v>
      </c>
      <c r="B81" s="7" t="s">
        <v>201</v>
      </c>
      <c r="C81" s="7" t="s">
        <v>16</v>
      </c>
      <c r="D81" s="7" t="s">
        <v>45</v>
      </c>
      <c r="E81" s="7">
        <v>7430048616</v>
      </c>
      <c r="F81" s="12">
        <v>11122</v>
      </c>
      <c r="G81" s="12">
        <v>889.76000000000022</v>
      </c>
      <c r="H81" s="12">
        <v>12011.76</v>
      </c>
      <c r="I81" s="7" t="s">
        <v>202</v>
      </c>
      <c r="J81" s="8">
        <v>45288</v>
      </c>
      <c r="K81" s="8">
        <v>45307</v>
      </c>
      <c r="L81" s="8">
        <v>45306.8</v>
      </c>
      <c r="M81" s="21" t="str">
        <f t="shared" si="3"/>
        <v>PL</v>
      </c>
      <c r="N81" s="24">
        <f t="shared" si="4"/>
        <v>0.19999999999708962</v>
      </c>
      <c r="O81" t="str">
        <f t="shared" si="5"/>
        <v>II</v>
      </c>
    </row>
    <row r="82" spans="1:15" x14ac:dyDescent="0.3">
      <c r="A82" s="7">
        <v>1455</v>
      </c>
      <c r="B82" s="7" t="s">
        <v>203</v>
      </c>
      <c r="C82" s="7" t="s">
        <v>16</v>
      </c>
      <c r="D82" s="7" t="s">
        <v>48</v>
      </c>
      <c r="E82" s="7">
        <v>9623168584</v>
      </c>
      <c r="F82" s="12">
        <v>8698</v>
      </c>
      <c r="G82" s="12">
        <v>695.84000000000015</v>
      </c>
      <c r="H82" s="12">
        <v>9393.84</v>
      </c>
      <c r="I82" s="7" t="s">
        <v>204</v>
      </c>
      <c r="J82" s="8">
        <v>45289</v>
      </c>
      <c r="K82" s="8">
        <v>45320</v>
      </c>
      <c r="L82" s="8">
        <v>45315.4</v>
      </c>
      <c r="M82" s="21" t="str">
        <f t="shared" si="3"/>
        <v>PL</v>
      </c>
      <c r="N82" s="24">
        <f t="shared" si="4"/>
        <v>4.5999999999985448</v>
      </c>
      <c r="O82" t="str">
        <f t="shared" si="5"/>
        <v>II</v>
      </c>
    </row>
    <row r="83" spans="1:15" x14ac:dyDescent="0.3">
      <c r="A83" s="7">
        <v>1457</v>
      </c>
      <c r="B83" s="7" t="s">
        <v>205</v>
      </c>
      <c r="C83" s="7" t="s">
        <v>16</v>
      </c>
      <c r="D83" s="7" t="s">
        <v>51</v>
      </c>
      <c r="E83" s="7">
        <v>5180778197</v>
      </c>
      <c r="F83" s="12">
        <v>6930</v>
      </c>
      <c r="G83" s="12">
        <v>554.39999999999964</v>
      </c>
      <c r="H83" s="12">
        <v>7484.4</v>
      </c>
      <c r="I83" s="7" t="s">
        <v>206</v>
      </c>
      <c r="J83" s="8">
        <v>45290</v>
      </c>
      <c r="K83" s="8">
        <v>45314</v>
      </c>
      <c r="L83" s="8">
        <v>45316.2</v>
      </c>
      <c r="M83" s="21" t="str">
        <f t="shared" si="3"/>
        <v>PL</v>
      </c>
      <c r="N83" s="24">
        <f t="shared" si="4"/>
        <v>-2.1999999999970896</v>
      </c>
      <c r="O83" t="str">
        <f t="shared" si="5"/>
        <v>I</v>
      </c>
    </row>
    <row r="84" spans="1:15" x14ac:dyDescent="0.3">
      <c r="A84" s="7">
        <v>1459</v>
      </c>
      <c r="B84" s="7" t="s">
        <v>207</v>
      </c>
      <c r="C84" s="7" t="s">
        <v>16</v>
      </c>
      <c r="D84" s="7" t="s">
        <v>54</v>
      </c>
      <c r="E84" s="7">
        <v>5662257723</v>
      </c>
      <c r="F84" s="12">
        <v>6775</v>
      </c>
      <c r="G84" s="12">
        <v>542</v>
      </c>
      <c r="H84" s="12">
        <v>7317</v>
      </c>
      <c r="I84" s="7" t="s">
        <v>208</v>
      </c>
      <c r="J84" s="8">
        <v>45291</v>
      </c>
      <c r="K84" s="8">
        <v>45315</v>
      </c>
      <c r="L84" s="8">
        <v>45304.4</v>
      </c>
      <c r="M84" s="21" t="str">
        <f t="shared" si="3"/>
        <v>PL</v>
      </c>
      <c r="N84" s="24">
        <f t="shared" si="4"/>
        <v>10.599999999998545</v>
      </c>
      <c r="O84" t="str">
        <f t="shared" si="5"/>
        <v>III</v>
      </c>
    </row>
    <row r="85" spans="1:15" x14ac:dyDescent="0.3">
      <c r="A85" s="7">
        <v>1461</v>
      </c>
      <c r="B85" s="7" t="s">
        <v>209</v>
      </c>
      <c r="C85" s="7" t="s">
        <v>25</v>
      </c>
      <c r="D85" s="7" t="s">
        <v>57</v>
      </c>
      <c r="E85" s="7">
        <v>2817594142</v>
      </c>
      <c r="F85" s="12">
        <v>11616</v>
      </c>
      <c r="G85" s="12">
        <v>2671.6800000000003</v>
      </c>
      <c r="H85" s="12">
        <v>14287.68</v>
      </c>
      <c r="I85" s="7" t="s">
        <v>210</v>
      </c>
      <c r="J85" s="8">
        <v>45292</v>
      </c>
      <c r="K85" s="8">
        <v>45327</v>
      </c>
      <c r="L85" s="8">
        <v>45325</v>
      </c>
      <c r="M85" s="21" t="str">
        <f t="shared" si="3"/>
        <v>CZ</v>
      </c>
      <c r="N85" s="24">
        <f t="shared" si="4"/>
        <v>2</v>
      </c>
      <c r="O85" t="str">
        <f t="shared" si="5"/>
        <v>II</v>
      </c>
    </row>
    <row r="86" spans="1:15" x14ac:dyDescent="0.3">
      <c r="A86" s="7">
        <v>1463</v>
      </c>
      <c r="B86" s="7" t="s">
        <v>211</v>
      </c>
      <c r="C86" s="7" t="s">
        <v>25</v>
      </c>
      <c r="D86" s="7" t="s">
        <v>60</v>
      </c>
      <c r="E86" s="7">
        <v>4213025457</v>
      </c>
      <c r="F86" s="12">
        <v>11265</v>
      </c>
      <c r="G86" s="12">
        <v>2590.9500000000007</v>
      </c>
      <c r="H86" s="12">
        <v>13855.95</v>
      </c>
      <c r="I86" s="7" t="s">
        <v>212</v>
      </c>
      <c r="J86" s="8">
        <v>45293</v>
      </c>
      <c r="K86" s="8">
        <v>45324</v>
      </c>
      <c r="L86" s="8">
        <v>45318.5</v>
      </c>
      <c r="M86" s="21" t="str">
        <f t="shared" si="3"/>
        <v>CZ</v>
      </c>
      <c r="N86" s="24">
        <f t="shared" si="4"/>
        <v>5.5</v>
      </c>
      <c r="O86" t="str">
        <f t="shared" si="5"/>
        <v>II</v>
      </c>
    </row>
    <row r="87" spans="1:15" x14ac:dyDescent="0.3">
      <c r="A87" s="7">
        <v>1465</v>
      </c>
      <c r="B87" s="7" t="s">
        <v>213</v>
      </c>
      <c r="C87" s="7" t="s">
        <v>25</v>
      </c>
      <c r="D87" s="7" t="s">
        <v>63</v>
      </c>
      <c r="E87" s="7">
        <v>6912807847</v>
      </c>
      <c r="F87" s="12">
        <v>11331</v>
      </c>
      <c r="G87" s="12">
        <v>2606.1299999999992</v>
      </c>
      <c r="H87" s="12">
        <v>13937.13</v>
      </c>
      <c r="I87" s="7" t="s">
        <v>214</v>
      </c>
      <c r="J87" s="8">
        <v>45293</v>
      </c>
      <c r="K87" s="8">
        <v>45326</v>
      </c>
      <c r="L87" s="8">
        <v>45316.1</v>
      </c>
      <c r="M87" s="21" t="str">
        <f t="shared" si="3"/>
        <v>CZ</v>
      </c>
      <c r="N87" s="24">
        <f t="shared" si="4"/>
        <v>9.9000000000014552</v>
      </c>
      <c r="O87" t="str">
        <f t="shared" si="5"/>
        <v>III</v>
      </c>
    </row>
    <row r="88" spans="1:15" x14ac:dyDescent="0.3">
      <c r="A88" s="7">
        <v>1467</v>
      </c>
      <c r="B88" s="7" t="s">
        <v>215</v>
      </c>
      <c r="C88" s="7" t="s">
        <v>25</v>
      </c>
      <c r="D88" s="7" t="s">
        <v>66</v>
      </c>
      <c r="E88" s="7">
        <v>1661408649</v>
      </c>
      <c r="F88" s="12">
        <v>7082</v>
      </c>
      <c r="G88" s="12">
        <v>1628.8600000000006</v>
      </c>
      <c r="H88" s="12">
        <v>8710.86</v>
      </c>
      <c r="I88" s="7" t="s">
        <v>216</v>
      </c>
      <c r="J88" s="8">
        <v>45293</v>
      </c>
      <c r="K88" s="8">
        <v>45318</v>
      </c>
      <c r="L88" s="8">
        <v>45311</v>
      </c>
      <c r="M88" s="21" t="str">
        <f t="shared" si="3"/>
        <v>CZ</v>
      </c>
      <c r="N88" s="24">
        <f t="shared" si="4"/>
        <v>7</v>
      </c>
      <c r="O88" t="str">
        <f t="shared" si="5"/>
        <v>III</v>
      </c>
    </row>
    <row r="89" spans="1:15" x14ac:dyDescent="0.3">
      <c r="A89" s="7">
        <v>1469</v>
      </c>
      <c r="B89" s="7" t="s">
        <v>217</v>
      </c>
      <c r="C89" s="7" t="s">
        <v>25</v>
      </c>
      <c r="D89" s="7" t="s">
        <v>69</v>
      </c>
      <c r="E89" s="7">
        <v>3341901817</v>
      </c>
      <c r="F89" s="12">
        <v>8271</v>
      </c>
      <c r="G89" s="12">
        <v>1902.33</v>
      </c>
      <c r="H89" s="12">
        <v>10173.33</v>
      </c>
      <c r="I89" s="7" t="s">
        <v>218</v>
      </c>
      <c r="J89" s="8">
        <v>45294</v>
      </c>
      <c r="K89" s="8">
        <v>45319</v>
      </c>
      <c r="L89" s="8">
        <v>45319.5</v>
      </c>
      <c r="M89" s="21" t="str">
        <f t="shared" si="3"/>
        <v>PL</v>
      </c>
      <c r="N89" s="24">
        <f t="shared" si="4"/>
        <v>-0.5</v>
      </c>
      <c r="O89" t="str">
        <f t="shared" si="5"/>
        <v>I</v>
      </c>
    </row>
    <row r="90" spans="1:15" x14ac:dyDescent="0.3">
      <c r="A90" s="7">
        <v>1471</v>
      </c>
      <c r="B90" s="7" t="s">
        <v>219</v>
      </c>
      <c r="C90" s="7" t="s">
        <v>25</v>
      </c>
      <c r="D90" s="7" t="s">
        <v>72</v>
      </c>
      <c r="E90" s="7">
        <v>9435127072</v>
      </c>
      <c r="F90" s="12">
        <v>5438</v>
      </c>
      <c r="G90" s="12">
        <v>1250.7399999999998</v>
      </c>
      <c r="H90" s="12">
        <v>6688.74</v>
      </c>
      <c r="I90" s="7" t="s">
        <v>220</v>
      </c>
      <c r="J90" s="8">
        <v>45295</v>
      </c>
      <c r="K90" s="8">
        <v>45326</v>
      </c>
      <c r="L90" s="8">
        <v>45323.8</v>
      </c>
      <c r="M90" s="21" t="str">
        <f t="shared" si="3"/>
        <v>PL</v>
      </c>
      <c r="N90" s="24">
        <f t="shared" si="4"/>
        <v>2.1999999999970896</v>
      </c>
      <c r="O90" t="str">
        <f t="shared" si="5"/>
        <v>II</v>
      </c>
    </row>
    <row r="91" spans="1:15" x14ac:dyDescent="0.3">
      <c r="A91" s="7">
        <v>1473</v>
      </c>
      <c r="B91" s="7" t="s">
        <v>221</v>
      </c>
      <c r="C91" s="7" t="s">
        <v>25</v>
      </c>
      <c r="D91" s="7" t="s">
        <v>75</v>
      </c>
      <c r="E91" s="7">
        <v>1954168384</v>
      </c>
      <c r="F91" s="12">
        <v>10831</v>
      </c>
      <c r="G91" s="12">
        <v>2491.1299999999992</v>
      </c>
      <c r="H91" s="12">
        <v>13322.13</v>
      </c>
      <c r="I91" s="7" t="s">
        <v>222</v>
      </c>
      <c r="J91" s="8">
        <v>45296</v>
      </c>
      <c r="K91" s="8">
        <v>45309</v>
      </c>
      <c r="L91" s="8">
        <v>45311.5</v>
      </c>
      <c r="M91" s="21" t="str">
        <f t="shared" si="3"/>
        <v>PL</v>
      </c>
      <c r="N91" s="24">
        <f t="shared" si="4"/>
        <v>-2.5</v>
      </c>
      <c r="O91" t="str">
        <f t="shared" si="5"/>
        <v>I</v>
      </c>
    </row>
    <row r="92" spans="1:15" x14ac:dyDescent="0.3">
      <c r="A92" s="7">
        <v>1475</v>
      </c>
      <c r="B92" s="7" t="s">
        <v>223</v>
      </c>
      <c r="C92" s="7" t="s">
        <v>25</v>
      </c>
      <c r="D92" s="7" t="s">
        <v>78</v>
      </c>
      <c r="E92" s="7">
        <v>2994329983</v>
      </c>
      <c r="F92" s="12">
        <v>5296</v>
      </c>
      <c r="G92" s="12">
        <v>1218.08</v>
      </c>
      <c r="H92" s="12">
        <v>6514.08</v>
      </c>
      <c r="I92" s="7" t="s">
        <v>224</v>
      </c>
      <c r="J92" s="8">
        <v>45297</v>
      </c>
      <c r="K92" s="8">
        <v>45313</v>
      </c>
      <c r="L92" s="8">
        <v>45314</v>
      </c>
      <c r="M92" s="21" t="str">
        <f t="shared" si="3"/>
        <v>PL</v>
      </c>
      <c r="N92" s="24">
        <f t="shared" si="4"/>
        <v>-1</v>
      </c>
      <c r="O92" t="str">
        <f t="shared" si="5"/>
        <v>I</v>
      </c>
    </row>
    <row r="93" spans="1:15" x14ac:dyDescent="0.3">
      <c r="A93" s="7">
        <v>1477</v>
      </c>
      <c r="B93" s="7" t="s">
        <v>225</v>
      </c>
      <c r="C93" s="7" t="s">
        <v>16</v>
      </c>
      <c r="D93" s="7" t="s">
        <v>81</v>
      </c>
      <c r="E93" s="7">
        <v>4831129141</v>
      </c>
      <c r="F93" s="12">
        <v>7870</v>
      </c>
      <c r="G93" s="12">
        <v>629.60000000000036</v>
      </c>
      <c r="H93" s="12">
        <v>8499.6</v>
      </c>
      <c r="I93" s="7" t="s">
        <v>226</v>
      </c>
      <c r="J93" s="8">
        <v>45298</v>
      </c>
      <c r="K93" s="8">
        <v>45326</v>
      </c>
      <c r="L93" s="8">
        <v>45326.3</v>
      </c>
      <c r="M93" s="21" t="str">
        <f t="shared" si="3"/>
        <v>PL</v>
      </c>
      <c r="N93" s="24">
        <f t="shared" si="4"/>
        <v>-0.30000000000291038</v>
      </c>
      <c r="O93" t="str">
        <f t="shared" si="5"/>
        <v>I</v>
      </c>
    </row>
    <row r="94" spans="1:15" x14ac:dyDescent="0.3">
      <c r="A94" s="7">
        <v>1479</v>
      </c>
      <c r="B94" s="7" t="s">
        <v>227</v>
      </c>
      <c r="C94" s="7" t="s">
        <v>16</v>
      </c>
      <c r="D94" s="7" t="s">
        <v>84</v>
      </c>
      <c r="E94" s="7">
        <v>5632399654</v>
      </c>
      <c r="F94" s="12">
        <v>7695</v>
      </c>
      <c r="G94" s="12">
        <v>615.60000000000036</v>
      </c>
      <c r="H94" s="12">
        <v>8310.6</v>
      </c>
      <c r="I94" s="7" t="s">
        <v>228</v>
      </c>
      <c r="J94" s="8">
        <v>45298</v>
      </c>
      <c r="K94" s="8">
        <v>45325</v>
      </c>
      <c r="L94" s="8">
        <v>45331.3</v>
      </c>
      <c r="M94" s="21" t="str">
        <f t="shared" si="3"/>
        <v>PL</v>
      </c>
      <c r="N94" s="24">
        <f t="shared" si="4"/>
        <v>-6.3000000000029104</v>
      </c>
      <c r="O94" t="str">
        <f t="shared" si="5"/>
        <v>I</v>
      </c>
    </row>
    <row r="95" spans="1:15" x14ac:dyDescent="0.3">
      <c r="A95" s="7">
        <v>1481</v>
      </c>
      <c r="B95" s="7" t="s">
        <v>229</v>
      </c>
      <c r="C95" s="7" t="s">
        <v>16</v>
      </c>
      <c r="D95" s="7" t="s">
        <v>87</v>
      </c>
      <c r="E95" s="7">
        <v>4792588518</v>
      </c>
      <c r="F95" s="12">
        <v>6169</v>
      </c>
      <c r="G95" s="12">
        <v>493.52000000000044</v>
      </c>
      <c r="H95" s="12">
        <v>6662.52</v>
      </c>
      <c r="I95" s="7" t="s">
        <v>230</v>
      </c>
      <c r="J95" s="8">
        <v>45298</v>
      </c>
      <c r="K95" s="8">
        <v>45327</v>
      </c>
      <c r="L95" s="8">
        <v>45322.400000000001</v>
      </c>
      <c r="M95" s="21" t="str">
        <f t="shared" si="3"/>
        <v>PL</v>
      </c>
      <c r="N95" s="24">
        <f t="shared" si="4"/>
        <v>4.5999999999985448</v>
      </c>
      <c r="O95" t="str">
        <f t="shared" si="5"/>
        <v>II</v>
      </c>
    </row>
    <row r="96" spans="1:15" x14ac:dyDescent="0.3">
      <c r="A96" s="7">
        <v>1483</v>
      </c>
      <c r="B96" s="7" t="s">
        <v>231</v>
      </c>
      <c r="C96" s="7" t="s">
        <v>16</v>
      </c>
      <c r="D96" s="7" t="s">
        <v>90</v>
      </c>
      <c r="E96" s="7">
        <v>2466805173</v>
      </c>
      <c r="F96" s="12">
        <v>7891</v>
      </c>
      <c r="G96" s="12">
        <v>631.28000000000065</v>
      </c>
      <c r="H96" s="12">
        <v>8522.2800000000007</v>
      </c>
      <c r="I96" s="7" t="s">
        <v>232</v>
      </c>
      <c r="J96" s="8">
        <v>45299</v>
      </c>
      <c r="K96" s="8">
        <v>45327</v>
      </c>
      <c r="L96" s="8">
        <v>45333.599999999999</v>
      </c>
      <c r="M96" s="21" t="str">
        <f t="shared" si="3"/>
        <v>PL</v>
      </c>
      <c r="N96" s="24">
        <f t="shared" si="4"/>
        <v>-6.5999999999985448</v>
      </c>
      <c r="O96" t="str">
        <f t="shared" si="5"/>
        <v>I</v>
      </c>
    </row>
    <row r="97" spans="1:15" x14ac:dyDescent="0.3">
      <c r="A97" s="7">
        <v>1485</v>
      </c>
      <c r="B97" s="7" t="s">
        <v>233</v>
      </c>
      <c r="C97" s="7" t="s">
        <v>16</v>
      </c>
      <c r="D97" s="7" t="s">
        <v>93</v>
      </c>
      <c r="E97" s="7">
        <v>5910817373</v>
      </c>
      <c r="F97" s="12">
        <v>5482</v>
      </c>
      <c r="G97" s="12">
        <v>438.5600000000004</v>
      </c>
      <c r="H97" s="12">
        <v>5920.56</v>
      </c>
      <c r="I97" s="7" t="s">
        <v>234</v>
      </c>
      <c r="J97" s="8">
        <v>45300</v>
      </c>
      <c r="K97" s="8">
        <v>45321</v>
      </c>
      <c r="L97" s="8">
        <v>45320.6</v>
      </c>
      <c r="M97" s="21" t="str">
        <f t="shared" si="3"/>
        <v>PL</v>
      </c>
      <c r="N97" s="24">
        <f t="shared" si="4"/>
        <v>0.40000000000145519</v>
      </c>
      <c r="O97" t="str">
        <f t="shared" si="5"/>
        <v>II</v>
      </c>
    </row>
    <row r="98" spans="1:15" x14ac:dyDescent="0.3">
      <c r="A98" s="7">
        <v>1487</v>
      </c>
      <c r="B98" s="7" t="s">
        <v>235</v>
      </c>
      <c r="C98" s="7" t="s">
        <v>16</v>
      </c>
      <c r="D98" s="7" t="s">
        <v>96</v>
      </c>
      <c r="E98" s="7">
        <v>2650348826</v>
      </c>
      <c r="F98" s="12">
        <v>9001</v>
      </c>
      <c r="G98" s="12">
        <v>720.07999999999993</v>
      </c>
      <c r="H98" s="12">
        <v>9721.08</v>
      </c>
      <c r="I98" s="7" t="s">
        <v>236</v>
      </c>
      <c r="J98" s="8">
        <v>45301</v>
      </c>
      <c r="K98" s="8">
        <v>45332</v>
      </c>
      <c r="L98" s="8">
        <v>45334.1</v>
      </c>
      <c r="M98" s="21" t="str">
        <f t="shared" si="3"/>
        <v>PL</v>
      </c>
      <c r="N98" s="24">
        <f t="shared" si="4"/>
        <v>-2.0999999999985448</v>
      </c>
      <c r="O98" t="str">
        <f t="shared" si="5"/>
        <v>I</v>
      </c>
    </row>
    <row r="99" spans="1:15" x14ac:dyDescent="0.3">
      <c r="A99" s="7">
        <v>1489</v>
      </c>
      <c r="B99" s="7" t="s">
        <v>237</v>
      </c>
      <c r="C99" s="7" t="s">
        <v>16</v>
      </c>
      <c r="D99" s="7" t="s">
        <v>99</v>
      </c>
      <c r="E99" s="7">
        <v>1377010276</v>
      </c>
      <c r="F99" s="12">
        <v>5580</v>
      </c>
      <c r="G99" s="12">
        <v>446.39999999999964</v>
      </c>
      <c r="H99" s="12">
        <v>6026.4</v>
      </c>
      <c r="I99" s="7" t="s">
        <v>238</v>
      </c>
      <c r="J99" s="8">
        <v>45302</v>
      </c>
      <c r="K99" s="8">
        <v>45337</v>
      </c>
      <c r="L99" s="8">
        <v>45341.1</v>
      </c>
      <c r="M99" s="21" t="str">
        <f t="shared" si="3"/>
        <v>PL</v>
      </c>
      <c r="N99" s="24">
        <f t="shared" si="4"/>
        <v>-4.0999999999985448</v>
      </c>
      <c r="O99" t="str">
        <f t="shared" si="5"/>
        <v>I</v>
      </c>
    </row>
    <row r="100" spans="1:15" x14ac:dyDescent="0.3">
      <c r="A100" s="7">
        <v>1491</v>
      </c>
      <c r="B100" s="7" t="s">
        <v>239</v>
      </c>
      <c r="C100" s="7" t="s">
        <v>16</v>
      </c>
      <c r="D100" s="7" t="s">
        <v>102</v>
      </c>
      <c r="E100" s="7">
        <v>8926797137</v>
      </c>
      <c r="F100" s="12">
        <v>11545</v>
      </c>
      <c r="G100" s="12">
        <v>923.60000000000036</v>
      </c>
      <c r="H100" s="12">
        <v>12468.6</v>
      </c>
      <c r="I100" s="7" t="s">
        <v>240</v>
      </c>
      <c r="J100" s="8">
        <v>45303</v>
      </c>
      <c r="K100" s="8">
        <v>45333</v>
      </c>
      <c r="L100" s="8">
        <v>45335.199999999997</v>
      </c>
      <c r="M100" s="21" t="str">
        <f t="shared" si="3"/>
        <v>PL</v>
      </c>
      <c r="N100" s="24">
        <f t="shared" si="4"/>
        <v>-2.1999999999970896</v>
      </c>
      <c r="O100" t="str">
        <f t="shared" si="5"/>
        <v>I</v>
      </c>
    </row>
    <row r="101" spans="1:15" x14ac:dyDescent="0.3">
      <c r="A101" s="7">
        <v>1493</v>
      </c>
      <c r="B101" s="7" t="s">
        <v>241</v>
      </c>
      <c r="C101" s="7" t="s">
        <v>16</v>
      </c>
      <c r="D101" s="7" t="s">
        <v>105</v>
      </c>
      <c r="E101" s="7">
        <v>2116684585</v>
      </c>
      <c r="F101" s="12">
        <v>6997</v>
      </c>
      <c r="G101" s="12">
        <v>559.76000000000022</v>
      </c>
      <c r="H101" s="12">
        <v>7556.76</v>
      </c>
      <c r="I101" s="7" t="s">
        <v>242</v>
      </c>
      <c r="J101" s="8">
        <v>45303</v>
      </c>
      <c r="K101" s="8">
        <v>45332</v>
      </c>
      <c r="L101" s="8">
        <v>45338</v>
      </c>
      <c r="M101" s="21" t="str">
        <f t="shared" si="3"/>
        <v>PL</v>
      </c>
      <c r="N101" s="24">
        <f t="shared" si="4"/>
        <v>-6</v>
      </c>
      <c r="O101" t="str">
        <f t="shared" si="5"/>
        <v>I</v>
      </c>
    </row>
    <row r="102" spans="1:15" x14ac:dyDescent="0.3">
      <c r="A102" s="7">
        <v>1495</v>
      </c>
      <c r="B102" s="7" t="s">
        <v>243</v>
      </c>
      <c r="C102" s="7" t="s">
        <v>16</v>
      </c>
      <c r="D102" s="7" t="s">
        <v>108</v>
      </c>
      <c r="E102" s="7">
        <v>3672951128</v>
      </c>
      <c r="F102" s="12">
        <v>10233</v>
      </c>
      <c r="G102" s="12">
        <v>818.63999999999942</v>
      </c>
      <c r="H102" s="12">
        <v>11051.64</v>
      </c>
      <c r="I102" s="7" t="s">
        <v>244</v>
      </c>
      <c r="J102" s="8">
        <v>45303</v>
      </c>
      <c r="K102" s="8">
        <v>45336</v>
      </c>
      <c r="L102" s="8">
        <v>45334.7</v>
      </c>
      <c r="M102" s="21" t="str">
        <f t="shared" si="3"/>
        <v>PL</v>
      </c>
      <c r="N102" s="24">
        <f t="shared" si="4"/>
        <v>1.3000000000029104</v>
      </c>
      <c r="O102" t="str">
        <f t="shared" si="5"/>
        <v>II</v>
      </c>
    </row>
    <row r="103" spans="1:15" x14ac:dyDescent="0.3">
      <c r="A103" s="7">
        <v>1497</v>
      </c>
      <c r="B103" s="7" t="s">
        <v>245</v>
      </c>
      <c r="C103" s="7" t="s">
        <v>16</v>
      </c>
      <c r="D103" s="7" t="s">
        <v>111</v>
      </c>
      <c r="E103" s="7">
        <v>6375448835</v>
      </c>
      <c r="F103" s="12">
        <v>10771</v>
      </c>
      <c r="G103" s="12">
        <v>861.68000000000029</v>
      </c>
      <c r="H103" s="12">
        <v>11632.68</v>
      </c>
      <c r="I103" s="7" t="s">
        <v>246</v>
      </c>
      <c r="J103" s="8">
        <v>45304</v>
      </c>
      <c r="K103" s="8">
        <v>45324</v>
      </c>
      <c r="L103" s="8">
        <v>45315.6</v>
      </c>
      <c r="M103" s="21" t="str">
        <f t="shared" si="3"/>
        <v>PL</v>
      </c>
      <c r="N103" s="24">
        <f t="shared" si="4"/>
        <v>8.4000000000014552</v>
      </c>
      <c r="O103" t="str">
        <f t="shared" si="5"/>
        <v>III</v>
      </c>
    </row>
    <row r="104" spans="1:15" x14ac:dyDescent="0.3">
      <c r="A104" s="7">
        <v>1499</v>
      </c>
      <c r="B104" s="7" t="s">
        <v>247</v>
      </c>
      <c r="C104" s="7" t="s">
        <v>25</v>
      </c>
      <c r="D104" s="7" t="s">
        <v>114</v>
      </c>
      <c r="E104" s="7">
        <v>8922358731</v>
      </c>
      <c r="F104" s="12">
        <v>8652</v>
      </c>
      <c r="G104" s="12">
        <v>1989.9599999999991</v>
      </c>
      <c r="H104" s="12">
        <v>10641.96</v>
      </c>
      <c r="I104" s="7" t="s">
        <v>248</v>
      </c>
      <c r="J104" s="8">
        <v>45305</v>
      </c>
      <c r="K104" s="8">
        <v>45332</v>
      </c>
      <c r="L104" s="8">
        <v>45334.1</v>
      </c>
      <c r="M104" s="21" t="str">
        <f t="shared" si="3"/>
        <v>PL</v>
      </c>
      <c r="N104" s="24">
        <f t="shared" si="4"/>
        <v>-2.0999999999985448</v>
      </c>
      <c r="O104" t="str">
        <f t="shared" si="5"/>
        <v>I</v>
      </c>
    </row>
    <row r="105" spans="1:15" x14ac:dyDescent="0.3">
      <c r="A105" s="7">
        <v>1501</v>
      </c>
      <c r="B105" s="7" t="s">
        <v>249</v>
      </c>
      <c r="C105" s="7" t="s">
        <v>25</v>
      </c>
      <c r="D105" s="7" t="s">
        <v>117</v>
      </c>
      <c r="E105" s="7">
        <v>4124185745</v>
      </c>
      <c r="F105" s="12">
        <v>9947</v>
      </c>
      <c r="G105" s="12">
        <v>2287.8099999999995</v>
      </c>
      <c r="H105" s="12">
        <v>12234.81</v>
      </c>
      <c r="I105" s="7" t="s">
        <v>250</v>
      </c>
      <c r="J105" s="8">
        <v>45306</v>
      </c>
      <c r="K105" s="8">
        <v>45340</v>
      </c>
      <c r="L105" s="8">
        <v>45337.3</v>
      </c>
      <c r="M105" s="21" t="str">
        <f t="shared" si="3"/>
        <v>PL</v>
      </c>
      <c r="N105" s="24">
        <f t="shared" si="4"/>
        <v>2.6999999999970896</v>
      </c>
      <c r="O105" t="str">
        <f t="shared" si="5"/>
        <v>II</v>
      </c>
    </row>
    <row r="106" spans="1:15" x14ac:dyDescent="0.3">
      <c r="A106" s="7">
        <v>1503</v>
      </c>
      <c r="B106" s="7" t="s">
        <v>251</v>
      </c>
      <c r="C106" s="7" t="s">
        <v>25</v>
      </c>
      <c r="D106" s="7" t="s">
        <v>17</v>
      </c>
      <c r="E106" s="7">
        <v>1732377271</v>
      </c>
      <c r="F106" s="12">
        <v>5719</v>
      </c>
      <c r="G106" s="12">
        <v>1315.37</v>
      </c>
      <c r="H106" s="12">
        <v>7034.37</v>
      </c>
      <c r="I106" s="7" t="s">
        <v>252</v>
      </c>
      <c r="J106" s="8">
        <v>45307</v>
      </c>
      <c r="K106" s="8">
        <v>45338</v>
      </c>
      <c r="L106" s="8">
        <v>45344.6</v>
      </c>
      <c r="M106" s="21" t="str">
        <f t="shared" si="3"/>
        <v>PL</v>
      </c>
      <c r="N106" s="24">
        <f t="shared" si="4"/>
        <v>-6.5999999999985448</v>
      </c>
      <c r="O106" t="str">
        <f t="shared" si="5"/>
        <v>I</v>
      </c>
    </row>
    <row r="107" spans="1:15" x14ac:dyDescent="0.3">
      <c r="A107" s="7">
        <v>1505</v>
      </c>
      <c r="B107" s="7" t="s">
        <v>253</v>
      </c>
      <c r="C107" s="7" t="s">
        <v>25</v>
      </c>
      <c r="D107" s="7" t="s">
        <v>21</v>
      </c>
      <c r="E107" s="7">
        <v>6428942303</v>
      </c>
      <c r="F107" s="12">
        <v>11608</v>
      </c>
      <c r="G107" s="12">
        <v>2669.84</v>
      </c>
      <c r="H107" s="12">
        <v>14277.84</v>
      </c>
      <c r="I107" s="7" t="s">
        <v>254</v>
      </c>
      <c r="J107" s="8">
        <v>45307</v>
      </c>
      <c r="K107" s="8">
        <v>45339</v>
      </c>
      <c r="L107" s="8">
        <v>45332.2</v>
      </c>
      <c r="M107" s="21" t="str">
        <f t="shared" si="3"/>
        <v>CZ</v>
      </c>
      <c r="N107" s="24">
        <f t="shared" si="4"/>
        <v>6.8000000000029104</v>
      </c>
      <c r="O107" t="str">
        <f t="shared" si="5"/>
        <v>II</v>
      </c>
    </row>
    <row r="108" spans="1:15" x14ac:dyDescent="0.3">
      <c r="A108" s="7">
        <v>1507</v>
      </c>
      <c r="B108" s="7" t="s">
        <v>255</v>
      </c>
      <c r="C108" s="7" t="s">
        <v>25</v>
      </c>
      <c r="D108" s="7" t="s">
        <v>26</v>
      </c>
      <c r="E108" s="7">
        <v>6854087252</v>
      </c>
      <c r="F108" s="12">
        <v>8801</v>
      </c>
      <c r="G108" s="12">
        <v>2024.2299999999996</v>
      </c>
      <c r="H108" s="12">
        <v>10825.23</v>
      </c>
      <c r="I108" s="7" t="s">
        <v>256</v>
      </c>
      <c r="J108" s="8">
        <v>45307</v>
      </c>
      <c r="K108" s="8">
        <v>45321</v>
      </c>
      <c r="L108" s="8">
        <v>45322.5</v>
      </c>
      <c r="M108" s="21" t="str">
        <f t="shared" si="3"/>
        <v>CZ</v>
      </c>
      <c r="N108" s="24">
        <f t="shared" si="4"/>
        <v>-1.5</v>
      </c>
      <c r="O108" t="str">
        <f t="shared" si="5"/>
        <v>I</v>
      </c>
    </row>
    <row r="109" spans="1:15" x14ac:dyDescent="0.3">
      <c r="A109" s="7">
        <v>1509</v>
      </c>
      <c r="B109" s="7" t="s">
        <v>257</v>
      </c>
      <c r="C109" s="7" t="s">
        <v>25</v>
      </c>
      <c r="D109" s="7" t="s">
        <v>30</v>
      </c>
      <c r="E109" s="7">
        <v>5144668045</v>
      </c>
      <c r="F109" s="12">
        <v>8929</v>
      </c>
      <c r="G109" s="12">
        <v>2053.67</v>
      </c>
      <c r="H109" s="12">
        <v>10982.67</v>
      </c>
      <c r="I109" s="7" t="s">
        <v>258</v>
      </c>
      <c r="J109" s="8">
        <v>45308</v>
      </c>
      <c r="K109" s="8">
        <v>45321</v>
      </c>
      <c r="L109" s="8">
        <v>45313.2</v>
      </c>
      <c r="M109" s="21" t="str">
        <f t="shared" si="3"/>
        <v>CZ</v>
      </c>
      <c r="N109" s="24">
        <f t="shared" si="4"/>
        <v>7.8000000000029104</v>
      </c>
      <c r="O109" t="str">
        <f t="shared" si="5"/>
        <v>III</v>
      </c>
    </row>
    <row r="110" spans="1:15" x14ac:dyDescent="0.3">
      <c r="A110" s="7">
        <v>1511</v>
      </c>
      <c r="B110" s="7" t="s">
        <v>259</v>
      </c>
      <c r="C110" s="7" t="s">
        <v>16</v>
      </c>
      <c r="D110" s="7" t="s">
        <v>33</v>
      </c>
      <c r="E110" s="7">
        <v>8510260460</v>
      </c>
      <c r="F110" s="12">
        <v>7850</v>
      </c>
      <c r="G110" s="12">
        <v>628</v>
      </c>
      <c r="H110" s="12">
        <v>8478</v>
      </c>
      <c r="I110" s="7" t="s">
        <v>260</v>
      </c>
      <c r="J110" s="8">
        <v>45309</v>
      </c>
      <c r="K110" s="8">
        <v>45339</v>
      </c>
      <c r="L110" s="8">
        <v>45343.199999999997</v>
      </c>
      <c r="M110" s="21" t="str">
        <f t="shared" si="3"/>
        <v>CZ</v>
      </c>
      <c r="N110" s="24">
        <f t="shared" si="4"/>
        <v>-4.1999999999970896</v>
      </c>
      <c r="O110" t="str">
        <f t="shared" si="5"/>
        <v>I</v>
      </c>
    </row>
    <row r="111" spans="1:15" x14ac:dyDescent="0.3">
      <c r="A111" s="7">
        <v>1513</v>
      </c>
      <c r="B111" s="7" t="s">
        <v>261</v>
      </c>
      <c r="C111" s="7" t="s">
        <v>16</v>
      </c>
      <c r="D111" s="7" t="s">
        <v>36</v>
      </c>
      <c r="E111" s="7">
        <v>7842451528</v>
      </c>
      <c r="F111" s="12">
        <v>9999</v>
      </c>
      <c r="G111" s="12">
        <v>799.92000000000007</v>
      </c>
      <c r="H111" s="12">
        <v>10798.92</v>
      </c>
      <c r="I111" s="7" t="s">
        <v>262</v>
      </c>
      <c r="J111" s="8">
        <v>45310</v>
      </c>
      <c r="K111" s="8">
        <v>45326</v>
      </c>
      <c r="L111" s="8">
        <v>45329.1</v>
      </c>
      <c r="M111" s="21" t="str">
        <f t="shared" si="3"/>
        <v>CZ</v>
      </c>
      <c r="N111" s="24">
        <f t="shared" si="4"/>
        <v>-3.0999999999985448</v>
      </c>
      <c r="O111" t="str">
        <f t="shared" si="5"/>
        <v>I</v>
      </c>
    </row>
    <row r="112" spans="1:15" x14ac:dyDescent="0.3">
      <c r="A112" s="7">
        <v>1515</v>
      </c>
      <c r="B112" s="7" t="s">
        <v>263</v>
      </c>
      <c r="C112" s="7" t="s">
        <v>16</v>
      </c>
      <c r="D112" s="7" t="s">
        <v>39</v>
      </c>
      <c r="E112" s="7">
        <v>4257365937</v>
      </c>
      <c r="F112" s="12">
        <v>7269</v>
      </c>
      <c r="G112" s="12">
        <v>581.52000000000044</v>
      </c>
      <c r="H112" s="12">
        <v>7850.52</v>
      </c>
      <c r="I112" s="7" t="s">
        <v>264</v>
      </c>
      <c r="J112" s="8">
        <v>45311</v>
      </c>
      <c r="K112" s="8">
        <v>45338</v>
      </c>
      <c r="L112" s="8">
        <v>45332.4</v>
      </c>
      <c r="M112" s="21" t="str">
        <f t="shared" si="3"/>
        <v>CZ</v>
      </c>
      <c r="N112" s="24">
        <f t="shared" si="4"/>
        <v>5.5999999999985448</v>
      </c>
      <c r="O112" t="str">
        <f t="shared" si="5"/>
        <v>II</v>
      </c>
    </row>
    <row r="113" spans="1:15" x14ac:dyDescent="0.3">
      <c r="A113" s="7">
        <v>1517</v>
      </c>
      <c r="B113" s="7" t="s">
        <v>265</v>
      </c>
      <c r="C113" s="7" t="s">
        <v>16</v>
      </c>
      <c r="D113" s="7" t="s">
        <v>42</v>
      </c>
      <c r="E113" s="7">
        <v>4341594652</v>
      </c>
      <c r="F113" s="12">
        <v>5510</v>
      </c>
      <c r="G113" s="12">
        <v>440.80000000000018</v>
      </c>
      <c r="H113" s="12">
        <v>5950.8</v>
      </c>
      <c r="I113" s="7" t="s">
        <v>266</v>
      </c>
      <c r="J113" s="8">
        <v>45311</v>
      </c>
      <c r="K113" s="8">
        <v>45339</v>
      </c>
      <c r="L113" s="8">
        <v>45332.5</v>
      </c>
      <c r="M113" s="21" t="str">
        <f t="shared" si="3"/>
        <v>CZ</v>
      </c>
      <c r="N113" s="24">
        <f t="shared" si="4"/>
        <v>6.5</v>
      </c>
      <c r="O113" t="str">
        <f t="shared" si="5"/>
        <v>II</v>
      </c>
    </row>
    <row r="114" spans="1:15" x14ac:dyDescent="0.3">
      <c r="A114" s="7">
        <v>1519</v>
      </c>
      <c r="B114" s="7" t="s">
        <v>267</v>
      </c>
      <c r="C114" s="7" t="s">
        <v>16</v>
      </c>
      <c r="D114" s="7" t="s">
        <v>45</v>
      </c>
      <c r="E114" s="7">
        <v>7430048616</v>
      </c>
      <c r="F114" s="12">
        <v>8070</v>
      </c>
      <c r="G114" s="12">
        <v>645.60000000000036</v>
      </c>
      <c r="H114" s="12">
        <v>8715.6</v>
      </c>
      <c r="I114" s="7" t="s">
        <v>268</v>
      </c>
      <c r="J114" s="8">
        <v>45311</v>
      </c>
      <c r="K114" s="8">
        <v>45339</v>
      </c>
      <c r="L114" s="8">
        <v>45338.5</v>
      </c>
      <c r="M114" s="21" t="str">
        <f t="shared" si="3"/>
        <v>PL</v>
      </c>
      <c r="N114" s="24">
        <f t="shared" si="4"/>
        <v>0.5</v>
      </c>
      <c r="O114" t="str">
        <f t="shared" si="5"/>
        <v>II</v>
      </c>
    </row>
    <row r="115" spans="1:15" x14ac:dyDescent="0.3">
      <c r="A115" s="7">
        <v>1521</v>
      </c>
      <c r="B115" s="7" t="s">
        <v>269</v>
      </c>
      <c r="C115" s="7" t="s">
        <v>16</v>
      </c>
      <c r="D115" s="7" t="s">
        <v>48</v>
      </c>
      <c r="E115" s="7">
        <v>9623168584</v>
      </c>
      <c r="F115" s="12">
        <v>6904</v>
      </c>
      <c r="G115" s="12">
        <v>552.31999999999971</v>
      </c>
      <c r="H115" s="12">
        <v>7456.32</v>
      </c>
      <c r="I115" s="7" t="s">
        <v>270</v>
      </c>
      <c r="J115" s="8">
        <v>45312</v>
      </c>
      <c r="K115" s="8">
        <v>45343</v>
      </c>
      <c r="L115" s="8">
        <v>45332.1</v>
      </c>
      <c r="M115" s="21" t="str">
        <f t="shared" si="3"/>
        <v>PL</v>
      </c>
      <c r="N115" s="24">
        <f t="shared" si="4"/>
        <v>10.900000000001455</v>
      </c>
      <c r="O115" t="str">
        <f t="shared" si="5"/>
        <v>III</v>
      </c>
    </row>
    <row r="116" spans="1:15" x14ac:dyDescent="0.3">
      <c r="A116" s="7">
        <v>1523</v>
      </c>
      <c r="B116" s="7" t="s">
        <v>271</v>
      </c>
      <c r="C116" s="7" t="s">
        <v>25</v>
      </c>
      <c r="D116" s="7" t="s">
        <v>51</v>
      </c>
      <c r="E116" s="7">
        <v>5180778197</v>
      </c>
      <c r="F116" s="12">
        <v>10750</v>
      </c>
      <c r="G116" s="12">
        <v>2472.5</v>
      </c>
      <c r="H116" s="12">
        <v>13222.5</v>
      </c>
      <c r="I116" s="7" t="s">
        <v>272</v>
      </c>
      <c r="J116" s="8">
        <v>45313</v>
      </c>
      <c r="K116" s="8">
        <v>45327</v>
      </c>
      <c r="L116" s="8">
        <v>45327</v>
      </c>
      <c r="M116" s="21" t="str">
        <f t="shared" si="3"/>
        <v>PL</v>
      </c>
      <c r="N116" s="24">
        <f t="shared" si="4"/>
        <v>0</v>
      </c>
      <c r="O116" t="str">
        <f t="shared" si="5"/>
        <v>II</v>
      </c>
    </row>
    <row r="117" spans="1:15" x14ac:dyDescent="0.3">
      <c r="A117" s="7">
        <v>1525</v>
      </c>
      <c r="B117" s="7" t="s">
        <v>273</v>
      </c>
      <c r="C117" s="7" t="s">
        <v>25</v>
      </c>
      <c r="D117" s="7" t="s">
        <v>54</v>
      </c>
      <c r="E117" s="7">
        <v>5662257723</v>
      </c>
      <c r="F117" s="12">
        <v>9262</v>
      </c>
      <c r="G117" s="12">
        <v>2130.2600000000002</v>
      </c>
      <c r="H117" s="12">
        <v>11392.26</v>
      </c>
      <c r="I117" s="7" t="s">
        <v>274</v>
      </c>
      <c r="J117" s="8">
        <v>45314</v>
      </c>
      <c r="K117" s="8">
        <v>45341</v>
      </c>
      <c r="L117" s="8">
        <v>45342.3</v>
      </c>
      <c r="M117" s="21" t="str">
        <f t="shared" si="3"/>
        <v>CZ</v>
      </c>
      <c r="N117" s="24">
        <f t="shared" si="4"/>
        <v>-1.3000000000029104</v>
      </c>
      <c r="O117" t="str">
        <f t="shared" si="5"/>
        <v>I</v>
      </c>
    </row>
    <row r="118" spans="1:15" x14ac:dyDescent="0.3">
      <c r="A118" s="7">
        <v>1527</v>
      </c>
      <c r="B118" s="7" t="s">
        <v>275</v>
      </c>
      <c r="C118" s="7" t="s">
        <v>25</v>
      </c>
      <c r="D118" s="7" t="s">
        <v>57</v>
      </c>
      <c r="E118" s="7">
        <v>2817594142</v>
      </c>
      <c r="F118" s="12">
        <v>6920</v>
      </c>
      <c r="G118" s="12">
        <v>1591.6000000000004</v>
      </c>
      <c r="H118" s="12">
        <v>8511.6</v>
      </c>
      <c r="I118" s="7" t="s">
        <v>276</v>
      </c>
      <c r="J118" s="8">
        <v>45315</v>
      </c>
      <c r="K118" s="8">
        <v>45337</v>
      </c>
      <c r="L118" s="8">
        <v>45336.800000000003</v>
      </c>
      <c r="M118" s="21" t="str">
        <f t="shared" si="3"/>
        <v>CZ</v>
      </c>
      <c r="N118" s="24">
        <f t="shared" si="4"/>
        <v>0.19999999999708962</v>
      </c>
      <c r="O118" t="str">
        <f t="shared" si="5"/>
        <v>II</v>
      </c>
    </row>
    <row r="119" spans="1:15" x14ac:dyDescent="0.3">
      <c r="A119" s="7">
        <v>1529</v>
      </c>
      <c r="B119" s="7" t="s">
        <v>277</v>
      </c>
      <c r="C119" s="7" t="s">
        <v>25</v>
      </c>
      <c r="D119" s="7" t="s">
        <v>60</v>
      </c>
      <c r="E119" s="7">
        <v>4213025457</v>
      </c>
      <c r="F119" s="12">
        <v>11233</v>
      </c>
      <c r="G119" s="12">
        <v>2583.59</v>
      </c>
      <c r="H119" s="12">
        <v>13816.59</v>
      </c>
      <c r="I119" s="7" t="s">
        <v>278</v>
      </c>
      <c r="J119" s="8">
        <v>45315</v>
      </c>
      <c r="K119" s="8">
        <v>45350</v>
      </c>
      <c r="L119" s="8">
        <v>45349.7</v>
      </c>
      <c r="M119" s="21" t="str">
        <f t="shared" si="3"/>
        <v>CZ</v>
      </c>
      <c r="N119" s="24">
        <f t="shared" si="4"/>
        <v>0.30000000000291038</v>
      </c>
      <c r="O119" t="str">
        <f t="shared" si="5"/>
        <v>II</v>
      </c>
    </row>
    <row r="120" spans="1:15" x14ac:dyDescent="0.3">
      <c r="A120" s="7">
        <v>1531</v>
      </c>
      <c r="B120" s="7" t="s">
        <v>279</v>
      </c>
      <c r="C120" s="7" t="s">
        <v>25</v>
      </c>
      <c r="D120" s="7" t="s">
        <v>63</v>
      </c>
      <c r="E120" s="7">
        <v>6912807847</v>
      </c>
      <c r="F120" s="12">
        <v>7611</v>
      </c>
      <c r="G120" s="12">
        <v>1750.5300000000007</v>
      </c>
      <c r="H120" s="12">
        <v>9361.5300000000007</v>
      </c>
      <c r="I120" s="7" t="s">
        <v>280</v>
      </c>
      <c r="J120" s="8">
        <v>45315</v>
      </c>
      <c r="K120" s="8">
        <v>45327</v>
      </c>
      <c r="L120" s="8">
        <v>45320</v>
      </c>
      <c r="M120" s="21" t="str">
        <f t="shared" si="3"/>
        <v>CZ</v>
      </c>
      <c r="N120" s="24">
        <f t="shared" si="4"/>
        <v>7</v>
      </c>
      <c r="O120" t="str">
        <f t="shared" si="5"/>
        <v>III</v>
      </c>
    </row>
    <row r="121" spans="1:15" x14ac:dyDescent="0.3">
      <c r="A121" s="7">
        <v>1533</v>
      </c>
      <c r="B121" s="7" t="s">
        <v>281</v>
      </c>
      <c r="C121" s="7" t="s">
        <v>25</v>
      </c>
      <c r="D121" s="7" t="s">
        <v>66</v>
      </c>
      <c r="E121" s="7">
        <v>1661408649</v>
      </c>
      <c r="F121" s="12">
        <v>10459</v>
      </c>
      <c r="G121" s="12">
        <v>2405.5699999999997</v>
      </c>
      <c r="H121" s="12">
        <v>12864.57</v>
      </c>
      <c r="I121" s="7" t="s">
        <v>282</v>
      </c>
      <c r="J121" s="8">
        <v>45316</v>
      </c>
      <c r="K121" s="8">
        <v>45339</v>
      </c>
      <c r="L121" s="8">
        <v>45343.7</v>
      </c>
      <c r="M121" s="21" t="str">
        <f t="shared" si="3"/>
        <v>CZ</v>
      </c>
      <c r="N121" s="24">
        <f t="shared" si="4"/>
        <v>-4.6999999999970896</v>
      </c>
      <c r="O121" t="str">
        <f t="shared" si="5"/>
        <v>I</v>
      </c>
    </row>
    <row r="122" spans="1:15" x14ac:dyDescent="0.3">
      <c r="A122" s="7">
        <v>1535</v>
      </c>
      <c r="B122" s="7" t="s">
        <v>283</v>
      </c>
      <c r="C122" s="7" t="s">
        <v>25</v>
      </c>
      <c r="D122" s="7" t="s">
        <v>69</v>
      </c>
      <c r="E122" s="7">
        <v>3341901817</v>
      </c>
      <c r="F122" s="12">
        <v>9257</v>
      </c>
      <c r="G122" s="12">
        <v>2129.1100000000006</v>
      </c>
      <c r="H122" s="12">
        <v>11386.11</v>
      </c>
      <c r="I122" s="7" t="s">
        <v>284</v>
      </c>
      <c r="J122" s="8">
        <v>45317</v>
      </c>
      <c r="K122" s="8">
        <v>45345</v>
      </c>
      <c r="L122" s="8">
        <v>45336.3</v>
      </c>
      <c r="M122" s="21" t="str">
        <f t="shared" si="3"/>
        <v>CZ</v>
      </c>
      <c r="N122" s="24">
        <f t="shared" si="4"/>
        <v>8.6999999999970896</v>
      </c>
      <c r="O122" t="str">
        <f t="shared" si="5"/>
        <v>III</v>
      </c>
    </row>
    <row r="123" spans="1:15" x14ac:dyDescent="0.3">
      <c r="A123" s="7">
        <v>1537</v>
      </c>
      <c r="B123" s="7" t="s">
        <v>285</v>
      </c>
      <c r="C123" s="7" t="s">
        <v>25</v>
      </c>
      <c r="D123" s="7" t="s">
        <v>72</v>
      </c>
      <c r="E123" s="7">
        <v>9435127072</v>
      </c>
      <c r="F123" s="12">
        <v>5731</v>
      </c>
      <c r="G123" s="12">
        <v>1318.13</v>
      </c>
      <c r="H123" s="12">
        <v>7049.13</v>
      </c>
      <c r="I123" s="7" t="s">
        <v>286</v>
      </c>
      <c r="J123" s="8">
        <v>45318</v>
      </c>
      <c r="K123" s="8">
        <v>45332</v>
      </c>
      <c r="L123" s="8">
        <v>45328.9</v>
      </c>
      <c r="M123" s="21" t="str">
        <f t="shared" si="3"/>
        <v>CZ</v>
      </c>
      <c r="N123" s="24">
        <f t="shared" si="4"/>
        <v>3.0999999999985448</v>
      </c>
      <c r="O123" t="str">
        <f t="shared" si="5"/>
        <v>II</v>
      </c>
    </row>
    <row r="124" spans="1:15" x14ac:dyDescent="0.3">
      <c r="A124" s="7">
        <v>1539</v>
      </c>
      <c r="B124" s="7" t="s">
        <v>287</v>
      </c>
      <c r="C124" s="7" t="s">
        <v>25</v>
      </c>
      <c r="D124" s="7" t="s">
        <v>75</v>
      </c>
      <c r="E124" s="7">
        <v>1954168384</v>
      </c>
      <c r="F124" s="12">
        <v>8108</v>
      </c>
      <c r="G124" s="12">
        <v>1864.8400000000001</v>
      </c>
      <c r="H124" s="12">
        <v>9972.84</v>
      </c>
      <c r="I124" s="7" t="s">
        <v>288</v>
      </c>
      <c r="J124" s="8">
        <v>45319</v>
      </c>
      <c r="K124" s="8">
        <v>45338</v>
      </c>
      <c r="L124" s="8">
        <v>45341.8</v>
      </c>
      <c r="M124" s="21" t="str">
        <f t="shared" si="3"/>
        <v>CZ</v>
      </c>
      <c r="N124" s="24">
        <f t="shared" si="4"/>
        <v>-3.8000000000029104</v>
      </c>
      <c r="O124" t="str">
        <f t="shared" si="5"/>
        <v>I</v>
      </c>
    </row>
    <row r="125" spans="1:15" x14ac:dyDescent="0.3">
      <c r="A125" s="7">
        <v>1541</v>
      </c>
      <c r="B125" s="7" t="s">
        <v>289</v>
      </c>
      <c r="C125" s="7" t="s">
        <v>16</v>
      </c>
      <c r="D125" s="7" t="s">
        <v>78</v>
      </c>
      <c r="E125" s="7">
        <v>2994329983</v>
      </c>
      <c r="F125" s="12">
        <v>6832</v>
      </c>
      <c r="G125" s="12">
        <v>546.5600000000004</v>
      </c>
      <c r="H125" s="12">
        <v>7378.56</v>
      </c>
      <c r="I125" s="7" t="s">
        <v>290</v>
      </c>
      <c r="J125" s="8">
        <v>45319</v>
      </c>
      <c r="K125" s="8">
        <v>45345</v>
      </c>
      <c r="L125" s="8">
        <v>45352</v>
      </c>
      <c r="M125" s="21" t="str">
        <f t="shared" si="3"/>
        <v>CZ</v>
      </c>
      <c r="N125" s="24">
        <f t="shared" si="4"/>
        <v>-7</v>
      </c>
      <c r="O125" t="str">
        <f t="shared" si="5"/>
        <v>I</v>
      </c>
    </row>
    <row r="126" spans="1:15" x14ac:dyDescent="0.3">
      <c r="A126" s="7">
        <v>1543</v>
      </c>
      <c r="B126" s="7" t="s">
        <v>291</v>
      </c>
      <c r="C126" s="7" t="s">
        <v>16</v>
      </c>
      <c r="D126" s="7" t="s">
        <v>81</v>
      </c>
      <c r="E126" s="7">
        <v>4831129141</v>
      </c>
      <c r="F126" s="12">
        <v>9982</v>
      </c>
      <c r="G126" s="12">
        <v>798.55999999999949</v>
      </c>
      <c r="H126" s="12">
        <v>10780.56</v>
      </c>
      <c r="I126" s="7" t="s">
        <v>292</v>
      </c>
      <c r="J126" s="8">
        <v>45319</v>
      </c>
      <c r="K126" s="8">
        <v>45353</v>
      </c>
      <c r="L126" s="8">
        <v>45347.4</v>
      </c>
      <c r="M126" s="21" t="str">
        <f t="shared" si="3"/>
        <v>PL</v>
      </c>
      <c r="N126" s="24">
        <f t="shared" si="4"/>
        <v>5.5999999999985448</v>
      </c>
      <c r="O126" t="str">
        <f t="shared" si="5"/>
        <v>II</v>
      </c>
    </row>
    <row r="127" spans="1:15" x14ac:dyDescent="0.3">
      <c r="A127" s="7">
        <v>1545</v>
      </c>
      <c r="B127" s="7" t="s">
        <v>293</v>
      </c>
      <c r="C127" s="7" t="s">
        <v>16</v>
      </c>
      <c r="D127" s="7" t="s">
        <v>84</v>
      </c>
      <c r="E127" s="7">
        <v>5632399654</v>
      </c>
      <c r="F127" s="12">
        <v>9543</v>
      </c>
      <c r="G127" s="12">
        <v>763.44000000000051</v>
      </c>
      <c r="H127" s="12">
        <v>10306.44</v>
      </c>
      <c r="I127" s="7" t="s">
        <v>294</v>
      </c>
      <c r="J127" s="8">
        <v>45320</v>
      </c>
      <c r="K127" s="8">
        <v>45348</v>
      </c>
      <c r="L127" s="8">
        <v>45347.9</v>
      </c>
      <c r="M127" s="21" t="str">
        <f t="shared" si="3"/>
        <v>CZ</v>
      </c>
      <c r="N127" s="24">
        <f t="shared" si="4"/>
        <v>9.9999999998544808E-2</v>
      </c>
      <c r="O127" t="str">
        <f t="shared" si="5"/>
        <v>II</v>
      </c>
    </row>
    <row r="128" spans="1:15" x14ac:dyDescent="0.3">
      <c r="A128" s="7">
        <v>1547</v>
      </c>
      <c r="B128" s="7" t="s">
        <v>295</v>
      </c>
      <c r="C128" s="7" t="s">
        <v>16</v>
      </c>
      <c r="D128" s="7" t="s">
        <v>87</v>
      </c>
      <c r="E128" s="7">
        <v>4792588518</v>
      </c>
      <c r="F128" s="12">
        <v>7754</v>
      </c>
      <c r="G128" s="12">
        <v>620.31999999999971</v>
      </c>
      <c r="H128" s="12">
        <v>8374.32</v>
      </c>
      <c r="I128" s="7" t="s">
        <v>296</v>
      </c>
      <c r="J128" s="8">
        <v>45321</v>
      </c>
      <c r="K128" s="8">
        <v>45347</v>
      </c>
      <c r="L128" s="8">
        <v>45348.1</v>
      </c>
      <c r="M128" s="21" t="str">
        <f t="shared" si="3"/>
        <v>CZ</v>
      </c>
      <c r="N128" s="24">
        <f t="shared" si="4"/>
        <v>-1.0999999999985448</v>
      </c>
      <c r="O128" t="str">
        <f t="shared" si="5"/>
        <v>I</v>
      </c>
    </row>
    <row r="129" spans="1:15" x14ac:dyDescent="0.3">
      <c r="A129" s="7">
        <v>1549</v>
      </c>
      <c r="B129" s="7" t="s">
        <v>297</v>
      </c>
      <c r="C129" s="7" t="s">
        <v>16</v>
      </c>
      <c r="D129" s="7" t="s">
        <v>90</v>
      </c>
      <c r="E129" s="7">
        <v>2466805173</v>
      </c>
      <c r="F129" s="12">
        <v>11085</v>
      </c>
      <c r="G129" s="12">
        <v>886.79999999999927</v>
      </c>
      <c r="H129" s="12">
        <v>11971.8</v>
      </c>
      <c r="I129" s="7" t="s">
        <v>298</v>
      </c>
      <c r="J129" s="8">
        <v>45322</v>
      </c>
      <c r="K129" s="8">
        <v>45335</v>
      </c>
      <c r="L129" s="8">
        <v>45332.2</v>
      </c>
      <c r="M129" s="21" t="str">
        <f t="shared" si="3"/>
        <v>CZ</v>
      </c>
      <c r="N129" s="24">
        <f t="shared" si="4"/>
        <v>2.8000000000029104</v>
      </c>
      <c r="O129" t="str">
        <f t="shared" si="5"/>
        <v>II</v>
      </c>
    </row>
    <row r="130" spans="1:15" x14ac:dyDescent="0.3">
      <c r="A130" s="7">
        <v>1551</v>
      </c>
      <c r="B130" s="7" t="s">
        <v>299</v>
      </c>
      <c r="C130" s="7" t="s">
        <v>16</v>
      </c>
      <c r="D130" s="7" t="s">
        <v>93</v>
      </c>
      <c r="E130" s="7">
        <v>5910817373</v>
      </c>
      <c r="F130" s="12">
        <v>5808</v>
      </c>
      <c r="G130" s="12">
        <v>464.64000000000033</v>
      </c>
      <c r="H130" s="12">
        <v>6272.64</v>
      </c>
      <c r="I130" s="7" t="s">
        <v>300</v>
      </c>
      <c r="J130" s="8">
        <v>45323</v>
      </c>
      <c r="K130" s="8">
        <v>45336</v>
      </c>
      <c r="L130" s="8">
        <v>45333.7</v>
      </c>
      <c r="M130" s="21" t="str">
        <f t="shared" si="3"/>
        <v>CZ</v>
      </c>
      <c r="N130" s="24">
        <f t="shared" si="4"/>
        <v>2.3000000000029104</v>
      </c>
      <c r="O130" t="str">
        <f t="shared" si="5"/>
        <v>II</v>
      </c>
    </row>
    <row r="131" spans="1:15" x14ac:dyDescent="0.3">
      <c r="A131" s="7">
        <v>1553</v>
      </c>
      <c r="B131" s="7" t="s">
        <v>301</v>
      </c>
      <c r="C131" s="7" t="s">
        <v>16</v>
      </c>
      <c r="D131" s="7" t="s">
        <v>96</v>
      </c>
      <c r="E131" s="7">
        <v>2650348826</v>
      </c>
      <c r="F131" s="12">
        <v>8171</v>
      </c>
      <c r="G131" s="12">
        <v>653.68000000000029</v>
      </c>
      <c r="H131" s="12">
        <v>8824.68</v>
      </c>
      <c r="I131" s="7" t="s">
        <v>302</v>
      </c>
      <c r="J131" s="8">
        <v>45324</v>
      </c>
      <c r="K131" s="8">
        <v>45336</v>
      </c>
      <c r="L131" s="8">
        <v>45329.2</v>
      </c>
      <c r="M131" s="21" t="str">
        <f t="shared" si="3"/>
        <v>CZ</v>
      </c>
      <c r="N131" s="24">
        <f t="shared" si="4"/>
        <v>6.8000000000029104</v>
      </c>
      <c r="O131" t="str">
        <f t="shared" si="5"/>
        <v>II</v>
      </c>
    </row>
    <row r="132" spans="1:15" x14ac:dyDescent="0.3">
      <c r="A132" s="7">
        <v>1555</v>
      </c>
      <c r="B132" s="7" t="s">
        <v>303</v>
      </c>
      <c r="C132" s="7" t="s">
        <v>16</v>
      </c>
      <c r="D132" s="7" t="s">
        <v>99</v>
      </c>
      <c r="E132" s="7">
        <v>1377010276</v>
      </c>
      <c r="F132" s="12">
        <v>7353</v>
      </c>
      <c r="G132" s="12">
        <v>588.23999999999978</v>
      </c>
      <c r="H132" s="12">
        <v>7941.24</v>
      </c>
      <c r="I132" s="7" t="s">
        <v>304</v>
      </c>
      <c r="J132" s="8">
        <v>45325</v>
      </c>
      <c r="K132" s="8">
        <v>45347</v>
      </c>
      <c r="L132" s="8">
        <v>45353.5</v>
      </c>
      <c r="M132" s="21" t="str">
        <f t="shared" si="3"/>
        <v>CZ</v>
      </c>
      <c r="N132" s="24">
        <f t="shared" si="4"/>
        <v>-6.5</v>
      </c>
      <c r="O132" t="str">
        <f t="shared" si="5"/>
        <v>I</v>
      </c>
    </row>
    <row r="133" spans="1:15" x14ac:dyDescent="0.3">
      <c r="A133" s="7">
        <v>1557</v>
      </c>
      <c r="B133" s="7" t="s">
        <v>305</v>
      </c>
      <c r="C133" s="7" t="s">
        <v>16</v>
      </c>
      <c r="D133" s="7" t="s">
        <v>102</v>
      </c>
      <c r="E133" s="7">
        <v>8926797137</v>
      </c>
      <c r="F133" s="12">
        <v>5019</v>
      </c>
      <c r="G133" s="12">
        <v>401.52000000000044</v>
      </c>
      <c r="H133" s="12">
        <v>5420.52</v>
      </c>
      <c r="I133" s="7" t="s">
        <v>306</v>
      </c>
      <c r="J133" s="8">
        <v>45326</v>
      </c>
      <c r="K133" s="8">
        <v>45347</v>
      </c>
      <c r="L133" s="8">
        <v>45343.199999999997</v>
      </c>
      <c r="M133" s="21" t="str">
        <f t="shared" si="3"/>
        <v>CZ</v>
      </c>
      <c r="N133" s="24">
        <f t="shared" si="4"/>
        <v>3.8000000000029104</v>
      </c>
      <c r="O133" t="str">
        <f t="shared" si="5"/>
        <v>II</v>
      </c>
    </row>
    <row r="134" spans="1:15" x14ac:dyDescent="0.3">
      <c r="A134" s="7">
        <v>1559</v>
      </c>
      <c r="B134" s="7" t="s">
        <v>307</v>
      </c>
      <c r="C134" s="7" t="s">
        <v>25</v>
      </c>
      <c r="D134" s="7" t="s">
        <v>105</v>
      </c>
      <c r="E134" s="7">
        <v>2116684585</v>
      </c>
      <c r="F134" s="12">
        <v>9495</v>
      </c>
      <c r="G134" s="12">
        <v>2183.8500000000004</v>
      </c>
      <c r="H134" s="12">
        <v>11678.85</v>
      </c>
      <c r="I134" s="7" t="s">
        <v>308</v>
      </c>
      <c r="J134" s="8">
        <v>45327</v>
      </c>
      <c r="K134" s="8">
        <v>45347</v>
      </c>
      <c r="L134" s="8">
        <v>45351.3</v>
      </c>
      <c r="M134" s="21" t="str">
        <f t="shared" si="3"/>
        <v>CZ</v>
      </c>
      <c r="N134" s="24">
        <f t="shared" si="4"/>
        <v>-4.3000000000029104</v>
      </c>
      <c r="O134" t="str">
        <f t="shared" si="5"/>
        <v>I</v>
      </c>
    </row>
    <row r="135" spans="1:15" x14ac:dyDescent="0.3">
      <c r="A135" s="7">
        <v>1561</v>
      </c>
      <c r="B135" s="7" t="s">
        <v>309</v>
      </c>
      <c r="C135" s="7" t="s">
        <v>25</v>
      </c>
      <c r="D135" s="7" t="s">
        <v>108</v>
      </c>
      <c r="E135" s="7">
        <v>3672951128</v>
      </c>
      <c r="F135" s="12">
        <v>6226</v>
      </c>
      <c r="G135" s="12">
        <v>1431.9799999999996</v>
      </c>
      <c r="H135" s="12">
        <v>7657.98</v>
      </c>
      <c r="I135" s="7" t="s">
        <v>310</v>
      </c>
      <c r="J135" s="8">
        <v>45328</v>
      </c>
      <c r="K135" s="8">
        <v>45343</v>
      </c>
      <c r="L135" s="8">
        <v>45345.9</v>
      </c>
      <c r="M135" s="21" t="str">
        <f t="shared" si="3"/>
        <v>PL</v>
      </c>
      <c r="N135" s="24">
        <f t="shared" si="4"/>
        <v>-2.9000000000014552</v>
      </c>
      <c r="O135" t="str">
        <f t="shared" si="5"/>
        <v>I</v>
      </c>
    </row>
    <row r="136" spans="1:15" x14ac:dyDescent="0.3">
      <c r="A136" s="7">
        <v>1563</v>
      </c>
      <c r="B136" s="7" t="s">
        <v>311</v>
      </c>
      <c r="C136" s="7" t="s">
        <v>25</v>
      </c>
      <c r="D136" s="7" t="s">
        <v>111</v>
      </c>
      <c r="E136" s="7">
        <v>6375448835</v>
      </c>
      <c r="F136" s="12">
        <v>10263</v>
      </c>
      <c r="G136" s="12">
        <v>2360.4899999999998</v>
      </c>
      <c r="H136" s="12">
        <v>12623.49</v>
      </c>
      <c r="I136" s="7" t="s">
        <v>312</v>
      </c>
      <c r="J136" s="8">
        <v>45329</v>
      </c>
      <c r="K136" s="8">
        <v>45341</v>
      </c>
      <c r="L136" s="8">
        <v>45350</v>
      </c>
      <c r="M136" s="21" t="str">
        <f t="shared" ref="M136:M199" si="6">MID(B136, FIND("-",B136)+1, FIND("-",B136,FIND("-",B136)+1) - FIND("-",B136) - 1)</f>
        <v>CZ</v>
      </c>
      <c r="N136" s="24">
        <f t="shared" ref="N136:N199" si="7">K136-L136</f>
        <v>-9</v>
      </c>
      <c r="O136" t="str">
        <f t="shared" ref="O136:O199" si="8">VLOOKUP(N136,$R$7:$S$9,2,TRUE)</f>
        <v>I</v>
      </c>
    </row>
    <row r="137" spans="1:15" x14ac:dyDescent="0.3">
      <c r="A137" s="7">
        <v>1565</v>
      </c>
      <c r="B137" s="7" t="s">
        <v>313</v>
      </c>
      <c r="C137" s="7" t="s">
        <v>25</v>
      </c>
      <c r="D137" s="7" t="s">
        <v>114</v>
      </c>
      <c r="E137" s="7">
        <v>8922358731</v>
      </c>
      <c r="F137" s="12">
        <v>9158</v>
      </c>
      <c r="G137" s="12">
        <v>2106.34</v>
      </c>
      <c r="H137" s="12">
        <v>11264.34</v>
      </c>
      <c r="I137" s="7" t="s">
        <v>314</v>
      </c>
      <c r="J137" s="8">
        <v>45330</v>
      </c>
      <c r="K137" s="8">
        <v>45357</v>
      </c>
      <c r="L137" s="8">
        <v>45349.8</v>
      </c>
      <c r="M137" s="21" t="str">
        <f t="shared" si="6"/>
        <v>CZ</v>
      </c>
      <c r="N137" s="24">
        <f t="shared" si="7"/>
        <v>7.1999999999970896</v>
      </c>
      <c r="O137" t="str">
        <f t="shared" si="8"/>
        <v>III</v>
      </c>
    </row>
    <row r="138" spans="1:15" x14ac:dyDescent="0.3">
      <c r="A138" s="7">
        <v>1567</v>
      </c>
      <c r="B138" s="7" t="s">
        <v>315</v>
      </c>
      <c r="C138" s="7" t="s">
        <v>25</v>
      </c>
      <c r="D138" s="7" t="s">
        <v>117</v>
      </c>
      <c r="E138" s="7">
        <v>4124185745</v>
      </c>
      <c r="F138" s="12">
        <v>9679</v>
      </c>
      <c r="G138" s="12">
        <v>2226.17</v>
      </c>
      <c r="H138" s="12">
        <v>11905.17</v>
      </c>
      <c r="I138" s="7" t="s">
        <v>316</v>
      </c>
      <c r="J138" s="8">
        <v>45331</v>
      </c>
      <c r="K138" s="8">
        <v>45351</v>
      </c>
      <c r="L138" s="8">
        <v>45348.3</v>
      </c>
      <c r="M138" s="21" t="str">
        <f t="shared" si="6"/>
        <v>CZ</v>
      </c>
      <c r="N138" s="24">
        <f t="shared" si="7"/>
        <v>2.6999999999970896</v>
      </c>
      <c r="O138" t="str">
        <f t="shared" si="8"/>
        <v>II</v>
      </c>
    </row>
    <row r="139" spans="1:15" x14ac:dyDescent="0.3">
      <c r="A139" s="7">
        <v>1569</v>
      </c>
      <c r="B139" s="7" t="s">
        <v>317</v>
      </c>
      <c r="C139" s="7" t="s">
        <v>25</v>
      </c>
      <c r="D139" s="7" t="s">
        <v>17</v>
      </c>
      <c r="E139" s="7">
        <v>1732377271</v>
      </c>
      <c r="F139" s="12">
        <v>7707</v>
      </c>
      <c r="G139" s="12">
        <v>1772.6100000000006</v>
      </c>
      <c r="H139" s="12">
        <v>9479.61</v>
      </c>
      <c r="I139" s="7" t="s">
        <v>318</v>
      </c>
      <c r="J139" s="8">
        <v>45331</v>
      </c>
      <c r="K139" s="8">
        <v>45359</v>
      </c>
      <c r="L139" s="8">
        <v>45361.7</v>
      </c>
      <c r="M139" s="21" t="str">
        <f t="shared" si="6"/>
        <v>CZ</v>
      </c>
      <c r="N139" s="24">
        <f t="shared" si="7"/>
        <v>-2.6999999999970896</v>
      </c>
      <c r="O139" t="str">
        <f t="shared" si="8"/>
        <v>I</v>
      </c>
    </row>
    <row r="140" spans="1:15" x14ac:dyDescent="0.3">
      <c r="A140" s="7">
        <v>1571</v>
      </c>
      <c r="B140" s="7" t="s">
        <v>319</v>
      </c>
      <c r="C140" s="7" t="s">
        <v>25</v>
      </c>
      <c r="D140" s="7" t="s">
        <v>21</v>
      </c>
      <c r="E140" s="7">
        <v>6428942303</v>
      </c>
      <c r="F140" s="12">
        <v>7616</v>
      </c>
      <c r="G140" s="12">
        <v>1751.6800000000003</v>
      </c>
      <c r="H140" s="12">
        <v>9367.68</v>
      </c>
      <c r="I140" s="7" t="s">
        <v>320</v>
      </c>
      <c r="J140" s="8">
        <v>45331</v>
      </c>
      <c r="K140" s="8">
        <v>45362</v>
      </c>
      <c r="L140" s="8">
        <v>45366.9</v>
      </c>
      <c r="M140" s="21" t="str">
        <f t="shared" si="6"/>
        <v>CZ</v>
      </c>
      <c r="N140" s="24">
        <f t="shared" si="7"/>
        <v>-4.9000000000014552</v>
      </c>
      <c r="O140" t="str">
        <f t="shared" si="8"/>
        <v>I</v>
      </c>
    </row>
    <row r="141" spans="1:15" x14ac:dyDescent="0.3">
      <c r="A141" s="7">
        <v>1573</v>
      </c>
      <c r="B141" s="7" t="s">
        <v>321</v>
      </c>
      <c r="C141" s="7" t="s">
        <v>25</v>
      </c>
      <c r="D141" s="7" t="s">
        <v>26</v>
      </c>
      <c r="E141" s="7">
        <v>6854087252</v>
      </c>
      <c r="F141" s="12">
        <v>9433</v>
      </c>
      <c r="G141" s="12">
        <v>2169.59</v>
      </c>
      <c r="H141" s="12">
        <v>11602.59</v>
      </c>
      <c r="I141" s="7" t="s">
        <v>322</v>
      </c>
      <c r="J141" s="8">
        <v>45332</v>
      </c>
      <c r="K141" s="8">
        <v>45354</v>
      </c>
      <c r="L141" s="8">
        <v>45353.4</v>
      </c>
      <c r="M141" s="21" t="str">
        <f t="shared" si="6"/>
        <v>CZ</v>
      </c>
      <c r="N141" s="24">
        <f t="shared" si="7"/>
        <v>0.59999999999854481</v>
      </c>
      <c r="O141" t="str">
        <f t="shared" si="8"/>
        <v>II</v>
      </c>
    </row>
    <row r="142" spans="1:15" x14ac:dyDescent="0.3">
      <c r="A142" s="7">
        <v>1575</v>
      </c>
      <c r="B142" s="7" t="s">
        <v>323</v>
      </c>
      <c r="C142" s="7" t="s">
        <v>16</v>
      </c>
      <c r="D142" s="7" t="s">
        <v>30</v>
      </c>
      <c r="E142" s="7">
        <v>5144668045</v>
      </c>
      <c r="F142" s="12">
        <v>8342</v>
      </c>
      <c r="G142" s="12">
        <v>667.36000000000058</v>
      </c>
      <c r="H142" s="12">
        <v>9009.36</v>
      </c>
      <c r="I142" s="7" t="s">
        <v>324</v>
      </c>
      <c r="J142" s="8">
        <v>45333</v>
      </c>
      <c r="K142" s="8">
        <v>45368</v>
      </c>
      <c r="L142" s="8">
        <v>45364.4</v>
      </c>
      <c r="M142" s="21" t="str">
        <f t="shared" si="6"/>
        <v>CZ</v>
      </c>
      <c r="N142" s="24">
        <f t="shared" si="7"/>
        <v>3.5999999999985448</v>
      </c>
      <c r="O142" t="str">
        <f t="shared" si="8"/>
        <v>II</v>
      </c>
    </row>
    <row r="143" spans="1:15" x14ac:dyDescent="0.3">
      <c r="A143" s="7">
        <v>1577</v>
      </c>
      <c r="B143" s="7" t="s">
        <v>325</v>
      </c>
      <c r="C143" s="7" t="s">
        <v>16</v>
      </c>
      <c r="D143" s="7" t="s">
        <v>33</v>
      </c>
      <c r="E143" s="7">
        <v>8510260460</v>
      </c>
      <c r="F143" s="12">
        <v>7836</v>
      </c>
      <c r="G143" s="12">
        <v>626.8799999999992</v>
      </c>
      <c r="H143" s="12">
        <v>8462.8799999999992</v>
      </c>
      <c r="I143" s="7" t="s">
        <v>326</v>
      </c>
      <c r="J143" s="8">
        <v>45334</v>
      </c>
      <c r="K143" s="8">
        <v>45365</v>
      </c>
      <c r="L143" s="8">
        <v>45370.2</v>
      </c>
      <c r="M143" s="21" t="str">
        <f t="shared" si="6"/>
        <v>CZ</v>
      </c>
      <c r="N143" s="24">
        <f t="shared" si="7"/>
        <v>-5.1999999999970896</v>
      </c>
      <c r="O143" t="str">
        <f t="shared" si="8"/>
        <v>I</v>
      </c>
    </row>
    <row r="144" spans="1:15" x14ac:dyDescent="0.3">
      <c r="A144" s="7">
        <v>1579</v>
      </c>
      <c r="B144" s="7" t="s">
        <v>327</v>
      </c>
      <c r="C144" s="7" t="s">
        <v>16</v>
      </c>
      <c r="D144" s="7" t="s">
        <v>36</v>
      </c>
      <c r="E144" s="7">
        <v>7842451528</v>
      </c>
      <c r="F144" s="12">
        <v>6068</v>
      </c>
      <c r="G144" s="12">
        <v>485.4399999999996</v>
      </c>
      <c r="H144" s="12">
        <v>6553.44</v>
      </c>
      <c r="I144" s="7" t="s">
        <v>328</v>
      </c>
      <c r="J144" s="8">
        <v>45335</v>
      </c>
      <c r="K144" s="8">
        <v>45352</v>
      </c>
      <c r="L144" s="8">
        <v>45345.3</v>
      </c>
      <c r="M144" s="21" t="str">
        <f t="shared" si="6"/>
        <v>PL</v>
      </c>
      <c r="N144" s="24">
        <f t="shared" si="7"/>
        <v>6.6999999999970896</v>
      </c>
      <c r="O144" t="str">
        <f t="shared" si="8"/>
        <v>II</v>
      </c>
    </row>
    <row r="145" spans="1:15" x14ac:dyDescent="0.3">
      <c r="A145" s="7">
        <v>1581</v>
      </c>
      <c r="B145" s="7" t="s">
        <v>329</v>
      </c>
      <c r="C145" s="7" t="s">
        <v>16</v>
      </c>
      <c r="D145" s="7" t="s">
        <v>39</v>
      </c>
      <c r="E145" s="7">
        <v>4257365937</v>
      </c>
      <c r="F145" s="12">
        <v>6547</v>
      </c>
      <c r="G145" s="12">
        <v>523.76000000000022</v>
      </c>
      <c r="H145" s="12">
        <v>7070.76</v>
      </c>
      <c r="I145" s="7" t="s">
        <v>330</v>
      </c>
      <c r="J145" s="8">
        <v>45336</v>
      </c>
      <c r="K145" s="8">
        <v>45364</v>
      </c>
      <c r="L145" s="8">
        <v>45368.7</v>
      </c>
      <c r="M145" s="21" t="str">
        <f t="shared" si="6"/>
        <v>CZ</v>
      </c>
      <c r="N145" s="24">
        <f t="shared" si="7"/>
        <v>-4.6999999999970896</v>
      </c>
      <c r="O145" t="str">
        <f t="shared" si="8"/>
        <v>I</v>
      </c>
    </row>
    <row r="146" spans="1:15" x14ac:dyDescent="0.3">
      <c r="A146" s="7">
        <v>1583</v>
      </c>
      <c r="B146" s="7" t="s">
        <v>331</v>
      </c>
      <c r="C146" s="7" t="s">
        <v>16</v>
      </c>
      <c r="D146" s="7" t="s">
        <v>42</v>
      </c>
      <c r="E146" s="7">
        <v>4341594652</v>
      </c>
      <c r="F146" s="12">
        <v>8296</v>
      </c>
      <c r="G146" s="12">
        <v>663.68000000000029</v>
      </c>
      <c r="H146" s="12">
        <v>8959.68</v>
      </c>
      <c r="I146" s="7" t="s">
        <v>332</v>
      </c>
      <c r="J146" s="8">
        <v>45336</v>
      </c>
      <c r="K146" s="8">
        <v>45356</v>
      </c>
      <c r="L146" s="8">
        <v>45351.8</v>
      </c>
      <c r="M146" s="21" t="str">
        <f t="shared" si="6"/>
        <v>CZ</v>
      </c>
      <c r="N146" s="24">
        <f t="shared" si="7"/>
        <v>4.1999999999970896</v>
      </c>
      <c r="O146" t="str">
        <f t="shared" si="8"/>
        <v>II</v>
      </c>
    </row>
    <row r="147" spans="1:15" x14ac:dyDescent="0.3">
      <c r="A147" s="7">
        <v>1585</v>
      </c>
      <c r="B147" s="7" t="s">
        <v>333</v>
      </c>
      <c r="C147" s="7" t="s">
        <v>25</v>
      </c>
      <c r="D147" s="7" t="s">
        <v>45</v>
      </c>
      <c r="E147" s="7">
        <v>7430048616</v>
      </c>
      <c r="F147" s="12">
        <v>11500</v>
      </c>
      <c r="G147" s="12">
        <v>2645</v>
      </c>
      <c r="H147" s="12">
        <v>14145</v>
      </c>
      <c r="I147" s="7" t="s">
        <v>334</v>
      </c>
      <c r="J147" s="8">
        <v>45336</v>
      </c>
      <c r="K147" s="8">
        <v>45366</v>
      </c>
      <c r="L147" s="8">
        <v>45368</v>
      </c>
      <c r="M147" s="21" t="str">
        <f t="shared" si="6"/>
        <v>CZ</v>
      </c>
      <c r="N147" s="24">
        <f t="shared" si="7"/>
        <v>-2</v>
      </c>
      <c r="O147" t="str">
        <f t="shared" si="8"/>
        <v>I</v>
      </c>
    </row>
    <row r="148" spans="1:15" x14ac:dyDescent="0.3">
      <c r="A148" s="7">
        <v>1587</v>
      </c>
      <c r="B148" s="7" t="s">
        <v>335</v>
      </c>
      <c r="C148" s="7" t="s">
        <v>25</v>
      </c>
      <c r="D148" s="7" t="s">
        <v>48</v>
      </c>
      <c r="E148" s="7">
        <v>9623168584</v>
      </c>
      <c r="F148" s="12">
        <v>10776</v>
      </c>
      <c r="G148" s="12">
        <v>2478.4799999999996</v>
      </c>
      <c r="H148" s="12">
        <v>13254.48</v>
      </c>
      <c r="I148" s="7" t="s">
        <v>336</v>
      </c>
      <c r="J148" s="8">
        <v>45337</v>
      </c>
      <c r="K148" s="8">
        <v>45367</v>
      </c>
      <c r="L148" s="8">
        <v>45364.6</v>
      </c>
      <c r="M148" s="21" t="str">
        <f t="shared" si="6"/>
        <v>CZ</v>
      </c>
      <c r="N148" s="24">
        <f t="shared" si="7"/>
        <v>2.4000000000014552</v>
      </c>
      <c r="O148" t="str">
        <f t="shared" si="8"/>
        <v>II</v>
      </c>
    </row>
    <row r="149" spans="1:15" x14ac:dyDescent="0.3">
      <c r="A149" s="7">
        <v>1589</v>
      </c>
      <c r="B149" s="7" t="s">
        <v>337</v>
      </c>
      <c r="C149" s="7" t="s">
        <v>25</v>
      </c>
      <c r="D149" s="7" t="s">
        <v>51</v>
      </c>
      <c r="E149" s="7">
        <v>5180778197</v>
      </c>
      <c r="F149" s="12">
        <v>7440</v>
      </c>
      <c r="G149" s="12">
        <v>1711.2000000000007</v>
      </c>
      <c r="H149" s="12">
        <v>9151.2000000000007</v>
      </c>
      <c r="I149" s="7" t="s">
        <v>338</v>
      </c>
      <c r="J149" s="8">
        <v>45338</v>
      </c>
      <c r="K149" s="8">
        <v>45354</v>
      </c>
      <c r="L149" s="8">
        <v>45361.3</v>
      </c>
      <c r="M149" s="21" t="str">
        <f t="shared" si="6"/>
        <v>PL</v>
      </c>
      <c r="N149" s="24">
        <f t="shared" si="7"/>
        <v>-7.3000000000029104</v>
      </c>
      <c r="O149" t="str">
        <f t="shared" si="8"/>
        <v>I</v>
      </c>
    </row>
    <row r="150" spans="1:15" x14ac:dyDescent="0.3">
      <c r="A150" s="7">
        <v>1591</v>
      </c>
      <c r="B150" s="7" t="s">
        <v>339</v>
      </c>
      <c r="C150" s="7" t="s">
        <v>25</v>
      </c>
      <c r="D150" s="7" t="s">
        <v>54</v>
      </c>
      <c r="E150" s="7">
        <v>5662257723</v>
      </c>
      <c r="F150" s="12">
        <v>6430</v>
      </c>
      <c r="G150" s="12">
        <v>1478.8999999999996</v>
      </c>
      <c r="H150" s="12">
        <v>7908.9</v>
      </c>
      <c r="I150" s="7" t="s">
        <v>340</v>
      </c>
      <c r="J150" s="8">
        <v>45339</v>
      </c>
      <c r="K150" s="8">
        <v>45351</v>
      </c>
      <c r="L150" s="8">
        <v>45347.3</v>
      </c>
      <c r="M150" s="21" t="str">
        <f t="shared" si="6"/>
        <v>CZ</v>
      </c>
      <c r="N150" s="24">
        <f t="shared" si="7"/>
        <v>3.6999999999970896</v>
      </c>
      <c r="O150" t="str">
        <f t="shared" si="8"/>
        <v>II</v>
      </c>
    </row>
    <row r="151" spans="1:15" x14ac:dyDescent="0.3">
      <c r="A151" s="7">
        <v>1593</v>
      </c>
      <c r="B151" s="7" t="s">
        <v>341</v>
      </c>
      <c r="C151" s="7" t="s">
        <v>25</v>
      </c>
      <c r="D151" s="7" t="s">
        <v>57</v>
      </c>
      <c r="E151" s="7">
        <v>2817594142</v>
      </c>
      <c r="F151" s="12">
        <v>6628</v>
      </c>
      <c r="G151" s="12">
        <v>1524.4399999999996</v>
      </c>
      <c r="H151" s="12">
        <v>8152.44</v>
      </c>
      <c r="I151" s="7" t="s">
        <v>342</v>
      </c>
      <c r="J151" s="8">
        <v>45340</v>
      </c>
      <c r="K151" s="8">
        <v>45363</v>
      </c>
      <c r="L151" s="8">
        <v>45364.5</v>
      </c>
      <c r="M151" s="21" t="str">
        <f t="shared" si="6"/>
        <v>CZ</v>
      </c>
      <c r="N151" s="24">
        <f t="shared" si="7"/>
        <v>-1.5</v>
      </c>
      <c r="O151" t="str">
        <f t="shared" si="8"/>
        <v>I</v>
      </c>
    </row>
    <row r="152" spans="1:15" x14ac:dyDescent="0.3">
      <c r="A152" s="7">
        <v>1595</v>
      </c>
      <c r="B152" s="7" t="s">
        <v>343</v>
      </c>
      <c r="C152" s="7" t="s">
        <v>25</v>
      </c>
      <c r="D152" s="7" t="s">
        <v>60</v>
      </c>
      <c r="E152" s="7">
        <v>4213025457</v>
      </c>
      <c r="F152" s="12">
        <v>9501</v>
      </c>
      <c r="G152" s="12">
        <v>2185.2299999999996</v>
      </c>
      <c r="H152" s="12">
        <v>11686.23</v>
      </c>
      <c r="I152" s="7" t="s">
        <v>344</v>
      </c>
      <c r="J152" s="8">
        <v>45340</v>
      </c>
      <c r="K152" s="8">
        <v>45359</v>
      </c>
      <c r="L152" s="8">
        <v>45363.199999999997</v>
      </c>
      <c r="M152" s="21" t="str">
        <f t="shared" si="6"/>
        <v>CZ</v>
      </c>
      <c r="N152" s="24">
        <f t="shared" si="7"/>
        <v>-4.1999999999970896</v>
      </c>
      <c r="O152" t="str">
        <f t="shared" si="8"/>
        <v>I</v>
      </c>
    </row>
    <row r="153" spans="1:15" x14ac:dyDescent="0.3">
      <c r="A153" s="7">
        <v>1597</v>
      </c>
      <c r="B153" s="7" t="s">
        <v>345</v>
      </c>
      <c r="C153" s="7" t="s">
        <v>25</v>
      </c>
      <c r="D153" s="7" t="s">
        <v>63</v>
      </c>
      <c r="E153" s="7">
        <v>6912807847</v>
      </c>
      <c r="F153" s="12">
        <v>10237</v>
      </c>
      <c r="G153" s="12">
        <v>2354.5100000000002</v>
      </c>
      <c r="H153" s="12">
        <v>12591.51</v>
      </c>
      <c r="I153" s="7" t="s">
        <v>346</v>
      </c>
      <c r="J153" s="8">
        <v>45340</v>
      </c>
      <c r="K153" s="8">
        <v>45354</v>
      </c>
      <c r="L153" s="8">
        <v>45358.2</v>
      </c>
      <c r="M153" s="21" t="str">
        <f t="shared" si="6"/>
        <v>CZ</v>
      </c>
      <c r="N153" s="24">
        <f t="shared" si="7"/>
        <v>-4.1999999999970896</v>
      </c>
      <c r="O153" t="str">
        <f t="shared" si="8"/>
        <v>I</v>
      </c>
    </row>
    <row r="154" spans="1:15" x14ac:dyDescent="0.3">
      <c r="A154" s="7">
        <v>1599</v>
      </c>
      <c r="B154" s="7" t="s">
        <v>347</v>
      </c>
      <c r="C154" s="7" t="s">
        <v>16</v>
      </c>
      <c r="D154" s="7" t="s">
        <v>66</v>
      </c>
      <c r="E154" s="7">
        <v>1661408649</v>
      </c>
      <c r="F154" s="12">
        <v>11902</v>
      </c>
      <c r="G154" s="12">
        <v>952.15999999999985</v>
      </c>
      <c r="H154" s="12">
        <v>12854.16</v>
      </c>
      <c r="I154" s="7" t="s">
        <v>348</v>
      </c>
      <c r="J154" s="8">
        <v>45341</v>
      </c>
      <c r="K154" s="8">
        <v>45355</v>
      </c>
      <c r="L154" s="8">
        <v>45347.7</v>
      </c>
      <c r="M154" s="21" t="str">
        <f t="shared" si="6"/>
        <v>CZ</v>
      </c>
      <c r="N154" s="24">
        <f t="shared" si="7"/>
        <v>7.3000000000029104</v>
      </c>
      <c r="O154" t="str">
        <f t="shared" si="8"/>
        <v>III</v>
      </c>
    </row>
    <row r="155" spans="1:15" x14ac:dyDescent="0.3">
      <c r="A155" s="7">
        <v>1601</v>
      </c>
      <c r="B155" s="7" t="s">
        <v>349</v>
      </c>
      <c r="C155" s="7" t="s">
        <v>16</v>
      </c>
      <c r="D155" s="7" t="s">
        <v>69</v>
      </c>
      <c r="E155" s="7">
        <v>3341901817</v>
      </c>
      <c r="F155" s="12">
        <v>11226</v>
      </c>
      <c r="G155" s="12">
        <v>898.07999999999993</v>
      </c>
      <c r="H155" s="12">
        <v>12124.08</v>
      </c>
      <c r="I155" s="7" t="s">
        <v>350</v>
      </c>
      <c r="J155" s="8">
        <v>45342</v>
      </c>
      <c r="K155" s="8">
        <v>45364</v>
      </c>
      <c r="L155" s="8">
        <v>45357.4</v>
      </c>
      <c r="M155" s="21" t="str">
        <f t="shared" si="6"/>
        <v>CZ</v>
      </c>
      <c r="N155" s="24">
        <f t="shared" si="7"/>
        <v>6.5999999999985448</v>
      </c>
      <c r="O155" t="str">
        <f t="shared" si="8"/>
        <v>II</v>
      </c>
    </row>
    <row r="156" spans="1:15" x14ac:dyDescent="0.3">
      <c r="A156" s="7">
        <v>1603</v>
      </c>
      <c r="B156" s="7" t="s">
        <v>351</v>
      </c>
      <c r="C156" s="7" t="s">
        <v>16</v>
      </c>
      <c r="D156" s="7" t="s">
        <v>72</v>
      </c>
      <c r="E156" s="7">
        <v>9435127072</v>
      </c>
      <c r="F156" s="12">
        <v>5229</v>
      </c>
      <c r="G156" s="12">
        <v>418.31999999999971</v>
      </c>
      <c r="H156" s="12">
        <v>5647.32</v>
      </c>
      <c r="I156" s="7" t="s">
        <v>352</v>
      </c>
      <c r="J156" s="8">
        <v>45342</v>
      </c>
      <c r="K156" s="8">
        <v>45371</v>
      </c>
      <c r="L156" s="8">
        <v>45367.1</v>
      </c>
      <c r="M156" s="21" t="str">
        <f t="shared" si="6"/>
        <v>CZ</v>
      </c>
      <c r="N156" s="24">
        <f t="shared" si="7"/>
        <v>3.9000000000014552</v>
      </c>
      <c r="O156" t="str">
        <f t="shared" si="8"/>
        <v>II</v>
      </c>
    </row>
    <row r="157" spans="1:15" x14ac:dyDescent="0.3">
      <c r="A157" s="7">
        <v>1605</v>
      </c>
      <c r="B157" s="7" t="s">
        <v>353</v>
      </c>
      <c r="C157" s="7" t="s">
        <v>16</v>
      </c>
      <c r="D157" s="7" t="s">
        <v>75</v>
      </c>
      <c r="E157" s="7">
        <v>1954168384</v>
      </c>
      <c r="F157" s="12">
        <v>11177</v>
      </c>
      <c r="G157" s="12">
        <v>894.15999999999985</v>
      </c>
      <c r="H157" s="12">
        <v>12071.16</v>
      </c>
      <c r="I157" s="7" t="s">
        <v>354</v>
      </c>
      <c r="J157" s="8">
        <v>45342</v>
      </c>
      <c r="K157" s="8">
        <v>45368</v>
      </c>
      <c r="L157" s="8">
        <v>45362.400000000001</v>
      </c>
      <c r="M157" s="21" t="str">
        <f t="shared" si="6"/>
        <v>CZ</v>
      </c>
      <c r="N157" s="24">
        <f t="shared" si="7"/>
        <v>5.5999999999985448</v>
      </c>
      <c r="O157" t="str">
        <f t="shared" si="8"/>
        <v>II</v>
      </c>
    </row>
    <row r="158" spans="1:15" x14ac:dyDescent="0.3">
      <c r="A158" s="7">
        <v>1607</v>
      </c>
      <c r="B158" s="7" t="s">
        <v>355</v>
      </c>
      <c r="C158" s="7" t="s">
        <v>16</v>
      </c>
      <c r="D158" s="7" t="s">
        <v>78</v>
      </c>
      <c r="E158" s="7">
        <v>2994329983</v>
      </c>
      <c r="F158" s="12">
        <v>9984</v>
      </c>
      <c r="G158" s="12">
        <v>798.71999999999935</v>
      </c>
      <c r="H158" s="12">
        <v>10782.72</v>
      </c>
      <c r="I158" s="7" t="s">
        <v>356</v>
      </c>
      <c r="J158" s="8">
        <v>45343</v>
      </c>
      <c r="K158" s="8">
        <v>45358</v>
      </c>
      <c r="L158" s="8">
        <v>45348.625</v>
      </c>
      <c r="M158" s="21" t="str">
        <f t="shared" si="6"/>
        <v>CZ</v>
      </c>
      <c r="N158" s="24">
        <f t="shared" si="7"/>
        <v>9.375</v>
      </c>
      <c r="O158" t="str">
        <f t="shared" si="8"/>
        <v>III</v>
      </c>
    </row>
    <row r="159" spans="1:15" x14ac:dyDescent="0.3">
      <c r="A159" s="7">
        <v>1609</v>
      </c>
      <c r="B159" s="7" t="s">
        <v>357</v>
      </c>
      <c r="C159" s="7" t="s">
        <v>16</v>
      </c>
      <c r="D159" s="7" t="s">
        <v>81</v>
      </c>
      <c r="E159" s="7">
        <v>4831129141</v>
      </c>
      <c r="F159" s="12">
        <v>11452</v>
      </c>
      <c r="G159" s="12">
        <v>916.15999999999985</v>
      </c>
      <c r="H159" s="12">
        <v>12368.16</v>
      </c>
      <c r="I159" s="7" t="s">
        <v>358</v>
      </c>
      <c r="J159" s="8">
        <v>45344</v>
      </c>
      <c r="K159" s="8">
        <v>45377</v>
      </c>
      <c r="L159" s="8">
        <v>45384</v>
      </c>
      <c r="M159" s="21" t="str">
        <f t="shared" si="6"/>
        <v>CZ</v>
      </c>
      <c r="N159" s="24">
        <f t="shared" si="7"/>
        <v>-7</v>
      </c>
      <c r="O159" t="str">
        <f t="shared" si="8"/>
        <v>I</v>
      </c>
    </row>
    <row r="160" spans="1:15" x14ac:dyDescent="0.3">
      <c r="A160" s="7">
        <v>1611</v>
      </c>
      <c r="B160" s="7" t="s">
        <v>359</v>
      </c>
      <c r="C160" s="7" t="s">
        <v>16</v>
      </c>
      <c r="D160" s="7" t="s">
        <v>84</v>
      </c>
      <c r="E160" s="7">
        <v>5632399654</v>
      </c>
      <c r="F160" s="12">
        <v>8003</v>
      </c>
      <c r="G160" s="12">
        <v>640.23999999999978</v>
      </c>
      <c r="H160" s="12">
        <v>8643.24</v>
      </c>
      <c r="I160" s="7" t="s">
        <v>360</v>
      </c>
      <c r="J160" s="8">
        <v>45345</v>
      </c>
      <c r="K160" s="8">
        <v>45375</v>
      </c>
      <c r="L160" s="8">
        <v>45383.7</v>
      </c>
      <c r="M160" s="21" t="str">
        <f t="shared" si="6"/>
        <v>CZ</v>
      </c>
      <c r="N160" s="24">
        <f t="shared" si="7"/>
        <v>-8.6999999999970896</v>
      </c>
      <c r="O160" t="str">
        <f t="shared" si="8"/>
        <v>I</v>
      </c>
    </row>
    <row r="161" spans="1:15" x14ac:dyDescent="0.3">
      <c r="A161" s="7">
        <v>1613</v>
      </c>
      <c r="B161" s="7" t="s">
        <v>361</v>
      </c>
      <c r="C161" s="7" t="s">
        <v>16</v>
      </c>
      <c r="D161" s="7" t="s">
        <v>87</v>
      </c>
      <c r="E161" s="7">
        <v>4792588518</v>
      </c>
      <c r="F161" s="12">
        <v>11459</v>
      </c>
      <c r="G161" s="12">
        <v>916.71999999999935</v>
      </c>
      <c r="H161" s="12">
        <v>12375.72</v>
      </c>
      <c r="I161" s="7" t="s">
        <v>362</v>
      </c>
      <c r="J161" s="8">
        <v>45345</v>
      </c>
      <c r="K161" s="8">
        <v>45371</v>
      </c>
      <c r="L161" s="8">
        <v>45366.1</v>
      </c>
      <c r="M161" s="21" t="str">
        <f t="shared" si="6"/>
        <v>CZ</v>
      </c>
      <c r="N161" s="24">
        <f t="shared" si="7"/>
        <v>4.9000000000014552</v>
      </c>
      <c r="O161" t="str">
        <f t="shared" si="8"/>
        <v>II</v>
      </c>
    </row>
    <row r="162" spans="1:15" x14ac:dyDescent="0.3">
      <c r="A162" s="7">
        <v>1615</v>
      </c>
      <c r="B162" s="7" t="s">
        <v>363</v>
      </c>
      <c r="C162" s="7" t="s">
        <v>16</v>
      </c>
      <c r="D162" s="7" t="s">
        <v>90</v>
      </c>
      <c r="E162" s="7">
        <v>2466805173</v>
      </c>
      <c r="F162" s="12">
        <v>9510</v>
      </c>
      <c r="G162" s="12">
        <v>760.79999999999927</v>
      </c>
      <c r="H162" s="12">
        <v>10270.799999999999</v>
      </c>
      <c r="I162" s="7" t="s">
        <v>364</v>
      </c>
      <c r="J162" s="8">
        <v>45345</v>
      </c>
      <c r="K162" s="8">
        <v>45371</v>
      </c>
      <c r="L162" s="8">
        <v>45377.8</v>
      </c>
      <c r="M162" s="21" t="str">
        <f t="shared" si="6"/>
        <v>CZ</v>
      </c>
      <c r="N162" s="24">
        <f t="shared" si="7"/>
        <v>-6.8000000000029104</v>
      </c>
      <c r="O162" t="str">
        <f t="shared" si="8"/>
        <v>I</v>
      </c>
    </row>
    <row r="163" spans="1:15" x14ac:dyDescent="0.3">
      <c r="A163" s="7">
        <v>1617</v>
      </c>
      <c r="B163" s="7" t="s">
        <v>365</v>
      </c>
      <c r="C163" s="7" t="s">
        <v>16</v>
      </c>
      <c r="D163" s="7" t="s">
        <v>93</v>
      </c>
      <c r="E163" s="7">
        <v>5910817373</v>
      </c>
      <c r="F163" s="12">
        <v>5718</v>
      </c>
      <c r="G163" s="12">
        <v>457.4399999999996</v>
      </c>
      <c r="H163" s="12">
        <v>6175.44</v>
      </c>
      <c r="I163" s="7" t="s">
        <v>366</v>
      </c>
      <c r="J163" s="8">
        <v>45346</v>
      </c>
      <c r="K163" s="8">
        <v>45378</v>
      </c>
      <c r="L163" s="8">
        <v>45377.3</v>
      </c>
      <c r="M163" s="21" t="str">
        <f t="shared" si="6"/>
        <v>CZ</v>
      </c>
      <c r="N163" s="24">
        <f t="shared" si="7"/>
        <v>0.69999999999708962</v>
      </c>
      <c r="O163" t="str">
        <f t="shared" si="8"/>
        <v>II</v>
      </c>
    </row>
    <row r="164" spans="1:15" x14ac:dyDescent="0.3">
      <c r="A164" s="7">
        <v>1619</v>
      </c>
      <c r="B164" s="7" t="s">
        <v>367</v>
      </c>
      <c r="C164" s="7" t="s">
        <v>16</v>
      </c>
      <c r="D164" s="7" t="s">
        <v>96</v>
      </c>
      <c r="E164" s="7">
        <v>2650348826</v>
      </c>
      <c r="F164" s="12">
        <v>11937</v>
      </c>
      <c r="G164" s="12">
        <v>954.95999999999913</v>
      </c>
      <c r="H164" s="12">
        <v>12891.96</v>
      </c>
      <c r="I164" s="7" t="s">
        <v>368</v>
      </c>
      <c r="J164" s="8">
        <v>45347</v>
      </c>
      <c r="K164" s="8">
        <v>45377</v>
      </c>
      <c r="L164" s="8">
        <v>45368.7</v>
      </c>
      <c r="M164" s="21" t="str">
        <f t="shared" si="6"/>
        <v>CZ</v>
      </c>
      <c r="N164" s="24">
        <f t="shared" si="7"/>
        <v>8.3000000000029104</v>
      </c>
      <c r="O164" t="str">
        <f t="shared" si="8"/>
        <v>III</v>
      </c>
    </row>
    <row r="165" spans="1:15" x14ac:dyDescent="0.3">
      <c r="A165" s="7">
        <v>1621</v>
      </c>
      <c r="B165" s="7" t="s">
        <v>369</v>
      </c>
      <c r="C165" s="7" t="s">
        <v>25</v>
      </c>
      <c r="D165" s="7" t="s">
        <v>99</v>
      </c>
      <c r="E165" s="7">
        <v>1377010276</v>
      </c>
      <c r="F165" s="12">
        <v>11929</v>
      </c>
      <c r="G165" s="12">
        <v>2743.67</v>
      </c>
      <c r="H165" s="12">
        <v>14672.67</v>
      </c>
      <c r="I165" s="7" t="s">
        <v>370</v>
      </c>
      <c r="J165" s="8">
        <v>45348</v>
      </c>
      <c r="K165" s="8">
        <v>45363</v>
      </c>
      <c r="L165" s="8">
        <v>45354.6</v>
      </c>
      <c r="M165" s="21" t="str">
        <f t="shared" si="6"/>
        <v>CZ</v>
      </c>
      <c r="N165" s="24">
        <f t="shared" si="7"/>
        <v>8.4000000000014552</v>
      </c>
      <c r="O165" t="str">
        <f t="shared" si="8"/>
        <v>III</v>
      </c>
    </row>
    <row r="166" spans="1:15" x14ac:dyDescent="0.3">
      <c r="A166" s="7">
        <v>1623</v>
      </c>
      <c r="B166" s="7" t="s">
        <v>371</v>
      </c>
      <c r="C166" s="7" t="s">
        <v>25</v>
      </c>
      <c r="D166" s="7" t="s">
        <v>102</v>
      </c>
      <c r="E166" s="7">
        <v>8926797137</v>
      </c>
      <c r="F166" s="12">
        <v>7450</v>
      </c>
      <c r="G166" s="12">
        <v>1713.5</v>
      </c>
      <c r="H166" s="12">
        <v>9163.5</v>
      </c>
      <c r="I166" s="7" t="s">
        <v>372</v>
      </c>
      <c r="J166" s="8">
        <v>45349</v>
      </c>
      <c r="K166" s="8">
        <v>45365</v>
      </c>
      <c r="L166" s="8">
        <v>45358.9</v>
      </c>
      <c r="M166" s="21" t="str">
        <f t="shared" si="6"/>
        <v>CZ</v>
      </c>
      <c r="N166" s="24">
        <f t="shared" si="7"/>
        <v>6.0999999999985448</v>
      </c>
      <c r="O166" t="str">
        <f t="shared" si="8"/>
        <v>II</v>
      </c>
    </row>
    <row r="167" spans="1:15" x14ac:dyDescent="0.3">
      <c r="A167" s="7">
        <v>1625</v>
      </c>
      <c r="B167" s="7" t="s">
        <v>373</v>
      </c>
      <c r="C167" s="7" t="s">
        <v>25</v>
      </c>
      <c r="D167" s="7" t="s">
        <v>105</v>
      </c>
      <c r="E167" s="7">
        <v>2116684585</v>
      </c>
      <c r="F167" s="12">
        <v>11688</v>
      </c>
      <c r="G167" s="12">
        <v>2688.24</v>
      </c>
      <c r="H167" s="12">
        <v>14376.24</v>
      </c>
      <c r="I167" s="7" t="s">
        <v>374</v>
      </c>
      <c r="J167" s="8">
        <v>45349</v>
      </c>
      <c r="K167" s="8">
        <v>45382</v>
      </c>
      <c r="L167" s="8">
        <v>45386.7</v>
      </c>
      <c r="M167" s="21" t="str">
        <f t="shared" si="6"/>
        <v>CZ</v>
      </c>
      <c r="N167" s="24">
        <f t="shared" si="7"/>
        <v>-4.6999999999970896</v>
      </c>
      <c r="O167" t="str">
        <f t="shared" si="8"/>
        <v>I</v>
      </c>
    </row>
    <row r="168" spans="1:15" x14ac:dyDescent="0.3">
      <c r="A168" s="7">
        <v>1627</v>
      </c>
      <c r="B168" s="7" t="s">
        <v>375</v>
      </c>
      <c r="C168" s="7" t="s">
        <v>25</v>
      </c>
      <c r="D168" s="7" t="s">
        <v>108</v>
      </c>
      <c r="E168" s="7">
        <v>3672951128</v>
      </c>
      <c r="F168" s="12">
        <v>10721</v>
      </c>
      <c r="G168" s="12">
        <v>2465.83</v>
      </c>
      <c r="H168" s="12">
        <v>13186.83</v>
      </c>
      <c r="I168" s="7" t="s">
        <v>376</v>
      </c>
      <c r="J168" s="8">
        <v>45349</v>
      </c>
      <c r="K168" s="8">
        <v>45384</v>
      </c>
      <c r="L168" s="8">
        <v>45387.199999999997</v>
      </c>
      <c r="M168" s="21" t="str">
        <f t="shared" si="6"/>
        <v>CZ</v>
      </c>
      <c r="N168" s="24">
        <f t="shared" si="7"/>
        <v>-3.1999999999970896</v>
      </c>
      <c r="O168" t="str">
        <f t="shared" si="8"/>
        <v>I</v>
      </c>
    </row>
    <row r="169" spans="1:15" x14ac:dyDescent="0.3">
      <c r="A169" s="7">
        <v>1629</v>
      </c>
      <c r="B169" s="7" t="s">
        <v>377</v>
      </c>
      <c r="C169" s="7" t="s">
        <v>25</v>
      </c>
      <c r="D169" s="7" t="s">
        <v>111</v>
      </c>
      <c r="E169" s="7">
        <v>6375448835</v>
      </c>
      <c r="F169" s="12">
        <v>7880</v>
      </c>
      <c r="G169" s="12">
        <v>1812.3999999999996</v>
      </c>
      <c r="H169" s="12">
        <v>9692.4</v>
      </c>
      <c r="I169" s="7" t="s">
        <v>378</v>
      </c>
      <c r="J169" s="8">
        <v>45350</v>
      </c>
      <c r="K169" s="8">
        <v>45377</v>
      </c>
      <c r="L169" s="8">
        <v>45367.5</v>
      </c>
      <c r="M169" s="21" t="str">
        <f t="shared" si="6"/>
        <v>CZ</v>
      </c>
      <c r="N169" s="24">
        <f t="shared" si="7"/>
        <v>9.5</v>
      </c>
      <c r="O169" t="str">
        <f t="shared" si="8"/>
        <v>III</v>
      </c>
    </row>
    <row r="170" spans="1:15" x14ac:dyDescent="0.3">
      <c r="A170" s="7">
        <v>1631</v>
      </c>
      <c r="B170" s="7" t="s">
        <v>379</v>
      </c>
      <c r="C170" s="7" t="s">
        <v>25</v>
      </c>
      <c r="D170" s="7" t="s">
        <v>114</v>
      </c>
      <c r="E170" s="7">
        <v>8922358731</v>
      </c>
      <c r="F170" s="12">
        <v>6298</v>
      </c>
      <c r="G170" s="12">
        <v>1448.54</v>
      </c>
      <c r="H170" s="12">
        <v>7746.54</v>
      </c>
      <c r="I170" s="7" t="s">
        <v>380</v>
      </c>
      <c r="J170" s="8">
        <v>45351</v>
      </c>
      <c r="K170" s="8">
        <v>45377</v>
      </c>
      <c r="L170" s="8">
        <v>45382</v>
      </c>
      <c r="M170" s="21" t="str">
        <f t="shared" si="6"/>
        <v>CZ</v>
      </c>
      <c r="N170" s="24">
        <f t="shared" si="7"/>
        <v>-5</v>
      </c>
      <c r="O170" t="str">
        <f t="shared" si="8"/>
        <v>I</v>
      </c>
    </row>
    <row r="171" spans="1:15" x14ac:dyDescent="0.3">
      <c r="A171" s="7">
        <v>1633</v>
      </c>
      <c r="B171" s="7" t="s">
        <v>381</v>
      </c>
      <c r="C171" s="7" t="s">
        <v>25</v>
      </c>
      <c r="D171" s="7" t="s">
        <v>117</v>
      </c>
      <c r="E171" s="7">
        <v>4124185745</v>
      </c>
      <c r="F171" s="12">
        <v>7086</v>
      </c>
      <c r="G171" s="12">
        <v>1629.7800000000007</v>
      </c>
      <c r="H171" s="12">
        <v>8715.7800000000007</v>
      </c>
      <c r="I171" s="7" t="s">
        <v>382</v>
      </c>
      <c r="J171" s="8">
        <v>45352</v>
      </c>
      <c r="K171" s="8">
        <v>45382</v>
      </c>
      <c r="L171" s="8">
        <v>45389.2</v>
      </c>
      <c r="M171" s="21" t="str">
        <f t="shared" si="6"/>
        <v>CZ</v>
      </c>
      <c r="N171" s="24">
        <f t="shared" si="7"/>
        <v>-7.1999999999970896</v>
      </c>
      <c r="O171" t="str">
        <f t="shared" si="8"/>
        <v>I</v>
      </c>
    </row>
    <row r="172" spans="1:15" x14ac:dyDescent="0.3">
      <c r="A172" s="7">
        <v>1635</v>
      </c>
      <c r="B172" s="7" t="s">
        <v>383</v>
      </c>
      <c r="C172" s="7" t="s">
        <v>25</v>
      </c>
      <c r="D172" s="7" t="s">
        <v>17</v>
      </c>
      <c r="E172" s="7">
        <v>1732377271</v>
      </c>
      <c r="F172" s="12">
        <v>7807</v>
      </c>
      <c r="G172" s="12">
        <v>1795.6100000000006</v>
      </c>
      <c r="H172" s="12">
        <v>9602.61</v>
      </c>
      <c r="I172" s="7" t="s">
        <v>384</v>
      </c>
      <c r="J172" s="8">
        <v>45353</v>
      </c>
      <c r="K172" s="8">
        <v>45368</v>
      </c>
      <c r="L172" s="8">
        <v>45368.7</v>
      </c>
      <c r="M172" s="21" t="str">
        <f t="shared" si="6"/>
        <v>CZ</v>
      </c>
      <c r="N172" s="24">
        <f t="shared" si="7"/>
        <v>-0.69999999999708962</v>
      </c>
      <c r="O172" t="str">
        <f t="shared" si="8"/>
        <v>I</v>
      </c>
    </row>
    <row r="173" spans="1:15" x14ac:dyDescent="0.3">
      <c r="A173" s="7">
        <v>1637</v>
      </c>
      <c r="B173" s="7" t="s">
        <v>385</v>
      </c>
      <c r="C173" s="7" t="s">
        <v>25</v>
      </c>
      <c r="D173" s="7" t="s">
        <v>21</v>
      </c>
      <c r="E173" s="7">
        <v>6428942303</v>
      </c>
      <c r="F173" s="12">
        <v>10245</v>
      </c>
      <c r="G173" s="12">
        <v>2356.3500000000004</v>
      </c>
      <c r="H173" s="12">
        <v>12601.35</v>
      </c>
      <c r="I173" s="7" t="s">
        <v>386</v>
      </c>
      <c r="J173" s="8">
        <v>45354</v>
      </c>
      <c r="K173" s="8">
        <v>45374</v>
      </c>
      <c r="L173" s="8">
        <v>45364</v>
      </c>
      <c r="M173" s="21" t="str">
        <f t="shared" si="6"/>
        <v>CZ</v>
      </c>
      <c r="N173" s="24">
        <f t="shared" si="7"/>
        <v>10</v>
      </c>
      <c r="O173" t="str">
        <f t="shared" si="8"/>
        <v>III</v>
      </c>
    </row>
    <row r="174" spans="1:15" x14ac:dyDescent="0.3">
      <c r="A174" s="7">
        <v>1639</v>
      </c>
      <c r="B174" s="7" t="s">
        <v>387</v>
      </c>
      <c r="C174" s="7" t="s">
        <v>16</v>
      </c>
      <c r="D174" s="7" t="s">
        <v>26</v>
      </c>
      <c r="E174" s="7">
        <v>6854087252</v>
      </c>
      <c r="F174" s="12">
        <v>10717</v>
      </c>
      <c r="G174" s="12">
        <v>857.36000000000058</v>
      </c>
      <c r="H174" s="12">
        <v>11574.36</v>
      </c>
      <c r="I174" s="7" t="s">
        <v>388</v>
      </c>
      <c r="J174" s="8">
        <v>45354</v>
      </c>
      <c r="K174" s="8">
        <v>45367</v>
      </c>
      <c r="L174" s="8">
        <v>45360.2</v>
      </c>
      <c r="M174" s="21" t="str">
        <f t="shared" si="6"/>
        <v>CZ</v>
      </c>
      <c r="N174" s="24">
        <f t="shared" si="7"/>
        <v>6.8000000000029104</v>
      </c>
      <c r="O174" t="str">
        <f t="shared" si="8"/>
        <v>II</v>
      </c>
    </row>
    <row r="175" spans="1:15" x14ac:dyDescent="0.3">
      <c r="A175" s="7">
        <v>1641</v>
      </c>
      <c r="B175" s="7" t="s">
        <v>389</v>
      </c>
      <c r="C175" s="7" t="s">
        <v>16</v>
      </c>
      <c r="D175" s="7" t="s">
        <v>30</v>
      </c>
      <c r="E175" s="7">
        <v>5144668045</v>
      </c>
      <c r="F175" s="12">
        <v>7843</v>
      </c>
      <c r="G175" s="12">
        <v>627.44000000000051</v>
      </c>
      <c r="H175" s="12">
        <v>8470.44</v>
      </c>
      <c r="I175" s="7" t="s">
        <v>390</v>
      </c>
      <c r="J175" s="8">
        <v>45354</v>
      </c>
      <c r="K175" s="8">
        <v>45370</v>
      </c>
      <c r="L175" s="8">
        <v>45361.5</v>
      </c>
      <c r="M175" s="21" t="str">
        <f t="shared" si="6"/>
        <v>CZ</v>
      </c>
      <c r="N175" s="24">
        <f t="shared" si="7"/>
        <v>8.5</v>
      </c>
      <c r="O175" t="str">
        <f t="shared" si="8"/>
        <v>III</v>
      </c>
    </row>
    <row r="176" spans="1:15" x14ac:dyDescent="0.3">
      <c r="A176" s="7">
        <v>1643</v>
      </c>
      <c r="B176" s="7" t="s">
        <v>391</v>
      </c>
      <c r="C176" s="7" t="s">
        <v>16</v>
      </c>
      <c r="D176" s="7" t="s">
        <v>33</v>
      </c>
      <c r="E176" s="7">
        <v>8510260460</v>
      </c>
      <c r="F176" s="12">
        <v>10807</v>
      </c>
      <c r="G176" s="12">
        <v>864.55999999999949</v>
      </c>
      <c r="H176" s="12">
        <v>11671.56</v>
      </c>
      <c r="I176" s="7" t="s">
        <v>392</v>
      </c>
      <c r="J176" s="8">
        <v>45355</v>
      </c>
      <c r="K176" s="8">
        <v>45383</v>
      </c>
      <c r="L176" s="8">
        <v>45380</v>
      </c>
      <c r="M176" s="21" t="str">
        <f t="shared" si="6"/>
        <v>CZ</v>
      </c>
      <c r="N176" s="24">
        <f t="shared" si="7"/>
        <v>3</v>
      </c>
      <c r="O176" t="str">
        <f t="shared" si="8"/>
        <v>II</v>
      </c>
    </row>
    <row r="177" spans="1:15" x14ac:dyDescent="0.3">
      <c r="A177" s="7">
        <v>1645</v>
      </c>
      <c r="B177" s="7" t="s">
        <v>393</v>
      </c>
      <c r="C177" s="7" t="s">
        <v>16</v>
      </c>
      <c r="D177" s="7" t="s">
        <v>36</v>
      </c>
      <c r="E177" s="7">
        <v>7842451528</v>
      </c>
      <c r="F177" s="12">
        <v>6228</v>
      </c>
      <c r="G177" s="12">
        <v>498.23999999999978</v>
      </c>
      <c r="H177" s="12">
        <v>6726.24</v>
      </c>
      <c r="I177" s="7" t="s">
        <v>394</v>
      </c>
      <c r="J177" s="8">
        <v>45356</v>
      </c>
      <c r="K177" s="8">
        <v>45379</v>
      </c>
      <c r="L177" s="8">
        <v>45376.1</v>
      </c>
      <c r="M177" s="21" t="str">
        <f t="shared" si="6"/>
        <v>CZ</v>
      </c>
      <c r="N177" s="24">
        <f t="shared" si="7"/>
        <v>2.9000000000014552</v>
      </c>
      <c r="O177" t="str">
        <f t="shared" si="8"/>
        <v>II</v>
      </c>
    </row>
    <row r="178" spans="1:15" x14ac:dyDescent="0.3">
      <c r="A178" s="7">
        <v>1647</v>
      </c>
      <c r="B178" s="7" t="s">
        <v>395</v>
      </c>
      <c r="C178" s="7" t="s">
        <v>16</v>
      </c>
      <c r="D178" s="7" t="s">
        <v>39</v>
      </c>
      <c r="E178" s="7">
        <v>4257365937</v>
      </c>
      <c r="F178" s="12">
        <v>11146</v>
      </c>
      <c r="G178" s="12">
        <v>891.68000000000029</v>
      </c>
      <c r="H178" s="12">
        <v>12037.68</v>
      </c>
      <c r="I178" s="7" t="s">
        <v>396</v>
      </c>
      <c r="J178" s="8">
        <v>45356</v>
      </c>
      <c r="K178" s="8">
        <v>45390</v>
      </c>
      <c r="L178" s="8">
        <v>45386.1</v>
      </c>
      <c r="M178" s="21" t="str">
        <f t="shared" si="6"/>
        <v>CZ</v>
      </c>
      <c r="N178" s="24">
        <f t="shared" si="7"/>
        <v>3.9000000000014552</v>
      </c>
      <c r="O178" t="str">
        <f t="shared" si="8"/>
        <v>II</v>
      </c>
    </row>
    <row r="179" spans="1:15" x14ac:dyDescent="0.3">
      <c r="A179" s="7">
        <v>1649</v>
      </c>
      <c r="B179" s="7" t="s">
        <v>397</v>
      </c>
      <c r="C179" s="7" t="s">
        <v>16</v>
      </c>
      <c r="D179" s="7" t="s">
        <v>42</v>
      </c>
      <c r="E179" s="7">
        <v>4341594652</v>
      </c>
      <c r="F179" s="12">
        <v>5399</v>
      </c>
      <c r="G179" s="12">
        <v>431.92000000000007</v>
      </c>
      <c r="H179" s="12">
        <v>5830.92</v>
      </c>
      <c r="I179" s="7" t="s">
        <v>398</v>
      </c>
      <c r="J179" s="8">
        <v>45356</v>
      </c>
      <c r="K179" s="8">
        <v>45371</v>
      </c>
      <c r="L179" s="8">
        <v>45364.9</v>
      </c>
      <c r="M179" s="21" t="str">
        <f t="shared" si="6"/>
        <v>CZ</v>
      </c>
      <c r="N179" s="24">
        <f t="shared" si="7"/>
        <v>6.0999999999985448</v>
      </c>
      <c r="O179" t="str">
        <f t="shared" si="8"/>
        <v>II</v>
      </c>
    </row>
    <row r="180" spans="1:15" x14ac:dyDescent="0.3">
      <c r="A180" s="7">
        <v>1651</v>
      </c>
      <c r="B180" s="7" t="s">
        <v>399</v>
      </c>
      <c r="C180" s="7" t="s">
        <v>25</v>
      </c>
      <c r="D180" s="7" t="s">
        <v>45</v>
      </c>
      <c r="E180" s="7">
        <v>7430048616</v>
      </c>
      <c r="F180" s="12">
        <v>8967</v>
      </c>
      <c r="G180" s="12">
        <v>2062.41</v>
      </c>
      <c r="H180" s="12">
        <v>11029.41</v>
      </c>
      <c r="I180" s="7" t="s">
        <v>400</v>
      </c>
      <c r="J180" s="8">
        <v>45357</v>
      </c>
      <c r="K180" s="8">
        <v>45385</v>
      </c>
      <c r="L180" s="8">
        <v>45379.1</v>
      </c>
      <c r="M180" s="21" t="str">
        <f t="shared" si="6"/>
        <v>CZ</v>
      </c>
      <c r="N180" s="24">
        <f t="shared" si="7"/>
        <v>5.9000000000014552</v>
      </c>
      <c r="O180" t="str">
        <f t="shared" si="8"/>
        <v>II</v>
      </c>
    </row>
    <row r="181" spans="1:15" x14ac:dyDescent="0.3">
      <c r="A181" s="7">
        <v>1653</v>
      </c>
      <c r="B181" s="7" t="s">
        <v>401</v>
      </c>
      <c r="C181" s="7" t="s">
        <v>25</v>
      </c>
      <c r="D181" s="7" t="s">
        <v>48</v>
      </c>
      <c r="E181" s="7">
        <v>9623168584</v>
      </c>
      <c r="F181" s="12">
        <v>10107</v>
      </c>
      <c r="G181" s="12">
        <v>2324.6100000000006</v>
      </c>
      <c r="H181" s="12">
        <v>12431.61</v>
      </c>
      <c r="I181" s="7" t="s">
        <v>402</v>
      </c>
      <c r="J181" s="8">
        <v>45358</v>
      </c>
      <c r="K181" s="8">
        <v>45391</v>
      </c>
      <c r="L181" s="8">
        <v>45398.5</v>
      </c>
      <c r="M181" s="21" t="str">
        <f t="shared" si="6"/>
        <v>PL</v>
      </c>
      <c r="N181" s="24">
        <f t="shared" si="7"/>
        <v>-7.5</v>
      </c>
      <c r="O181" t="str">
        <f t="shared" si="8"/>
        <v>I</v>
      </c>
    </row>
    <row r="182" spans="1:15" x14ac:dyDescent="0.3">
      <c r="A182" s="7">
        <v>1655</v>
      </c>
      <c r="B182" s="7" t="s">
        <v>403</v>
      </c>
      <c r="C182" s="7" t="s">
        <v>25</v>
      </c>
      <c r="D182" s="7" t="s">
        <v>51</v>
      </c>
      <c r="E182" s="7">
        <v>5180778197</v>
      </c>
      <c r="F182" s="12">
        <v>11393</v>
      </c>
      <c r="G182" s="12">
        <v>2620.3899999999994</v>
      </c>
      <c r="H182" s="12">
        <v>14013.39</v>
      </c>
      <c r="I182" s="7" t="s">
        <v>404</v>
      </c>
      <c r="J182" s="8">
        <v>45359</v>
      </c>
      <c r="K182" s="8">
        <v>45389</v>
      </c>
      <c r="L182" s="8">
        <v>45378.2</v>
      </c>
      <c r="M182" s="21" t="str">
        <f t="shared" si="6"/>
        <v>PL</v>
      </c>
      <c r="N182" s="24">
        <f t="shared" si="7"/>
        <v>10.80000000000291</v>
      </c>
      <c r="O182" t="str">
        <f t="shared" si="8"/>
        <v>III</v>
      </c>
    </row>
    <row r="183" spans="1:15" x14ac:dyDescent="0.3">
      <c r="A183" s="7">
        <v>1657</v>
      </c>
      <c r="B183" s="7" t="s">
        <v>405</v>
      </c>
      <c r="C183" s="7" t="s">
        <v>25</v>
      </c>
      <c r="D183" s="7" t="s">
        <v>54</v>
      </c>
      <c r="E183" s="7">
        <v>5662257723</v>
      </c>
      <c r="F183" s="12">
        <v>5704</v>
      </c>
      <c r="G183" s="12">
        <v>1311.92</v>
      </c>
      <c r="H183" s="12">
        <v>7015.92</v>
      </c>
      <c r="I183" s="7" t="s">
        <v>406</v>
      </c>
      <c r="J183" s="8">
        <v>45360</v>
      </c>
      <c r="K183" s="8">
        <v>45392</v>
      </c>
      <c r="L183" s="8">
        <v>45382.9</v>
      </c>
      <c r="M183" s="21" t="str">
        <f t="shared" si="6"/>
        <v>PL</v>
      </c>
      <c r="N183" s="24">
        <f t="shared" si="7"/>
        <v>9.0999999999985448</v>
      </c>
      <c r="O183" t="str">
        <f t="shared" si="8"/>
        <v>III</v>
      </c>
    </row>
    <row r="184" spans="1:15" x14ac:dyDescent="0.3">
      <c r="A184" s="7">
        <v>1659</v>
      </c>
      <c r="B184" s="7" t="s">
        <v>407</v>
      </c>
      <c r="C184" s="7" t="s">
        <v>25</v>
      </c>
      <c r="D184" s="7" t="s">
        <v>57</v>
      </c>
      <c r="E184" s="7">
        <v>2817594142</v>
      </c>
      <c r="F184" s="12">
        <v>10803</v>
      </c>
      <c r="G184" s="12">
        <v>2484.6900000000005</v>
      </c>
      <c r="H184" s="12">
        <v>13287.69</v>
      </c>
      <c r="I184" s="7" t="s">
        <v>408</v>
      </c>
      <c r="J184" s="8">
        <v>45361</v>
      </c>
      <c r="K184" s="8">
        <v>45384</v>
      </c>
      <c r="L184" s="8">
        <v>45379.1</v>
      </c>
      <c r="M184" s="21" t="str">
        <f t="shared" si="6"/>
        <v>PL</v>
      </c>
      <c r="N184" s="24">
        <f t="shared" si="7"/>
        <v>4.9000000000014552</v>
      </c>
      <c r="O184" t="str">
        <f t="shared" si="8"/>
        <v>II</v>
      </c>
    </row>
    <row r="185" spans="1:15" x14ac:dyDescent="0.3">
      <c r="A185" s="7">
        <v>1661</v>
      </c>
      <c r="B185" s="7" t="s">
        <v>409</v>
      </c>
      <c r="C185" s="7" t="s">
        <v>25</v>
      </c>
      <c r="D185" s="7" t="s">
        <v>60</v>
      </c>
      <c r="E185" s="7">
        <v>4213025457</v>
      </c>
      <c r="F185" s="12">
        <v>11995</v>
      </c>
      <c r="G185" s="12">
        <v>2758.8500000000004</v>
      </c>
      <c r="H185" s="12">
        <v>14753.85</v>
      </c>
      <c r="I185" s="7" t="s">
        <v>410</v>
      </c>
      <c r="J185" s="8">
        <v>45362</v>
      </c>
      <c r="K185" s="8">
        <v>45377</v>
      </c>
      <c r="L185" s="8">
        <v>45370.7</v>
      </c>
      <c r="M185" s="21" t="str">
        <f t="shared" si="6"/>
        <v>PL</v>
      </c>
      <c r="N185" s="24">
        <f t="shared" si="7"/>
        <v>6.3000000000029104</v>
      </c>
      <c r="O185" t="str">
        <f t="shared" si="8"/>
        <v>II</v>
      </c>
    </row>
    <row r="186" spans="1:15" x14ac:dyDescent="0.3">
      <c r="A186" s="7">
        <v>1663</v>
      </c>
      <c r="B186" s="7" t="s">
        <v>411</v>
      </c>
      <c r="C186" s="7" t="s">
        <v>25</v>
      </c>
      <c r="D186" s="7" t="s">
        <v>63</v>
      </c>
      <c r="E186" s="7">
        <v>6912807847</v>
      </c>
      <c r="F186" s="12">
        <v>9415</v>
      </c>
      <c r="G186" s="12">
        <v>2165.4500000000007</v>
      </c>
      <c r="H186" s="12">
        <v>11580.45</v>
      </c>
      <c r="I186" s="7" t="s">
        <v>412</v>
      </c>
      <c r="J186" s="8">
        <v>45363</v>
      </c>
      <c r="K186" s="8">
        <v>45391</v>
      </c>
      <c r="L186" s="8">
        <v>45380.3</v>
      </c>
      <c r="M186" s="21" t="str">
        <f t="shared" si="6"/>
        <v>PL</v>
      </c>
      <c r="N186" s="24">
        <f t="shared" si="7"/>
        <v>10.69999999999709</v>
      </c>
      <c r="O186" t="str">
        <f t="shared" si="8"/>
        <v>III</v>
      </c>
    </row>
    <row r="187" spans="1:15" x14ac:dyDescent="0.3">
      <c r="A187" s="7">
        <v>1665</v>
      </c>
      <c r="B187" s="7" t="s">
        <v>413</v>
      </c>
      <c r="C187" s="7" t="s">
        <v>25</v>
      </c>
      <c r="D187" s="7" t="s">
        <v>66</v>
      </c>
      <c r="E187" s="7">
        <v>1661408649</v>
      </c>
      <c r="F187" s="12">
        <v>7615</v>
      </c>
      <c r="G187" s="12">
        <v>1751.4500000000007</v>
      </c>
      <c r="H187" s="12">
        <v>9366.4500000000007</v>
      </c>
      <c r="I187" s="7" t="s">
        <v>414</v>
      </c>
      <c r="J187" s="8">
        <v>45364</v>
      </c>
      <c r="K187" s="8">
        <v>45387</v>
      </c>
      <c r="L187" s="8">
        <v>45384.9</v>
      </c>
      <c r="M187" s="21" t="str">
        <f t="shared" si="6"/>
        <v>PL</v>
      </c>
      <c r="N187" s="24">
        <f t="shared" si="7"/>
        <v>2.0999999999985448</v>
      </c>
      <c r="O187" t="str">
        <f t="shared" si="8"/>
        <v>II</v>
      </c>
    </row>
    <row r="188" spans="1:15" x14ac:dyDescent="0.3">
      <c r="A188" s="7">
        <v>1667</v>
      </c>
      <c r="B188" s="7" t="s">
        <v>415</v>
      </c>
      <c r="C188" s="7" t="s">
        <v>25</v>
      </c>
      <c r="D188" s="7" t="s">
        <v>69</v>
      </c>
      <c r="E188" s="7">
        <v>3341901817</v>
      </c>
      <c r="F188" s="12">
        <v>5604</v>
      </c>
      <c r="G188" s="12">
        <v>1288.92</v>
      </c>
      <c r="H188" s="12">
        <v>6892.92</v>
      </c>
      <c r="I188" s="7" t="s">
        <v>416</v>
      </c>
      <c r="J188" s="8">
        <v>45365</v>
      </c>
      <c r="K188" s="8">
        <v>45400</v>
      </c>
      <c r="L188" s="8">
        <v>45395.3</v>
      </c>
      <c r="M188" s="21" t="str">
        <f t="shared" si="6"/>
        <v>PL</v>
      </c>
      <c r="N188" s="24">
        <f t="shared" si="7"/>
        <v>4.6999999999970896</v>
      </c>
      <c r="O188" t="str">
        <f t="shared" si="8"/>
        <v>II</v>
      </c>
    </row>
    <row r="189" spans="1:15" x14ac:dyDescent="0.3">
      <c r="A189" s="7">
        <v>1669</v>
      </c>
      <c r="B189" s="7" t="s">
        <v>417</v>
      </c>
      <c r="C189" s="7" t="s">
        <v>25</v>
      </c>
      <c r="D189" s="7" t="s">
        <v>72</v>
      </c>
      <c r="E189" s="7">
        <v>9435127072</v>
      </c>
      <c r="F189" s="12">
        <v>8187</v>
      </c>
      <c r="G189" s="12">
        <v>1883.0100000000002</v>
      </c>
      <c r="H189" s="12">
        <v>10070.01</v>
      </c>
      <c r="I189" s="7" t="s">
        <v>418</v>
      </c>
      <c r="J189" s="8">
        <v>45365</v>
      </c>
      <c r="K189" s="8">
        <v>45378</v>
      </c>
      <c r="L189" s="8">
        <v>45376.9</v>
      </c>
      <c r="M189" s="21" t="str">
        <f t="shared" si="6"/>
        <v>CZ</v>
      </c>
      <c r="N189" s="24">
        <f t="shared" si="7"/>
        <v>1.0999999999985448</v>
      </c>
      <c r="O189" t="str">
        <f t="shared" si="8"/>
        <v>II</v>
      </c>
    </row>
    <row r="190" spans="1:15" x14ac:dyDescent="0.3">
      <c r="A190" s="7">
        <v>1671</v>
      </c>
      <c r="B190" s="7" t="s">
        <v>419</v>
      </c>
      <c r="C190" s="7" t="s">
        <v>16</v>
      </c>
      <c r="D190" s="7" t="s">
        <v>75</v>
      </c>
      <c r="E190" s="7">
        <v>1954168384</v>
      </c>
      <c r="F190" s="12">
        <v>9418</v>
      </c>
      <c r="G190" s="12">
        <v>753.44000000000051</v>
      </c>
      <c r="H190" s="12">
        <v>10171.44</v>
      </c>
      <c r="I190" s="7" t="s">
        <v>420</v>
      </c>
      <c r="J190" s="8">
        <v>45365</v>
      </c>
      <c r="K190" s="8">
        <v>45393</v>
      </c>
      <c r="L190" s="8">
        <v>45388.3</v>
      </c>
      <c r="M190" s="21" t="str">
        <f t="shared" si="6"/>
        <v>CZ</v>
      </c>
      <c r="N190" s="24">
        <f t="shared" si="7"/>
        <v>4.6999999999970896</v>
      </c>
      <c r="O190" t="str">
        <f t="shared" si="8"/>
        <v>II</v>
      </c>
    </row>
    <row r="191" spans="1:15" x14ac:dyDescent="0.3">
      <c r="A191" s="7">
        <v>1673</v>
      </c>
      <c r="B191" s="7" t="s">
        <v>421</v>
      </c>
      <c r="C191" s="7" t="s">
        <v>16</v>
      </c>
      <c r="D191" s="7" t="s">
        <v>78</v>
      </c>
      <c r="E191" s="7">
        <v>2994329983</v>
      </c>
      <c r="F191" s="12">
        <v>9240</v>
      </c>
      <c r="G191" s="12">
        <v>739.20000000000073</v>
      </c>
      <c r="H191" s="12">
        <v>9979.2000000000007</v>
      </c>
      <c r="I191" s="7" t="s">
        <v>422</v>
      </c>
      <c r="J191" s="8">
        <v>45366</v>
      </c>
      <c r="K191" s="8">
        <v>45380</v>
      </c>
      <c r="L191" s="8">
        <v>45378.1</v>
      </c>
      <c r="M191" s="21" t="str">
        <f t="shared" si="6"/>
        <v>CZ</v>
      </c>
      <c r="N191" s="24">
        <f t="shared" si="7"/>
        <v>1.9000000000014552</v>
      </c>
      <c r="O191" t="str">
        <f t="shared" si="8"/>
        <v>II</v>
      </c>
    </row>
    <row r="192" spans="1:15" x14ac:dyDescent="0.3">
      <c r="A192" s="7">
        <v>1675</v>
      </c>
      <c r="B192" s="7" t="s">
        <v>423</v>
      </c>
      <c r="C192" s="7" t="s">
        <v>16</v>
      </c>
      <c r="D192" s="7" t="s">
        <v>81</v>
      </c>
      <c r="E192" s="7">
        <v>4831129141</v>
      </c>
      <c r="F192" s="12">
        <v>11953</v>
      </c>
      <c r="G192" s="12">
        <v>956.23999999999978</v>
      </c>
      <c r="H192" s="12">
        <v>12909.24</v>
      </c>
      <c r="I192" s="7" t="s">
        <v>424</v>
      </c>
      <c r="J192" s="8">
        <v>45367</v>
      </c>
      <c r="K192" s="8">
        <v>45392</v>
      </c>
      <c r="L192" s="8">
        <v>45388.7</v>
      </c>
      <c r="M192" s="21" t="str">
        <f t="shared" si="6"/>
        <v>CZ</v>
      </c>
      <c r="N192" s="24">
        <f t="shared" si="7"/>
        <v>3.3000000000029104</v>
      </c>
      <c r="O192" t="str">
        <f t="shared" si="8"/>
        <v>II</v>
      </c>
    </row>
    <row r="193" spans="1:15" x14ac:dyDescent="0.3">
      <c r="A193" s="7">
        <v>1677</v>
      </c>
      <c r="B193" s="7" t="s">
        <v>425</v>
      </c>
      <c r="C193" s="7" t="s">
        <v>16</v>
      </c>
      <c r="D193" s="7" t="s">
        <v>84</v>
      </c>
      <c r="E193" s="7">
        <v>5632399654</v>
      </c>
      <c r="F193" s="12">
        <v>9612</v>
      </c>
      <c r="G193" s="12">
        <v>768.95999999999913</v>
      </c>
      <c r="H193" s="12">
        <v>10380.959999999999</v>
      </c>
      <c r="I193" s="7" t="s">
        <v>426</v>
      </c>
      <c r="J193" s="8">
        <v>45368</v>
      </c>
      <c r="K193" s="8">
        <v>45396</v>
      </c>
      <c r="L193" s="8">
        <v>45402.7</v>
      </c>
      <c r="M193" s="21" t="str">
        <f t="shared" si="6"/>
        <v>CZ</v>
      </c>
      <c r="N193" s="24">
        <f t="shared" si="7"/>
        <v>-6.6999999999970896</v>
      </c>
      <c r="O193" t="str">
        <f t="shared" si="8"/>
        <v>I</v>
      </c>
    </row>
    <row r="194" spans="1:15" x14ac:dyDescent="0.3">
      <c r="A194" s="7">
        <v>1679</v>
      </c>
      <c r="B194" s="7" t="s">
        <v>427</v>
      </c>
      <c r="C194" s="7" t="s">
        <v>16</v>
      </c>
      <c r="D194" s="7" t="s">
        <v>87</v>
      </c>
      <c r="E194" s="7">
        <v>4792588518</v>
      </c>
      <c r="F194" s="12">
        <v>8324</v>
      </c>
      <c r="G194" s="12">
        <v>665.92000000000007</v>
      </c>
      <c r="H194" s="12">
        <v>8989.92</v>
      </c>
      <c r="I194" s="7" t="s">
        <v>428</v>
      </c>
      <c r="J194" s="8">
        <v>45368</v>
      </c>
      <c r="K194" s="8">
        <v>45398</v>
      </c>
      <c r="L194" s="8">
        <v>45404.5</v>
      </c>
      <c r="M194" s="21" t="str">
        <f t="shared" si="6"/>
        <v>CZ</v>
      </c>
      <c r="N194" s="24">
        <f t="shared" si="7"/>
        <v>-6.5</v>
      </c>
      <c r="O194" t="str">
        <f t="shared" si="8"/>
        <v>I</v>
      </c>
    </row>
    <row r="195" spans="1:15" x14ac:dyDescent="0.3">
      <c r="A195" s="7">
        <v>1681</v>
      </c>
      <c r="B195" s="7" t="s">
        <v>429</v>
      </c>
      <c r="C195" s="7" t="s">
        <v>25</v>
      </c>
      <c r="D195" s="7" t="s">
        <v>90</v>
      </c>
      <c r="E195" s="7">
        <v>2466805173</v>
      </c>
      <c r="F195" s="12">
        <v>9682</v>
      </c>
      <c r="G195" s="12">
        <v>2226.8600000000006</v>
      </c>
      <c r="H195" s="12">
        <v>11908.86</v>
      </c>
      <c r="I195" s="7" t="s">
        <v>430</v>
      </c>
      <c r="J195" s="8">
        <v>45368</v>
      </c>
      <c r="K195" s="8">
        <v>45383</v>
      </c>
      <c r="L195" s="8">
        <v>45387.6</v>
      </c>
      <c r="M195" s="21" t="str">
        <f t="shared" si="6"/>
        <v>CZ</v>
      </c>
      <c r="N195" s="24">
        <f t="shared" si="7"/>
        <v>-4.5999999999985448</v>
      </c>
      <c r="O195" t="str">
        <f t="shared" si="8"/>
        <v>I</v>
      </c>
    </row>
    <row r="196" spans="1:15" x14ac:dyDescent="0.3">
      <c r="A196" s="7">
        <v>1683</v>
      </c>
      <c r="B196" s="7" t="s">
        <v>431</v>
      </c>
      <c r="C196" s="7" t="s">
        <v>25</v>
      </c>
      <c r="D196" s="7" t="s">
        <v>93</v>
      </c>
      <c r="E196" s="7">
        <v>5910817373</v>
      </c>
      <c r="F196" s="12">
        <v>11096</v>
      </c>
      <c r="G196" s="12">
        <v>2552.08</v>
      </c>
      <c r="H196" s="12">
        <v>13648.08</v>
      </c>
      <c r="I196" s="7" t="s">
        <v>432</v>
      </c>
      <c r="J196" s="8">
        <v>45369</v>
      </c>
      <c r="K196" s="8">
        <v>45396</v>
      </c>
      <c r="L196" s="8">
        <v>45385.1</v>
      </c>
      <c r="M196" s="21" t="str">
        <f t="shared" si="6"/>
        <v>CZ</v>
      </c>
      <c r="N196" s="24">
        <f t="shared" si="7"/>
        <v>10.900000000001455</v>
      </c>
      <c r="O196" t="str">
        <f t="shared" si="8"/>
        <v>III</v>
      </c>
    </row>
    <row r="197" spans="1:15" x14ac:dyDescent="0.3">
      <c r="A197" s="7">
        <v>1685</v>
      </c>
      <c r="B197" s="7" t="s">
        <v>433</v>
      </c>
      <c r="C197" s="7" t="s">
        <v>25</v>
      </c>
      <c r="D197" s="7" t="s">
        <v>96</v>
      </c>
      <c r="E197" s="7">
        <v>2650348826</v>
      </c>
      <c r="F197" s="12">
        <v>10076</v>
      </c>
      <c r="G197" s="12">
        <v>2317.4799999999996</v>
      </c>
      <c r="H197" s="12">
        <v>12393.48</v>
      </c>
      <c r="I197" s="7" t="s">
        <v>434</v>
      </c>
      <c r="J197" s="8">
        <v>45370</v>
      </c>
      <c r="K197" s="8">
        <v>45400</v>
      </c>
      <c r="L197" s="8">
        <v>45389</v>
      </c>
      <c r="M197" s="21" t="str">
        <f t="shared" si="6"/>
        <v>CZ</v>
      </c>
      <c r="N197" s="24">
        <f t="shared" si="7"/>
        <v>11</v>
      </c>
      <c r="O197" t="str">
        <f t="shared" si="8"/>
        <v>III</v>
      </c>
    </row>
    <row r="198" spans="1:15" x14ac:dyDescent="0.3">
      <c r="A198" s="7">
        <v>1687</v>
      </c>
      <c r="B198" s="7" t="s">
        <v>435</v>
      </c>
      <c r="C198" s="7" t="s">
        <v>25</v>
      </c>
      <c r="D198" s="7" t="s">
        <v>99</v>
      </c>
      <c r="E198" s="7">
        <v>1377010276</v>
      </c>
      <c r="F198" s="12">
        <v>9193</v>
      </c>
      <c r="G198" s="12">
        <v>2114.3899999999994</v>
      </c>
      <c r="H198" s="12">
        <v>11307.39</v>
      </c>
      <c r="I198" s="7" t="s">
        <v>436</v>
      </c>
      <c r="J198" s="8">
        <v>45371</v>
      </c>
      <c r="K198" s="8">
        <v>45388</v>
      </c>
      <c r="L198" s="8">
        <v>45380.2</v>
      </c>
      <c r="M198" s="21" t="str">
        <f t="shared" si="6"/>
        <v>CZ</v>
      </c>
      <c r="N198" s="24">
        <f t="shared" si="7"/>
        <v>7.8000000000029104</v>
      </c>
      <c r="O198" t="str">
        <f t="shared" si="8"/>
        <v>III</v>
      </c>
    </row>
    <row r="199" spans="1:15" x14ac:dyDescent="0.3">
      <c r="A199" s="7">
        <v>1689</v>
      </c>
      <c r="B199" s="7" t="s">
        <v>437</v>
      </c>
      <c r="C199" s="7" t="s">
        <v>25</v>
      </c>
      <c r="D199" s="7" t="s">
        <v>102</v>
      </c>
      <c r="E199" s="7">
        <v>8926797137</v>
      </c>
      <c r="F199" s="12">
        <v>6501</v>
      </c>
      <c r="G199" s="12">
        <v>1495.2299999999996</v>
      </c>
      <c r="H199" s="12">
        <v>7996.23</v>
      </c>
      <c r="I199" s="7" t="s">
        <v>438</v>
      </c>
      <c r="J199" s="8">
        <v>45371</v>
      </c>
      <c r="K199" s="8">
        <v>45387</v>
      </c>
      <c r="L199" s="8">
        <v>45384.2</v>
      </c>
      <c r="M199" s="21" t="str">
        <f t="shared" si="6"/>
        <v>CZ</v>
      </c>
      <c r="N199" s="24">
        <f t="shared" si="7"/>
        <v>2.8000000000029104</v>
      </c>
      <c r="O199" t="str">
        <f t="shared" si="8"/>
        <v>II</v>
      </c>
    </row>
    <row r="200" spans="1:15" x14ac:dyDescent="0.3">
      <c r="A200" s="7">
        <v>1691</v>
      </c>
      <c r="B200" s="7" t="s">
        <v>439</v>
      </c>
      <c r="C200" s="7" t="s">
        <v>25</v>
      </c>
      <c r="D200" s="7" t="s">
        <v>105</v>
      </c>
      <c r="E200" s="7">
        <v>2116684585</v>
      </c>
      <c r="F200" s="12">
        <v>8336</v>
      </c>
      <c r="G200" s="12">
        <v>1917.2800000000007</v>
      </c>
      <c r="H200" s="12">
        <v>10253.280000000001</v>
      </c>
      <c r="I200" s="7" t="s">
        <v>440</v>
      </c>
      <c r="J200" s="8">
        <v>45371</v>
      </c>
      <c r="K200" s="8">
        <v>45386</v>
      </c>
      <c r="L200" s="8">
        <v>45391.199999999997</v>
      </c>
      <c r="M200" s="21" t="str">
        <f t="shared" ref="M200:M263" si="9">MID(B200, FIND("-",B200)+1, FIND("-",B200,FIND("-",B200)+1) - FIND("-",B200) - 1)</f>
        <v>CZ</v>
      </c>
      <c r="N200" s="24">
        <f t="shared" ref="N200:N263" si="10">K200-L200</f>
        <v>-5.1999999999970896</v>
      </c>
      <c r="O200" t="str">
        <f t="shared" ref="O200:O263" si="11">VLOOKUP(N200,$R$7:$S$9,2,TRUE)</f>
        <v>I</v>
      </c>
    </row>
    <row r="201" spans="1:15" x14ac:dyDescent="0.3">
      <c r="A201" s="7">
        <v>1693</v>
      </c>
      <c r="B201" s="7" t="s">
        <v>441</v>
      </c>
      <c r="C201" s="7" t="s">
        <v>16</v>
      </c>
      <c r="D201" s="7" t="s">
        <v>108</v>
      </c>
      <c r="E201" s="7">
        <v>3672951128</v>
      </c>
      <c r="F201" s="12">
        <v>7506</v>
      </c>
      <c r="G201" s="12">
        <v>600.47999999999956</v>
      </c>
      <c r="H201" s="12">
        <v>8106.48</v>
      </c>
      <c r="I201" s="7" t="s">
        <v>442</v>
      </c>
      <c r="J201" s="8">
        <v>45372</v>
      </c>
      <c r="K201" s="8">
        <v>45392</v>
      </c>
      <c r="L201" s="8">
        <v>45383.6</v>
      </c>
      <c r="M201" s="21" t="str">
        <f t="shared" si="9"/>
        <v>CZ</v>
      </c>
      <c r="N201" s="24">
        <f t="shared" si="10"/>
        <v>8.4000000000014552</v>
      </c>
      <c r="O201" t="str">
        <f t="shared" si="11"/>
        <v>III</v>
      </c>
    </row>
    <row r="202" spans="1:15" x14ac:dyDescent="0.3">
      <c r="A202" s="7">
        <v>1695</v>
      </c>
      <c r="B202" s="7" t="s">
        <v>443</v>
      </c>
      <c r="C202" s="7" t="s">
        <v>16</v>
      </c>
      <c r="D202" s="7" t="s">
        <v>111</v>
      </c>
      <c r="E202" s="7">
        <v>6375448835</v>
      </c>
      <c r="F202" s="12">
        <v>9780</v>
      </c>
      <c r="G202" s="12">
        <v>782.39999999999964</v>
      </c>
      <c r="H202" s="12">
        <v>10562.4</v>
      </c>
      <c r="I202" s="7" t="s">
        <v>444</v>
      </c>
      <c r="J202" s="8">
        <v>45373</v>
      </c>
      <c r="K202" s="8">
        <v>45408</v>
      </c>
      <c r="L202" s="8">
        <v>45401</v>
      </c>
      <c r="M202" s="21" t="str">
        <f t="shared" si="9"/>
        <v>CZ</v>
      </c>
      <c r="N202" s="24">
        <f t="shared" si="10"/>
        <v>7</v>
      </c>
      <c r="O202" t="str">
        <f t="shared" si="11"/>
        <v>III</v>
      </c>
    </row>
    <row r="203" spans="1:15" x14ac:dyDescent="0.3">
      <c r="A203" s="7">
        <v>1697</v>
      </c>
      <c r="B203" s="7" t="s">
        <v>445</v>
      </c>
      <c r="C203" s="7" t="s">
        <v>16</v>
      </c>
      <c r="D203" s="7" t="s">
        <v>114</v>
      </c>
      <c r="E203" s="7">
        <v>8922358731</v>
      </c>
      <c r="F203" s="12">
        <v>9840</v>
      </c>
      <c r="G203" s="12">
        <v>787.20000000000073</v>
      </c>
      <c r="H203" s="12">
        <v>10627.2</v>
      </c>
      <c r="I203" s="7" t="s">
        <v>446</v>
      </c>
      <c r="J203" s="8">
        <v>45374</v>
      </c>
      <c r="K203" s="8">
        <v>45387</v>
      </c>
      <c r="L203" s="8">
        <v>45392</v>
      </c>
      <c r="M203" s="21" t="str">
        <f t="shared" si="9"/>
        <v>CZ</v>
      </c>
      <c r="N203" s="24">
        <f t="shared" si="10"/>
        <v>-5</v>
      </c>
      <c r="O203" t="str">
        <f t="shared" si="11"/>
        <v>I</v>
      </c>
    </row>
    <row r="204" spans="1:15" x14ac:dyDescent="0.3">
      <c r="A204" s="7">
        <v>1699</v>
      </c>
      <c r="B204" s="7" t="s">
        <v>447</v>
      </c>
      <c r="C204" s="7" t="s">
        <v>16</v>
      </c>
      <c r="D204" s="7" t="s">
        <v>117</v>
      </c>
      <c r="E204" s="7">
        <v>4124185745</v>
      </c>
      <c r="F204" s="12">
        <v>8850</v>
      </c>
      <c r="G204" s="12">
        <v>708</v>
      </c>
      <c r="H204" s="12">
        <v>9558</v>
      </c>
      <c r="I204" s="7" t="s">
        <v>448</v>
      </c>
      <c r="J204" s="8">
        <v>45375</v>
      </c>
      <c r="K204" s="8">
        <v>45405</v>
      </c>
      <c r="L204" s="8">
        <v>45400.800000000003</v>
      </c>
      <c r="M204" s="21" t="str">
        <f t="shared" si="9"/>
        <v>CZ</v>
      </c>
      <c r="N204" s="24">
        <f t="shared" si="10"/>
        <v>4.1999999999970896</v>
      </c>
      <c r="O204" t="str">
        <f t="shared" si="11"/>
        <v>II</v>
      </c>
    </row>
    <row r="205" spans="1:15" x14ac:dyDescent="0.3">
      <c r="A205" s="7">
        <v>1701</v>
      </c>
      <c r="B205" s="7" t="s">
        <v>449</v>
      </c>
      <c r="C205" s="7" t="s">
        <v>16</v>
      </c>
      <c r="D205" s="7" t="s">
        <v>17</v>
      </c>
      <c r="E205" s="7">
        <v>1732377271</v>
      </c>
      <c r="F205" s="12">
        <v>11926</v>
      </c>
      <c r="G205" s="12">
        <v>954.07999999999993</v>
      </c>
      <c r="H205" s="12">
        <v>12880.08</v>
      </c>
      <c r="I205" s="7" t="s">
        <v>450</v>
      </c>
      <c r="J205" s="8">
        <v>45375</v>
      </c>
      <c r="K205" s="8">
        <v>45394</v>
      </c>
      <c r="L205" s="8">
        <v>45401.9</v>
      </c>
      <c r="M205" s="21" t="str">
        <f t="shared" si="9"/>
        <v>CZ</v>
      </c>
      <c r="N205" s="24">
        <f t="shared" si="10"/>
        <v>-7.9000000000014552</v>
      </c>
      <c r="O205" t="str">
        <f t="shared" si="11"/>
        <v>I</v>
      </c>
    </row>
    <row r="206" spans="1:15" x14ac:dyDescent="0.3">
      <c r="A206" s="7">
        <v>1703</v>
      </c>
      <c r="B206" s="7" t="s">
        <v>451</v>
      </c>
      <c r="C206" s="7" t="s">
        <v>16</v>
      </c>
      <c r="D206" s="7" t="s">
        <v>21</v>
      </c>
      <c r="E206" s="7">
        <v>6428942303</v>
      </c>
      <c r="F206" s="12">
        <v>8725</v>
      </c>
      <c r="G206" s="12">
        <v>698</v>
      </c>
      <c r="H206" s="12">
        <v>9423</v>
      </c>
      <c r="I206" s="7" t="s">
        <v>452</v>
      </c>
      <c r="J206" s="8">
        <v>45375</v>
      </c>
      <c r="K206" s="8">
        <v>45399</v>
      </c>
      <c r="L206" s="8">
        <v>45397.9</v>
      </c>
      <c r="M206" s="21" t="str">
        <f t="shared" si="9"/>
        <v>CZ</v>
      </c>
      <c r="N206" s="24">
        <f t="shared" si="10"/>
        <v>1.0999999999985448</v>
      </c>
      <c r="O206" t="str">
        <f t="shared" si="11"/>
        <v>II</v>
      </c>
    </row>
    <row r="207" spans="1:15" x14ac:dyDescent="0.3">
      <c r="A207" s="7">
        <v>1705</v>
      </c>
      <c r="B207" s="7" t="s">
        <v>453</v>
      </c>
      <c r="C207" s="7" t="s">
        <v>16</v>
      </c>
      <c r="D207" s="7" t="s">
        <v>26</v>
      </c>
      <c r="E207" s="7">
        <v>6854087252</v>
      </c>
      <c r="F207" s="12">
        <v>6140</v>
      </c>
      <c r="G207" s="12">
        <v>491.19999999999982</v>
      </c>
      <c r="H207" s="12">
        <v>6631.2</v>
      </c>
      <c r="I207" s="7" t="s">
        <v>454</v>
      </c>
      <c r="J207" s="8">
        <v>45376</v>
      </c>
      <c r="K207" s="8">
        <v>45395</v>
      </c>
      <c r="L207" s="8">
        <v>45402.1</v>
      </c>
      <c r="M207" s="21" t="str">
        <f t="shared" si="9"/>
        <v>CZ</v>
      </c>
      <c r="N207" s="24">
        <f t="shared" si="10"/>
        <v>-7.0999999999985448</v>
      </c>
      <c r="O207" t="str">
        <f t="shared" si="11"/>
        <v>I</v>
      </c>
    </row>
    <row r="208" spans="1:15" x14ac:dyDescent="0.3">
      <c r="A208" s="7">
        <v>1707</v>
      </c>
      <c r="B208" s="7" t="s">
        <v>455</v>
      </c>
      <c r="C208" s="7" t="s">
        <v>16</v>
      </c>
      <c r="D208" s="7" t="s">
        <v>30</v>
      </c>
      <c r="E208" s="7">
        <v>5144668045</v>
      </c>
      <c r="F208" s="12">
        <v>9491</v>
      </c>
      <c r="G208" s="12">
        <v>759.28000000000065</v>
      </c>
      <c r="H208" s="12">
        <v>10250.280000000001</v>
      </c>
      <c r="I208" s="7" t="s">
        <v>456</v>
      </c>
      <c r="J208" s="8">
        <v>45377</v>
      </c>
      <c r="K208" s="8">
        <v>45399</v>
      </c>
      <c r="L208" s="8">
        <v>45402.2</v>
      </c>
      <c r="M208" s="21" t="str">
        <f t="shared" si="9"/>
        <v>CZ</v>
      </c>
      <c r="N208" s="24">
        <f t="shared" si="10"/>
        <v>-3.1999999999970896</v>
      </c>
      <c r="O208" t="str">
        <f t="shared" si="11"/>
        <v>I</v>
      </c>
    </row>
    <row r="209" spans="1:15" x14ac:dyDescent="0.3">
      <c r="A209" s="7">
        <v>1709</v>
      </c>
      <c r="B209" s="7" t="s">
        <v>457</v>
      </c>
      <c r="C209" s="7" t="s">
        <v>16</v>
      </c>
      <c r="D209" s="7" t="s">
        <v>33</v>
      </c>
      <c r="E209" s="7">
        <v>8510260460</v>
      </c>
      <c r="F209" s="12">
        <v>5595</v>
      </c>
      <c r="G209" s="12">
        <v>447.60000000000036</v>
      </c>
      <c r="H209" s="12">
        <v>6042.6</v>
      </c>
      <c r="I209" s="7" t="s">
        <v>458</v>
      </c>
      <c r="J209" s="8">
        <v>45378</v>
      </c>
      <c r="K209" s="8">
        <v>45393</v>
      </c>
      <c r="L209" s="8">
        <v>45389.599999999999</v>
      </c>
      <c r="M209" s="21" t="str">
        <f t="shared" si="9"/>
        <v>CZ</v>
      </c>
      <c r="N209" s="24">
        <f t="shared" si="10"/>
        <v>3.4000000000014552</v>
      </c>
      <c r="O209" t="str">
        <f t="shared" si="11"/>
        <v>II</v>
      </c>
    </row>
    <row r="210" spans="1:15" x14ac:dyDescent="0.3">
      <c r="A210" s="7">
        <v>1711</v>
      </c>
      <c r="B210" s="7" t="s">
        <v>459</v>
      </c>
      <c r="C210" s="7" t="s">
        <v>16</v>
      </c>
      <c r="D210" s="7" t="s">
        <v>36</v>
      </c>
      <c r="E210" s="7">
        <v>7842451528</v>
      </c>
      <c r="F210" s="12">
        <v>11666</v>
      </c>
      <c r="G210" s="12">
        <v>933.28000000000065</v>
      </c>
      <c r="H210" s="12">
        <v>12599.28</v>
      </c>
      <c r="I210" s="7" t="s">
        <v>460</v>
      </c>
      <c r="J210" s="8">
        <v>45379</v>
      </c>
      <c r="K210" s="8">
        <v>45404</v>
      </c>
      <c r="L210" s="8">
        <v>45394.7</v>
      </c>
      <c r="M210" s="21" t="str">
        <f t="shared" si="9"/>
        <v>CZ</v>
      </c>
      <c r="N210" s="24">
        <f t="shared" si="10"/>
        <v>9.3000000000029104</v>
      </c>
      <c r="O210" t="str">
        <f t="shared" si="11"/>
        <v>III</v>
      </c>
    </row>
    <row r="211" spans="1:15" x14ac:dyDescent="0.3">
      <c r="A211" s="7">
        <v>1713</v>
      </c>
      <c r="B211" s="7" t="s">
        <v>461</v>
      </c>
      <c r="C211" s="7" t="s">
        <v>16</v>
      </c>
      <c r="D211" s="7" t="s">
        <v>39</v>
      </c>
      <c r="E211" s="7">
        <v>4257365937</v>
      </c>
      <c r="F211" s="12">
        <v>9101</v>
      </c>
      <c r="G211" s="12">
        <v>728.07999999999993</v>
      </c>
      <c r="H211" s="12">
        <v>9829.08</v>
      </c>
      <c r="I211" s="7" t="s">
        <v>462</v>
      </c>
      <c r="J211" s="8">
        <v>45379</v>
      </c>
      <c r="K211" s="8">
        <v>45410</v>
      </c>
      <c r="L211" s="8">
        <v>45415.9</v>
      </c>
      <c r="M211" s="21" t="str">
        <f t="shared" si="9"/>
        <v>CZ</v>
      </c>
      <c r="N211" s="24">
        <f t="shared" si="10"/>
        <v>-5.9000000000014552</v>
      </c>
      <c r="O211" t="str">
        <f t="shared" si="11"/>
        <v>I</v>
      </c>
    </row>
    <row r="212" spans="1:15" x14ac:dyDescent="0.3">
      <c r="A212" s="7">
        <v>1715</v>
      </c>
      <c r="B212" s="7" t="s">
        <v>463</v>
      </c>
      <c r="C212" s="7" t="s">
        <v>16</v>
      </c>
      <c r="D212" s="7" t="s">
        <v>42</v>
      </c>
      <c r="E212" s="7">
        <v>4341594652</v>
      </c>
      <c r="F212" s="12">
        <v>5344</v>
      </c>
      <c r="G212" s="12">
        <v>427.52000000000044</v>
      </c>
      <c r="H212" s="12">
        <v>5771.52</v>
      </c>
      <c r="I212" s="7" t="s">
        <v>464</v>
      </c>
      <c r="J212" s="8">
        <v>45379</v>
      </c>
      <c r="K212" s="8">
        <v>45396</v>
      </c>
      <c r="L212" s="8">
        <v>45392.1</v>
      </c>
      <c r="M212" s="21" t="str">
        <f t="shared" si="9"/>
        <v>CZ</v>
      </c>
      <c r="N212" s="24">
        <f t="shared" si="10"/>
        <v>3.9000000000014552</v>
      </c>
      <c r="O212" t="str">
        <f t="shared" si="11"/>
        <v>II</v>
      </c>
    </row>
    <row r="213" spans="1:15" x14ac:dyDescent="0.3">
      <c r="A213" s="7">
        <v>1717</v>
      </c>
      <c r="B213" s="7" t="s">
        <v>465</v>
      </c>
      <c r="C213" s="7" t="s">
        <v>16</v>
      </c>
      <c r="D213" s="7" t="s">
        <v>45</v>
      </c>
      <c r="E213" s="7">
        <v>7430048616</v>
      </c>
      <c r="F213" s="12">
        <v>5036</v>
      </c>
      <c r="G213" s="12">
        <v>402.88000000000011</v>
      </c>
      <c r="H213" s="12">
        <v>5438.88</v>
      </c>
      <c r="I213" s="7" t="s">
        <v>466</v>
      </c>
      <c r="J213" s="8">
        <v>45380</v>
      </c>
      <c r="K213" s="8">
        <v>45392</v>
      </c>
      <c r="L213" s="8">
        <v>45400.2</v>
      </c>
      <c r="M213" s="21" t="str">
        <f t="shared" si="9"/>
        <v>CZ</v>
      </c>
      <c r="N213" s="24">
        <f t="shared" si="10"/>
        <v>-8.1999999999970896</v>
      </c>
      <c r="O213" t="str">
        <f t="shared" si="11"/>
        <v>I</v>
      </c>
    </row>
    <row r="214" spans="1:15" x14ac:dyDescent="0.3">
      <c r="A214" s="7">
        <v>1719</v>
      </c>
      <c r="B214" s="7" t="s">
        <v>467</v>
      </c>
      <c r="C214" s="7" t="s">
        <v>16</v>
      </c>
      <c r="D214" s="7" t="s">
        <v>48</v>
      </c>
      <c r="E214" s="7">
        <v>9623168584</v>
      </c>
      <c r="F214" s="12">
        <v>9628</v>
      </c>
      <c r="G214" s="12">
        <v>770.23999999999978</v>
      </c>
      <c r="H214" s="12">
        <v>10398.24</v>
      </c>
      <c r="I214" s="7" t="s">
        <v>468</v>
      </c>
      <c r="J214" s="8">
        <v>45380</v>
      </c>
      <c r="K214" s="8">
        <v>45411</v>
      </c>
      <c r="L214" s="8">
        <v>45417.4</v>
      </c>
      <c r="M214" s="21" t="str">
        <f t="shared" si="9"/>
        <v>CZ</v>
      </c>
      <c r="N214" s="24">
        <f t="shared" si="10"/>
        <v>-6.4000000000014552</v>
      </c>
      <c r="O214" t="str">
        <f t="shared" si="11"/>
        <v>I</v>
      </c>
    </row>
    <row r="215" spans="1:15" x14ac:dyDescent="0.3">
      <c r="A215" s="7">
        <v>1721</v>
      </c>
      <c r="B215" s="7" t="s">
        <v>469</v>
      </c>
      <c r="C215" s="7" t="s">
        <v>16</v>
      </c>
      <c r="D215" s="7" t="s">
        <v>51</v>
      </c>
      <c r="E215" s="7">
        <v>5180778197</v>
      </c>
      <c r="F215" s="12">
        <v>5775</v>
      </c>
      <c r="G215" s="12">
        <v>462</v>
      </c>
      <c r="H215" s="12">
        <v>6237</v>
      </c>
      <c r="I215" s="7" t="s">
        <v>470</v>
      </c>
      <c r="J215" s="8">
        <v>45380</v>
      </c>
      <c r="K215" s="8">
        <v>45399</v>
      </c>
      <c r="L215" s="8">
        <v>45397.3</v>
      </c>
      <c r="M215" s="21" t="str">
        <f t="shared" si="9"/>
        <v>CZ</v>
      </c>
      <c r="N215" s="24">
        <f t="shared" si="10"/>
        <v>1.6999999999970896</v>
      </c>
      <c r="O215" t="str">
        <f t="shared" si="11"/>
        <v>II</v>
      </c>
    </row>
    <row r="216" spans="1:15" x14ac:dyDescent="0.3">
      <c r="A216" s="7">
        <v>1723</v>
      </c>
      <c r="B216" s="7" t="s">
        <v>471</v>
      </c>
      <c r="C216" s="7" t="s">
        <v>25</v>
      </c>
      <c r="D216" s="7" t="s">
        <v>54</v>
      </c>
      <c r="E216" s="7">
        <v>5662257723</v>
      </c>
      <c r="F216" s="12">
        <v>9966</v>
      </c>
      <c r="G216" s="12">
        <v>2292.1800000000003</v>
      </c>
      <c r="H216" s="12">
        <v>12258.18</v>
      </c>
      <c r="I216" s="7" t="s">
        <v>472</v>
      </c>
      <c r="J216" s="8">
        <v>45381</v>
      </c>
      <c r="K216" s="8">
        <v>45399</v>
      </c>
      <c r="L216" s="8">
        <v>45399.199999999997</v>
      </c>
      <c r="M216" s="21" t="str">
        <f t="shared" si="9"/>
        <v>CZ</v>
      </c>
      <c r="N216" s="24">
        <f t="shared" si="10"/>
        <v>-0.19999999999708962</v>
      </c>
      <c r="O216" t="str">
        <f t="shared" si="11"/>
        <v>I</v>
      </c>
    </row>
    <row r="217" spans="1:15" x14ac:dyDescent="0.3">
      <c r="A217" s="7">
        <v>1725</v>
      </c>
      <c r="B217" s="7" t="s">
        <v>473</v>
      </c>
      <c r="C217" s="7" t="s">
        <v>25</v>
      </c>
      <c r="D217" s="7" t="s">
        <v>57</v>
      </c>
      <c r="E217" s="7">
        <v>2817594142</v>
      </c>
      <c r="F217" s="12">
        <v>6859</v>
      </c>
      <c r="G217" s="12">
        <v>1577.5699999999997</v>
      </c>
      <c r="H217" s="12">
        <v>8436.57</v>
      </c>
      <c r="I217" s="7" t="s">
        <v>474</v>
      </c>
      <c r="J217" s="8">
        <v>45382</v>
      </c>
      <c r="K217" s="8">
        <v>45408</v>
      </c>
      <c r="L217" s="8">
        <v>45411.199999999997</v>
      </c>
      <c r="M217" s="21" t="str">
        <f t="shared" si="9"/>
        <v>CZ</v>
      </c>
      <c r="N217" s="24">
        <f t="shared" si="10"/>
        <v>-3.1999999999970896</v>
      </c>
      <c r="O217" t="str">
        <f t="shared" si="11"/>
        <v>I</v>
      </c>
    </row>
    <row r="218" spans="1:15" x14ac:dyDescent="0.3">
      <c r="A218" s="7">
        <v>1727</v>
      </c>
      <c r="B218" s="7" t="s">
        <v>475</v>
      </c>
      <c r="C218" s="7" t="s">
        <v>25</v>
      </c>
      <c r="D218" s="7" t="s">
        <v>60</v>
      </c>
      <c r="E218" s="7">
        <v>4213025457</v>
      </c>
      <c r="F218" s="12">
        <v>8930</v>
      </c>
      <c r="G218" s="12">
        <v>2053.8999999999996</v>
      </c>
      <c r="H218" s="12">
        <v>10983.9</v>
      </c>
      <c r="I218" s="7" t="s">
        <v>476</v>
      </c>
      <c r="J218" s="8">
        <v>45383</v>
      </c>
      <c r="K218" s="8">
        <v>45401</v>
      </c>
      <c r="L218" s="8">
        <v>45408.3</v>
      </c>
      <c r="M218" s="21" t="str">
        <f t="shared" si="9"/>
        <v>PL</v>
      </c>
      <c r="N218" s="24">
        <f t="shared" si="10"/>
        <v>-7.3000000000029104</v>
      </c>
      <c r="O218" t="str">
        <f t="shared" si="11"/>
        <v>I</v>
      </c>
    </row>
    <row r="219" spans="1:15" x14ac:dyDescent="0.3">
      <c r="A219" s="7">
        <v>1729</v>
      </c>
      <c r="B219" s="7" t="s">
        <v>477</v>
      </c>
      <c r="C219" s="7" t="s">
        <v>25</v>
      </c>
      <c r="D219" s="7" t="s">
        <v>63</v>
      </c>
      <c r="E219" s="7">
        <v>6912807847</v>
      </c>
      <c r="F219" s="12">
        <v>9464</v>
      </c>
      <c r="G219" s="12">
        <v>2176.7199999999993</v>
      </c>
      <c r="H219" s="12">
        <v>11640.72</v>
      </c>
      <c r="I219" s="7" t="s">
        <v>478</v>
      </c>
      <c r="J219" s="8">
        <v>45384</v>
      </c>
      <c r="K219" s="8">
        <v>45408</v>
      </c>
      <c r="L219" s="8">
        <v>45404.9</v>
      </c>
      <c r="M219" s="21" t="str">
        <f t="shared" si="9"/>
        <v>PL</v>
      </c>
      <c r="N219" s="24">
        <f t="shared" si="10"/>
        <v>3.0999999999985448</v>
      </c>
      <c r="O219" t="str">
        <f t="shared" si="11"/>
        <v>II</v>
      </c>
    </row>
    <row r="220" spans="1:15" x14ac:dyDescent="0.3">
      <c r="A220" s="7">
        <v>1731</v>
      </c>
      <c r="B220" s="7" t="s">
        <v>479</v>
      </c>
      <c r="C220" s="7" t="s">
        <v>25</v>
      </c>
      <c r="D220" s="7" t="s">
        <v>66</v>
      </c>
      <c r="E220" s="7">
        <v>1661408649</v>
      </c>
      <c r="F220" s="12">
        <v>5909</v>
      </c>
      <c r="G220" s="12">
        <v>1359.0699999999997</v>
      </c>
      <c r="H220" s="12">
        <v>7268.07</v>
      </c>
      <c r="I220" s="7" t="s">
        <v>480</v>
      </c>
      <c r="J220" s="8">
        <v>45385</v>
      </c>
      <c r="K220" s="8">
        <v>45398</v>
      </c>
      <c r="L220" s="8">
        <v>45394.8</v>
      </c>
      <c r="M220" s="21" t="str">
        <f t="shared" si="9"/>
        <v>PL</v>
      </c>
      <c r="N220" s="24">
        <f t="shared" si="10"/>
        <v>3.1999999999970896</v>
      </c>
      <c r="O220" t="str">
        <f t="shared" si="11"/>
        <v>II</v>
      </c>
    </row>
    <row r="221" spans="1:15" x14ac:dyDescent="0.3">
      <c r="A221" s="7">
        <v>1733</v>
      </c>
      <c r="B221" s="7" t="s">
        <v>481</v>
      </c>
      <c r="C221" s="7" t="s">
        <v>25</v>
      </c>
      <c r="D221" s="7" t="s">
        <v>69</v>
      </c>
      <c r="E221" s="7">
        <v>3341901817</v>
      </c>
      <c r="F221" s="12">
        <v>8384</v>
      </c>
      <c r="G221" s="12">
        <v>1928.3199999999997</v>
      </c>
      <c r="H221" s="12">
        <v>10312.32</v>
      </c>
      <c r="I221" s="7" t="s">
        <v>482</v>
      </c>
      <c r="J221" s="8">
        <v>45386</v>
      </c>
      <c r="K221" s="8">
        <v>45413</v>
      </c>
      <c r="L221" s="8">
        <v>45420.800000000003</v>
      </c>
      <c r="M221" s="21" t="str">
        <f t="shared" si="9"/>
        <v>PL</v>
      </c>
      <c r="N221" s="24">
        <f t="shared" si="10"/>
        <v>-7.8000000000029104</v>
      </c>
      <c r="O221" t="str">
        <f t="shared" si="11"/>
        <v>I</v>
      </c>
    </row>
    <row r="222" spans="1:15" x14ac:dyDescent="0.3">
      <c r="A222" s="7">
        <v>1735</v>
      </c>
      <c r="B222" s="7" t="s">
        <v>483</v>
      </c>
      <c r="C222" s="7" t="s">
        <v>25</v>
      </c>
      <c r="D222" s="7" t="s">
        <v>72</v>
      </c>
      <c r="E222" s="7">
        <v>9435127072</v>
      </c>
      <c r="F222" s="12">
        <v>11547</v>
      </c>
      <c r="G222" s="12">
        <v>2655.8099999999995</v>
      </c>
      <c r="H222" s="12">
        <v>14202.81</v>
      </c>
      <c r="I222" s="7" t="s">
        <v>484</v>
      </c>
      <c r="J222" s="8">
        <v>45387</v>
      </c>
      <c r="K222" s="8">
        <v>45409</v>
      </c>
      <c r="L222" s="8">
        <v>45416.6</v>
      </c>
      <c r="M222" s="21" t="str">
        <f t="shared" si="9"/>
        <v>PL</v>
      </c>
      <c r="N222" s="24">
        <f t="shared" si="10"/>
        <v>-7.5999999999985448</v>
      </c>
      <c r="O222" t="str">
        <f t="shared" si="11"/>
        <v>I</v>
      </c>
    </row>
    <row r="223" spans="1:15" x14ac:dyDescent="0.3">
      <c r="A223" s="7">
        <v>1737</v>
      </c>
      <c r="B223" s="7" t="s">
        <v>485</v>
      </c>
      <c r="C223" s="7" t="s">
        <v>25</v>
      </c>
      <c r="D223" s="7" t="s">
        <v>75</v>
      </c>
      <c r="E223" s="7">
        <v>1954168384</v>
      </c>
      <c r="F223" s="12">
        <v>9559</v>
      </c>
      <c r="G223" s="12">
        <v>2198.5699999999997</v>
      </c>
      <c r="H223" s="12">
        <v>11757.57</v>
      </c>
      <c r="I223" s="7" t="s">
        <v>486</v>
      </c>
      <c r="J223" s="8">
        <v>45388</v>
      </c>
      <c r="K223" s="8">
        <v>45404</v>
      </c>
      <c r="L223" s="8">
        <v>45411.5</v>
      </c>
      <c r="M223" s="21" t="str">
        <f t="shared" si="9"/>
        <v>PL</v>
      </c>
      <c r="N223" s="24">
        <f t="shared" si="10"/>
        <v>-7.5</v>
      </c>
      <c r="O223" t="str">
        <f t="shared" si="11"/>
        <v>I</v>
      </c>
    </row>
    <row r="224" spans="1:15" x14ac:dyDescent="0.3">
      <c r="A224" s="7">
        <v>1739</v>
      </c>
      <c r="B224" s="7" t="s">
        <v>487</v>
      </c>
      <c r="C224" s="7" t="s">
        <v>16</v>
      </c>
      <c r="D224" s="7" t="s">
        <v>78</v>
      </c>
      <c r="E224" s="7">
        <v>2994329983</v>
      </c>
      <c r="F224" s="12">
        <v>7456</v>
      </c>
      <c r="G224" s="12">
        <v>596.47999999999956</v>
      </c>
      <c r="H224" s="12">
        <v>8052.48</v>
      </c>
      <c r="I224" s="7" t="s">
        <v>488</v>
      </c>
      <c r="J224" s="8">
        <v>45388</v>
      </c>
      <c r="K224" s="8">
        <v>45417</v>
      </c>
      <c r="L224" s="8">
        <v>45419.3</v>
      </c>
      <c r="M224" s="21" t="str">
        <f t="shared" si="9"/>
        <v>PL</v>
      </c>
      <c r="N224" s="24">
        <f t="shared" si="10"/>
        <v>-2.3000000000029104</v>
      </c>
      <c r="O224" t="str">
        <f t="shared" si="11"/>
        <v>I</v>
      </c>
    </row>
    <row r="225" spans="1:15" x14ac:dyDescent="0.3">
      <c r="A225" s="7">
        <v>1741</v>
      </c>
      <c r="B225" s="7" t="s">
        <v>489</v>
      </c>
      <c r="C225" s="7" t="s">
        <v>16</v>
      </c>
      <c r="D225" s="7" t="s">
        <v>81</v>
      </c>
      <c r="E225" s="7">
        <v>4831129141</v>
      </c>
      <c r="F225" s="12">
        <v>11572</v>
      </c>
      <c r="G225" s="12">
        <v>925.76000000000022</v>
      </c>
      <c r="H225" s="12">
        <v>12497.76</v>
      </c>
      <c r="I225" s="7" t="s">
        <v>490</v>
      </c>
      <c r="J225" s="8">
        <v>45388</v>
      </c>
      <c r="K225" s="8">
        <v>45417</v>
      </c>
      <c r="L225" s="8">
        <v>45414.3</v>
      </c>
      <c r="M225" s="21" t="str">
        <f t="shared" si="9"/>
        <v>PL</v>
      </c>
      <c r="N225" s="24">
        <f t="shared" si="10"/>
        <v>2.6999999999970896</v>
      </c>
      <c r="O225" t="str">
        <f t="shared" si="11"/>
        <v>II</v>
      </c>
    </row>
    <row r="226" spans="1:15" x14ac:dyDescent="0.3">
      <c r="A226" s="7">
        <v>1743</v>
      </c>
      <c r="B226" s="7" t="s">
        <v>491</v>
      </c>
      <c r="C226" s="7" t="s">
        <v>16</v>
      </c>
      <c r="D226" s="7" t="s">
        <v>84</v>
      </c>
      <c r="E226" s="7">
        <v>5632399654</v>
      </c>
      <c r="F226" s="12">
        <v>8000</v>
      </c>
      <c r="G226" s="12">
        <v>640</v>
      </c>
      <c r="H226" s="12">
        <v>8640</v>
      </c>
      <c r="I226" s="7" t="s">
        <v>492</v>
      </c>
      <c r="J226" s="8">
        <v>45389</v>
      </c>
      <c r="K226" s="8">
        <v>45411</v>
      </c>
      <c r="L226" s="8">
        <v>45413.4</v>
      </c>
      <c r="M226" s="21" t="str">
        <f t="shared" si="9"/>
        <v>PL</v>
      </c>
      <c r="N226" s="24">
        <f t="shared" si="10"/>
        <v>-2.4000000000014552</v>
      </c>
      <c r="O226" t="str">
        <f t="shared" si="11"/>
        <v>I</v>
      </c>
    </row>
    <row r="227" spans="1:15" x14ac:dyDescent="0.3">
      <c r="A227" s="7">
        <v>1745</v>
      </c>
      <c r="B227" s="7" t="s">
        <v>493</v>
      </c>
      <c r="C227" s="7" t="s">
        <v>16</v>
      </c>
      <c r="D227" s="7" t="s">
        <v>87</v>
      </c>
      <c r="E227" s="7">
        <v>4792588518</v>
      </c>
      <c r="F227" s="12">
        <v>11485</v>
      </c>
      <c r="G227" s="12">
        <v>918.79999999999927</v>
      </c>
      <c r="H227" s="12">
        <v>12403.8</v>
      </c>
      <c r="I227" s="7" t="s">
        <v>494</v>
      </c>
      <c r="J227" s="8">
        <v>45390</v>
      </c>
      <c r="K227" s="8">
        <v>45403</v>
      </c>
      <c r="L227" s="8">
        <v>45405.5</v>
      </c>
      <c r="M227" s="21" t="str">
        <f t="shared" si="9"/>
        <v>PL</v>
      </c>
      <c r="N227" s="24">
        <f t="shared" si="10"/>
        <v>-2.5</v>
      </c>
      <c r="O227" t="str">
        <f t="shared" si="11"/>
        <v>I</v>
      </c>
    </row>
    <row r="228" spans="1:15" x14ac:dyDescent="0.3">
      <c r="A228" s="7">
        <v>1747</v>
      </c>
      <c r="B228" s="7" t="s">
        <v>495</v>
      </c>
      <c r="C228" s="7" t="s">
        <v>16</v>
      </c>
      <c r="D228" s="7" t="s">
        <v>90</v>
      </c>
      <c r="E228" s="7">
        <v>2466805173</v>
      </c>
      <c r="F228" s="12">
        <v>10956</v>
      </c>
      <c r="G228" s="12">
        <v>876.47999999999956</v>
      </c>
      <c r="H228" s="12">
        <v>11832.48</v>
      </c>
      <c r="I228" s="7" t="s">
        <v>496</v>
      </c>
      <c r="J228" s="8">
        <v>45391</v>
      </c>
      <c r="K228" s="8">
        <v>45420</v>
      </c>
      <c r="L228" s="8">
        <v>45411.1</v>
      </c>
      <c r="M228" s="21" t="str">
        <f t="shared" si="9"/>
        <v>PL</v>
      </c>
      <c r="N228" s="24">
        <f t="shared" si="10"/>
        <v>8.9000000000014552</v>
      </c>
      <c r="O228" t="str">
        <f t="shared" si="11"/>
        <v>III</v>
      </c>
    </row>
    <row r="229" spans="1:15" x14ac:dyDescent="0.3">
      <c r="A229" s="7">
        <v>1749</v>
      </c>
      <c r="B229" s="7" t="s">
        <v>497</v>
      </c>
      <c r="C229" s="7" t="s">
        <v>16</v>
      </c>
      <c r="D229" s="7" t="s">
        <v>93</v>
      </c>
      <c r="E229" s="7">
        <v>5910817373</v>
      </c>
      <c r="F229" s="12">
        <v>6808</v>
      </c>
      <c r="G229" s="12">
        <v>544.64000000000033</v>
      </c>
      <c r="H229" s="12">
        <v>7352.64</v>
      </c>
      <c r="I229" s="7" t="s">
        <v>498</v>
      </c>
      <c r="J229" s="8">
        <v>45391</v>
      </c>
      <c r="K229" s="8">
        <v>45424</v>
      </c>
      <c r="L229" s="8">
        <v>45432.800000000003</v>
      </c>
      <c r="M229" s="21" t="str">
        <f t="shared" si="9"/>
        <v>CZ</v>
      </c>
      <c r="N229" s="24">
        <f t="shared" si="10"/>
        <v>-8.8000000000029104</v>
      </c>
      <c r="O229" t="str">
        <f t="shared" si="11"/>
        <v>I</v>
      </c>
    </row>
    <row r="230" spans="1:15" x14ac:dyDescent="0.3">
      <c r="A230" s="7">
        <v>1751</v>
      </c>
      <c r="B230" s="7" t="s">
        <v>499</v>
      </c>
      <c r="C230" s="7" t="s">
        <v>16</v>
      </c>
      <c r="D230" s="7" t="s">
        <v>96</v>
      </c>
      <c r="E230" s="7">
        <v>2650348826</v>
      </c>
      <c r="F230" s="12">
        <v>11385</v>
      </c>
      <c r="G230" s="12">
        <v>910.79999999999927</v>
      </c>
      <c r="H230" s="12">
        <v>12295.8</v>
      </c>
      <c r="I230" s="7" t="s">
        <v>500</v>
      </c>
      <c r="J230" s="8">
        <v>45391</v>
      </c>
      <c r="K230" s="8">
        <v>45426</v>
      </c>
      <c r="L230" s="8">
        <v>45427.6</v>
      </c>
      <c r="M230" s="21" t="str">
        <f t="shared" si="9"/>
        <v>CZ</v>
      </c>
      <c r="N230" s="24">
        <f t="shared" si="10"/>
        <v>-1.5999999999985448</v>
      </c>
      <c r="O230" t="str">
        <f t="shared" si="11"/>
        <v>I</v>
      </c>
    </row>
    <row r="231" spans="1:15" x14ac:dyDescent="0.3">
      <c r="A231" s="7">
        <v>1753</v>
      </c>
      <c r="B231" s="7" t="s">
        <v>501</v>
      </c>
      <c r="C231" s="7" t="s">
        <v>25</v>
      </c>
      <c r="D231" s="7" t="s">
        <v>99</v>
      </c>
      <c r="E231" s="7">
        <v>1377010276</v>
      </c>
      <c r="F231" s="12">
        <v>9889</v>
      </c>
      <c r="G231" s="12">
        <v>2274.4699999999993</v>
      </c>
      <c r="H231" s="12">
        <v>12163.47</v>
      </c>
      <c r="I231" s="7" t="s">
        <v>502</v>
      </c>
      <c r="J231" s="8">
        <v>45392</v>
      </c>
      <c r="K231" s="8">
        <v>45426</v>
      </c>
      <c r="L231" s="8">
        <v>45429.9</v>
      </c>
      <c r="M231" s="21" t="str">
        <f t="shared" si="9"/>
        <v>CZ</v>
      </c>
      <c r="N231" s="24">
        <f t="shared" si="10"/>
        <v>-3.9000000000014552</v>
      </c>
      <c r="O231" t="str">
        <f t="shared" si="11"/>
        <v>I</v>
      </c>
    </row>
    <row r="232" spans="1:15" x14ac:dyDescent="0.3">
      <c r="A232" s="7">
        <v>1755</v>
      </c>
      <c r="B232" s="7" t="s">
        <v>503</v>
      </c>
      <c r="C232" s="7" t="s">
        <v>25</v>
      </c>
      <c r="D232" s="7" t="s">
        <v>102</v>
      </c>
      <c r="E232" s="7">
        <v>8926797137</v>
      </c>
      <c r="F232" s="12">
        <v>5775</v>
      </c>
      <c r="G232" s="12">
        <v>1328.25</v>
      </c>
      <c r="H232" s="12">
        <v>7103.25</v>
      </c>
      <c r="I232" s="7" t="s">
        <v>504</v>
      </c>
      <c r="J232" s="8">
        <v>45393</v>
      </c>
      <c r="K232" s="8">
        <v>45405</v>
      </c>
      <c r="L232" s="8">
        <v>45398.3</v>
      </c>
      <c r="M232" s="21" t="str">
        <f t="shared" si="9"/>
        <v>CZ</v>
      </c>
      <c r="N232" s="24">
        <f t="shared" si="10"/>
        <v>6.6999999999970896</v>
      </c>
      <c r="O232" t="str">
        <f t="shared" si="11"/>
        <v>II</v>
      </c>
    </row>
    <row r="233" spans="1:15" x14ac:dyDescent="0.3">
      <c r="A233" s="7">
        <v>1757</v>
      </c>
      <c r="B233" s="7" t="s">
        <v>505</v>
      </c>
      <c r="C233" s="7" t="s">
        <v>25</v>
      </c>
      <c r="D233" s="7" t="s">
        <v>105</v>
      </c>
      <c r="E233" s="7">
        <v>2116684585</v>
      </c>
      <c r="F233" s="12">
        <v>5042</v>
      </c>
      <c r="G233" s="12">
        <v>1159.6599999999999</v>
      </c>
      <c r="H233" s="12">
        <v>6201.66</v>
      </c>
      <c r="I233" s="7" t="s">
        <v>506</v>
      </c>
      <c r="J233" s="8">
        <v>45394</v>
      </c>
      <c r="K233" s="8">
        <v>45423</v>
      </c>
      <c r="L233" s="8">
        <v>45412.6</v>
      </c>
      <c r="M233" s="21" t="str">
        <f t="shared" si="9"/>
        <v>CZ</v>
      </c>
      <c r="N233" s="24">
        <f t="shared" si="10"/>
        <v>10.400000000001455</v>
      </c>
      <c r="O233" t="str">
        <f t="shared" si="11"/>
        <v>III</v>
      </c>
    </row>
    <row r="234" spans="1:15" x14ac:dyDescent="0.3">
      <c r="A234" s="7">
        <v>1759</v>
      </c>
      <c r="B234" s="7" t="s">
        <v>507</v>
      </c>
      <c r="C234" s="7" t="s">
        <v>25</v>
      </c>
      <c r="D234" s="7" t="s">
        <v>108</v>
      </c>
      <c r="E234" s="7">
        <v>3672951128</v>
      </c>
      <c r="F234" s="12">
        <v>6478</v>
      </c>
      <c r="G234" s="12">
        <v>1489.9399999999996</v>
      </c>
      <c r="H234" s="12">
        <v>7967.94</v>
      </c>
      <c r="I234" s="7" t="s">
        <v>508</v>
      </c>
      <c r="J234" s="8">
        <v>45394</v>
      </c>
      <c r="K234" s="8">
        <v>45418</v>
      </c>
      <c r="L234" s="8">
        <v>45414.3</v>
      </c>
      <c r="M234" s="21" t="str">
        <f t="shared" si="9"/>
        <v>CZ</v>
      </c>
      <c r="N234" s="24">
        <f t="shared" si="10"/>
        <v>3.6999999999970896</v>
      </c>
      <c r="O234" t="str">
        <f t="shared" si="11"/>
        <v>II</v>
      </c>
    </row>
    <row r="235" spans="1:15" x14ac:dyDescent="0.3">
      <c r="A235" s="7">
        <v>1761</v>
      </c>
      <c r="B235" s="7" t="s">
        <v>509</v>
      </c>
      <c r="C235" s="7" t="s">
        <v>25</v>
      </c>
      <c r="D235" s="7" t="s">
        <v>111</v>
      </c>
      <c r="E235" s="7">
        <v>6375448835</v>
      </c>
      <c r="F235" s="12">
        <v>11948</v>
      </c>
      <c r="G235" s="12">
        <v>2748.0400000000009</v>
      </c>
      <c r="H235" s="12">
        <v>14696.04</v>
      </c>
      <c r="I235" s="7" t="s">
        <v>510</v>
      </c>
      <c r="J235" s="8">
        <v>45394</v>
      </c>
      <c r="K235" s="8">
        <v>45412</v>
      </c>
      <c r="L235" s="8">
        <v>45402.7</v>
      </c>
      <c r="M235" s="21" t="str">
        <f t="shared" si="9"/>
        <v>PL</v>
      </c>
      <c r="N235" s="24">
        <f t="shared" si="10"/>
        <v>9.3000000000029104</v>
      </c>
      <c r="O235" t="str">
        <f t="shared" si="11"/>
        <v>III</v>
      </c>
    </row>
    <row r="236" spans="1:15" x14ac:dyDescent="0.3">
      <c r="A236" s="7">
        <v>1763</v>
      </c>
      <c r="B236" s="7" t="s">
        <v>511</v>
      </c>
      <c r="C236" s="7" t="s">
        <v>25</v>
      </c>
      <c r="D236" s="7" t="s">
        <v>114</v>
      </c>
      <c r="E236" s="7">
        <v>8922358731</v>
      </c>
      <c r="F236" s="12">
        <v>7995</v>
      </c>
      <c r="G236" s="12">
        <v>1838.8500000000004</v>
      </c>
      <c r="H236" s="12">
        <v>9833.85</v>
      </c>
      <c r="I236" s="7" t="s">
        <v>512</v>
      </c>
      <c r="J236" s="8">
        <v>45395</v>
      </c>
      <c r="K236" s="8">
        <v>45408</v>
      </c>
      <c r="L236" s="8">
        <v>45414.8</v>
      </c>
      <c r="M236" s="21" t="str">
        <f t="shared" si="9"/>
        <v>PL</v>
      </c>
      <c r="N236" s="24">
        <f t="shared" si="10"/>
        <v>-6.8000000000029104</v>
      </c>
      <c r="O236" t="str">
        <f t="shared" si="11"/>
        <v>I</v>
      </c>
    </row>
    <row r="237" spans="1:15" x14ac:dyDescent="0.3">
      <c r="A237" s="7">
        <v>1765</v>
      </c>
      <c r="B237" s="7" t="s">
        <v>513</v>
      </c>
      <c r="C237" s="7" t="s">
        <v>25</v>
      </c>
      <c r="D237" s="7" t="s">
        <v>117</v>
      </c>
      <c r="E237" s="7">
        <v>4124185745</v>
      </c>
      <c r="F237" s="12">
        <v>10320</v>
      </c>
      <c r="G237" s="12">
        <v>2373.6000000000004</v>
      </c>
      <c r="H237" s="12">
        <v>12693.6</v>
      </c>
      <c r="I237" s="7" t="s">
        <v>514</v>
      </c>
      <c r="J237" s="8">
        <v>45396</v>
      </c>
      <c r="K237" s="8">
        <v>45419</v>
      </c>
      <c r="L237" s="8">
        <v>45425.599999999999</v>
      </c>
      <c r="M237" s="21" t="str">
        <f t="shared" si="9"/>
        <v>PL</v>
      </c>
      <c r="N237" s="24">
        <f t="shared" si="10"/>
        <v>-6.5999999999985448</v>
      </c>
      <c r="O237" t="str">
        <f t="shared" si="11"/>
        <v>I</v>
      </c>
    </row>
    <row r="238" spans="1:15" x14ac:dyDescent="0.3">
      <c r="A238" s="7">
        <v>1767</v>
      </c>
      <c r="B238" s="7" t="s">
        <v>515</v>
      </c>
      <c r="C238" s="7" t="s">
        <v>25</v>
      </c>
      <c r="D238" s="7" t="s">
        <v>17</v>
      </c>
      <c r="E238" s="7">
        <v>1732377271</v>
      </c>
      <c r="F238" s="12">
        <v>7673</v>
      </c>
      <c r="G238" s="12">
        <v>1764.7900000000009</v>
      </c>
      <c r="H238" s="12">
        <v>9437.7900000000009</v>
      </c>
      <c r="I238" s="7" t="s">
        <v>516</v>
      </c>
      <c r="J238" s="8">
        <v>45397</v>
      </c>
      <c r="K238" s="8">
        <v>45431</v>
      </c>
      <c r="L238" s="8">
        <v>45440</v>
      </c>
      <c r="M238" s="21" t="str">
        <f t="shared" si="9"/>
        <v>PL</v>
      </c>
      <c r="N238" s="24">
        <f t="shared" si="10"/>
        <v>-9</v>
      </c>
      <c r="O238" t="str">
        <f t="shared" si="11"/>
        <v>I</v>
      </c>
    </row>
    <row r="239" spans="1:15" x14ac:dyDescent="0.3">
      <c r="A239" s="7">
        <v>1769</v>
      </c>
      <c r="B239" s="7" t="s">
        <v>517</v>
      </c>
      <c r="C239" s="7" t="s">
        <v>16</v>
      </c>
      <c r="D239" s="7" t="s">
        <v>21</v>
      </c>
      <c r="E239" s="7">
        <v>6428942303</v>
      </c>
      <c r="F239" s="12">
        <v>7822</v>
      </c>
      <c r="G239" s="12">
        <v>625.76000000000022</v>
      </c>
      <c r="H239" s="12">
        <v>8447.76</v>
      </c>
      <c r="I239" s="7" t="s">
        <v>518</v>
      </c>
      <c r="J239" s="8">
        <v>45398</v>
      </c>
      <c r="K239" s="8">
        <v>45426</v>
      </c>
      <c r="L239" s="8">
        <v>45426.3</v>
      </c>
      <c r="M239" s="21" t="str">
        <f t="shared" si="9"/>
        <v>PL</v>
      </c>
      <c r="N239" s="24">
        <f t="shared" si="10"/>
        <v>-0.30000000000291038</v>
      </c>
      <c r="O239" t="str">
        <f t="shared" si="11"/>
        <v>I</v>
      </c>
    </row>
    <row r="240" spans="1:15" x14ac:dyDescent="0.3">
      <c r="A240" s="7">
        <v>1771</v>
      </c>
      <c r="B240" s="7" t="s">
        <v>519</v>
      </c>
      <c r="C240" s="7" t="s">
        <v>16</v>
      </c>
      <c r="D240" s="7" t="s">
        <v>26</v>
      </c>
      <c r="E240" s="7">
        <v>6854087252</v>
      </c>
      <c r="F240" s="12">
        <v>6503</v>
      </c>
      <c r="G240" s="12">
        <v>520.23999999999978</v>
      </c>
      <c r="H240" s="12">
        <v>7023.24</v>
      </c>
      <c r="I240" s="7" t="s">
        <v>520</v>
      </c>
      <c r="J240" s="8">
        <v>45398</v>
      </c>
      <c r="K240" s="8">
        <v>45419</v>
      </c>
      <c r="L240" s="8">
        <v>45412.1</v>
      </c>
      <c r="M240" s="21" t="str">
        <f t="shared" si="9"/>
        <v>PL</v>
      </c>
      <c r="N240" s="24">
        <f t="shared" si="10"/>
        <v>6.9000000000014552</v>
      </c>
      <c r="O240" t="str">
        <f t="shared" si="11"/>
        <v>II</v>
      </c>
    </row>
    <row r="241" spans="1:15" x14ac:dyDescent="0.3">
      <c r="A241" s="7">
        <v>1773</v>
      </c>
      <c r="B241" s="7" t="s">
        <v>521</v>
      </c>
      <c r="C241" s="7" t="s">
        <v>16</v>
      </c>
      <c r="D241" s="7" t="s">
        <v>30</v>
      </c>
      <c r="E241" s="7">
        <v>5144668045</v>
      </c>
      <c r="F241" s="12">
        <v>8305</v>
      </c>
      <c r="G241" s="12">
        <v>664.39999999999964</v>
      </c>
      <c r="H241" s="12">
        <v>8969.4</v>
      </c>
      <c r="I241" s="7" t="s">
        <v>522</v>
      </c>
      <c r="J241" s="8">
        <v>45398</v>
      </c>
      <c r="K241" s="8">
        <v>45428</v>
      </c>
      <c r="L241" s="8">
        <v>45426.1</v>
      </c>
      <c r="M241" s="21" t="str">
        <f t="shared" si="9"/>
        <v>CZ</v>
      </c>
      <c r="N241" s="24">
        <f t="shared" si="10"/>
        <v>1.9000000000014552</v>
      </c>
      <c r="O241" t="str">
        <f t="shared" si="11"/>
        <v>II</v>
      </c>
    </row>
    <row r="242" spans="1:15" x14ac:dyDescent="0.3">
      <c r="A242" s="7">
        <v>1775</v>
      </c>
      <c r="B242" s="7" t="s">
        <v>523</v>
      </c>
      <c r="C242" s="7" t="s">
        <v>16</v>
      </c>
      <c r="D242" s="7" t="s">
        <v>33</v>
      </c>
      <c r="E242" s="7">
        <v>8510260460</v>
      </c>
      <c r="F242" s="12">
        <v>5617</v>
      </c>
      <c r="G242" s="12">
        <v>449.35999999999967</v>
      </c>
      <c r="H242" s="12">
        <v>6066.36</v>
      </c>
      <c r="I242" s="7" t="s">
        <v>524</v>
      </c>
      <c r="J242" s="8">
        <v>45399</v>
      </c>
      <c r="K242" s="8">
        <v>45413</v>
      </c>
      <c r="L242" s="8">
        <v>45406.3</v>
      </c>
      <c r="M242" s="21" t="str">
        <f t="shared" si="9"/>
        <v>CZ</v>
      </c>
      <c r="N242" s="24">
        <f t="shared" si="10"/>
        <v>6.6999999999970896</v>
      </c>
      <c r="O242" t="str">
        <f t="shared" si="11"/>
        <v>II</v>
      </c>
    </row>
    <row r="243" spans="1:15" x14ac:dyDescent="0.3">
      <c r="A243" s="7">
        <v>1777</v>
      </c>
      <c r="B243" s="7" t="s">
        <v>525</v>
      </c>
      <c r="C243" s="7" t="s">
        <v>16</v>
      </c>
      <c r="D243" s="7" t="s">
        <v>36</v>
      </c>
      <c r="E243" s="7">
        <v>7842451528</v>
      </c>
      <c r="F243" s="12">
        <v>5909</v>
      </c>
      <c r="G243" s="12">
        <v>472.72000000000025</v>
      </c>
      <c r="H243" s="12">
        <v>6381.72</v>
      </c>
      <c r="I243" s="7" t="s">
        <v>526</v>
      </c>
      <c r="J243" s="8">
        <v>45400</v>
      </c>
      <c r="K243" s="8">
        <v>45428</v>
      </c>
      <c r="L243" s="8">
        <v>45421.5</v>
      </c>
      <c r="M243" s="21" t="str">
        <f t="shared" si="9"/>
        <v>CZ</v>
      </c>
      <c r="N243" s="24">
        <f t="shared" si="10"/>
        <v>6.5</v>
      </c>
      <c r="O243" t="str">
        <f t="shared" si="11"/>
        <v>II</v>
      </c>
    </row>
    <row r="244" spans="1:15" x14ac:dyDescent="0.3">
      <c r="A244" s="7">
        <v>1779</v>
      </c>
      <c r="B244" s="7" t="s">
        <v>527</v>
      </c>
      <c r="C244" s="7" t="s">
        <v>25</v>
      </c>
      <c r="D244" s="7" t="s">
        <v>39</v>
      </c>
      <c r="E244" s="7">
        <v>4257365937</v>
      </c>
      <c r="F244" s="12">
        <v>7248</v>
      </c>
      <c r="G244" s="12">
        <v>1667.0400000000009</v>
      </c>
      <c r="H244" s="12">
        <v>8915.0400000000009</v>
      </c>
      <c r="I244" s="7" t="s">
        <v>528</v>
      </c>
      <c r="J244" s="8">
        <v>45401</v>
      </c>
      <c r="K244" s="8">
        <v>45430</v>
      </c>
      <c r="L244" s="8">
        <v>45426.2</v>
      </c>
      <c r="M244" s="21" t="str">
        <f t="shared" si="9"/>
        <v>CZ</v>
      </c>
      <c r="N244" s="24">
        <f t="shared" si="10"/>
        <v>3.8000000000029104</v>
      </c>
      <c r="O244" t="str">
        <f t="shared" si="11"/>
        <v>II</v>
      </c>
    </row>
    <row r="245" spans="1:15" x14ac:dyDescent="0.3">
      <c r="A245" s="7">
        <v>1781</v>
      </c>
      <c r="B245" s="7" t="s">
        <v>529</v>
      </c>
      <c r="C245" s="7" t="s">
        <v>25</v>
      </c>
      <c r="D245" s="7" t="s">
        <v>42</v>
      </c>
      <c r="E245" s="7">
        <v>4341594652</v>
      </c>
      <c r="F245" s="12">
        <v>6344</v>
      </c>
      <c r="G245" s="12">
        <v>1459.12</v>
      </c>
      <c r="H245" s="12">
        <v>7803.12</v>
      </c>
      <c r="I245" s="7" t="s">
        <v>530</v>
      </c>
      <c r="J245" s="8">
        <v>45402</v>
      </c>
      <c r="K245" s="8">
        <v>45415</v>
      </c>
      <c r="L245" s="8">
        <v>45416.3</v>
      </c>
      <c r="M245" s="21" t="str">
        <f t="shared" si="9"/>
        <v>CZ</v>
      </c>
      <c r="N245" s="24">
        <f t="shared" si="10"/>
        <v>-1.3000000000029104</v>
      </c>
      <c r="O245" t="str">
        <f t="shared" si="11"/>
        <v>I</v>
      </c>
    </row>
    <row r="246" spans="1:15" x14ac:dyDescent="0.3">
      <c r="A246" s="7">
        <v>1783</v>
      </c>
      <c r="B246" s="7" t="s">
        <v>531</v>
      </c>
      <c r="C246" s="7" t="s">
        <v>25</v>
      </c>
      <c r="D246" s="7" t="s">
        <v>45</v>
      </c>
      <c r="E246" s="7">
        <v>7430048616</v>
      </c>
      <c r="F246" s="12">
        <v>11853</v>
      </c>
      <c r="G246" s="12">
        <v>2726.1900000000005</v>
      </c>
      <c r="H246" s="12">
        <v>14579.19</v>
      </c>
      <c r="I246" s="7" t="s">
        <v>532</v>
      </c>
      <c r="J246" s="8">
        <v>45402</v>
      </c>
      <c r="K246" s="8">
        <v>45414</v>
      </c>
      <c r="L246" s="8">
        <v>45406.7</v>
      </c>
      <c r="M246" s="21" t="str">
        <f t="shared" si="9"/>
        <v>CZ</v>
      </c>
      <c r="N246" s="24">
        <f t="shared" si="10"/>
        <v>7.3000000000029104</v>
      </c>
      <c r="O246" t="str">
        <f t="shared" si="11"/>
        <v>III</v>
      </c>
    </row>
    <row r="247" spans="1:15" x14ac:dyDescent="0.3">
      <c r="A247" s="7">
        <v>1785</v>
      </c>
      <c r="B247" s="7" t="s">
        <v>533</v>
      </c>
      <c r="C247" s="7" t="s">
        <v>25</v>
      </c>
      <c r="D247" s="7" t="s">
        <v>48</v>
      </c>
      <c r="E247" s="7">
        <v>9623168584</v>
      </c>
      <c r="F247" s="12">
        <v>10721</v>
      </c>
      <c r="G247" s="12">
        <v>2465.83</v>
      </c>
      <c r="H247" s="12">
        <v>13186.83</v>
      </c>
      <c r="I247" s="7" t="s">
        <v>534</v>
      </c>
      <c r="J247" s="8">
        <v>45402</v>
      </c>
      <c r="K247" s="8">
        <v>45437</v>
      </c>
      <c r="L247" s="8">
        <v>45444.7</v>
      </c>
      <c r="M247" s="21" t="str">
        <f t="shared" si="9"/>
        <v>CZ</v>
      </c>
      <c r="N247" s="24">
        <f t="shared" si="10"/>
        <v>-7.6999999999970896</v>
      </c>
      <c r="O247" t="str">
        <f t="shared" si="11"/>
        <v>I</v>
      </c>
    </row>
    <row r="248" spans="1:15" x14ac:dyDescent="0.3">
      <c r="A248" s="7">
        <v>1787</v>
      </c>
      <c r="B248" s="7" t="s">
        <v>535</v>
      </c>
      <c r="C248" s="7" t="s">
        <v>25</v>
      </c>
      <c r="D248" s="7" t="s">
        <v>51</v>
      </c>
      <c r="E248" s="7">
        <v>5180778197</v>
      </c>
      <c r="F248" s="12">
        <v>10146</v>
      </c>
      <c r="G248" s="12">
        <v>2333.58</v>
      </c>
      <c r="H248" s="12">
        <v>12479.58</v>
      </c>
      <c r="I248" s="7" t="s">
        <v>536</v>
      </c>
      <c r="J248" s="8">
        <v>45403</v>
      </c>
      <c r="K248" s="8">
        <v>45437</v>
      </c>
      <c r="L248" s="8">
        <v>45441.7</v>
      </c>
      <c r="M248" s="21" t="str">
        <f t="shared" si="9"/>
        <v>CZ</v>
      </c>
      <c r="N248" s="24">
        <f t="shared" si="10"/>
        <v>-4.6999999999970896</v>
      </c>
      <c r="O248" t="str">
        <f t="shared" si="11"/>
        <v>I</v>
      </c>
    </row>
    <row r="249" spans="1:15" x14ac:dyDescent="0.3">
      <c r="A249" s="7">
        <v>1789</v>
      </c>
      <c r="B249" s="7" t="s">
        <v>537</v>
      </c>
      <c r="C249" s="7" t="s">
        <v>25</v>
      </c>
      <c r="D249" s="7" t="s">
        <v>54</v>
      </c>
      <c r="E249" s="7">
        <v>5662257723</v>
      </c>
      <c r="F249" s="12">
        <v>8201</v>
      </c>
      <c r="G249" s="12">
        <v>1886.2299999999996</v>
      </c>
      <c r="H249" s="12">
        <v>10087.23</v>
      </c>
      <c r="I249" s="7" t="s">
        <v>538</v>
      </c>
      <c r="J249" s="8">
        <v>45404</v>
      </c>
      <c r="K249" s="8">
        <v>45427</v>
      </c>
      <c r="L249" s="8">
        <v>45432.3</v>
      </c>
      <c r="M249" s="21" t="str">
        <f t="shared" si="9"/>
        <v>CZ</v>
      </c>
      <c r="N249" s="24">
        <f t="shared" si="10"/>
        <v>-5.3000000000029104</v>
      </c>
      <c r="O249" t="str">
        <f t="shared" si="11"/>
        <v>I</v>
      </c>
    </row>
    <row r="250" spans="1:15" x14ac:dyDescent="0.3">
      <c r="A250" s="7">
        <v>1791</v>
      </c>
      <c r="B250" s="7" t="s">
        <v>539</v>
      </c>
      <c r="C250" s="7" t="s">
        <v>25</v>
      </c>
      <c r="D250" s="7" t="s">
        <v>57</v>
      </c>
      <c r="E250" s="7">
        <v>2817594142</v>
      </c>
      <c r="F250" s="12">
        <v>5935</v>
      </c>
      <c r="G250" s="12">
        <v>1365.0500000000002</v>
      </c>
      <c r="H250" s="12">
        <v>7300.05</v>
      </c>
      <c r="I250" s="7" t="s">
        <v>540</v>
      </c>
      <c r="J250" s="8">
        <v>45405</v>
      </c>
      <c r="K250" s="8">
        <v>45435</v>
      </c>
      <c r="L250" s="8">
        <v>45430.9</v>
      </c>
      <c r="M250" s="21" t="str">
        <f t="shared" si="9"/>
        <v>CZ</v>
      </c>
      <c r="N250" s="24">
        <f t="shared" si="10"/>
        <v>4.0999999999985448</v>
      </c>
      <c r="O250" t="str">
        <f t="shared" si="11"/>
        <v>II</v>
      </c>
    </row>
    <row r="251" spans="1:15" x14ac:dyDescent="0.3">
      <c r="A251" s="7">
        <v>1793</v>
      </c>
      <c r="B251" s="7" t="s">
        <v>541</v>
      </c>
      <c r="C251" s="7" t="s">
        <v>25</v>
      </c>
      <c r="D251" s="7" t="s">
        <v>60</v>
      </c>
      <c r="E251" s="7">
        <v>4213025457</v>
      </c>
      <c r="F251" s="12">
        <v>5632</v>
      </c>
      <c r="G251" s="12">
        <v>1295.3599999999997</v>
      </c>
      <c r="H251" s="12">
        <v>6927.36</v>
      </c>
      <c r="I251" s="7" t="s">
        <v>542</v>
      </c>
      <c r="J251" s="8">
        <v>45405</v>
      </c>
      <c r="K251" s="8">
        <v>45422</v>
      </c>
      <c r="L251" s="8">
        <v>45424.9</v>
      </c>
      <c r="M251" s="21" t="str">
        <f t="shared" si="9"/>
        <v>CZ</v>
      </c>
      <c r="N251" s="24">
        <f t="shared" si="10"/>
        <v>-2.9000000000014552</v>
      </c>
      <c r="O251" t="str">
        <f t="shared" si="11"/>
        <v>I</v>
      </c>
    </row>
    <row r="252" spans="1:15" x14ac:dyDescent="0.3">
      <c r="A252" s="7">
        <v>1795</v>
      </c>
      <c r="B252" s="7" t="s">
        <v>543</v>
      </c>
      <c r="C252" s="7" t="s">
        <v>16</v>
      </c>
      <c r="D252" s="7" t="s">
        <v>63</v>
      </c>
      <c r="E252" s="7">
        <v>6912807847</v>
      </c>
      <c r="F252" s="12">
        <v>9396</v>
      </c>
      <c r="G252" s="12">
        <v>751.68000000000029</v>
      </c>
      <c r="H252" s="12">
        <v>10147.68</v>
      </c>
      <c r="I252" s="7" t="s">
        <v>544</v>
      </c>
      <c r="J252" s="8">
        <v>45405</v>
      </c>
      <c r="K252" s="8">
        <v>45429</v>
      </c>
      <c r="L252" s="8">
        <v>45424.800000000003</v>
      </c>
      <c r="M252" s="21" t="str">
        <f t="shared" si="9"/>
        <v>CZ</v>
      </c>
      <c r="N252" s="24">
        <f t="shared" si="10"/>
        <v>4.1999999999970896</v>
      </c>
      <c r="O252" t="str">
        <f t="shared" si="11"/>
        <v>II</v>
      </c>
    </row>
    <row r="253" spans="1:15" x14ac:dyDescent="0.3">
      <c r="A253" s="7">
        <v>1797</v>
      </c>
      <c r="B253" s="7" t="s">
        <v>545</v>
      </c>
      <c r="C253" s="7" t="s">
        <v>16</v>
      </c>
      <c r="D253" s="7" t="s">
        <v>66</v>
      </c>
      <c r="E253" s="7">
        <v>1661408649</v>
      </c>
      <c r="F253" s="12">
        <v>7949</v>
      </c>
      <c r="G253" s="12">
        <v>635.92000000000007</v>
      </c>
      <c r="H253" s="12">
        <v>8584.92</v>
      </c>
      <c r="I253" s="7" t="s">
        <v>546</v>
      </c>
      <c r="J253" s="8">
        <v>45406</v>
      </c>
      <c r="K253" s="8">
        <v>45419</v>
      </c>
      <c r="L253" s="8">
        <v>45411.4</v>
      </c>
      <c r="M253" s="21" t="str">
        <f t="shared" si="9"/>
        <v>CZ</v>
      </c>
      <c r="N253" s="24">
        <f t="shared" si="10"/>
        <v>7.5999999999985448</v>
      </c>
      <c r="O253" t="str">
        <f t="shared" si="11"/>
        <v>III</v>
      </c>
    </row>
    <row r="254" spans="1:15" x14ac:dyDescent="0.3">
      <c r="A254" s="7">
        <v>1799</v>
      </c>
      <c r="B254" s="7" t="s">
        <v>547</v>
      </c>
      <c r="C254" s="7" t="s">
        <v>16</v>
      </c>
      <c r="D254" s="7" t="s">
        <v>69</v>
      </c>
      <c r="E254" s="7">
        <v>3341901817</v>
      </c>
      <c r="F254" s="12">
        <v>9153</v>
      </c>
      <c r="G254" s="12">
        <v>732.23999999999978</v>
      </c>
      <c r="H254" s="12">
        <v>9885.24</v>
      </c>
      <c r="I254" s="7" t="s">
        <v>548</v>
      </c>
      <c r="J254" s="8">
        <v>45407</v>
      </c>
      <c r="K254" s="8">
        <v>45438</v>
      </c>
      <c r="L254" s="8">
        <v>45439.5</v>
      </c>
      <c r="M254" s="21" t="str">
        <f t="shared" si="9"/>
        <v>CZ</v>
      </c>
      <c r="N254" s="24">
        <f t="shared" si="10"/>
        <v>-1.5</v>
      </c>
      <c r="O254" t="str">
        <f t="shared" si="11"/>
        <v>I</v>
      </c>
    </row>
    <row r="255" spans="1:15" x14ac:dyDescent="0.3">
      <c r="A255" s="7">
        <v>1801</v>
      </c>
      <c r="B255" s="7" t="s">
        <v>549</v>
      </c>
      <c r="C255" s="7" t="s">
        <v>16</v>
      </c>
      <c r="D255" s="7" t="s">
        <v>72</v>
      </c>
      <c r="E255" s="7">
        <v>9435127072</v>
      </c>
      <c r="F255" s="12">
        <v>5159</v>
      </c>
      <c r="G255" s="12">
        <v>412.72000000000025</v>
      </c>
      <c r="H255" s="12">
        <v>5571.72</v>
      </c>
      <c r="I255" s="7" t="s">
        <v>550</v>
      </c>
      <c r="J255" s="8">
        <v>45408</v>
      </c>
      <c r="K255" s="8">
        <v>45442</v>
      </c>
      <c r="L255" s="8">
        <v>45450.9</v>
      </c>
      <c r="M255" s="21" t="str">
        <f t="shared" si="9"/>
        <v>CZ</v>
      </c>
      <c r="N255" s="24">
        <f t="shared" si="10"/>
        <v>-8.9000000000014552</v>
      </c>
      <c r="O255" t="str">
        <f t="shared" si="11"/>
        <v>I</v>
      </c>
    </row>
    <row r="256" spans="1:15" x14ac:dyDescent="0.3">
      <c r="A256" s="7">
        <v>1803</v>
      </c>
      <c r="B256" s="7" t="s">
        <v>551</v>
      </c>
      <c r="C256" s="7" t="s">
        <v>16</v>
      </c>
      <c r="D256" s="7" t="s">
        <v>75</v>
      </c>
      <c r="E256" s="7">
        <v>1954168384</v>
      </c>
      <c r="F256" s="12">
        <v>7601</v>
      </c>
      <c r="G256" s="12">
        <v>608.07999999999993</v>
      </c>
      <c r="H256" s="12">
        <v>8209.08</v>
      </c>
      <c r="I256" s="7" t="s">
        <v>552</v>
      </c>
      <c r="J256" s="8">
        <v>45408</v>
      </c>
      <c r="K256" s="8">
        <v>45427</v>
      </c>
      <c r="L256" s="8">
        <v>45430.3</v>
      </c>
      <c r="M256" s="21" t="str">
        <f t="shared" si="9"/>
        <v>CZ</v>
      </c>
      <c r="N256" s="24">
        <f t="shared" si="10"/>
        <v>-3.3000000000029104</v>
      </c>
      <c r="O256" t="str">
        <f t="shared" si="11"/>
        <v>I</v>
      </c>
    </row>
    <row r="257" spans="1:15" x14ac:dyDescent="0.3">
      <c r="A257" s="7">
        <v>1805</v>
      </c>
      <c r="B257" s="7" t="s">
        <v>553</v>
      </c>
      <c r="C257" s="7" t="s">
        <v>16</v>
      </c>
      <c r="D257" s="7" t="s">
        <v>78</v>
      </c>
      <c r="E257" s="7">
        <v>2994329983</v>
      </c>
      <c r="F257" s="12">
        <v>8772</v>
      </c>
      <c r="G257" s="12">
        <v>701.76000000000022</v>
      </c>
      <c r="H257" s="12">
        <v>9473.76</v>
      </c>
      <c r="I257" s="7" t="s">
        <v>554</v>
      </c>
      <c r="J257" s="8">
        <v>45408</v>
      </c>
      <c r="K257" s="8">
        <v>45441</v>
      </c>
      <c r="L257" s="8">
        <v>45433.3</v>
      </c>
      <c r="M257" s="21" t="str">
        <f t="shared" si="9"/>
        <v>CZ</v>
      </c>
      <c r="N257" s="24">
        <f t="shared" si="10"/>
        <v>7.6999999999970896</v>
      </c>
      <c r="O257" t="str">
        <f t="shared" si="11"/>
        <v>III</v>
      </c>
    </row>
    <row r="258" spans="1:15" x14ac:dyDescent="0.3">
      <c r="A258" s="7">
        <v>1807</v>
      </c>
      <c r="B258" s="7" t="s">
        <v>555</v>
      </c>
      <c r="C258" s="7" t="s">
        <v>16</v>
      </c>
      <c r="D258" s="7" t="s">
        <v>81</v>
      </c>
      <c r="E258" s="7">
        <v>4831129141</v>
      </c>
      <c r="F258" s="12">
        <v>11342</v>
      </c>
      <c r="G258" s="12">
        <v>907.36000000000058</v>
      </c>
      <c r="H258" s="12">
        <v>12249.36</v>
      </c>
      <c r="I258" s="7" t="s">
        <v>556</v>
      </c>
      <c r="J258" s="8">
        <v>45409</v>
      </c>
      <c r="K258" s="8">
        <v>45433</v>
      </c>
      <c r="L258" s="8">
        <v>45425</v>
      </c>
      <c r="M258" s="21" t="str">
        <f t="shared" si="9"/>
        <v>CZ</v>
      </c>
      <c r="N258" s="24">
        <f t="shared" si="10"/>
        <v>8</v>
      </c>
      <c r="O258" t="str">
        <f t="shared" si="11"/>
        <v>III</v>
      </c>
    </row>
    <row r="259" spans="1:15" x14ac:dyDescent="0.3">
      <c r="A259" s="7">
        <v>1809</v>
      </c>
      <c r="B259" s="7" t="s">
        <v>557</v>
      </c>
      <c r="C259" s="7" t="s">
        <v>25</v>
      </c>
      <c r="D259" s="7" t="s">
        <v>84</v>
      </c>
      <c r="E259" s="7">
        <v>5632399654</v>
      </c>
      <c r="F259" s="12">
        <v>6672</v>
      </c>
      <c r="G259" s="12">
        <v>1534.5599999999995</v>
      </c>
      <c r="H259" s="12">
        <v>8206.56</v>
      </c>
      <c r="I259" s="7" t="s">
        <v>558</v>
      </c>
      <c r="J259" s="8">
        <v>45410</v>
      </c>
      <c r="K259" s="8">
        <v>45441</v>
      </c>
      <c r="L259" s="8">
        <v>45436.3</v>
      </c>
      <c r="M259" s="21" t="str">
        <f t="shared" si="9"/>
        <v>CZ</v>
      </c>
      <c r="N259" s="24">
        <f t="shared" si="10"/>
        <v>4.6999999999970896</v>
      </c>
      <c r="O259" t="str">
        <f t="shared" si="11"/>
        <v>II</v>
      </c>
    </row>
    <row r="260" spans="1:15" x14ac:dyDescent="0.3">
      <c r="A260" s="7">
        <v>1811</v>
      </c>
      <c r="B260" s="7" t="s">
        <v>559</v>
      </c>
      <c r="C260" s="7" t="s">
        <v>25</v>
      </c>
      <c r="D260" s="7" t="s">
        <v>87</v>
      </c>
      <c r="E260" s="7">
        <v>4792588518</v>
      </c>
      <c r="F260" s="12">
        <v>11689</v>
      </c>
      <c r="G260" s="12">
        <v>2688.4699999999993</v>
      </c>
      <c r="H260" s="12">
        <v>14377.47</v>
      </c>
      <c r="I260" s="7" t="s">
        <v>560</v>
      </c>
      <c r="J260" s="8">
        <v>45411</v>
      </c>
      <c r="K260" s="8">
        <v>45430</v>
      </c>
      <c r="L260" s="8">
        <v>45427.199999999997</v>
      </c>
      <c r="M260" s="21" t="str">
        <f t="shared" si="9"/>
        <v>CZ</v>
      </c>
      <c r="N260" s="24">
        <f t="shared" si="10"/>
        <v>2.8000000000029104</v>
      </c>
      <c r="O260" t="str">
        <f t="shared" si="11"/>
        <v>II</v>
      </c>
    </row>
    <row r="261" spans="1:15" x14ac:dyDescent="0.3">
      <c r="A261" s="7">
        <v>1813</v>
      </c>
      <c r="B261" s="7" t="s">
        <v>561</v>
      </c>
      <c r="C261" s="7" t="s">
        <v>25</v>
      </c>
      <c r="D261" s="7" t="s">
        <v>90</v>
      </c>
      <c r="E261" s="7">
        <v>2466805173</v>
      </c>
      <c r="F261" s="12">
        <v>11847</v>
      </c>
      <c r="G261" s="12">
        <v>2724.8099999999995</v>
      </c>
      <c r="H261" s="12">
        <v>14571.81</v>
      </c>
      <c r="I261" s="7" t="s">
        <v>562</v>
      </c>
      <c r="J261" s="8">
        <v>45411</v>
      </c>
      <c r="K261" s="8">
        <v>45438</v>
      </c>
      <c r="L261" s="8">
        <v>45433.2</v>
      </c>
      <c r="M261" s="21" t="str">
        <f t="shared" si="9"/>
        <v>CZ</v>
      </c>
      <c r="N261" s="24">
        <f t="shared" si="10"/>
        <v>4.8000000000029104</v>
      </c>
      <c r="O261" t="str">
        <f t="shared" si="11"/>
        <v>II</v>
      </c>
    </row>
    <row r="262" spans="1:15" x14ac:dyDescent="0.3">
      <c r="A262" s="7">
        <v>1815</v>
      </c>
      <c r="B262" s="7" t="s">
        <v>563</v>
      </c>
      <c r="C262" s="7" t="s">
        <v>25</v>
      </c>
      <c r="D262" s="7" t="s">
        <v>93</v>
      </c>
      <c r="E262" s="7">
        <v>5910817373</v>
      </c>
      <c r="F262" s="12">
        <v>5433</v>
      </c>
      <c r="G262" s="12">
        <v>1249.5900000000001</v>
      </c>
      <c r="H262" s="12">
        <v>6682.59</v>
      </c>
      <c r="I262" s="7" t="s">
        <v>564</v>
      </c>
      <c r="J262" s="8">
        <v>45411</v>
      </c>
      <c r="K262" s="8">
        <v>45432</v>
      </c>
      <c r="L262" s="8">
        <v>45421.5</v>
      </c>
      <c r="M262" s="21" t="str">
        <f t="shared" si="9"/>
        <v>CZ</v>
      </c>
      <c r="N262" s="24">
        <f t="shared" si="10"/>
        <v>10.5</v>
      </c>
      <c r="O262" t="str">
        <f t="shared" si="11"/>
        <v>III</v>
      </c>
    </row>
    <row r="263" spans="1:15" x14ac:dyDescent="0.3">
      <c r="A263" s="7">
        <v>1817</v>
      </c>
      <c r="B263" s="7" t="s">
        <v>565</v>
      </c>
      <c r="C263" s="7" t="s">
        <v>25</v>
      </c>
      <c r="D263" s="7" t="s">
        <v>96</v>
      </c>
      <c r="E263" s="7">
        <v>2650348826</v>
      </c>
      <c r="F263" s="12">
        <v>10798</v>
      </c>
      <c r="G263" s="12">
        <v>2483.5400000000009</v>
      </c>
      <c r="H263" s="12">
        <v>13281.54</v>
      </c>
      <c r="I263" s="7" t="s">
        <v>566</v>
      </c>
      <c r="J263" s="8">
        <v>45412</v>
      </c>
      <c r="K263" s="8">
        <v>45426</v>
      </c>
      <c r="L263" s="8">
        <v>45420.4</v>
      </c>
      <c r="M263" s="21" t="str">
        <f t="shared" si="9"/>
        <v>PL</v>
      </c>
      <c r="N263" s="24">
        <f t="shared" si="10"/>
        <v>5.5999999999985448</v>
      </c>
      <c r="O263" t="str">
        <f t="shared" si="11"/>
        <v>II</v>
      </c>
    </row>
    <row r="264" spans="1:15" x14ac:dyDescent="0.3">
      <c r="A264" s="7">
        <v>1819</v>
      </c>
      <c r="B264" s="7" t="s">
        <v>567</v>
      </c>
      <c r="C264" s="7" t="s">
        <v>25</v>
      </c>
      <c r="D264" s="7" t="s">
        <v>99</v>
      </c>
      <c r="E264" s="7">
        <v>1377010276</v>
      </c>
      <c r="F264" s="12">
        <v>11353</v>
      </c>
      <c r="G264" s="12">
        <v>2611.1900000000005</v>
      </c>
      <c r="H264" s="12">
        <v>13964.19</v>
      </c>
      <c r="I264" s="7" t="s">
        <v>568</v>
      </c>
      <c r="J264" s="8">
        <v>45413</v>
      </c>
      <c r="K264" s="8">
        <v>45443</v>
      </c>
      <c r="L264" s="8">
        <v>45448</v>
      </c>
      <c r="M264" s="21" t="str">
        <f t="shared" ref="M264:M327" si="12">MID(B264, FIND("-",B264)+1, FIND("-",B264,FIND("-",B264)+1) - FIND("-",B264) - 1)</f>
        <v>PL</v>
      </c>
      <c r="N264" s="24">
        <f t="shared" ref="N264:N327" si="13">K264-L264</f>
        <v>-5</v>
      </c>
      <c r="O264" t="str">
        <f t="shared" ref="O264:O327" si="14">VLOOKUP(N264,$R$7:$S$9,2,TRUE)</f>
        <v>I</v>
      </c>
    </row>
    <row r="265" spans="1:15" x14ac:dyDescent="0.3">
      <c r="A265" s="7">
        <v>1821</v>
      </c>
      <c r="B265" s="7" t="s">
        <v>569</v>
      </c>
      <c r="C265" s="7" t="s">
        <v>25</v>
      </c>
      <c r="D265" s="7" t="s">
        <v>102</v>
      </c>
      <c r="E265" s="7">
        <v>8926797137</v>
      </c>
      <c r="F265" s="12">
        <v>7059</v>
      </c>
      <c r="G265" s="12">
        <v>1623.5699999999997</v>
      </c>
      <c r="H265" s="12">
        <v>8682.57</v>
      </c>
      <c r="I265" s="7" t="s">
        <v>570</v>
      </c>
      <c r="J265" s="8">
        <v>45414</v>
      </c>
      <c r="K265" s="8">
        <v>45446</v>
      </c>
      <c r="L265" s="8">
        <v>45454.1</v>
      </c>
      <c r="M265" s="21" t="str">
        <f t="shared" si="12"/>
        <v>PL</v>
      </c>
      <c r="N265" s="24">
        <f t="shared" si="13"/>
        <v>-8.0999999999985448</v>
      </c>
      <c r="O265" t="str">
        <f t="shared" si="14"/>
        <v>I</v>
      </c>
    </row>
    <row r="266" spans="1:15" x14ac:dyDescent="0.3">
      <c r="A266" s="7">
        <v>1823</v>
      </c>
      <c r="B266" s="7" t="s">
        <v>571</v>
      </c>
      <c r="C266" s="7" t="s">
        <v>25</v>
      </c>
      <c r="D266" s="7" t="s">
        <v>105</v>
      </c>
      <c r="E266" s="7">
        <v>2116684585</v>
      </c>
      <c r="F266" s="12">
        <v>6608</v>
      </c>
      <c r="G266" s="12">
        <v>1519.8400000000001</v>
      </c>
      <c r="H266" s="12">
        <v>8127.84</v>
      </c>
      <c r="I266" s="7" t="s">
        <v>572</v>
      </c>
      <c r="J266" s="8">
        <v>45415</v>
      </c>
      <c r="K266" s="8">
        <v>45445</v>
      </c>
      <c r="L266" s="8">
        <v>45449.9</v>
      </c>
      <c r="M266" s="21" t="str">
        <f t="shared" si="12"/>
        <v>PL</v>
      </c>
      <c r="N266" s="24">
        <f t="shared" si="13"/>
        <v>-4.9000000000014552</v>
      </c>
      <c r="O266" t="str">
        <f t="shared" si="14"/>
        <v>I</v>
      </c>
    </row>
    <row r="267" spans="1:15" x14ac:dyDescent="0.3">
      <c r="A267" s="7">
        <v>1825</v>
      </c>
      <c r="B267" s="7" t="s">
        <v>573</v>
      </c>
      <c r="C267" s="7" t="s">
        <v>16</v>
      </c>
      <c r="D267" s="7" t="s">
        <v>108</v>
      </c>
      <c r="E267" s="7">
        <v>3672951128</v>
      </c>
      <c r="F267" s="12">
        <v>7384</v>
      </c>
      <c r="G267" s="12">
        <v>590.72000000000025</v>
      </c>
      <c r="H267" s="12">
        <v>7974.72</v>
      </c>
      <c r="I267" s="7" t="s">
        <v>574</v>
      </c>
      <c r="J267" s="8">
        <v>45415</v>
      </c>
      <c r="K267" s="8">
        <v>45439</v>
      </c>
      <c r="L267" s="8">
        <v>45441.599999999999</v>
      </c>
      <c r="M267" s="21" t="str">
        <f t="shared" si="12"/>
        <v>PL</v>
      </c>
      <c r="N267" s="24">
        <f t="shared" si="13"/>
        <v>-2.5999999999985448</v>
      </c>
      <c r="O267" t="str">
        <f t="shared" si="14"/>
        <v>I</v>
      </c>
    </row>
    <row r="268" spans="1:15" x14ac:dyDescent="0.3">
      <c r="A268" s="7">
        <v>1827</v>
      </c>
      <c r="B268" s="7" t="s">
        <v>575</v>
      </c>
      <c r="C268" s="7" t="s">
        <v>16</v>
      </c>
      <c r="D268" s="7" t="s">
        <v>111</v>
      </c>
      <c r="E268" s="7">
        <v>6375448835</v>
      </c>
      <c r="F268" s="12">
        <v>5791</v>
      </c>
      <c r="G268" s="12">
        <v>463.27999999999975</v>
      </c>
      <c r="H268" s="12">
        <v>6254.28</v>
      </c>
      <c r="I268" s="7" t="s">
        <v>576</v>
      </c>
      <c r="J268" s="8">
        <v>45415</v>
      </c>
      <c r="K268" s="8">
        <v>45438</v>
      </c>
      <c r="L268" s="8">
        <v>45444.2</v>
      </c>
      <c r="M268" s="21" t="str">
        <f t="shared" si="12"/>
        <v>PL</v>
      </c>
      <c r="N268" s="24">
        <f t="shared" si="13"/>
        <v>-6.1999999999970896</v>
      </c>
      <c r="O268" t="str">
        <f t="shared" si="14"/>
        <v>I</v>
      </c>
    </row>
    <row r="269" spans="1:15" x14ac:dyDescent="0.3">
      <c r="A269" s="7">
        <v>1829</v>
      </c>
      <c r="B269" s="7" t="s">
        <v>577</v>
      </c>
      <c r="C269" s="7" t="s">
        <v>16</v>
      </c>
      <c r="D269" s="7" t="s">
        <v>114</v>
      </c>
      <c r="E269" s="7">
        <v>8922358731</v>
      </c>
      <c r="F269" s="12">
        <v>7387</v>
      </c>
      <c r="G269" s="12">
        <v>590.96</v>
      </c>
      <c r="H269" s="12">
        <v>7977.96</v>
      </c>
      <c r="I269" s="7" t="s">
        <v>578</v>
      </c>
      <c r="J269" s="8">
        <v>45416</v>
      </c>
      <c r="K269" s="8">
        <v>45447</v>
      </c>
      <c r="L269" s="8">
        <v>45444.3</v>
      </c>
      <c r="M269" s="21" t="str">
        <f t="shared" si="12"/>
        <v>PL</v>
      </c>
      <c r="N269" s="24">
        <f t="shared" si="13"/>
        <v>2.6999999999970896</v>
      </c>
      <c r="O269" t="str">
        <f t="shared" si="14"/>
        <v>II</v>
      </c>
    </row>
    <row r="270" spans="1:15" x14ac:dyDescent="0.3">
      <c r="A270" s="7">
        <v>1831</v>
      </c>
      <c r="B270" s="7" t="s">
        <v>579</v>
      </c>
      <c r="C270" s="7" t="s">
        <v>16</v>
      </c>
      <c r="D270" s="7" t="s">
        <v>117</v>
      </c>
      <c r="E270" s="7">
        <v>4124185745</v>
      </c>
      <c r="F270" s="12">
        <v>7747</v>
      </c>
      <c r="G270" s="12">
        <v>619.76000000000022</v>
      </c>
      <c r="H270" s="12">
        <v>8366.76</v>
      </c>
      <c r="I270" s="7" t="s">
        <v>580</v>
      </c>
      <c r="J270" s="8">
        <v>45417</v>
      </c>
      <c r="K270" s="8">
        <v>45439</v>
      </c>
      <c r="L270" s="8">
        <v>45433.8</v>
      </c>
      <c r="M270" s="21" t="str">
        <f t="shared" si="12"/>
        <v>PL</v>
      </c>
      <c r="N270" s="24">
        <f t="shared" si="13"/>
        <v>5.1999999999970896</v>
      </c>
      <c r="O270" t="str">
        <f t="shared" si="14"/>
        <v>II</v>
      </c>
    </row>
    <row r="271" spans="1:15" x14ac:dyDescent="0.3">
      <c r="A271" s="7">
        <v>1833</v>
      </c>
      <c r="B271" s="7" t="s">
        <v>581</v>
      </c>
      <c r="C271" s="7" t="s">
        <v>16</v>
      </c>
      <c r="D271" s="7" t="s">
        <v>17</v>
      </c>
      <c r="E271" s="7">
        <v>1732377271</v>
      </c>
      <c r="F271" s="12">
        <v>8013</v>
      </c>
      <c r="G271" s="12">
        <v>641.04000000000087</v>
      </c>
      <c r="H271" s="12">
        <v>8654.0400000000009</v>
      </c>
      <c r="I271" s="7" t="s">
        <v>582</v>
      </c>
      <c r="J271" s="8">
        <v>45418</v>
      </c>
      <c r="K271" s="8">
        <v>45451</v>
      </c>
      <c r="L271" s="8">
        <v>45455.6</v>
      </c>
      <c r="M271" s="21" t="str">
        <f t="shared" si="12"/>
        <v>PL</v>
      </c>
      <c r="N271" s="24">
        <f t="shared" si="13"/>
        <v>-4.5999999999985448</v>
      </c>
      <c r="O271" t="str">
        <f t="shared" si="14"/>
        <v>I</v>
      </c>
    </row>
    <row r="272" spans="1:15" x14ac:dyDescent="0.3">
      <c r="A272" s="7">
        <v>1835</v>
      </c>
      <c r="B272" s="7" t="s">
        <v>583</v>
      </c>
      <c r="C272" s="7" t="s">
        <v>16</v>
      </c>
      <c r="D272" s="7" t="s">
        <v>21</v>
      </c>
      <c r="E272" s="7">
        <v>6428942303</v>
      </c>
      <c r="F272" s="12">
        <v>9814</v>
      </c>
      <c r="G272" s="12">
        <v>785.1200000000008</v>
      </c>
      <c r="H272" s="12">
        <v>10599.12</v>
      </c>
      <c r="I272" s="7" t="s">
        <v>584</v>
      </c>
      <c r="J272" s="8">
        <v>45419</v>
      </c>
      <c r="K272" s="8">
        <v>45443</v>
      </c>
      <c r="L272" s="8">
        <v>45441.5</v>
      </c>
      <c r="M272" s="21" t="str">
        <f t="shared" si="12"/>
        <v>PL</v>
      </c>
      <c r="N272" s="24">
        <f t="shared" si="13"/>
        <v>1.5</v>
      </c>
      <c r="O272" t="str">
        <f t="shared" si="14"/>
        <v>II</v>
      </c>
    </row>
    <row r="273" spans="1:15" x14ac:dyDescent="0.3">
      <c r="A273" s="7">
        <v>1837</v>
      </c>
      <c r="B273" s="7" t="s">
        <v>585</v>
      </c>
      <c r="C273" s="7" t="s">
        <v>25</v>
      </c>
      <c r="D273" s="7" t="s">
        <v>26</v>
      </c>
      <c r="E273" s="7">
        <v>6854087252</v>
      </c>
      <c r="F273" s="12">
        <v>11517</v>
      </c>
      <c r="G273" s="12">
        <v>2648.91</v>
      </c>
      <c r="H273" s="12">
        <v>14165.91</v>
      </c>
      <c r="I273" s="7" t="s">
        <v>586</v>
      </c>
      <c r="J273" s="8">
        <v>45420</v>
      </c>
      <c r="K273" s="8">
        <v>45452</v>
      </c>
      <c r="L273" s="8">
        <v>45441</v>
      </c>
      <c r="M273" s="21" t="str">
        <f t="shared" si="12"/>
        <v>CZ</v>
      </c>
      <c r="N273" s="24">
        <f t="shared" si="13"/>
        <v>11</v>
      </c>
      <c r="O273" t="str">
        <f t="shared" si="14"/>
        <v>III</v>
      </c>
    </row>
    <row r="274" spans="1:15" x14ac:dyDescent="0.3">
      <c r="A274" s="7">
        <v>1839</v>
      </c>
      <c r="B274" s="7" t="s">
        <v>587</v>
      </c>
      <c r="C274" s="7" t="s">
        <v>25</v>
      </c>
      <c r="D274" s="7" t="s">
        <v>30</v>
      </c>
      <c r="E274" s="7">
        <v>5144668045</v>
      </c>
      <c r="F274" s="12">
        <v>10447</v>
      </c>
      <c r="G274" s="12">
        <v>2402.8099999999995</v>
      </c>
      <c r="H274" s="12">
        <v>12849.81</v>
      </c>
      <c r="I274" s="7" t="s">
        <v>588</v>
      </c>
      <c r="J274" s="8">
        <v>45420</v>
      </c>
      <c r="K274" s="8">
        <v>45449</v>
      </c>
      <c r="L274" s="8">
        <v>45455.4</v>
      </c>
      <c r="M274" s="21" t="str">
        <f t="shared" si="12"/>
        <v>CZ</v>
      </c>
      <c r="N274" s="24">
        <f t="shared" si="13"/>
        <v>-6.4000000000014552</v>
      </c>
      <c r="O274" t="str">
        <f t="shared" si="14"/>
        <v>I</v>
      </c>
    </row>
    <row r="275" spans="1:15" x14ac:dyDescent="0.3">
      <c r="A275" s="7">
        <v>1841</v>
      </c>
      <c r="B275" s="7" t="s">
        <v>589</v>
      </c>
      <c r="C275" s="7" t="s">
        <v>25</v>
      </c>
      <c r="D275" s="7" t="s">
        <v>33</v>
      </c>
      <c r="E275" s="7">
        <v>8510260460</v>
      </c>
      <c r="F275" s="12">
        <v>11349</v>
      </c>
      <c r="G275" s="12">
        <v>2610.2700000000004</v>
      </c>
      <c r="H275" s="12">
        <v>13959.27</v>
      </c>
      <c r="I275" s="7" t="s">
        <v>590</v>
      </c>
      <c r="J275" s="8">
        <v>45420</v>
      </c>
      <c r="K275" s="8">
        <v>45437</v>
      </c>
      <c r="L275" s="8">
        <v>45430.3</v>
      </c>
      <c r="M275" s="21" t="str">
        <f t="shared" si="12"/>
        <v>CZ</v>
      </c>
      <c r="N275" s="24">
        <f t="shared" si="13"/>
        <v>6.6999999999970896</v>
      </c>
      <c r="O275" t="str">
        <f t="shared" si="14"/>
        <v>II</v>
      </c>
    </row>
    <row r="276" spans="1:15" x14ac:dyDescent="0.3">
      <c r="A276" s="7">
        <v>1843</v>
      </c>
      <c r="B276" s="7" t="s">
        <v>591</v>
      </c>
      <c r="C276" s="7" t="s">
        <v>25</v>
      </c>
      <c r="D276" s="7" t="s">
        <v>36</v>
      </c>
      <c r="E276" s="7">
        <v>7842451528</v>
      </c>
      <c r="F276" s="12">
        <v>8402</v>
      </c>
      <c r="G276" s="12">
        <v>1932.4599999999991</v>
      </c>
      <c r="H276" s="12">
        <v>10334.459999999999</v>
      </c>
      <c r="I276" s="7" t="s">
        <v>592</v>
      </c>
      <c r="J276" s="8">
        <v>45421</v>
      </c>
      <c r="K276" s="8">
        <v>45453</v>
      </c>
      <c r="L276" s="8">
        <v>45460.7</v>
      </c>
      <c r="M276" s="21" t="str">
        <f t="shared" si="12"/>
        <v>CZ</v>
      </c>
      <c r="N276" s="24">
        <f t="shared" si="13"/>
        <v>-7.6999999999970896</v>
      </c>
      <c r="O276" t="str">
        <f t="shared" si="14"/>
        <v>I</v>
      </c>
    </row>
    <row r="277" spans="1:15" x14ac:dyDescent="0.3">
      <c r="A277" s="7">
        <v>1845</v>
      </c>
      <c r="B277" s="7" t="s">
        <v>593</v>
      </c>
      <c r="C277" s="7" t="s">
        <v>25</v>
      </c>
      <c r="D277" s="7" t="s">
        <v>39</v>
      </c>
      <c r="E277" s="7">
        <v>4257365937</v>
      </c>
      <c r="F277" s="12">
        <v>10131</v>
      </c>
      <c r="G277" s="12">
        <v>2330.1299999999992</v>
      </c>
      <c r="H277" s="12">
        <v>12461.13</v>
      </c>
      <c r="I277" s="7" t="s">
        <v>594</v>
      </c>
      <c r="J277" s="8">
        <v>45422</v>
      </c>
      <c r="K277" s="8">
        <v>45447</v>
      </c>
      <c r="L277" s="8">
        <v>45451.5</v>
      </c>
      <c r="M277" s="21" t="str">
        <f t="shared" si="12"/>
        <v>CZ</v>
      </c>
      <c r="N277" s="24">
        <f t="shared" si="13"/>
        <v>-4.5</v>
      </c>
      <c r="O277" t="str">
        <f t="shared" si="14"/>
        <v>I</v>
      </c>
    </row>
    <row r="278" spans="1:15" x14ac:dyDescent="0.3">
      <c r="A278" s="7">
        <v>1847</v>
      </c>
      <c r="B278" s="7" t="s">
        <v>595</v>
      </c>
      <c r="C278" s="7" t="s">
        <v>25</v>
      </c>
      <c r="D278" s="7" t="s">
        <v>42</v>
      </c>
      <c r="E278" s="7">
        <v>4341594652</v>
      </c>
      <c r="F278" s="12">
        <v>6886</v>
      </c>
      <c r="G278" s="12">
        <v>1583.7800000000007</v>
      </c>
      <c r="H278" s="12">
        <v>8469.7800000000007</v>
      </c>
      <c r="I278" s="7" t="s">
        <v>596</v>
      </c>
      <c r="J278" s="8">
        <v>45423</v>
      </c>
      <c r="K278" s="8">
        <v>45437</v>
      </c>
      <c r="L278" s="8">
        <v>45428.7</v>
      </c>
      <c r="M278" s="21" t="str">
        <f t="shared" si="12"/>
        <v>CZ</v>
      </c>
      <c r="N278" s="24">
        <f t="shared" si="13"/>
        <v>8.3000000000029104</v>
      </c>
      <c r="O278" t="str">
        <f t="shared" si="14"/>
        <v>III</v>
      </c>
    </row>
    <row r="279" spans="1:15" x14ac:dyDescent="0.3">
      <c r="A279" s="7">
        <v>1849</v>
      </c>
      <c r="B279" s="7" t="s">
        <v>597</v>
      </c>
      <c r="C279" s="7" t="s">
        <v>25</v>
      </c>
      <c r="D279" s="7" t="s">
        <v>45</v>
      </c>
      <c r="E279" s="7">
        <v>7430048616</v>
      </c>
      <c r="F279" s="12">
        <v>10229</v>
      </c>
      <c r="G279" s="12">
        <v>2352.67</v>
      </c>
      <c r="H279" s="12">
        <v>12581.67</v>
      </c>
      <c r="I279" s="7" t="s">
        <v>598</v>
      </c>
      <c r="J279" s="8">
        <v>45424</v>
      </c>
      <c r="K279" s="8">
        <v>45448</v>
      </c>
      <c r="L279" s="8">
        <v>45449</v>
      </c>
      <c r="M279" s="21" t="str">
        <f t="shared" si="12"/>
        <v>CZ</v>
      </c>
      <c r="N279" s="24">
        <f t="shared" si="13"/>
        <v>-1</v>
      </c>
      <c r="O279" t="str">
        <f t="shared" si="14"/>
        <v>I</v>
      </c>
    </row>
    <row r="280" spans="1:15" x14ac:dyDescent="0.3">
      <c r="A280" s="7">
        <v>1851</v>
      </c>
      <c r="B280" s="7" t="s">
        <v>599</v>
      </c>
      <c r="C280" s="7" t="s">
        <v>16</v>
      </c>
      <c r="D280" s="7" t="s">
        <v>48</v>
      </c>
      <c r="E280" s="7">
        <v>9623168584</v>
      </c>
      <c r="F280" s="12">
        <v>5677</v>
      </c>
      <c r="G280" s="12">
        <v>454.15999999999985</v>
      </c>
      <c r="H280" s="12">
        <v>6131.16</v>
      </c>
      <c r="I280" s="7" t="s">
        <v>600</v>
      </c>
      <c r="J280" s="8">
        <v>45424</v>
      </c>
      <c r="K280" s="8">
        <v>45449</v>
      </c>
      <c r="L280" s="8">
        <v>45448.800000000003</v>
      </c>
      <c r="M280" s="21" t="str">
        <f t="shared" si="12"/>
        <v>CZ</v>
      </c>
      <c r="N280" s="24">
        <f t="shared" si="13"/>
        <v>0.19999999999708962</v>
      </c>
      <c r="O280" t="str">
        <f t="shared" si="14"/>
        <v>II</v>
      </c>
    </row>
    <row r="281" spans="1:15" x14ac:dyDescent="0.3">
      <c r="A281" s="7">
        <v>1853</v>
      </c>
      <c r="B281" s="7" t="s">
        <v>601</v>
      </c>
      <c r="C281" s="7" t="s">
        <v>16</v>
      </c>
      <c r="D281" s="7" t="s">
        <v>51</v>
      </c>
      <c r="E281" s="7">
        <v>5180778197</v>
      </c>
      <c r="F281" s="12">
        <v>7974</v>
      </c>
      <c r="G281" s="12">
        <v>637.92000000000007</v>
      </c>
      <c r="H281" s="12">
        <v>8611.92</v>
      </c>
      <c r="I281" s="7" t="s">
        <v>602</v>
      </c>
      <c r="J281" s="8">
        <v>45424</v>
      </c>
      <c r="K281" s="8">
        <v>45448</v>
      </c>
      <c r="L281" s="8">
        <v>45437.3</v>
      </c>
      <c r="M281" s="21" t="str">
        <f t="shared" si="12"/>
        <v>CZ</v>
      </c>
      <c r="N281" s="24">
        <f t="shared" si="13"/>
        <v>10.69999999999709</v>
      </c>
      <c r="O281" t="str">
        <f t="shared" si="14"/>
        <v>III</v>
      </c>
    </row>
    <row r="282" spans="1:15" x14ac:dyDescent="0.3">
      <c r="A282" s="7">
        <v>1855</v>
      </c>
      <c r="B282" s="7" t="s">
        <v>603</v>
      </c>
      <c r="C282" s="7" t="s">
        <v>16</v>
      </c>
      <c r="D282" s="7" t="s">
        <v>54</v>
      </c>
      <c r="E282" s="7">
        <v>5662257723</v>
      </c>
      <c r="F282" s="12">
        <v>11364</v>
      </c>
      <c r="G282" s="12">
        <v>909.1200000000008</v>
      </c>
      <c r="H282" s="12">
        <v>12273.12</v>
      </c>
      <c r="I282" s="7" t="s">
        <v>604</v>
      </c>
      <c r="J282" s="8">
        <v>45425</v>
      </c>
      <c r="K282" s="8">
        <v>45443</v>
      </c>
      <c r="L282" s="8">
        <v>45432.9</v>
      </c>
      <c r="M282" s="21" t="str">
        <f t="shared" si="12"/>
        <v>CZ</v>
      </c>
      <c r="N282" s="24">
        <f t="shared" si="13"/>
        <v>10.099999999998545</v>
      </c>
      <c r="O282" t="str">
        <f t="shared" si="14"/>
        <v>III</v>
      </c>
    </row>
    <row r="283" spans="1:15" x14ac:dyDescent="0.3">
      <c r="A283" s="7">
        <v>1857</v>
      </c>
      <c r="B283" s="7" t="s">
        <v>605</v>
      </c>
      <c r="C283" s="7" t="s">
        <v>16</v>
      </c>
      <c r="D283" s="7" t="s">
        <v>57</v>
      </c>
      <c r="E283" s="7">
        <v>2817594142</v>
      </c>
      <c r="F283" s="12">
        <v>10690</v>
      </c>
      <c r="G283" s="12">
        <v>855.20000000000073</v>
      </c>
      <c r="H283" s="12">
        <v>11545.2</v>
      </c>
      <c r="I283" s="7" t="s">
        <v>606</v>
      </c>
      <c r="J283" s="8">
        <v>45426</v>
      </c>
      <c r="K283" s="8">
        <v>45440</v>
      </c>
      <c r="L283" s="8">
        <v>45435.5</v>
      </c>
      <c r="M283" s="21" t="str">
        <f t="shared" si="12"/>
        <v>CZ</v>
      </c>
      <c r="N283" s="24">
        <f t="shared" si="13"/>
        <v>4.5</v>
      </c>
      <c r="O283" t="str">
        <f t="shared" si="14"/>
        <v>II</v>
      </c>
    </row>
    <row r="284" spans="1:15" x14ac:dyDescent="0.3">
      <c r="A284" s="7">
        <v>1859</v>
      </c>
      <c r="B284" s="7" t="s">
        <v>607</v>
      </c>
      <c r="C284" s="7" t="s">
        <v>16</v>
      </c>
      <c r="D284" s="7" t="s">
        <v>60</v>
      </c>
      <c r="E284" s="7">
        <v>4213025457</v>
      </c>
      <c r="F284" s="12">
        <v>9366</v>
      </c>
      <c r="G284" s="12">
        <v>749.28000000000065</v>
      </c>
      <c r="H284" s="12">
        <v>10115.280000000001</v>
      </c>
      <c r="I284" s="7" t="s">
        <v>608</v>
      </c>
      <c r="J284" s="8">
        <v>45427</v>
      </c>
      <c r="K284" s="8">
        <v>45459</v>
      </c>
      <c r="L284" s="8">
        <v>45459.4</v>
      </c>
      <c r="M284" s="21" t="str">
        <f t="shared" si="12"/>
        <v>CZ</v>
      </c>
      <c r="N284" s="24">
        <f t="shared" si="13"/>
        <v>-0.40000000000145519</v>
      </c>
      <c r="O284" t="str">
        <f t="shared" si="14"/>
        <v>I</v>
      </c>
    </row>
    <row r="285" spans="1:15" x14ac:dyDescent="0.3">
      <c r="A285" s="7">
        <v>1861</v>
      </c>
      <c r="B285" s="7" t="s">
        <v>609</v>
      </c>
      <c r="C285" s="7" t="s">
        <v>16</v>
      </c>
      <c r="D285" s="7" t="s">
        <v>63</v>
      </c>
      <c r="E285" s="7">
        <v>6912807847</v>
      </c>
      <c r="F285" s="12">
        <v>11318</v>
      </c>
      <c r="G285" s="12">
        <v>905.44000000000051</v>
      </c>
      <c r="H285" s="12">
        <v>12223.44</v>
      </c>
      <c r="I285" s="7" t="s">
        <v>610</v>
      </c>
      <c r="J285" s="8">
        <v>45428</v>
      </c>
      <c r="K285" s="8">
        <v>45442</v>
      </c>
      <c r="L285" s="8">
        <v>45433.599999999999</v>
      </c>
      <c r="M285" s="21" t="str">
        <f t="shared" si="12"/>
        <v>CZ</v>
      </c>
      <c r="N285" s="24">
        <f t="shared" si="13"/>
        <v>8.4000000000014552</v>
      </c>
      <c r="O285" t="str">
        <f t="shared" si="14"/>
        <v>III</v>
      </c>
    </row>
    <row r="286" spans="1:15" x14ac:dyDescent="0.3">
      <c r="A286" s="7">
        <v>1863</v>
      </c>
      <c r="B286" s="7" t="s">
        <v>611</v>
      </c>
      <c r="C286" s="7" t="s">
        <v>16</v>
      </c>
      <c r="D286" s="7" t="s">
        <v>66</v>
      </c>
      <c r="E286" s="7">
        <v>1661408649</v>
      </c>
      <c r="F286" s="12">
        <v>7960</v>
      </c>
      <c r="G286" s="12">
        <v>636.79999999999927</v>
      </c>
      <c r="H286" s="12">
        <v>8596.7999999999993</v>
      </c>
      <c r="I286" s="7" t="s">
        <v>612</v>
      </c>
      <c r="J286" s="8">
        <v>45428</v>
      </c>
      <c r="K286" s="8">
        <v>45451</v>
      </c>
      <c r="L286" s="8">
        <v>45447.6</v>
      </c>
      <c r="M286" s="21" t="str">
        <f t="shared" si="12"/>
        <v>CZ</v>
      </c>
      <c r="N286" s="24">
        <f t="shared" si="13"/>
        <v>3.4000000000014552</v>
      </c>
      <c r="O286" t="str">
        <f t="shared" si="14"/>
        <v>II</v>
      </c>
    </row>
    <row r="287" spans="1:15" x14ac:dyDescent="0.3">
      <c r="A287" s="7">
        <v>1865</v>
      </c>
      <c r="B287" s="7" t="s">
        <v>613</v>
      </c>
      <c r="C287" s="7" t="s">
        <v>16</v>
      </c>
      <c r="D287" s="7" t="s">
        <v>69</v>
      </c>
      <c r="E287" s="7">
        <v>3341901817</v>
      </c>
      <c r="F287" s="12">
        <v>5716</v>
      </c>
      <c r="G287" s="12">
        <v>457.27999999999975</v>
      </c>
      <c r="H287" s="12">
        <v>6173.28</v>
      </c>
      <c r="I287" s="7" t="s">
        <v>614</v>
      </c>
      <c r="J287" s="8">
        <v>45428</v>
      </c>
      <c r="K287" s="8">
        <v>45440</v>
      </c>
      <c r="L287" s="8">
        <v>45447.4</v>
      </c>
      <c r="M287" s="21" t="str">
        <f t="shared" si="12"/>
        <v>CZ</v>
      </c>
      <c r="N287" s="24">
        <f t="shared" si="13"/>
        <v>-7.4000000000014552</v>
      </c>
      <c r="O287" t="str">
        <f t="shared" si="14"/>
        <v>I</v>
      </c>
    </row>
    <row r="288" spans="1:15" x14ac:dyDescent="0.3">
      <c r="A288" s="7">
        <v>1867</v>
      </c>
      <c r="B288" s="7" t="s">
        <v>615</v>
      </c>
      <c r="C288" s="7" t="s">
        <v>16</v>
      </c>
      <c r="D288" s="7" t="s">
        <v>72</v>
      </c>
      <c r="E288" s="7">
        <v>9435127072</v>
      </c>
      <c r="F288" s="12">
        <v>8016</v>
      </c>
      <c r="G288" s="12">
        <v>641.28000000000065</v>
      </c>
      <c r="H288" s="12">
        <v>8657.2800000000007</v>
      </c>
      <c r="I288" s="7" t="s">
        <v>616</v>
      </c>
      <c r="J288" s="8">
        <v>45429</v>
      </c>
      <c r="K288" s="8">
        <v>45462</v>
      </c>
      <c r="L288" s="8">
        <v>45457.7</v>
      </c>
      <c r="M288" s="21" t="str">
        <f t="shared" si="12"/>
        <v>CZ</v>
      </c>
      <c r="N288" s="24">
        <f t="shared" si="13"/>
        <v>4.3000000000029104</v>
      </c>
      <c r="O288" t="str">
        <f t="shared" si="14"/>
        <v>II</v>
      </c>
    </row>
    <row r="289" spans="1:15" x14ac:dyDescent="0.3">
      <c r="A289" s="7">
        <v>1869</v>
      </c>
      <c r="B289" s="7" t="s">
        <v>617</v>
      </c>
      <c r="C289" s="7" t="s">
        <v>16</v>
      </c>
      <c r="D289" s="7" t="s">
        <v>75</v>
      </c>
      <c r="E289" s="7">
        <v>1954168384</v>
      </c>
      <c r="F289" s="12">
        <v>7515</v>
      </c>
      <c r="G289" s="12">
        <v>601.19999999999982</v>
      </c>
      <c r="H289" s="12">
        <v>8116.2</v>
      </c>
      <c r="I289" s="7" t="s">
        <v>618</v>
      </c>
      <c r="J289" s="8">
        <v>45430</v>
      </c>
      <c r="K289" s="8">
        <v>45458</v>
      </c>
      <c r="L289" s="8">
        <v>45454.6</v>
      </c>
      <c r="M289" s="21" t="str">
        <f t="shared" si="12"/>
        <v>CZ</v>
      </c>
      <c r="N289" s="24">
        <f t="shared" si="13"/>
        <v>3.4000000000014552</v>
      </c>
      <c r="O289" t="str">
        <f t="shared" si="14"/>
        <v>II</v>
      </c>
    </row>
    <row r="290" spans="1:15" x14ac:dyDescent="0.3">
      <c r="A290" s="7">
        <v>1871</v>
      </c>
      <c r="B290" s="7" t="s">
        <v>619</v>
      </c>
      <c r="C290" s="7" t="s">
        <v>16</v>
      </c>
      <c r="D290" s="7" t="s">
        <v>78</v>
      </c>
      <c r="E290" s="7">
        <v>2994329983</v>
      </c>
      <c r="F290" s="12">
        <v>7667</v>
      </c>
      <c r="G290" s="12">
        <v>613.36000000000058</v>
      </c>
      <c r="H290" s="12">
        <v>8280.36</v>
      </c>
      <c r="I290" s="7" t="s">
        <v>620</v>
      </c>
      <c r="J290" s="8">
        <v>45431</v>
      </c>
      <c r="K290" s="8">
        <v>45458</v>
      </c>
      <c r="L290" s="8">
        <v>45456.9</v>
      </c>
      <c r="M290" s="21" t="str">
        <f t="shared" si="12"/>
        <v>CZ</v>
      </c>
      <c r="N290" s="24">
        <f t="shared" si="13"/>
        <v>1.0999999999985448</v>
      </c>
      <c r="O290" t="str">
        <f t="shared" si="14"/>
        <v>II</v>
      </c>
    </row>
    <row r="291" spans="1:15" x14ac:dyDescent="0.3">
      <c r="A291" s="7">
        <v>1873</v>
      </c>
      <c r="B291" s="7" t="s">
        <v>621</v>
      </c>
      <c r="C291" s="7" t="s">
        <v>16</v>
      </c>
      <c r="D291" s="7" t="s">
        <v>81</v>
      </c>
      <c r="E291" s="7">
        <v>4831129141</v>
      </c>
      <c r="F291" s="12">
        <v>9335</v>
      </c>
      <c r="G291" s="12">
        <v>746.79999999999927</v>
      </c>
      <c r="H291" s="12">
        <v>10081.799999999999</v>
      </c>
      <c r="I291" s="7" t="s">
        <v>622</v>
      </c>
      <c r="J291" s="8">
        <v>45431</v>
      </c>
      <c r="K291" s="8">
        <v>45462</v>
      </c>
      <c r="L291" s="8">
        <v>45469</v>
      </c>
      <c r="M291" s="21" t="str">
        <f t="shared" si="12"/>
        <v>CZ</v>
      </c>
      <c r="N291" s="24">
        <f t="shared" si="13"/>
        <v>-7</v>
      </c>
      <c r="O291" t="str">
        <f t="shared" si="14"/>
        <v>I</v>
      </c>
    </row>
    <row r="292" spans="1:15" x14ac:dyDescent="0.3">
      <c r="A292" s="7">
        <v>1875</v>
      </c>
      <c r="B292" s="7" t="s">
        <v>623</v>
      </c>
      <c r="C292" s="7" t="s">
        <v>25</v>
      </c>
      <c r="D292" s="7" t="s">
        <v>84</v>
      </c>
      <c r="E292" s="7">
        <v>5632399654</v>
      </c>
      <c r="F292" s="12">
        <v>5023</v>
      </c>
      <c r="G292" s="12">
        <v>1155.29</v>
      </c>
      <c r="H292" s="12">
        <v>6178.29</v>
      </c>
      <c r="I292" s="7" t="s">
        <v>624</v>
      </c>
      <c r="J292" s="8">
        <v>45431</v>
      </c>
      <c r="K292" s="8">
        <v>45446</v>
      </c>
      <c r="L292" s="8">
        <v>45449.2</v>
      </c>
      <c r="M292" s="21" t="str">
        <f t="shared" si="12"/>
        <v>CZ</v>
      </c>
      <c r="N292" s="24">
        <f t="shared" si="13"/>
        <v>-3.1999999999970896</v>
      </c>
      <c r="O292" t="str">
        <f t="shared" si="14"/>
        <v>I</v>
      </c>
    </row>
    <row r="293" spans="1:15" x14ac:dyDescent="0.3">
      <c r="A293" s="7">
        <v>1877</v>
      </c>
      <c r="B293" s="7" t="s">
        <v>625</v>
      </c>
      <c r="C293" s="7" t="s">
        <v>25</v>
      </c>
      <c r="D293" s="7" t="s">
        <v>87</v>
      </c>
      <c r="E293" s="7">
        <v>4792588518</v>
      </c>
      <c r="F293" s="12">
        <v>11394</v>
      </c>
      <c r="G293" s="12">
        <v>2620.6200000000008</v>
      </c>
      <c r="H293" s="12">
        <v>14014.62</v>
      </c>
      <c r="I293" s="7" t="s">
        <v>626</v>
      </c>
      <c r="J293" s="8">
        <v>45432</v>
      </c>
      <c r="K293" s="8">
        <v>45444</v>
      </c>
      <c r="L293" s="8">
        <v>45450.1</v>
      </c>
      <c r="M293" s="21" t="str">
        <f t="shared" si="12"/>
        <v>CZ</v>
      </c>
      <c r="N293" s="24">
        <f t="shared" si="13"/>
        <v>-6.0999999999985448</v>
      </c>
      <c r="O293" t="str">
        <f t="shared" si="14"/>
        <v>I</v>
      </c>
    </row>
    <row r="294" spans="1:15" x14ac:dyDescent="0.3">
      <c r="A294" s="7">
        <v>1879</v>
      </c>
      <c r="B294" s="7" t="s">
        <v>627</v>
      </c>
      <c r="C294" s="7" t="s">
        <v>25</v>
      </c>
      <c r="D294" s="7" t="s">
        <v>90</v>
      </c>
      <c r="E294" s="7">
        <v>2466805173</v>
      </c>
      <c r="F294" s="12">
        <v>8531</v>
      </c>
      <c r="G294" s="12">
        <v>1962.1299999999992</v>
      </c>
      <c r="H294" s="12">
        <v>10493.13</v>
      </c>
      <c r="I294" s="7" t="s">
        <v>628</v>
      </c>
      <c r="J294" s="8">
        <v>45433</v>
      </c>
      <c r="K294" s="8">
        <v>45462</v>
      </c>
      <c r="L294" s="8">
        <v>45468.2</v>
      </c>
      <c r="M294" s="21" t="str">
        <f t="shared" si="12"/>
        <v>CZ</v>
      </c>
      <c r="N294" s="24">
        <f t="shared" si="13"/>
        <v>-6.1999999999970896</v>
      </c>
      <c r="O294" t="str">
        <f t="shared" si="14"/>
        <v>I</v>
      </c>
    </row>
    <row r="295" spans="1:15" x14ac:dyDescent="0.3">
      <c r="A295" s="7">
        <v>1881</v>
      </c>
      <c r="B295" s="7" t="s">
        <v>629</v>
      </c>
      <c r="C295" s="7" t="s">
        <v>25</v>
      </c>
      <c r="D295" s="7" t="s">
        <v>93</v>
      </c>
      <c r="E295" s="7">
        <v>5910817373</v>
      </c>
      <c r="F295" s="12">
        <v>6975</v>
      </c>
      <c r="G295" s="12">
        <v>1604.25</v>
      </c>
      <c r="H295" s="12">
        <v>8579.25</v>
      </c>
      <c r="I295" s="7" t="s">
        <v>630</v>
      </c>
      <c r="J295" s="8">
        <v>45434</v>
      </c>
      <c r="K295" s="8">
        <v>45458</v>
      </c>
      <c r="L295" s="8">
        <v>45458.7</v>
      </c>
      <c r="M295" s="21" t="str">
        <f t="shared" si="12"/>
        <v>CZ</v>
      </c>
      <c r="N295" s="24">
        <f t="shared" si="13"/>
        <v>-0.69999999999708962</v>
      </c>
      <c r="O295" t="str">
        <f t="shared" si="14"/>
        <v>I</v>
      </c>
    </row>
    <row r="296" spans="1:15" x14ac:dyDescent="0.3">
      <c r="A296" s="7">
        <v>1883</v>
      </c>
      <c r="B296" s="7" t="s">
        <v>631</v>
      </c>
      <c r="C296" s="7" t="s">
        <v>25</v>
      </c>
      <c r="D296" s="7" t="s">
        <v>96</v>
      </c>
      <c r="E296" s="7">
        <v>2650348826</v>
      </c>
      <c r="F296" s="12">
        <v>8287</v>
      </c>
      <c r="G296" s="12">
        <v>1906.0100000000002</v>
      </c>
      <c r="H296" s="12">
        <v>10193.01</v>
      </c>
      <c r="I296" s="7" t="s">
        <v>632</v>
      </c>
      <c r="J296" s="8">
        <v>45434</v>
      </c>
      <c r="K296" s="8">
        <v>45461</v>
      </c>
      <c r="L296" s="8">
        <v>45450.6</v>
      </c>
      <c r="M296" s="21" t="str">
        <f t="shared" si="12"/>
        <v>CZ</v>
      </c>
      <c r="N296" s="24">
        <f t="shared" si="13"/>
        <v>10.400000000001455</v>
      </c>
      <c r="O296" t="str">
        <f t="shared" si="14"/>
        <v>III</v>
      </c>
    </row>
    <row r="297" spans="1:15" x14ac:dyDescent="0.3">
      <c r="A297" s="7">
        <v>1885</v>
      </c>
      <c r="B297" s="7" t="s">
        <v>633</v>
      </c>
      <c r="C297" s="7" t="s">
        <v>25</v>
      </c>
      <c r="D297" s="7" t="s">
        <v>99</v>
      </c>
      <c r="E297" s="7">
        <v>1377010276</v>
      </c>
      <c r="F297" s="12">
        <v>7392</v>
      </c>
      <c r="G297" s="12">
        <v>1700.1599999999999</v>
      </c>
      <c r="H297" s="12">
        <v>9092.16</v>
      </c>
      <c r="I297" s="7" t="s">
        <v>634</v>
      </c>
      <c r="J297" s="8">
        <v>45434</v>
      </c>
      <c r="K297" s="8">
        <v>45466</v>
      </c>
      <c r="L297" s="8">
        <v>45462.6</v>
      </c>
      <c r="M297" s="21" t="str">
        <f t="shared" si="12"/>
        <v>CZ</v>
      </c>
      <c r="N297" s="24">
        <f t="shared" si="13"/>
        <v>3.4000000000014552</v>
      </c>
      <c r="O297" t="str">
        <f t="shared" si="14"/>
        <v>II</v>
      </c>
    </row>
    <row r="298" spans="1:15" x14ac:dyDescent="0.3">
      <c r="A298" s="7">
        <v>1887</v>
      </c>
      <c r="B298" s="7" t="s">
        <v>635</v>
      </c>
      <c r="C298" s="7" t="s">
        <v>25</v>
      </c>
      <c r="D298" s="7" t="s">
        <v>102</v>
      </c>
      <c r="E298" s="7">
        <v>8926797137</v>
      </c>
      <c r="F298" s="12">
        <v>11716</v>
      </c>
      <c r="G298" s="12">
        <v>2694.6800000000003</v>
      </c>
      <c r="H298" s="12">
        <v>14410.68</v>
      </c>
      <c r="I298" s="7" t="s">
        <v>636</v>
      </c>
      <c r="J298" s="8">
        <v>45435</v>
      </c>
      <c r="K298" s="8">
        <v>45456</v>
      </c>
      <c r="L298" s="8">
        <v>45445.1</v>
      </c>
      <c r="M298" s="21" t="str">
        <f t="shared" si="12"/>
        <v>CZ</v>
      </c>
      <c r="N298" s="24">
        <f t="shared" si="13"/>
        <v>10.900000000001455</v>
      </c>
      <c r="O298" t="str">
        <f t="shared" si="14"/>
        <v>III</v>
      </c>
    </row>
    <row r="299" spans="1:15" x14ac:dyDescent="0.3">
      <c r="A299" s="7">
        <v>1889</v>
      </c>
      <c r="B299" s="7" t="s">
        <v>637</v>
      </c>
      <c r="C299" s="7" t="s">
        <v>25</v>
      </c>
      <c r="D299" s="7" t="s">
        <v>105</v>
      </c>
      <c r="E299" s="7">
        <v>2116684585</v>
      </c>
      <c r="F299" s="12">
        <v>8936</v>
      </c>
      <c r="G299" s="12">
        <v>2055.2800000000007</v>
      </c>
      <c r="H299" s="12">
        <v>10991.28</v>
      </c>
      <c r="I299" s="7" t="s">
        <v>638</v>
      </c>
      <c r="J299" s="8">
        <v>45436</v>
      </c>
      <c r="K299" s="8">
        <v>45470</v>
      </c>
      <c r="L299" s="8">
        <v>45472.7</v>
      </c>
      <c r="M299" s="21" t="str">
        <f t="shared" si="12"/>
        <v>CZ</v>
      </c>
      <c r="N299" s="24">
        <f t="shared" si="13"/>
        <v>-2.6999999999970896</v>
      </c>
      <c r="O299" t="str">
        <f t="shared" si="14"/>
        <v>I</v>
      </c>
    </row>
    <row r="300" spans="1:15" x14ac:dyDescent="0.3">
      <c r="A300" s="7">
        <v>1891</v>
      </c>
      <c r="B300" s="7" t="s">
        <v>639</v>
      </c>
      <c r="C300" s="7" t="s">
        <v>16</v>
      </c>
      <c r="D300" s="7" t="s">
        <v>108</v>
      </c>
      <c r="E300" s="7">
        <v>3672951128</v>
      </c>
      <c r="F300" s="12">
        <v>5847</v>
      </c>
      <c r="G300" s="12">
        <v>467.76000000000022</v>
      </c>
      <c r="H300" s="12">
        <v>6314.76</v>
      </c>
      <c r="I300" s="7" t="s">
        <v>640</v>
      </c>
      <c r="J300" s="8">
        <v>45437</v>
      </c>
      <c r="K300" s="8">
        <v>45454</v>
      </c>
      <c r="L300" s="8">
        <v>45454.400000000001</v>
      </c>
      <c r="M300" s="21" t="str">
        <f t="shared" si="12"/>
        <v>CZ</v>
      </c>
      <c r="N300" s="24">
        <f t="shared" si="13"/>
        <v>-0.40000000000145519</v>
      </c>
      <c r="O300" t="str">
        <f t="shared" si="14"/>
        <v>I</v>
      </c>
    </row>
    <row r="301" spans="1:15" x14ac:dyDescent="0.3">
      <c r="A301" s="7">
        <v>1893</v>
      </c>
      <c r="B301" s="7" t="s">
        <v>641</v>
      </c>
      <c r="C301" s="7" t="s">
        <v>16</v>
      </c>
      <c r="D301" s="7" t="s">
        <v>111</v>
      </c>
      <c r="E301" s="7">
        <v>6375448835</v>
      </c>
      <c r="F301" s="12">
        <v>6627</v>
      </c>
      <c r="G301" s="12">
        <v>530.15999999999985</v>
      </c>
      <c r="H301" s="12">
        <v>7157.16</v>
      </c>
      <c r="I301" s="7" t="s">
        <v>642</v>
      </c>
      <c r="J301" s="8">
        <v>45437</v>
      </c>
      <c r="K301" s="8">
        <v>45459</v>
      </c>
      <c r="L301" s="8">
        <v>45454.8</v>
      </c>
      <c r="M301" s="21" t="str">
        <f t="shared" si="12"/>
        <v>CZ</v>
      </c>
      <c r="N301" s="24">
        <f t="shared" si="13"/>
        <v>4.1999999999970896</v>
      </c>
      <c r="O301" t="str">
        <f t="shared" si="14"/>
        <v>II</v>
      </c>
    </row>
    <row r="302" spans="1:15" x14ac:dyDescent="0.3">
      <c r="A302" s="7">
        <v>1895</v>
      </c>
      <c r="B302" s="7" t="s">
        <v>643</v>
      </c>
      <c r="C302" s="7" t="s">
        <v>16</v>
      </c>
      <c r="D302" s="7" t="s">
        <v>114</v>
      </c>
      <c r="E302" s="7">
        <v>8922358731</v>
      </c>
      <c r="F302" s="12">
        <v>6485</v>
      </c>
      <c r="G302" s="12">
        <v>518.80000000000018</v>
      </c>
      <c r="H302" s="12">
        <v>7003.8</v>
      </c>
      <c r="I302" s="7" t="s">
        <v>644</v>
      </c>
      <c r="J302" s="8">
        <v>45437</v>
      </c>
      <c r="K302" s="8">
        <v>45471</v>
      </c>
      <c r="L302" s="8">
        <v>45462.7</v>
      </c>
      <c r="M302" s="21" t="str">
        <f t="shared" si="12"/>
        <v>CZ</v>
      </c>
      <c r="N302" s="24">
        <f t="shared" si="13"/>
        <v>8.3000000000029104</v>
      </c>
      <c r="O302" t="str">
        <f t="shared" si="14"/>
        <v>III</v>
      </c>
    </row>
    <row r="303" spans="1:15" x14ac:dyDescent="0.3">
      <c r="A303" s="7">
        <v>1897</v>
      </c>
      <c r="B303" s="7" t="s">
        <v>645</v>
      </c>
      <c r="C303" s="7" t="s">
        <v>16</v>
      </c>
      <c r="D303" s="7" t="s">
        <v>117</v>
      </c>
      <c r="E303" s="7">
        <v>4124185745</v>
      </c>
      <c r="F303" s="12">
        <v>6452</v>
      </c>
      <c r="G303" s="12">
        <v>516.15999999999985</v>
      </c>
      <c r="H303" s="12">
        <v>6968.16</v>
      </c>
      <c r="I303" s="7" t="s">
        <v>646</v>
      </c>
      <c r="J303" s="8">
        <v>45438</v>
      </c>
      <c r="K303" s="8">
        <v>45462</v>
      </c>
      <c r="L303" s="8">
        <v>45465.3</v>
      </c>
      <c r="M303" s="21" t="str">
        <f t="shared" si="12"/>
        <v>CZ</v>
      </c>
      <c r="N303" s="24">
        <f t="shared" si="13"/>
        <v>-3.3000000000029104</v>
      </c>
      <c r="O303" t="str">
        <f t="shared" si="14"/>
        <v>I</v>
      </c>
    </row>
    <row r="304" spans="1:15" x14ac:dyDescent="0.3">
      <c r="A304" s="7">
        <v>1899</v>
      </c>
      <c r="B304" s="7" t="s">
        <v>647</v>
      </c>
      <c r="C304" s="7" t="s">
        <v>16</v>
      </c>
      <c r="D304" s="7" t="s">
        <v>17</v>
      </c>
      <c r="E304" s="7">
        <v>1732377271</v>
      </c>
      <c r="F304" s="12">
        <v>6878</v>
      </c>
      <c r="G304" s="12">
        <v>550.23999999999978</v>
      </c>
      <c r="H304" s="12">
        <v>7428.24</v>
      </c>
      <c r="I304" s="7" t="s">
        <v>648</v>
      </c>
      <c r="J304" s="8">
        <v>45439</v>
      </c>
      <c r="K304" s="8">
        <v>45463</v>
      </c>
      <c r="L304" s="8">
        <v>45465.2</v>
      </c>
      <c r="M304" s="21" t="str">
        <f t="shared" si="12"/>
        <v>CZ</v>
      </c>
      <c r="N304" s="24">
        <f t="shared" si="13"/>
        <v>-2.1999999999970896</v>
      </c>
      <c r="O304" t="str">
        <f t="shared" si="14"/>
        <v>I</v>
      </c>
    </row>
    <row r="305" spans="1:15" x14ac:dyDescent="0.3">
      <c r="A305" s="7">
        <v>1901</v>
      </c>
      <c r="B305" s="7" t="s">
        <v>649</v>
      </c>
      <c r="C305" s="7" t="s">
        <v>16</v>
      </c>
      <c r="D305" s="7" t="s">
        <v>21</v>
      </c>
      <c r="E305" s="7">
        <v>6428942303</v>
      </c>
      <c r="F305" s="12">
        <v>11369</v>
      </c>
      <c r="G305" s="12">
        <v>909.52000000000044</v>
      </c>
      <c r="H305" s="12">
        <v>12278.52</v>
      </c>
      <c r="I305" s="7" t="s">
        <v>650</v>
      </c>
      <c r="J305" s="8">
        <v>45440</v>
      </c>
      <c r="K305" s="8">
        <v>45473</v>
      </c>
      <c r="L305" s="8">
        <v>45477.7</v>
      </c>
      <c r="M305" s="21" t="str">
        <f t="shared" si="12"/>
        <v>CZ</v>
      </c>
      <c r="N305" s="24">
        <f t="shared" si="13"/>
        <v>-4.6999999999970896</v>
      </c>
      <c r="O305" t="str">
        <f t="shared" si="14"/>
        <v>I</v>
      </c>
    </row>
    <row r="306" spans="1:15" x14ac:dyDescent="0.3">
      <c r="A306" s="7">
        <v>1903</v>
      </c>
      <c r="B306" s="7" t="s">
        <v>651</v>
      </c>
      <c r="C306" s="7" t="s">
        <v>16</v>
      </c>
      <c r="D306" s="7" t="s">
        <v>26</v>
      </c>
      <c r="E306" s="7">
        <v>6854087252</v>
      </c>
      <c r="F306" s="12">
        <v>11100</v>
      </c>
      <c r="G306" s="12">
        <v>888</v>
      </c>
      <c r="H306" s="12">
        <v>11988</v>
      </c>
      <c r="I306" s="7" t="s">
        <v>652</v>
      </c>
      <c r="J306" s="8">
        <v>45440</v>
      </c>
      <c r="K306" s="8">
        <v>45469</v>
      </c>
      <c r="L306" s="8">
        <v>45461.7</v>
      </c>
      <c r="M306" s="21" t="str">
        <f t="shared" si="12"/>
        <v>CZ</v>
      </c>
      <c r="N306" s="24">
        <f t="shared" si="13"/>
        <v>7.3000000000029104</v>
      </c>
      <c r="O306" t="str">
        <f t="shared" si="14"/>
        <v>III</v>
      </c>
    </row>
    <row r="307" spans="1:15" x14ac:dyDescent="0.3">
      <c r="A307" s="7">
        <v>1905</v>
      </c>
      <c r="B307" s="7" t="s">
        <v>653</v>
      </c>
      <c r="C307" s="7" t="s">
        <v>16</v>
      </c>
      <c r="D307" s="7" t="s">
        <v>30</v>
      </c>
      <c r="E307" s="7">
        <v>5144668045</v>
      </c>
      <c r="F307" s="12">
        <v>6083</v>
      </c>
      <c r="G307" s="12">
        <v>486.64000000000033</v>
      </c>
      <c r="H307" s="12">
        <v>6569.64</v>
      </c>
      <c r="I307" s="7" t="s">
        <v>654</v>
      </c>
      <c r="J307" s="8">
        <v>45440</v>
      </c>
      <c r="K307" s="8">
        <v>45456</v>
      </c>
      <c r="L307" s="8">
        <v>45459.3</v>
      </c>
      <c r="M307" s="21" t="str">
        <f t="shared" si="12"/>
        <v>CZ</v>
      </c>
      <c r="N307" s="24">
        <f t="shared" si="13"/>
        <v>-3.3000000000029104</v>
      </c>
      <c r="O307" t="str">
        <f t="shared" si="14"/>
        <v>I</v>
      </c>
    </row>
    <row r="308" spans="1:15" x14ac:dyDescent="0.3">
      <c r="A308" s="7">
        <v>1907</v>
      </c>
      <c r="B308" s="7" t="s">
        <v>655</v>
      </c>
      <c r="C308" s="7" t="s">
        <v>16</v>
      </c>
      <c r="D308" s="7" t="s">
        <v>33</v>
      </c>
      <c r="E308" s="7">
        <v>8510260460</v>
      </c>
      <c r="F308" s="12">
        <v>11205</v>
      </c>
      <c r="G308" s="12">
        <v>896.39999999999964</v>
      </c>
      <c r="H308" s="12">
        <v>12101.4</v>
      </c>
      <c r="I308" s="7" t="s">
        <v>656</v>
      </c>
      <c r="J308" s="8">
        <v>45441</v>
      </c>
      <c r="K308" s="8">
        <v>45461</v>
      </c>
      <c r="L308" s="8">
        <v>45470</v>
      </c>
      <c r="M308" s="21" t="str">
        <f t="shared" si="12"/>
        <v>CZ</v>
      </c>
      <c r="N308" s="24">
        <f t="shared" si="13"/>
        <v>-9</v>
      </c>
      <c r="O308" t="str">
        <f t="shared" si="14"/>
        <v>I</v>
      </c>
    </row>
    <row r="309" spans="1:15" x14ac:dyDescent="0.3">
      <c r="A309" s="7">
        <v>1909</v>
      </c>
      <c r="B309" s="7" t="s">
        <v>657</v>
      </c>
      <c r="C309" s="7" t="s">
        <v>16</v>
      </c>
      <c r="D309" s="7" t="s">
        <v>36</v>
      </c>
      <c r="E309" s="7">
        <v>7842451528</v>
      </c>
      <c r="F309" s="12">
        <v>10494</v>
      </c>
      <c r="G309" s="12">
        <v>839.52000000000044</v>
      </c>
      <c r="H309" s="12">
        <v>11333.52</v>
      </c>
      <c r="I309" s="7" t="s">
        <v>658</v>
      </c>
      <c r="J309" s="8">
        <v>45442</v>
      </c>
      <c r="K309" s="8">
        <v>45476</v>
      </c>
      <c r="L309" s="8">
        <v>45472.2</v>
      </c>
      <c r="M309" s="21" t="str">
        <f t="shared" si="12"/>
        <v>PL</v>
      </c>
      <c r="N309" s="24">
        <f t="shared" si="13"/>
        <v>3.8000000000029104</v>
      </c>
      <c r="O309" t="str">
        <f t="shared" si="14"/>
        <v>II</v>
      </c>
    </row>
    <row r="310" spans="1:15" x14ac:dyDescent="0.3">
      <c r="A310" s="7">
        <v>1911</v>
      </c>
      <c r="B310" s="7" t="s">
        <v>659</v>
      </c>
      <c r="C310" s="7" t="s">
        <v>16</v>
      </c>
      <c r="D310" s="7" t="s">
        <v>39</v>
      </c>
      <c r="E310" s="7">
        <v>4257365937</v>
      </c>
      <c r="F310" s="12">
        <v>7739</v>
      </c>
      <c r="G310" s="12">
        <v>619.1200000000008</v>
      </c>
      <c r="H310" s="12">
        <v>8358.1200000000008</v>
      </c>
      <c r="I310" s="7" t="s">
        <v>660</v>
      </c>
      <c r="J310" s="8">
        <v>45443</v>
      </c>
      <c r="K310" s="8">
        <v>45475</v>
      </c>
      <c r="L310" s="8">
        <v>45473</v>
      </c>
      <c r="M310" s="21" t="str">
        <f t="shared" si="12"/>
        <v>PL</v>
      </c>
      <c r="N310" s="24">
        <f t="shared" si="13"/>
        <v>2</v>
      </c>
      <c r="O310" t="str">
        <f t="shared" si="14"/>
        <v>II</v>
      </c>
    </row>
    <row r="311" spans="1:15" x14ac:dyDescent="0.3">
      <c r="A311" s="7">
        <v>1913</v>
      </c>
      <c r="B311" s="7" t="s">
        <v>661</v>
      </c>
      <c r="C311" s="7" t="s">
        <v>16</v>
      </c>
      <c r="D311" s="7" t="s">
        <v>42</v>
      </c>
      <c r="E311" s="7">
        <v>4341594652</v>
      </c>
      <c r="F311" s="12">
        <v>6439</v>
      </c>
      <c r="G311" s="12">
        <v>515.11999999999989</v>
      </c>
      <c r="H311" s="12">
        <v>6954.12</v>
      </c>
      <c r="I311" s="7" t="s">
        <v>662</v>
      </c>
      <c r="J311" s="8">
        <v>45444</v>
      </c>
      <c r="K311" s="8">
        <v>45478</v>
      </c>
      <c r="L311" s="8">
        <v>45478.3</v>
      </c>
      <c r="M311" s="21" t="str">
        <f t="shared" si="12"/>
        <v>PL</v>
      </c>
      <c r="N311" s="24">
        <f t="shared" si="13"/>
        <v>-0.30000000000291038</v>
      </c>
      <c r="O311" t="str">
        <f t="shared" si="14"/>
        <v>I</v>
      </c>
    </row>
    <row r="312" spans="1:15" x14ac:dyDescent="0.3">
      <c r="A312" s="7">
        <v>1915</v>
      </c>
      <c r="B312" s="7" t="s">
        <v>663</v>
      </c>
      <c r="C312" s="7" t="s">
        <v>25</v>
      </c>
      <c r="D312" s="7" t="s">
        <v>45</v>
      </c>
      <c r="E312" s="7">
        <v>7430048616</v>
      </c>
      <c r="F312" s="12">
        <v>10061</v>
      </c>
      <c r="G312" s="12">
        <v>2314.0300000000007</v>
      </c>
      <c r="H312" s="12">
        <v>12375.03</v>
      </c>
      <c r="I312" s="7" t="s">
        <v>664</v>
      </c>
      <c r="J312" s="8">
        <v>45444</v>
      </c>
      <c r="K312" s="8">
        <v>45472</v>
      </c>
      <c r="L312" s="8">
        <v>45477.9</v>
      </c>
      <c r="M312" s="21" t="str">
        <f t="shared" si="12"/>
        <v>PL</v>
      </c>
      <c r="N312" s="24">
        <f t="shared" si="13"/>
        <v>-5.9000000000014552</v>
      </c>
      <c r="O312" t="str">
        <f t="shared" si="14"/>
        <v>I</v>
      </c>
    </row>
    <row r="313" spans="1:15" x14ac:dyDescent="0.3">
      <c r="A313" s="7">
        <v>1917</v>
      </c>
      <c r="B313" s="7" t="s">
        <v>665</v>
      </c>
      <c r="C313" s="7" t="s">
        <v>25</v>
      </c>
      <c r="D313" s="7" t="s">
        <v>48</v>
      </c>
      <c r="E313" s="7">
        <v>9623168584</v>
      </c>
      <c r="F313" s="12">
        <v>9938</v>
      </c>
      <c r="G313" s="12">
        <v>2285.7399999999998</v>
      </c>
      <c r="H313" s="12">
        <v>12223.74</v>
      </c>
      <c r="I313" s="7" t="s">
        <v>666</v>
      </c>
      <c r="J313" s="8">
        <v>45444</v>
      </c>
      <c r="K313" s="8">
        <v>45465</v>
      </c>
      <c r="L313" s="8">
        <v>45465.2</v>
      </c>
      <c r="M313" s="21" t="str">
        <f t="shared" si="12"/>
        <v>PL</v>
      </c>
      <c r="N313" s="24">
        <f t="shared" si="13"/>
        <v>-0.19999999999708962</v>
      </c>
      <c r="O313" t="str">
        <f t="shared" si="14"/>
        <v>I</v>
      </c>
    </row>
    <row r="314" spans="1:15" x14ac:dyDescent="0.3">
      <c r="A314" s="7">
        <v>1919</v>
      </c>
      <c r="B314" s="7" t="s">
        <v>667</v>
      </c>
      <c r="C314" s="7" t="s">
        <v>25</v>
      </c>
      <c r="D314" s="7" t="s">
        <v>51</v>
      </c>
      <c r="E314" s="7">
        <v>5180778197</v>
      </c>
      <c r="F314" s="12">
        <v>11091</v>
      </c>
      <c r="G314" s="12">
        <v>2550.9300000000003</v>
      </c>
      <c r="H314" s="12">
        <v>13641.93</v>
      </c>
      <c r="I314" s="7" t="s">
        <v>668</v>
      </c>
      <c r="J314" s="8">
        <v>45445</v>
      </c>
      <c r="K314" s="8">
        <v>45461</v>
      </c>
      <c r="L314" s="8">
        <v>45452.7</v>
      </c>
      <c r="M314" s="21" t="str">
        <f t="shared" si="12"/>
        <v>PL</v>
      </c>
      <c r="N314" s="24">
        <f t="shared" si="13"/>
        <v>8.3000000000029104</v>
      </c>
      <c r="O314" t="str">
        <f t="shared" si="14"/>
        <v>III</v>
      </c>
    </row>
    <row r="315" spans="1:15" x14ac:dyDescent="0.3">
      <c r="A315" s="7">
        <v>1921</v>
      </c>
      <c r="B315" s="7" t="s">
        <v>669</v>
      </c>
      <c r="C315" s="7" t="s">
        <v>25</v>
      </c>
      <c r="D315" s="7" t="s">
        <v>54</v>
      </c>
      <c r="E315" s="7">
        <v>5662257723</v>
      </c>
      <c r="F315" s="12">
        <v>10484</v>
      </c>
      <c r="G315" s="12">
        <v>2411.3199999999997</v>
      </c>
      <c r="H315" s="12">
        <v>12895.32</v>
      </c>
      <c r="I315" s="7" t="s">
        <v>670</v>
      </c>
      <c r="J315" s="8">
        <v>45446</v>
      </c>
      <c r="K315" s="8">
        <v>45463</v>
      </c>
      <c r="L315" s="8">
        <v>45457.8</v>
      </c>
      <c r="M315" s="21" t="str">
        <f t="shared" si="12"/>
        <v>PL</v>
      </c>
      <c r="N315" s="24">
        <f t="shared" si="13"/>
        <v>5.1999999999970896</v>
      </c>
      <c r="O315" t="str">
        <f t="shared" si="14"/>
        <v>II</v>
      </c>
    </row>
    <row r="316" spans="1:15" x14ac:dyDescent="0.3">
      <c r="A316" s="7">
        <v>1923</v>
      </c>
      <c r="B316" s="7" t="s">
        <v>671</v>
      </c>
      <c r="C316" s="7" t="s">
        <v>25</v>
      </c>
      <c r="D316" s="7" t="s">
        <v>57</v>
      </c>
      <c r="E316" s="7">
        <v>2817594142</v>
      </c>
      <c r="F316" s="12">
        <v>10683</v>
      </c>
      <c r="G316" s="12">
        <v>2457.09</v>
      </c>
      <c r="H316" s="12">
        <v>13140.09</v>
      </c>
      <c r="I316" s="7" t="s">
        <v>672</v>
      </c>
      <c r="J316" s="8">
        <v>45447</v>
      </c>
      <c r="K316" s="8">
        <v>45468</v>
      </c>
      <c r="L316" s="8">
        <v>45466.1</v>
      </c>
      <c r="M316" s="21" t="str">
        <f t="shared" si="12"/>
        <v>PL</v>
      </c>
      <c r="N316" s="24">
        <f t="shared" si="13"/>
        <v>1.9000000000014552</v>
      </c>
      <c r="O316" t="str">
        <f t="shared" si="14"/>
        <v>II</v>
      </c>
    </row>
    <row r="317" spans="1:15" x14ac:dyDescent="0.3">
      <c r="A317" s="7">
        <v>1925</v>
      </c>
      <c r="B317" s="7" t="s">
        <v>673</v>
      </c>
      <c r="C317" s="7" t="s">
        <v>25</v>
      </c>
      <c r="D317" s="7" t="s">
        <v>60</v>
      </c>
      <c r="E317" s="7">
        <v>4213025457</v>
      </c>
      <c r="F317" s="12">
        <v>8890</v>
      </c>
      <c r="G317" s="12">
        <v>2044.7000000000007</v>
      </c>
      <c r="H317" s="12">
        <v>10934.7</v>
      </c>
      <c r="I317" s="7" t="s">
        <v>674</v>
      </c>
      <c r="J317" s="8">
        <v>45448</v>
      </c>
      <c r="K317" s="8">
        <v>45481</v>
      </c>
      <c r="L317" s="8">
        <v>45472.2</v>
      </c>
      <c r="M317" s="21" t="str">
        <f t="shared" si="12"/>
        <v>PL</v>
      </c>
      <c r="N317" s="24">
        <f t="shared" si="13"/>
        <v>8.8000000000029104</v>
      </c>
      <c r="O317" t="str">
        <f t="shared" si="14"/>
        <v>III</v>
      </c>
    </row>
    <row r="318" spans="1:15" x14ac:dyDescent="0.3">
      <c r="A318" s="7">
        <v>1927</v>
      </c>
      <c r="B318" s="7" t="s">
        <v>675</v>
      </c>
      <c r="C318" s="7" t="s">
        <v>25</v>
      </c>
      <c r="D318" s="7" t="s">
        <v>63</v>
      </c>
      <c r="E318" s="7">
        <v>6912807847</v>
      </c>
      <c r="F318" s="12">
        <v>5307</v>
      </c>
      <c r="G318" s="12">
        <v>1220.6099999999997</v>
      </c>
      <c r="H318" s="12">
        <v>6527.61</v>
      </c>
      <c r="I318" s="7" t="s">
        <v>676</v>
      </c>
      <c r="J318" s="8">
        <v>45449</v>
      </c>
      <c r="K318" s="8">
        <v>45479</v>
      </c>
      <c r="L318" s="8">
        <v>45484.2</v>
      </c>
      <c r="M318" s="21" t="str">
        <f t="shared" si="12"/>
        <v>PL</v>
      </c>
      <c r="N318" s="24">
        <f t="shared" si="13"/>
        <v>-5.1999999999970896</v>
      </c>
      <c r="O318" t="str">
        <f t="shared" si="14"/>
        <v>I</v>
      </c>
    </row>
    <row r="319" spans="1:15" x14ac:dyDescent="0.3">
      <c r="A319" s="7">
        <v>1929</v>
      </c>
      <c r="B319" s="7" t="s">
        <v>677</v>
      </c>
      <c r="C319" s="7" t="s">
        <v>16</v>
      </c>
      <c r="D319" s="7" t="s">
        <v>66</v>
      </c>
      <c r="E319" s="7">
        <v>1661408649</v>
      </c>
      <c r="F319" s="12">
        <v>5988</v>
      </c>
      <c r="G319" s="12">
        <v>479.03999999999996</v>
      </c>
      <c r="H319" s="12">
        <v>6467.04</v>
      </c>
      <c r="I319" s="7" t="s">
        <v>678</v>
      </c>
      <c r="J319" s="8">
        <v>45449</v>
      </c>
      <c r="K319" s="8">
        <v>45475</v>
      </c>
      <c r="L319" s="8">
        <v>45479.5</v>
      </c>
      <c r="M319" s="21" t="str">
        <f t="shared" si="12"/>
        <v>PL</v>
      </c>
      <c r="N319" s="24">
        <f t="shared" si="13"/>
        <v>-4.5</v>
      </c>
      <c r="O319" t="str">
        <f t="shared" si="14"/>
        <v>I</v>
      </c>
    </row>
    <row r="320" spans="1:15" x14ac:dyDescent="0.3">
      <c r="A320" s="7">
        <v>1931</v>
      </c>
      <c r="B320" s="7" t="s">
        <v>679</v>
      </c>
      <c r="C320" s="7" t="s">
        <v>16</v>
      </c>
      <c r="D320" s="7" t="s">
        <v>69</v>
      </c>
      <c r="E320" s="7">
        <v>3341901817</v>
      </c>
      <c r="F320" s="12">
        <v>9433</v>
      </c>
      <c r="G320" s="12">
        <v>754.63999999999942</v>
      </c>
      <c r="H320" s="12">
        <v>10187.64</v>
      </c>
      <c r="I320" s="7" t="s">
        <v>680</v>
      </c>
      <c r="J320" s="8">
        <v>45449</v>
      </c>
      <c r="K320" s="8">
        <v>45469</v>
      </c>
      <c r="L320" s="8">
        <v>45468.3</v>
      </c>
      <c r="M320" s="21" t="str">
        <f t="shared" si="12"/>
        <v>PL</v>
      </c>
      <c r="N320" s="24">
        <f t="shared" si="13"/>
        <v>0.69999999999708962</v>
      </c>
      <c r="O320" t="str">
        <f t="shared" si="14"/>
        <v>II</v>
      </c>
    </row>
    <row r="321" spans="1:15" x14ac:dyDescent="0.3">
      <c r="A321" s="7">
        <v>1933</v>
      </c>
      <c r="B321" s="7" t="s">
        <v>681</v>
      </c>
      <c r="C321" s="7" t="s">
        <v>16</v>
      </c>
      <c r="D321" s="7" t="s">
        <v>72</v>
      </c>
      <c r="E321" s="7">
        <v>9435127072</v>
      </c>
      <c r="F321" s="12">
        <v>9500</v>
      </c>
      <c r="G321" s="12">
        <v>760</v>
      </c>
      <c r="H321" s="12">
        <v>10260</v>
      </c>
      <c r="I321" s="7" t="s">
        <v>682</v>
      </c>
      <c r="J321" s="8">
        <v>45450</v>
      </c>
      <c r="K321" s="8">
        <v>45473</v>
      </c>
      <c r="L321" s="8">
        <v>45477.5</v>
      </c>
      <c r="M321" s="21" t="str">
        <f t="shared" si="12"/>
        <v>PL</v>
      </c>
      <c r="N321" s="24">
        <f t="shared" si="13"/>
        <v>-4.5</v>
      </c>
      <c r="O321" t="str">
        <f t="shared" si="14"/>
        <v>I</v>
      </c>
    </row>
    <row r="322" spans="1:15" x14ac:dyDescent="0.3">
      <c r="A322" s="7">
        <v>1935</v>
      </c>
      <c r="B322" s="7" t="s">
        <v>683</v>
      </c>
      <c r="C322" s="7" t="s">
        <v>16</v>
      </c>
      <c r="D322" s="7" t="s">
        <v>75</v>
      </c>
      <c r="E322" s="7">
        <v>1954168384</v>
      </c>
      <c r="F322" s="12">
        <v>5582</v>
      </c>
      <c r="G322" s="12">
        <v>446.5600000000004</v>
      </c>
      <c r="H322" s="12">
        <v>6028.56</v>
      </c>
      <c r="I322" s="7" t="s">
        <v>684</v>
      </c>
      <c r="J322" s="8">
        <v>45451</v>
      </c>
      <c r="K322" s="8">
        <v>45484</v>
      </c>
      <c r="L322" s="8">
        <v>45492.5</v>
      </c>
      <c r="M322" s="21" t="str">
        <f t="shared" si="12"/>
        <v>PL</v>
      </c>
      <c r="N322" s="24">
        <f t="shared" si="13"/>
        <v>-8.5</v>
      </c>
      <c r="O322" t="str">
        <f t="shared" si="14"/>
        <v>I</v>
      </c>
    </row>
    <row r="323" spans="1:15" x14ac:dyDescent="0.3">
      <c r="A323" s="7">
        <v>1937</v>
      </c>
      <c r="B323" s="7" t="s">
        <v>685</v>
      </c>
      <c r="C323" s="7" t="s">
        <v>16</v>
      </c>
      <c r="D323" s="7" t="s">
        <v>78</v>
      </c>
      <c r="E323" s="7">
        <v>2994329983</v>
      </c>
      <c r="F323" s="12">
        <v>10833</v>
      </c>
      <c r="G323" s="12">
        <v>866.63999999999942</v>
      </c>
      <c r="H323" s="12">
        <v>11699.64</v>
      </c>
      <c r="I323" s="7" t="s">
        <v>686</v>
      </c>
      <c r="J323" s="8">
        <v>45452</v>
      </c>
      <c r="K323" s="8">
        <v>45479</v>
      </c>
      <c r="L323" s="8">
        <v>45471.7</v>
      </c>
      <c r="M323" s="21" t="str">
        <f t="shared" si="12"/>
        <v>PL</v>
      </c>
      <c r="N323" s="24">
        <f t="shared" si="13"/>
        <v>7.3000000000029104</v>
      </c>
      <c r="O323" t="str">
        <f t="shared" si="14"/>
        <v>III</v>
      </c>
    </row>
    <row r="324" spans="1:15" x14ac:dyDescent="0.3">
      <c r="A324" s="7">
        <v>1939</v>
      </c>
      <c r="B324" s="7" t="s">
        <v>687</v>
      </c>
      <c r="C324" s="7" t="s">
        <v>16</v>
      </c>
      <c r="D324" s="7" t="s">
        <v>81</v>
      </c>
      <c r="E324" s="7">
        <v>4831129141</v>
      </c>
      <c r="F324" s="12">
        <v>7476</v>
      </c>
      <c r="G324" s="12">
        <v>598.07999999999993</v>
      </c>
      <c r="H324" s="12">
        <v>8074.08</v>
      </c>
      <c r="I324" s="7" t="s">
        <v>688</v>
      </c>
      <c r="J324" s="8">
        <v>45452</v>
      </c>
      <c r="K324" s="8">
        <v>45464</v>
      </c>
      <c r="L324" s="8">
        <v>45460.6</v>
      </c>
      <c r="M324" s="21" t="str">
        <f t="shared" si="12"/>
        <v>CZ</v>
      </c>
      <c r="N324" s="24">
        <f t="shared" si="13"/>
        <v>3.4000000000014552</v>
      </c>
      <c r="O324" t="str">
        <f t="shared" si="14"/>
        <v>II</v>
      </c>
    </row>
    <row r="325" spans="1:15" x14ac:dyDescent="0.3">
      <c r="A325" s="7">
        <v>1941</v>
      </c>
      <c r="B325" s="7" t="s">
        <v>689</v>
      </c>
      <c r="C325" s="7" t="s">
        <v>16</v>
      </c>
      <c r="D325" s="7" t="s">
        <v>84</v>
      </c>
      <c r="E325" s="7">
        <v>5632399654</v>
      </c>
      <c r="F325" s="12">
        <v>11320</v>
      </c>
      <c r="G325" s="12">
        <v>905.60000000000036</v>
      </c>
      <c r="H325" s="12">
        <v>12225.6</v>
      </c>
      <c r="I325" s="7" t="s">
        <v>690</v>
      </c>
      <c r="J325" s="8">
        <v>45452</v>
      </c>
      <c r="K325" s="8">
        <v>45483</v>
      </c>
      <c r="L325" s="8">
        <v>45473.599999999999</v>
      </c>
      <c r="M325" s="21" t="str">
        <f t="shared" si="12"/>
        <v>CZ</v>
      </c>
      <c r="N325" s="24">
        <f t="shared" si="13"/>
        <v>9.4000000000014552</v>
      </c>
      <c r="O325" t="str">
        <f t="shared" si="14"/>
        <v>III</v>
      </c>
    </row>
    <row r="326" spans="1:15" x14ac:dyDescent="0.3">
      <c r="A326" s="7">
        <v>1943</v>
      </c>
      <c r="B326" s="7" t="s">
        <v>691</v>
      </c>
      <c r="C326" s="7" t="s">
        <v>16</v>
      </c>
      <c r="D326" s="7" t="s">
        <v>87</v>
      </c>
      <c r="E326" s="7">
        <v>4792588518</v>
      </c>
      <c r="F326" s="12">
        <v>10490</v>
      </c>
      <c r="G326" s="12">
        <v>839.20000000000073</v>
      </c>
      <c r="H326" s="12">
        <v>11329.2</v>
      </c>
      <c r="I326" s="7" t="s">
        <v>692</v>
      </c>
      <c r="J326" s="8">
        <v>45453</v>
      </c>
      <c r="K326" s="8">
        <v>45470</v>
      </c>
      <c r="L326" s="8">
        <v>45471.6</v>
      </c>
      <c r="M326" s="21" t="str">
        <f t="shared" si="12"/>
        <v>CZ</v>
      </c>
      <c r="N326" s="24">
        <f t="shared" si="13"/>
        <v>-1.5999999999985448</v>
      </c>
      <c r="O326" t="str">
        <f t="shared" si="14"/>
        <v>I</v>
      </c>
    </row>
    <row r="327" spans="1:15" x14ac:dyDescent="0.3">
      <c r="A327" s="7">
        <v>1945</v>
      </c>
      <c r="B327" s="7" t="s">
        <v>693</v>
      </c>
      <c r="C327" s="7" t="s">
        <v>25</v>
      </c>
      <c r="D327" s="7" t="s">
        <v>90</v>
      </c>
      <c r="E327" s="7">
        <v>2466805173</v>
      </c>
      <c r="F327" s="12">
        <v>10277</v>
      </c>
      <c r="G327" s="12">
        <v>2363.7099999999991</v>
      </c>
      <c r="H327" s="12">
        <v>12640.71</v>
      </c>
      <c r="I327" s="7" t="s">
        <v>694</v>
      </c>
      <c r="J327" s="8">
        <v>45454</v>
      </c>
      <c r="K327" s="8">
        <v>45472</v>
      </c>
      <c r="L327" s="8">
        <v>45480.1</v>
      </c>
      <c r="M327" s="21" t="str">
        <f t="shared" si="12"/>
        <v>CZ</v>
      </c>
      <c r="N327" s="24">
        <f t="shared" si="13"/>
        <v>-8.0999999999985448</v>
      </c>
      <c r="O327" t="str">
        <f t="shared" si="14"/>
        <v>I</v>
      </c>
    </row>
    <row r="328" spans="1:15" x14ac:dyDescent="0.3">
      <c r="A328" s="7">
        <v>1947</v>
      </c>
      <c r="B328" s="7" t="s">
        <v>695</v>
      </c>
      <c r="C328" s="7" t="s">
        <v>25</v>
      </c>
      <c r="D328" s="7" t="s">
        <v>93</v>
      </c>
      <c r="E328" s="7">
        <v>5910817373</v>
      </c>
      <c r="F328" s="12">
        <v>8575</v>
      </c>
      <c r="G328" s="12">
        <v>1972.25</v>
      </c>
      <c r="H328" s="12">
        <v>10547.25</v>
      </c>
      <c r="I328" s="7" t="s">
        <v>696</v>
      </c>
      <c r="J328" s="8">
        <v>45455</v>
      </c>
      <c r="K328" s="8">
        <v>45470</v>
      </c>
      <c r="L328" s="8">
        <v>45477.9</v>
      </c>
      <c r="M328" s="21" t="str">
        <f t="shared" ref="M328:M345" si="15">MID(B328, FIND("-",B328)+1, FIND("-",B328,FIND("-",B328)+1) - FIND("-",B328) - 1)</f>
        <v>CZ</v>
      </c>
      <c r="N328" s="24">
        <f t="shared" ref="N328:N345" si="16">K328-L328</f>
        <v>-7.9000000000014552</v>
      </c>
      <c r="O328" t="str">
        <f t="shared" ref="O328:O345" si="17">VLOOKUP(N328,$R$7:$S$9,2,TRUE)</f>
        <v>I</v>
      </c>
    </row>
    <row r="329" spans="1:15" x14ac:dyDescent="0.3">
      <c r="A329" s="7">
        <v>1949</v>
      </c>
      <c r="B329" s="7" t="s">
        <v>697</v>
      </c>
      <c r="C329" s="7" t="s">
        <v>25</v>
      </c>
      <c r="D329" s="7" t="s">
        <v>96</v>
      </c>
      <c r="E329" s="7">
        <v>2650348826</v>
      </c>
      <c r="F329" s="12">
        <v>10247</v>
      </c>
      <c r="G329" s="12">
        <v>2356.8099999999995</v>
      </c>
      <c r="H329" s="12">
        <v>12603.81</v>
      </c>
      <c r="I329" s="7" t="s">
        <v>698</v>
      </c>
      <c r="J329" s="8">
        <v>45456</v>
      </c>
      <c r="K329" s="8">
        <v>45470</v>
      </c>
      <c r="L329" s="8">
        <v>45474.7</v>
      </c>
      <c r="M329" s="21" t="str">
        <f t="shared" si="15"/>
        <v>CZ</v>
      </c>
      <c r="N329" s="24">
        <f t="shared" si="16"/>
        <v>-4.6999999999970896</v>
      </c>
      <c r="O329" t="str">
        <f t="shared" si="17"/>
        <v>I</v>
      </c>
    </row>
    <row r="330" spans="1:15" x14ac:dyDescent="0.3">
      <c r="A330" s="7">
        <v>1951</v>
      </c>
      <c r="B330" s="7" t="s">
        <v>699</v>
      </c>
      <c r="C330" s="7" t="s">
        <v>25</v>
      </c>
      <c r="D330" s="7" t="s">
        <v>99</v>
      </c>
      <c r="E330" s="7">
        <v>1377010276</v>
      </c>
      <c r="F330" s="12">
        <v>11256</v>
      </c>
      <c r="G330" s="12">
        <v>2588.8799999999992</v>
      </c>
      <c r="H330" s="12">
        <v>13844.88</v>
      </c>
      <c r="I330" s="7" t="s">
        <v>700</v>
      </c>
      <c r="J330" s="8">
        <v>45457</v>
      </c>
      <c r="K330" s="8">
        <v>45484</v>
      </c>
      <c r="L330" s="8">
        <v>45483.4</v>
      </c>
      <c r="M330" s="21" t="str">
        <f t="shared" si="15"/>
        <v>CZ</v>
      </c>
      <c r="N330" s="24">
        <f t="shared" si="16"/>
        <v>0.59999999999854481</v>
      </c>
      <c r="O330" t="str">
        <f t="shared" si="17"/>
        <v>II</v>
      </c>
    </row>
    <row r="331" spans="1:15" x14ac:dyDescent="0.3">
      <c r="A331" s="7">
        <v>1953</v>
      </c>
      <c r="B331" s="7" t="s">
        <v>701</v>
      </c>
      <c r="C331" s="7" t="s">
        <v>25</v>
      </c>
      <c r="D331" s="7" t="s">
        <v>102</v>
      </c>
      <c r="E331" s="7">
        <v>8926797137</v>
      </c>
      <c r="F331" s="12">
        <v>6822</v>
      </c>
      <c r="G331" s="12">
        <v>1569.0599999999995</v>
      </c>
      <c r="H331" s="12">
        <v>8391.06</v>
      </c>
      <c r="I331" s="7" t="s">
        <v>702</v>
      </c>
      <c r="J331" s="8">
        <v>45458</v>
      </c>
      <c r="K331" s="8">
        <v>45485</v>
      </c>
      <c r="L331" s="8">
        <v>45477.9</v>
      </c>
      <c r="M331" s="21" t="str">
        <f t="shared" si="15"/>
        <v>PL</v>
      </c>
      <c r="N331" s="24">
        <f t="shared" si="16"/>
        <v>7.0999999999985448</v>
      </c>
      <c r="O331" t="str">
        <f t="shared" si="17"/>
        <v>III</v>
      </c>
    </row>
    <row r="332" spans="1:15" x14ac:dyDescent="0.3">
      <c r="A332" s="7">
        <v>1955</v>
      </c>
      <c r="B332" s="7" t="s">
        <v>703</v>
      </c>
      <c r="C332" s="7" t="s">
        <v>25</v>
      </c>
      <c r="D332" s="7" t="s">
        <v>105</v>
      </c>
      <c r="E332" s="7">
        <v>2116684585</v>
      </c>
      <c r="F332" s="12">
        <v>8367</v>
      </c>
      <c r="G332" s="12">
        <v>1924.4099999999999</v>
      </c>
      <c r="H332" s="12">
        <v>10291.41</v>
      </c>
      <c r="I332" s="7" t="s">
        <v>704</v>
      </c>
      <c r="J332" s="8">
        <v>45459</v>
      </c>
      <c r="K332" s="8">
        <v>45482</v>
      </c>
      <c r="L332" s="8">
        <v>45480.3</v>
      </c>
      <c r="M332" s="21" t="str">
        <f t="shared" si="15"/>
        <v>PL</v>
      </c>
      <c r="N332" s="24">
        <f t="shared" si="16"/>
        <v>1.6999999999970896</v>
      </c>
      <c r="O332" t="str">
        <f t="shared" si="17"/>
        <v>II</v>
      </c>
    </row>
    <row r="333" spans="1:15" x14ac:dyDescent="0.3">
      <c r="A333" s="7">
        <v>1957</v>
      </c>
      <c r="B333" s="7" t="s">
        <v>705</v>
      </c>
      <c r="C333" s="7" t="s">
        <v>25</v>
      </c>
      <c r="D333" s="7" t="s">
        <v>108</v>
      </c>
      <c r="E333" s="7">
        <v>3672951128</v>
      </c>
      <c r="F333" s="12">
        <v>11439</v>
      </c>
      <c r="G333" s="12">
        <v>2630.9699999999993</v>
      </c>
      <c r="H333" s="12">
        <v>14069.97</v>
      </c>
      <c r="I333" s="7" t="s">
        <v>706</v>
      </c>
      <c r="J333" s="8">
        <v>45459</v>
      </c>
      <c r="K333" s="8">
        <v>45471</v>
      </c>
      <c r="L333" s="8">
        <v>45473.9</v>
      </c>
      <c r="M333" s="21" t="str">
        <f t="shared" si="15"/>
        <v>PL</v>
      </c>
      <c r="N333" s="24">
        <f t="shared" si="16"/>
        <v>-2.9000000000014552</v>
      </c>
      <c r="O333" t="str">
        <f t="shared" si="17"/>
        <v>I</v>
      </c>
    </row>
    <row r="334" spans="1:15" x14ac:dyDescent="0.3">
      <c r="A334" s="7">
        <v>1959</v>
      </c>
      <c r="B334" s="7" t="s">
        <v>707</v>
      </c>
      <c r="C334" s="7" t="s">
        <v>16</v>
      </c>
      <c r="D334" s="7" t="s">
        <v>111</v>
      </c>
      <c r="E334" s="7">
        <v>6375448835</v>
      </c>
      <c r="F334" s="12">
        <v>11396</v>
      </c>
      <c r="G334" s="12">
        <v>911.68000000000029</v>
      </c>
      <c r="H334" s="12">
        <v>12307.68</v>
      </c>
      <c r="I334" s="7" t="s">
        <v>708</v>
      </c>
      <c r="J334" s="8">
        <v>45459</v>
      </c>
      <c r="K334" s="8">
        <v>45492</v>
      </c>
      <c r="L334" s="8">
        <v>45489.5</v>
      </c>
      <c r="M334" s="21" t="str">
        <f t="shared" si="15"/>
        <v>PL</v>
      </c>
      <c r="N334" s="24">
        <f t="shared" si="16"/>
        <v>2.5</v>
      </c>
      <c r="O334" t="str">
        <f t="shared" si="17"/>
        <v>II</v>
      </c>
    </row>
    <row r="335" spans="1:15" x14ac:dyDescent="0.3">
      <c r="A335" s="7">
        <v>1961</v>
      </c>
      <c r="B335" s="7" t="s">
        <v>709</v>
      </c>
      <c r="C335" s="7" t="s">
        <v>16</v>
      </c>
      <c r="D335" s="7" t="s">
        <v>114</v>
      </c>
      <c r="E335" s="7">
        <v>8922358731</v>
      </c>
      <c r="F335" s="12">
        <v>5256</v>
      </c>
      <c r="G335" s="12">
        <v>420.47999999999956</v>
      </c>
      <c r="H335" s="12">
        <v>5676.48</v>
      </c>
      <c r="I335" s="7" t="s">
        <v>710</v>
      </c>
      <c r="J335" s="8">
        <v>45460</v>
      </c>
      <c r="K335" s="8">
        <v>45473</v>
      </c>
      <c r="L335" s="8">
        <v>45475.7</v>
      </c>
      <c r="M335" s="21" t="str">
        <f t="shared" si="15"/>
        <v>PL</v>
      </c>
      <c r="N335" s="24">
        <f t="shared" si="16"/>
        <v>-2.6999999999970896</v>
      </c>
      <c r="O335" t="str">
        <f t="shared" si="17"/>
        <v>I</v>
      </c>
    </row>
    <row r="336" spans="1:15" x14ac:dyDescent="0.3">
      <c r="A336" s="7">
        <v>1963</v>
      </c>
      <c r="B336" s="7" t="s">
        <v>711</v>
      </c>
      <c r="C336" s="7" t="s">
        <v>16</v>
      </c>
      <c r="D336" s="7" t="s">
        <v>117</v>
      </c>
      <c r="E336" s="7">
        <v>4124185745</v>
      </c>
      <c r="F336" s="12">
        <v>8990</v>
      </c>
      <c r="G336" s="12">
        <v>719.20000000000073</v>
      </c>
      <c r="H336" s="12">
        <v>9709.2000000000007</v>
      </c>
      <c r="I336" s="7" t="s">
        <v>712</v>
      </c>
      <c r="J336" s="8">
        <v>45461</v>
      </c>
      <c r="K336" s="8">
        <v>45476</v>
      </c>
      <c r="L336" s="8">
        <v>45473.599999999999</v>
      </c>
      <c r="M336" s="21" t="str">
        <f t="shared" si="15"/>
        <v>PL</v>
      </c>
      <c r="N336" s="24">
        <f t="shared" si="16"/>
        <v>2.4000000000014552</v>
      </c>
      <c r="O336" t="str">
        <f t="shared" si="17"/>
        <v>II</v>
      </c>
    </row>
    <row r="337" spans="1:15" x14ac:dyDescent="0.3">
      <c r="A337" s="7">
        <v>1965</v>
      </c>
      <c r="B337" s="7" t="s">
        <v>713</v>
      </c>
      <c r="C337" s="7" t="s">
        <v>16</v>
      </c>
      <c r="D337" s="7" t="s">
        <v>17</v>
      </c>
      <c r="E337" s="7">
        <v>1732377271</v>
      </c>
      <c r="F337" s="12">
        <v>5354</v>
      </c>
      <c r="G337" s="12">
        <v>428.31999999999971</v>
      </c>
      <c r="H337" s="12">
        <v>5782.32</v>
      </c>
      <c r="I337" s="7" t="s">
        <v>714</v>
      </c>
      <c r="J337" s="8">
        <v>45462</v>
      </c>
      <c r="K337" s="8">
        <v>45482</v>
      </c>
      <c r="L337" s="8">
        <v>45486.1</v>
      </c>
      <c r="M337" s="21" t="str">
        <f t="shared" si="15"/>
        <v>CZ</v>
      </c>
      <c r="N337" s="24">
        <f t="shared" si="16"/>
        <v>-4.0999999999985448</v>
      </c>
      <c r="O337" t="str">
        <f t="shared" si="17"/>
        <v>I</v>
      </c>
    </row>
    <row r="338" spans="1:15" x14ac:dyDescent="0.3">
      <c r="A338" s="7">
        <v>1967</v>
      </c>
      <c r="B338" s="7" t="s">
        <v>715</v>
      </c>
      <c r="C338" s="7" t="s">
        <v>16</v>
      </c>
      <c r="D338" s="7" t="s">
        <v>21</v>
      </c>
      <c r="E338" s="7">
        <v>6428942303</v>
      </c>
      <c r="F338" s="12">
        <v>9019</v>
      </c>
      <c r="G338" s="12">
        <v>721.52000000000044</v>
      </c>
      <c r="H338" s="12">
        <v>9740.52</v>
      </c>
      <c r="I338" s="7" t="s">
        <v>716</v>
      </c>
      <c r="J338" s="8">
        <v>45463</v>
      </c>
      <c r="K338" s="8">
        <v>45488</v>
      </c>
      <c r="L338" s="8">
        <v>45494.9</v>
      </c>
      <c r="M338" s="21" t="str">
        <f t="shared" si="15"/>
        <v>CZ</v>
      </c>
      <c r="N338" s="24">
        <f t="shared" si="16"/>
        <v>-6.9000000000014552</v>
      </c>
      <c r="O338" t="str">
        <f t="shared" si="17"/>
        <v>I</v>
      </c>
    </row>
    <row r="339" spans="1:15" x14ac:dyDescent="0.3">
      <c r="A339" s="7">
        <v>1969</v>
      </c>
      <c r="B339" s="7" t="s">
        <v>717</v>
      </c>
      <c r="C339" s="7" t="s">
        <v>16</v>
      </c>
      <c r="D339" s="7" t="s">
        <v>26</v>
      </c>
      <c r="E339" s="7">
        <v>6854087252</v>
      </c>
      <c r="F339" s="12">
        <v>11776</v>
      </c>
      <c r="G339" s="12">
        <v>942.07999999999993</v>
      </c>
      <c r="H339" s="12">
        <v>12718.08</v>
      </c>
      <c r="I339" s="7" t="s">
        <v>718</v>
      </c>
      <c r="J339" s="8">
        <v>45463</v>
      </c>
      <c r="K339" s="8">
        <v>45483</v>
      </c>
      <c r="L339" s="8">
        <v>45478.8</v>
      </c>
      <c r="M339" s="21" t="str">
        <f t="shared" si="15"/>
        <v>CZ</v>
      </c>
      <c r="N339" s="24">
        <f t="shared" si="16"/>
        <v>4.1999999999970896</v>
      </c>
      <c r="O339" t="str">
        <f t="shared" si="17"/>
        <v>II</v>
      </c>
    </row>
    <row r="340" spans="1:15" x14ac:dyDescent="0.3">
      <c r="A340" s="7">
        <v>1971</v>
      </c>
      <c r="B340" s="7" t="s">
        <v>719</v>
      </c>
      <c r="C340" s="7" t="s">
        <v>25</v>
      </c>
      <c r="D340" s="7" t="s">
        <v>30</v>
      </c>
      <c r="E340" s="7">
        <v>5144668045</v>
      </c>
      <c r="F340" s="12">
        <v>5241</v>
      </c>
      <c r="G340" s="12">
        <v>1205.4300000000003</v>
      </c>
      <c r="H340" s="12">
        <v>6446.43</v>
      </c>
      <c r="I340" s="7" t="s">
        <v>720</v>
      </c>
      <c r="J340" s="8">
        <v>45463</v>
      </c>
      <c r="K340" s="8">
        <v>45480</v>
      </c>
      <c r="L340" s="8">
        <v>45472.7</v>
      </c>
      <c r="M340" s="21" t="str">
        <f t="shared" si="15"/>
        <v>CZ</v>
      </c>
      <c r="N340" s="24">
        <f t="shared" si="16"/>
        <v>7.3000000000029104</v>
      </c>
      <c r="O340" t="str">
        <f t="shared" si="17"/>
        <v>III</v>
      </c>
    </row>
    <row r="341" spans="1:15" x14ac:dyDescent="0.3">
      <c r="A341" s="7">
        <v>1973</v>
      </c>
      <c r="B341" s="7" t="s">
        <v>721</v>
      </c>
      <c r="C341" s="7" t="s">
        <v>25</v>
      </c>
      <c r="D341" s="7" t="s">
        <v>33</v>
      </c>
      <c r="E341" s="7">
        <v>8510260460</v>
      </c>
      <c r="F341" s="12">
        <v>5475</v>
      </c>
      <c r="G341" s="12">
        <v>1259.25</v>
      </c>
      <c r="H341" s="12">
        <v>6734.25</v>
      </c>
      <c r="I341" s="7" t="s">
        <v>722</v>
      </c>
      <c r="J341" s="8">
        <v>45464</v>
      </c>
      <c r="K341" s="8">
        <v>45497</v>
      </c>
      <c r="L341" s="8">
        <v>45493.599999999999</v>
      </c>
      <c r="M341" s="21" t="str">
        <f t="shared" si="15"/>
        <v>CZ</v>
      </c>
      <c r="N341" s="24">
        <f t="shared" si="16"/>
        <v>3.4000000000014552</v>
      </c>
      <c r="O341" t="str">
        <f t="shared" si="17"/>
        <v>II</v>
      </c>
    </row>
    <row r="342" spans="1:15" x14ac:dyDescent="0.3">
      <c r="A342" s="7">
        <v>1975</v>
      </c>
      <c r="B342" s="7" t="s">
        <v>723</v>
      </c>
      <c r="C342" s="7" t="s">
        <v>25</v>
      </c>
      <c r="D342" s="7" t="s">
        <v>36</v>
      </c>
      <c r="E342" s="7">
        <v>7842451528</v>
      </c>
      <c r="F342" s="12">
        <v>8174</v>
      </c>
      <c r="G342" s="12">
        <v>1880.0200000000004</v>
      </c>
      <c r="H342" s="12">
        <v>10054.02</v>
      </c>
      <c r="I342" s="7" t="s">
        <v>724</v>
      </c>
      <c r="J342" s="8">
        <v>45465</v>
      </c>
      <c r="K342" s="8">
        <v>45490</v>
      </c>
      <c r="L342" s="8">
        <v>45486.9</v>
      </c>
      <c r="M342" s="21" t="str">
        <f t="shared" si="15"/>
        <v>CZ</v>
      </c>
      <c r="N342" s="24">
        <f t="shared" si="16"/>
        <v>3.0999999999985448</v>
      </c>
      <c r="O342" t="str">
        <f t="shared" si="17"/>
        <v>II</v>
      </c>
    </row>
    <row r="343" spans="1:15" x14ac:dyDescent="0.3">
      <c r="A343" s="7">
        <v>1977</v>
      </c>
      <c r="B343" s="7" t="s">
        <v>725</v>
      </c>
      <c r="C343" s="7" t="s">
        <v>25</v>
      </c>
      <c r="D343" s="7" t="s">
        <v>39</v>
      </c>
      <c r="E343" s="7">
        <v>4257365937</v>
      </c>
      <c r="F343" s="12">
        <v>7029</v>
      </c>
      <c r="G343" s="12">
        <v>1616.67</v>
      </c>
      <c r="H343" s="12">
        <v>8645.67</v>
      </c>
      <c r="I343" s="7" t="s">
        <v>726</v>
      </c>
      <c r="J343" s="8">
        <v>45466</v>
      </c>
      <c r="K343" s="8">
        <v>45501</v>
      </c>
      <c r="L343" s="8">
        <v>45496.4</v>
      </c>
      <c r="M343" s="21" t="str">
        <f t="shared" si="15"/>
        <v>CZ</v>
      </c>
      <c r="N343" s="24">
        <f t="shared" si="16"/>
        <v>4.5999999999985448</v>
      </c>
      <c r="O343" t="str">
        <f t="shared" si="17"/>
        <v>II</v>
      </c>
    </row>
    <row r="344" spans="1:15" x14ac:dyDescent="0.3">
      <c r="A344" s="7">
        <v>1979</v>
      </c>
      <c r="B344" s="7" t="s">
        <v>727</v>
      </c>
      <c r="C344" s="7" t="s">
        <v>25</v>
      </c>
      <c r="D344" s="7" t="s">
        <v>42</v>
      </c>
      <c r="E344" s="7">
        <v>4341594652</v>
      </c>
      <c r="F344" s="12">
        <v>5470</v>
      </c>
      <c r="G344" s="12">
        <v>1258.1000000000004</v>
      </c>
      <c r="H344" s="12">
        <v>6728.1</v>
      </c>
      <c r="I344" s="7" t="s">
        <v>728</v>
      </c>
      <c r="J344" s="8">
        <v>45467</v>
      </c>
      <c r="K344" s="8">
        <v>45487</v>
      </c>
      <c r="L344" s="8">
        <v>45486.400000000001</v>
      </c>
      <c r="M344" s="21" t="str">
        <f t="shared" si="15"/>
        <v>CZ</v>
      </c>
      <c r="N344" s="24">
        <f t="shared" si="16"/>
        <v>0.59999999999854481</v>
      </c>
      <c r="O344" t="str">
        <f t="shared" si="17"/>
        <v>II</v>
      </c>
    </row>
    <row r="345" spans="1:15" x14ac:dyDescent="0.3">
      <c r="A345" s="7">
        <v>1981</v>
      </c>
      <c r="B345" s="7" t="s">
        <v>729</v>
      </c>
      <c r="C345" s="7" t="s">
        <v>25</v>
      </c>
      <c r="D345" s="7" t="s">
        <v>45</v>
      </c>
      <c r="E345" s="7">
        <v>7430048616</v>
      </c>
      <c r="F345" s="12">
        <v>11819</v>
      </c>
      <c r="G345" s="12">
        <v>2718.3700000000008</v>
      </c>
      <c r="H345" s="12">
        <v>14537.37</v>
      </c>
      <c r="I345" s="7" t="s">
        <v>730</v>
      </c>
      <c r="J345" s="8">
        <v>45468</v>
      </c>
      <c r="K345" s="8">
        <v>45488</v>
      </c>
      <c r="L345" s="8">
        <v>45494.400000000001</v>
      </c>
      <c r="M345" s="21" t="str">
        <f t="shared" si="15"/>
        <v>CZ</v>
      </c>
      <c r="N345" s="24">
        <f t="shared" si="16"/>
        <v>-6.4000000000014552</v>
      </c>
      <c r="O345" t="str">
        <f t="shared" si="17"/>
        <v>I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4869-D847-4BC3-9040-E6505502B8E2}">
  <dimension ref="A1:C41"/>
  <sheetViews>
    <sheetView showGridLines="0" topLeftCell="A7" workbookViewId="0">
      <selection activeCell="A39" sqref="A39"/>
    </sheetView>
  </sheetViews>
  <sheetFormatPr defaultRowHeight="14.4" outlineLevelRow="1" x14ac:dyDescent="0.3"/>
  <cols>
    <col min="1" max="1" width="16.88671875" customWidth="1"/>
    <col min="3" max="3" width="12.44140625" customWidth="1"/>
  </cols>
  <sheetData>
    <row r="1" spans="1:2" ht="15" thickBot="1" x14ac:dyDescent="0.35">
      <c r="A1" s="9" t="s">
        <v>731</v>
      </c>
    </row>
    <row r="2" spans="1:2" ht="15" thickBot="1" x14ac:dyDescent="0.35"/>
    <row r="3" spans="1:2" ht="15" thickBot="1" x14ac:dyDescent="0.35">
      <c r="A3" s="9" t="s">
        <v>732</v>
      </c>
      <c r="B3" s="9" t="s">
        <v>733</v>
      </c>
    </row>
    <row r="4" spans="1:2" x14ac:dyDescent="0.3">
      <c r="A4" s="10">
        <v>17807</v>
      </c>
      <c r="B4">
        <f>4.7*A4</f>
        <v>83692.900000000009</v>
      </c>
    </row>
    <row r="5" spans="1:2" x14ac:dyDescent="0.3">
      <c r="A5" s="10">
        <v>84010</v>
      </c>
      <c r="B5">
        <f t="shared" ref="B5:B8" si="0">4.7*A5</f>
        <v>394847</v>
      </c>
    </row>
    <row r="6" spans="1:2" x14ac:dyDescent="0.3">
      <c r="A6" s="10">
        <v>13637</v>
      </c>
      <c r="B6">
        <f t="shared" si="0"/>
        <v>64093.9</v>
      </c>
    </row>
    <row r="7" spans="1:2" x14ac:dyDescent="0.3">
      <c r="A7" s="10">
        <v>50678</v>
      </c>
      <c r="B7">
        <f t="shared" si="0"/>
        <v>238186.6</v>
      </c>
    </row>
    <row r="8" spans="1:2" x14ac:dyDescent="0.3">
      <c r="A8" s="10">
        <v>83440</v>
      </c>
      <c r="B8">
        <f t="shared" si="0"/>
        <v>392168</v>
      </c>
    </row>
    <row r="10" spans="1:2" ht="15" hidden="1" outlineLevel="1" thickBot="1" x14ac:dyDescent="0.35">
      <c r="A10" s="9" t="s">
        <v>734</v>
      </c>
    </row>
    <row r="11" spans="1:2" ht="15" hidden="1" outlineLevel="1" thickBot="1" x14ac:dyDescent="0.35"/>
    <row r="12" spans="1:2" ht="15" hidden="1" outlineLevel="1" thickBot="1" x14ac:dyDescent="0.35">
      <c r="A12" s="9" t="s">
        <v>735</v>
      </c>
      <c r="B12" s="9" t="s">
        <v>736</v>
      </c>
    </row>
    <row r="13" spans="1:2" hidden="1" outlineLevel="1" x14ac:dyDescent="0.3">
      <c r="A13">
        <v>20</v>
      </c>
      <c r="B13">
        <v>15</v>
      </c>
    </row>
    <row r="14" spans="1:2" hidden="1" outlineLevel="1" x14ac:dyDescent="0.3">
      <c r="A14">
        <v>15</v>
      </c>
      <c r="B14">
        <v>17</v>
      </c>
    </row>
    <row r="15" spans="1:2" hidden="1" outlineLevel="1" x14ac:dyDescent="0.3">
      <c r="A15">
        <v>20</v>
      </c>
      <c r="B15">
        <v>18</v>
      </c>
    </row>
    <row r="16" spans="1:2" hidden="1" outlineLevel="1" x14ac:dyDescent="0.3">
      <c r="A16">
        <v>30</v>
      </c>
      <c r="B16">
        <v>20</v>
      </c>
    </row>
    <row r="17" spans="1:3" hidden="1" outlineLevel="1" x14ac:dyDescent="0.3"/>
    <row r="18" spans="1:3" hidden="1" outlineLevel="1" x14ac:dyDescent="0.3"/>
    <row r="19" spans="1:3" hidden="1" outlineLevel="1" x14ac:dyDescent="0.3">
      <c r="A19" s="14"/>
    </row>
    <row r="20" spans="1:3" hidden="1" outlineLevel="1" x14ac:dyDescent="0.3"/>
    <row r="21" spans="1:3" hidden="1" outlineLevel="1" x14ac:dyDescent="0.3">
      <c r="A21" s="14" t="s">
        <v>737</v>
      </c>
    </row>
    <row r="22" spans="1:3" ht="15" collapsed="1" thickBot="1" x14ac:dyDescent="0.35"/>
    <row r="23" spans="1:3" ht="15" outlineLevel="1" thickBot="1" x14ac:dyDescent="0.35">
      <c r="A23" s="9" t="s">
        <v>738</v>
      </c>
    </row>
    <row r="24" spans="1:3" outlineLevel="1" x14ac:dyDescent="0.3">
      <c r="A24" s="14" t="s">
        <v>739</v>
      </c>
    </row>
    <row r="25" spans="1:3" outlineLevel="1" x14ac:dyDescent="0.3"/>
    <row r="26" spans="1:3" outlineLevel="1" x14ac:dyDescent="0.3"/>
    <row r="27" spans="1:3" outlineLevel="1" x14ac:dyDescent="0.3"/>
    <row r="28" spans="1:3" outlineLevel="1" x14ac:dyDescent="0.3"/>
    <row r="29" spans="1:3" outlineLevel="1" x14ac:dyDescent="0.3">
      <c r="B29" t="s">
        <v>740</v>
      </c>
    </row>
    <row r="30" spans="1:3" outlineLevel="1" x14ac:dyDescent="0.3"/>
    <row r="31" spans="1:3" outlineLevel="1" x14ac:dyDescent="0.3"/>
    <row r="32" spans="1:3" outlineLevel="1" x14ac:dyDescent="0.3">
      <c r="C32" t="s">
        <v>741</v>
      </c>
    </row>
    <row r="33" spans="1:1" outlineLevel="1" x14ac:dyDescent="0.3"/>
    <row r="34" spans="1:1" ht="15" thickBot="1" x14ac:dyDescent="0.35"/>
    <row r="35" spans="1:1" ht="15" outlineLevel="1" thickBot="1" x14ac:dyDescent="0.35">
      <c r="A35" s="9" t="s">
        <v>742</v>
      </c>
    </row>
    <row r="36" spans="1:1" outlineLevel="1" x14ac:dyDescent="0.3">
      <c r="A36" s="6">
        <v>45700</v>
      </c>
    </row>
    <row r="37" spans="1:1" outlineLevel="1" x14ac:dyDescent="0.3">
      <c r="A37" s="28">
        <v>46034</v>
      </c>
    </row>
    <row r="38" spans="1:1" outlineLevel="1" x14ac:dyDescent="0.3">
      <c r="A38" s="28">
        <v>45798</v>
      </c>
    </row>
    <row r="39" spans="1:1" outlineLevel="1" x14ac:dyDescent="0.3"/>
    <row r="40" spans="1:1" outlineLevel="1" x14ac:dyDescent="0.3">
      <c r="A40" s="14" t="s">
        <v>743</v>
      </c>
    </row>
    <row r="41" spans="1:1" outlineLevel="1" x14ac:dyDescent="0.3">
      <c r="A41" s="14" t="s">
        <v>744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3150-F65A-452D-8F06-CED9923DB4C3}">
  <sheetPr>
    <tabColor rgb="FF00B050"/>
  </sheetPr>
  <dimension ref="A1:R64"/>
  <sheetViews>
    <sheetView showGridLines="0" topLeftCell="A13" zoomScale="115" zoomScaleNormal="115" workbookViewId="0">
      <selection activeCell="S28" sqref="S28"/>
    </sheetView>
  </sheetViews>
  <sheetFormatPr defaultColWidth="8.88671875" defaultRowHeight="10.199999999999999" x14ac:dyDescent="0.2"/>
  <cols>
    <col min="1" max="1" width="3.88671875" style="1" customWidth="1"/>
    <col min="2" max="3" width="8.88671875" style="1"/>
    <col min="4" max="4" width="12.33203125" style="1" customWidth="1"/>
    <col min="5" max="5" width="8.88671875" style="1" customWidth="1"/>
    <col min="6" max="16384" width="8.88671875" style="1"/>
  </cols>
  <sheetData>
    <row r="1" spans="1:14" ht="9" customHeight="1" x14ac:dyDescent="0.3">
      <c r="A1" s="4"/>
      <c r="B1" s="4"/>
      <c r="C1" s="4"/>
      <c r="D1" s="4"/>
      <c r="E1" s="4"/>
      <c r="F1" s="4"/>
      <c r="G1" s="4"/>
      <c r="M1" s="4"/>
      <c r="N1" s="4"/>
    </row>
    <row r="2" spans="1:14" ht="18.75" customHeight="1" x14ac:dyDescent="0.3">
      <c r="A2" s="4"/>
      <c r="B2" s="17"/>
      <c r="C2" s="17"/>
      <c r="D2" s="17"/>
      <c r="E2" s="17"/>
      <c r="F2" s="17"/>
      <c r="G2" s="17"/>
      <c r="H2" s="17"/>
      <c r="L2" s="4"/>
      <c r="M2" s="4"/>
    </row>
    <row r="3" spans="1:14" ht="18" x14ac:dyDescent="0.35">
      <c r="A3" s="4"/>
      <c r="B3" s="17"/>
      <c r="C3" s="17"/>
      <c r="D3" s="17"/>
      <c r="E3" s="17"/>
      <c r="F3" s="17"/>
      <c r="G3" s="17"/>
      <c r="H3" s="17"/>
      <c r="K3" s="5"/>
      <c r="L3" s="4"/>
      <c r="M3" s="4"/>
    </row>
    <row r="4" spans="1:14" ht="14.4" x14ac:dyDescent="0.3">
      <c r="A4" s="4"/>
      <c r="B4" s="4"/>
      <c r="C4" s="4"/>
      <c r="D4" s="4"/>
      <c r="E4" s="4"/>
      <c r="F4" s="4"/>
      <c r="G4" s="4"/>
      <c r="L4" s="4"/>
      <c r="M4" s="4"/>
    </row>
    <row r="5" spans="1:14" ht="14.4" x14ac:dyDescent="0.3">
      <c r="A5" s="4"/>
      <c r="G5" s="4"/>
      <c r="L5" s="4"/>
      <c r="M5" s="4"/>
    </row>
    <row r="6" spans="1:14" ht="14.4" x14ac:dyDescent="0.3">
      <c r="A6" s="4"/>
      <c r="G6" s="4"/>
      <c r="L6" s="4"/>
      <c r="M6" s="4"/>
    </row>
    <row r="7" spans="1:14" ht="14.4" x14ac:dyDescent="0.3">
      <c r="A7" s="4"/>
      <c r="G7" s="4"/>
      <c r="L7" s="4"/>
      <c r="M7" s="4"/>
    </row>
    <row r="8" spans="1:14" ht="14.4" x14ac:dyDescent="0.3">
      <c r="A8" s="4"/>
      <c r="G8" s="4"/>
      <c r="L8" s="4"/>
      <c r="M8" s="4"/>
    </row>
    <row r="9" spans="1:14" ht="14.4" x14ac:dyDescent="0.3">
      <c r="A9" s="4"/>
      <c r="G9" s="4"/>
      <c r="L9" s="4"/>
      <c r="M9" s="4"/>
    </row>
    <row r="10" spans="1:14" ht="14.4" x14ac:dyDescent="0.3">
      <c r="A10" s="4"/>
      <c r="G10" s="4"/>
      <c r="L10" s="4"/>
      <c r="M10" s="4"/>
    </row>
    <row r="11" spans="1:14" ht="14.4" x14ac:dyDescent="0.3">
      <c r="A11" s="4"/>
      <c r="G11" s="4"/>
      <c r="L11" s="4"/>
      <c r="M11" s="4"/>
    </row>
    <row r="12" spans="1:14" ht="14.4" x14ac:dyDescent="0.3">
      <c r="A12" s="4"/>
      <c r="G12" s="4"/>
      <c r="L12" s="4"/>
      <c r="M12" s="4"/>
    </row>
    <row r="13" spans="1:14" ht="14.4" x14ac:dyDescent="0.3">
      <c r="A13" s="4"/>
      <c r="G13" s="4"/>
      <c r="L13" s="4"/>
      <c r="M13" s="4"/>
    </row>
    <row r="14" spans="1:14" ht="14.4" x14ac:dyDescent="0.3">
      <c r="A14" s="4"/>
      <c r="G14" s="4"/>
      <c r="L14" s="4"/>
      <c r="M14" s="4"/>
    </row>
    <row r="15" spans="1:14" ht="14.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4" spans="2:6" ht="7.5" customHeight="1" x14ac:dyDescent="0.3">
      <c r="B24" s="4"/>
      <c r="C24" s="4"/>
      <c r="D24" s="4"/>
      <c r="E24" s="4"/>
      <c r="F24" s="4"/>
    </row>
    <row r="25" spans="2:6" ht="22.5" customHeight="1" x14ac:dyDescent="0.3">
      <c r="B25" s="4"/>
      <c r="C25" s="4"/>
      <c r="D25" s="4"/>
      <c r="E25" s="4"/>
      <c r="F25" s="4"/>
    </row>
    <row r="26" spans="2:6" ht="22.5" customHeight="1" x14ac:dyDescent="0.3">
      <c r="B26" s="4"/>
      <c r="C26" s="4"/>
      <c r="D26" s="4"/>
      <c r="E26" s="4"/>
      <c r="F26" s="4"/>
    </row>
    <row r="27" spans="2:6" ht="22.5" customHeight="1" x14ac:dyDescent="0.3">
      <c r="B27" s="4"/>
      <c r="C27" s="4"/>
      <c r="D27" s="4"/>
      <c r="E27" s="4"/>
      <c r="F27" s="4"/>
    </row>
    <row r="28" spans="2:6" ht="22.5" customHeight="1" x14ac:dyDescent="0.3">
      <c r="B28" s="4"/>
      <c r="C28" s="4"/>
      <c r="D28" s="4"/>
      <c r="E28" s="4"/>
      <c r="F28" s="4"/>
    </row>
    <row r="29" spans="2:6" ht="22.5" customHeight="1" x14ac:dyDescent="0.3">
      <c r="B29" s="4"/>
      <c r="C29" s="4"/>
      <c r="D29" s="4"/>
      <c r="E29" s="4"/>
      <c r="F29" s="4"/>
    </row>
    <row r="30" spans="2:6" ht="22.5" customHeight="1" x14ac:dyDescent="0.3">
      <c r="B30" s="4"/>
      <c r="C30" s="4"/>
      <c r="D30" s="4"/>
      <c r="E30" s="4"/>
      <c r="F30" s="4"/>
    </row>
    <row r="31" spans="2:6" ht="22.5" customHeight="1" x14ac:dyDescent="0.3">
      <c r="B31" s="4"/>
      <c r="C31" s="4"/>
      <c r="D31" s="4"/>
      <c r="E31" s="4"/>
      <c r="F31" s="4"/>
    </row>
    <row r="32" spans="2:6" ht="22.5" customHeight="1" x14ac:dyDescent="0.3">
      <c r="B32" s="4"/>
      <c r="C32" s="4"/>
      <c r="D32" s="4"/>
      <c r="E32" s="4"/>
      <c r="F32" s="4"/>
    </row>
    <row r="34" spans="1:18" ht="7.5" customHeight="1" x14ac:dyDescent="0.3">
      <c r="B34" s="4"/>
      <c r="C34" s="4"/>
      <c r="D34" s="4"/>
      <c r="E34" s="4"/>
      <c r="F34" s="4"/>
    </row>
    <row r="35" spans="1:18" ht="21.75" customHeight="1" x14ac:dyDescent="0.3">
      <c r="A35" s="4"/>
      <c r="B35" s="18" t="s">
        <v>745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8" ht="14.4" x14ac:dyDescent="0.3">
      <c r="A36" s="4"/>
    </row>
    <row r="39" spans="1:18" ht="14.4" x14ac:dyDescent="0.3">
      <c r="R39" s="4"/>
    </row>
    <row r="40" spans="1:18" ht="14.4" x14ac:dyDescent="0.3">
      <c r="R40" s="4"/>
    </row>
    <row r="41" spans="1:18" ht="14.4" x14ac:dyDescent="0.3">
      <c r="R41" s="4"/>
    </row>
    <row r="45" spans="1:18" ht="14.4" x14ac:dyDescent="0.3">
      <c r="E45" s="4"/>
      <c r="F45" s="4"/>
    </row>
    <row r="59" spans="2:17" ht="18" x14ac:dyDescent="0.35">
      <c r="B59" s="19" t="s">
        <v>746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4"/>
    </row>
    <row r="60" spans="2:17" ht="20.25" customHeight="1" x14ac:dyDescent="0.3">
      <c r="B60" s="4"/>
      <c r="C60" s="4"/>
      <c r="D60" s="4"/>
      <c r="E60" s="4"/>
      <c r="F60" s="4"/>
      <c r="G60" s="4"/>
      <c r="H60" s="4"/>
      <c r="I60" s="4"/>
      <c r="J60" s="4"/>
      <c r="N60" s="4"/>
      <c r="O60" s="4"/>
      <c r="P60" s="4"/>
      <c r="Q60" s="4"/>
    </row>
    <row r="61" spans="2:17" ht="20.25" customHeight="1" x14ac:dyDescent="0.3">
      <c r="B61" s="4"/>
      <c r="C61" s="4"/>
      <c r="D61" s="4"/>
      <c r="E61" s="4"/>
      <c r="F61" s="4"/>
      <c r="G61" s="4"/>
      <c r="H61" s="4"/>
      <c r="I61" s="4"/>
      <c r="J61" s="4"/>
      <c r="N61" s="4"/>
      <c r="O61" s="4"/>
      <c r="P61" s="4"/>
      <c r="Q61" s="4"/>
    </row>
    <row r="62" spans="2:17" ht="20.25" customHeight="1" x14ac:dyDescent="0.3">
      <c r="B62" s="4"/>
      <c r="C62" s="4"/>
      <c r="D62" s="4"/>
      <c r="E62" s="4"/>
      <c r="F62" s="4"/>
      <c r="G62" s="4"/>
      <c r="H62" s="4"/>
      <c r="I62" s="4"/>
      <c r="J62" s="4"/>
      <c r="N62" s="4"/>
      <c r="O62" s="4"/>
      <c r="P62" s="4"/>
      <c r="Q62" s="4"/>
    </row>
    <row r="63" spans="2:17" ht="21.75" customHeight="1" x14ac:dyDescent="0.3">
      <c r="B63" s="4"/>
      <c r="C63" s="4"/>
      <c r="D63" s="4"/>
      <c r="E63" s="4"/>
      <c r="F63" s="4"/>
      <c r="G63" s="4"/>
      <c r="H63" s="4"/>
      <c r="I63" s="4"/>
      <c r="J63" s="4"/>
      <c r="N63" s="4"/>
      <c r="O63" s="4"/>
      <c r="P63" s="4"/>
      <c r="Q63" s="4"/>
    </row>
    <row r="64" spans="2:17" ht="18.75" customHeight="1" x14ac:dyDescent="0.3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4"/>
    </row>
  </sheetData>
  <mergeCells count="4">
    <mergeCell ref="B2:H3"/>
    <mergeCell ref="B35:P35"/>
    <mergeCell ref="B59:P59"/>
    <mergeCell ref="B64:P64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Agenda</vt:lpstr>
      <vt:lpstr>Tabela przestawna</vt:lpstr>
      <vt:lpstr>Zadanie</vt:lpstr>
      <vt:lpstr>Lambda</vt:lpstr>
      <vt:lpstr>CO DALEJ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Kowalczyk</dc:creator>
  <cp:keywords/>
  <dc:description/>
  <cp:lastModifiedBy>Natalia Ostrowska</cp:lastModifiedBy>
  <cp:revision/>
  <dcterms:created xsi:type="dcterms:W3CDTF">2019-10-23T17:50:43Z</dcterms:created>
  <dcterms:modified xsi:type="dcterms:W3CDTF">2025-05-28T19:03:51Z</dcterms:modified>
  <cp:category/>
  <cp:contentStatus/>
</cp:coreProperties>
</file>