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Excel_kurs\Excel\"/>
    </mc:Choice>
  </mc:AlternateContent>
  <xr:revisionPtr revIDLastSave="0" documentId="13_ncr:1_{60678B2F-1FFC-42C3-BC7D-0CFB4C07BDF9}" xr6:coauthVersionLast="36" xr6:coauthVersionMax="45" xr10:uidLastSave="{00000000-0000-0000-0000-000000000000}"/>
  <bookViews>
    <workbookView xWindow="0" yWindow="0" windowWidth="23040" windowHeight="9540" xr2:uid="{886393D8-FABA-46E1-A2D4-A2D2E4D288CA}"/>
  </bookViews>
  <sheets>
    <sheet name="Instrukcja" sheetId="5" r:id="rId1"/>
    <sheet name="Funkcje wyszukiwania 1" sheetId="2" r:id="rId2"/>
    <sheet name="Oddziały" sheetId="6" r:id="rId3"/>
    <sheet name="Cele" sheetId="7" r:id="rId4"/>
    <sheet name="Funkcje wyszukiwania 2" sheetId="9" r:id="rId5"/>
    <sheet name="Lista produktów" sheetId="8" r:id="rId6"/>
  </sheets>
  <definedNames>
    <definedName name="_xlnm._FilterDatabase" localSheetId="3" hidden="1">Cele!$A$1:$B$102</definedName>
    <definedName name="_xlnm._FilterDatabase" localSheetId="1" hidden="1">'Funkcje wyszukiwania 1'!$B$1:$D$109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9" l="1"/>
  <c r="D4" i="9"/>
  <c r="D5" i="9"/>
  <c r="D6" i="9"/>
  <c r="D7" i="9"/>
  <c r="D8" i="9"/>
  <c r="D9" i="9"/>
  <c r="D10" i="9"/>
  <c r="D2" i="9"/>
  <c r="C3" i="9"/>
  <c r="C4" i="9"/>
  <c r="C5" i="9"/>
  <c r="C6" i="9"/>
  <c r="C7" i="9"/>
  <c r="C8" i="9"/>
  <c r="C9" i="9"/>
  <c r="C10" i="9"/>
  <c r="C2" i="9"/>
  <c r="B3" i="9"/>
  <c r="B4" i="9"/>
  <c r="B5" i="9"/>
  <c r="B6" i="9"/>
  <c r="B7" i="9"/>
  <c r="B8" i="9"/>
  <c r="B9" i="9"/>
  <c r="B10" i="9"/>
  <c r="B2" i="9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2" i="2"/>
</calcChain>
</file>

<file path=xl/sharedStrings.xml><?xml version="1.0" encoding="utf-8"?>
<sst xmlns="http://schemas.openxmlformats.org/spreadsheetml/2006/main" count="619" uniqueCount="305">
  <si>
    <t>Imię</t>
  </si>
  <si>
    <t>Nazwisko</t>
  </si>
  <si>
    <t>Jadwiga</t>
  </si>
  <si>
    <t>Bilecka</t>
  </si>
  <si>
    <t>Rafał</t>
  </si>
  <si>
    <t>Bobek</t>
  </si>
  <si>
    <t>Robert</t>
  </si>
  <si>
    <t>Bobekowski</t>
  </si>
  <si>
    <t>Bobikowski</t>
  </si>
  <si>
    <t>Brobek</t>
  </si>
  <si>
    <t>Wiktor</t>
  </si>
  <si>
    <t>Brudziak</t>
  </si>
  <si>
    <t>Bolesław</t>
  </si>
  <si>
    <t>Bryński</t>
  </si>
  <si>
    <t>Chrilecka</t>
  </si>
  <si>
    <t>Liliana</t>
  </si>
  <si>
    <t>Ciupała</t>
  </si>
  <si>
    <t>Katarzyna</t>
  </si>
  <si>
    <t>Dawro</t>
  </si>
  <si>
    <t>Derilecka</t>
  </si>
  <si>
    <t>Michał</t>
  </si>
  <si>
    <t>Dertucha</t>
  </si>
  <si>
    <t>Dido</t>
  </si>
  <si>
    <t>Dindo</t>
  </si>
  <si>
    <t>Dobek</t>
  </si>
  <si>
    <t>Andrzej</t>
  </si>
  <si>
    <t>Drozda</t>
  </si>
  <si>
    <t>Dudziak</t>
  </si>
  <si>
    <t>Dwernik</t>
  </si>
  <si>
    <t>Fądecki</t>
  </si>
  <si>
    <t>Barbara</t>
  </si>
  <si>
    <t>Fibiana</t>
  </si>
  <si>
    <t>Filbrecka</t>
  </si>
  <si>
    <t>Kalina</t>
  </si>
  <si>
    <t>Filecka</t>
  </si>
  <si>
    <t>Jolanta</t>
  </si>
  <si>
    <t>Filoecka</t>
  </si>
  <si>
    <t>Firlecka</t>
  </si>
  <si>
    <t>Forbek</t>
  </si>
  <si>
    <t>Fornal</t>
  </si>
  <si>
    <t>Fraczyński</t>
  </si>
  <si>
    <t>Fulecka</t>
  </si>
  <si>
    <t>Gilecka</t>
  </si>
  <si>
    <t>Grater</t>
  </si>
  <si>
    <t>Zbigniew</t>
  </si>
  <si>
    <t>Grawik</t>
  </si>
  <si>
    <t>Pelagia</t>
  </si>
  <si>
    <t>Greczyn</t>
  </si>
  <si>
    <t>Griczan</t>
  </si>
  <si>
    <t>Gruda</t>
  </si>
  <si>
    <t>Hrubek</t>
  </si>
  <si>
    <t>Hryczyński</t>
  </si>
  <si>
    <t>Jadziak</t>
  </si>
  <si>
    <t>Jagiel</t>
  </si>
  <si>
    <t>Stefan</t>
  </si>
  <si>
    <t>Janicki</t>
  </si>
  <si>
    <t>Jawlik</t>
  </si>
  <si>
    <t>Jelikowska</t>
  </si>
  <si>
    <t>Jobda</t>
  </si>
  <si>
    <t>Jolecka</t>
  </si>
  <si>
    <t>Karolik</t>
  </si>
  <si>
    <t>Kąkol</t>
  </si>
  <si>
    <t>Kiszewska</t>
  </si>
  <si>
    <t>Kobek</t>
  </si>
  <si>
    <t>Tadeusz</t>
  </si>
  <si>
    <t>Komasa</t>
  </si>
  <si>
    <t>Komor</t>
  </si>
  <si>
    <t>Komorak</t>
  </si>
  <si>
    <t>Komorna</t>
  </si>
  <si>
    <t>Komornicki</t>
  </si>
  <si>
    <t>Komorników</t>
  </si>
  <si>
    <t>Komos</t>
  </si>
  <si>
    <t>Kowalski</t>
  </si>
  <si>
    <t>Krupicki</t>
  </si>
  <si>
    <t>Janusz</t>
  </si>
  <si>
    <t>Kurant</t>
  </si>
  <si>
    <t>Kureka</t>
  </si>
  <si>
    <t>Labuda</t>
  </si>
  <si>
    <t>Liczaba</t>
  </si>
  <si>
    <t>Liczak</t>
  </si>
  <si>
    <t>Likary</t>
  </si>
  <si>
    <t>Mateusz</t>
  </si>
  <si>
    <t>Likian</t>
  </si>
  <si>
    <t>Marek</t>
  </si>
  <si>
    <t>Linda</t>
  </si>
  <si>
    <t>Lindak</t>
  </si>
  <si>
    <t>Franciszek</t>
  </si>
  <si>
    <t>Lindarek</t>
  </si>
  <si>
    <t>Lipecki</t>
  </si>
  <si>
    <t>Ewa</t>
  </si>
  <si>
    <t>Masztaler</t>
  </si>
  <si>
    <t>Mączyńska</t>
  </si>
  <si>
    <t>Mąkol</t>
  </si>
  <si>
    <t>Milecka</t>
  </si>
  <si>
    <t>Moczydło</t>
  </si>
  <si>
    <t>Niemota</t>
  </si>
  <si>
    <t>Palancik</t>
  </si>
  <si>
    <t>Paweł</t>
  </si>
  <si>
    <t>Palek</t>
  </si>
  <si>
    <t>Krystyna</t>
  </si>
  <si>
    <t>Pilecki</t>
  </si>
  <si>
    <t>Policka</t>
  </si>
  <si>
    <t>Krzysztof</t>
  </si>
  <si>
    <t>Policki</t>
  </si>
  <si>
    <t>Elwira</t>
  </si>
  <si>
    <t>Policzawska</t>
  </si>
  <si>
    <t>Policzewski</t>
  </si>
  <si>
    <t>Polkowiak</t>
  </si>
  <si>
    <t>Prószak</t>
  </si>
  <si>
    <t>Robek</t>
  </si>
  <si>
    <t>Rudak</t>
  </si>
  <si>
    <t>Sadurski</t>
  </si>
  <si>
    <t>Sawek</t>
  </si>
  <si>
    <t>Sulik</t>
  </si>
  <si>
    <t>Sulikowski</t>
  </si>
  <si>
    <t>Surma</t>
  </si>
  <si>
    <t>Surmak</t>
  </si>
  <si>
    <t>Suwald</t>
  </si>
  <si>
    <t>Szerka</t>
  </si>
  <si>
    <t>Tomora</t>
  </si>
  <si>
    <t>Trewirek</t>
  </si>
  <si>
    <t>Twardzioch</t>
  </si>
  <si>
    <t>Twarnowski</t>
  </si>
  <si>
    <t>Twomicki</t>
  </si>
  <si>
    <t>Wertyk</t>
  </si>
  <si>
    <t>Wobek</t>
  </si>
  <si>
    <t>Womor</t>
  </si>
  <si>
    <t>Wyszon</t>
  </si>
  <si>
    <t>Zamek</t>
  </si>
  <si>
    <t>Zamłcki</t>
  </si>
  <si>
    <t>Zomornik</t>
  </si>
  <si>
    <t>Edward</t>
  </si>
  <si>
    <t>Żeligowski</t>
  </si>
  <si>
    <t>Oddział</t>
  </si>
  <si>
    <t>Wrocław</t>
  </si>
  <si>
    <t>Warszawa</t>
  </si>
  <si>
    <t>Kraków</t>
  </si>
  <si>
    <t>Katowice</t>
  </si>
  <si>
    <t>Poznań</t>
  </si>
  <si>
    <t>Arkusz "Funkcje wyszukiwania 1"</t>
  </si>
  <si>
    <t>Id pracownika</t>
  </si>
  <si>
    <t>TadZom48</t>
  </si>
  <si>
    <t>JadBil93</t>
  </si>
  <si>
    <t>JadFir30</t>
  </si>
  <si>
    <t>RafKob88</t>
  </si>
  <si>
    <t>MicSze95</t>
  </si>
  <si>
    <t>AndRob80</t>
  </si>
  <si>
    <t>MicDin49</t>
  </si>
  <si>
    <t>TadTwo37</t>
  </si>
  <si>
    <t>TadKom85</t>
  </si>
  <si>
    <t>LilCiu36</t>
  </si>
  <si>
    <t>BarFor68</t>
  </si>
  <si>
    <t>TadTom78</t>
  </si>
  <si>
    <t>KatDaw51</t>
  </si>
  <si>
    <t>TadWom52</t>
  </si>
  <si>
    <t>EwaNie62</t>
  </si>
  <si>
    <t>EdwŻel52</t>
  </si>
  <si>
    <t>KryPol72</t>
  </si>
  <si>
    <t>WikKar3</t>
  </si>
  <si>
    <t>MicKom63</t>
  </si>
  <si>
    <t>ZbiTre59</t>
  </si>
  <si>
    <t>JolFil46</t>
  </si>
  <si>
    <t>AndDro84</t>
  </si>
  <si>
    <t>ZbiSul48</t>
  </si>
  <si>
    <t>TadKom18</t>
  </si>
  <si>
    <t>JadDer55</t>
  </si>
  <si>
    <t>BarGri62</t>
  </si>
  <si>
    <t>PawPol83</t>
  </si>
  <si>
    <t>RafFor26</t>
  </si>
  <si>
    <t>RobMoc21</t>
  </si>
  <si>
    <t>JadFil16</t>
  </si>
  <si>
    <t>RobJaw39</t>
  </si>
  <si>
    <t>MicWer4</t>
  </si>
  <si>
    <t>MicDer41</t>
  </si>
  <si>
    <t>KryPil38</t>
  </si>
  <si>
    <t>KalFil52</t>
  </si>
  <si>
    <t>RobSul39</t>
  </si>
  <si>
    <t>RobDwe13</t>
  </si>
  <si>
    <t>WikKru14</t>
  </si>
  <si>
    <t>BarFib45</t>
  </si>
  <si>
    <t>RafWob84</t>
  </si>
  <si>
    <t>WikSuw57</t>
  </si>
  <si>
    <t>WikZam40</t>
  </si>
  <si>
    <t>AndJad14</t>
  </si>
  <si>
    <t>EwaMas22</t>
  </si>
  <si>
    <t>ZbiKąk91</t>
  </si>
  <si>
    <t>WikBru87</t>
  </si>
  <si>
    <t>BarJel37</t>
  </si>
  <si>
    <t>MarLin70</t>
  </si>
  <si>
    <t>JanKur65</t>
  </si>
  <si>
    <t>BarKis40</t>
  </si>
  <si>
    <t>MicKur30</t>
  </si>
  <si>
    <t>ZbiRud17</t>
  </si>
  <si>
    <t>MicKom95</t>
  </si>
  <si>
    <t>ZbiTwa87</t>
  </si>
  <si>
    <t>TadKow24</t>
  </si>
  <si>
    <t>MicKom38</t>
  </si>
  <si>
    <t>WikHry70</t>
  </si>
  <si>
    <t>RafBob74</t>
  </si>
  <si>
    <t>MicFąd61</t>
  </si>
  <si>
    <t>RobZam80</t>
  </si>
  <si>
    <t>BarJag12</t>
  </si>
  <si>
    <t>MicLip10</t>
  </si>
  <si>
    <t>RafDob24</t>
  </si>
  <si>
    <t>JadChr24</t>
  </si>
  <si>
    <t>WikDud77</t>
  </si>
  <si>
    <t>RafFra6</t>
  </si>
  <si>
    <t>RobBob68</t>
  </si>
  <si>
    <t>RafBro100</t>
  </si>
  <si>
    <t>RobSur73</t>
  </si>
  <si>
    <t>ElwPol95</t>
  </si>
  <si>
    <t>PawPal96</t>
  </si>
  <si>
    <t>JadFil12</t>
  </si>
  <si>
    <t>WikJob10</t>
  </si>
  <si>
    <t>ZbiHru50</t>
  </si>
  <si>
    <t>ZbiLic83</t>
  </si>
  <si>
    <t>WikPró42</t>
  </si>
  <si>
    <t>PelGre25</t>
  </si>
  <si>
    <t>WikLab6</t>
  </si>
  <si>
    <t>BolBry93</t>
  </si>
  <si>
    <t>RobSur61</t>
  </si>
  <si>
    <t>JadGil73</t>
  </si>
  <si>
    <t>ZbiGra21</t>
  </si>
  <si>
    <t>RobDid31</t>
  </si>
  <si>
    <t>RobWys56</t>
  </si>
  <si>
    <t>FraLin36</t>
  </si>
  <si>
    <t>MicLin47</t>
  </si>
  <si>
    <t>JadFul65</t>
  </si>
  <si>
    <t>BarSad69</t>
  </si>
  <si>
    <t>TadKom86</t>
  </si>
  <si>
    <t>ZbiŻel36</t>
  </si>
  <si>
    <t>JadMil78</t>
  </si>
  <si>
    <t>BarMąc40</t>
  </si>
  <si>
    <t>MarSaw85</t>
  </si>
  <si>
    <t>MatLik21</t>
  </si>
  <si>
    <t>RafBob11</t>
  </si>
  <si>
    <t>SteJan15</t>
  </si>
  <si>
    <t>AndTwa44</t>
  </si>
  <si>
    <t>RafGra11</t>
  </si>
  <si>
    <t>RobLic35</t>
  </si>
  <si>
    <t>BarGru99</t>
  </si>
  <si>
    <t>ZbiMąk30</t>
  </si>
  <si>
    <t>KryPol48</t>
  </si>
  <si>
    <t>MicLik73</t>
  </si>
  <si>
    <t>JadJol49</t>
  </si>
  <si>
    <t>RobPal10</t>
  </si>
  <si>
    <t>TadKom26</t>
  </si>
  <si>
    <t>RobSul63</t>
  </si>
  <si>
    <t>KrzPol100</t>
  </si>
  <si>
    <t>Kierownik oddziału</t>
  </si>
  <si>
    <t>Nr oddziału</t>
  </si>
  <si>
    <t>Nazwa oddziału</t>
  </si>
  <si>
    <t>Id kierownika oddziału</t>
  </si>
  <si>
    <t>Aleksandra Żuk</t>
  </si>
  <si>
    <t>Mariusz Pandek</t>
  </si>
  <si>
    <t>Klaudia Malinowska</t>
  </si>
  <si>
    <t>Adam Jankur</t>
  </si>
  <si>
    <t>Beata Frycz</t>
  </si>
  <si>
    <t>AleŻuk34</t>
  </si>
  <si>
    <t>MarPan78</t>
  </si>
  <si>
    <t>KlaMal54</t>
  </si>
  <si>
    <t>AdaJan12</t>
  </si>
  <si>
    <t>BeaFry87</t>
  </si>
  <si>
    <t>Cel sprzedażowy</t>
  </si>
  <si>
    <t>Cel sprzedażowy pracownik</t>
  </si>
  <si>
    <t>Cel sprzedażowy kierownik</t>
  </si>
  <si>
    <t>1. Korzystając z odpowiedniej funkcji dopisz każdemu pracownikowi jego kierownika oddziału (kierownik oddziału + id kierownika)</t>
  </si>
  <si>
    <t>2. Korzystając z odpowiedniej funkcji przypisz każdemu pracownikowi jego indywidualny cel sprzedażowy</t>
  </si>
  <si>
    <t>3. Korzystając z odpowiedniej funkcji przypisz każdemu pracownikowi cel sprzedażowy jego kierownika oddziału</t>
  </si>
  <si>
    <t xml:space="preserve">UWAGA!!! </t>
  </si>
  <si>
    <t>Dane, których będziesz potrzbować znajdują się w ukrytych arkuszach o nazwie "Oddziały" oraz "Cele"</t>
  </si>
  <si>
    <t>Arkusz "Funkcje wyszukiwania 2"</t>
  </si>
  <si>
    <t>Produkt 1</t>
  </si>
  <si>
    <t>Produkt 2</t>
  </si>
  <si>
    <t>Produkt 3</t>
  </si>
  <si>
    <t>Produkt 4</t>
  </si>
  <si>
    <t>Produkt 5</t>
  </si>
  <si>
    <t>Produkt 6</t>
  </si>
  <si>
    <t>Produkt 7</t>
  </si>
  <si>
    <t>Produkt 8</t>
  </si>
  <si>
    <t>Produkt 9</t>
  </si>
  <si>
    <t>Produkt 10</t>
  </si>
  <si>
    <t>Produkt 11</t>
  </si>
  <si>
    <t>Produkt 12</t>
  </si>
  <si>
    <t>Produkt 13</t>
  </si>
  <si>
    <t>Produkt 14</t>
  </si>
  <si>
    <t>Produkt 15</t>
  </si>
  <si>
    <t>Cena</t>
  </si>
  <si>
    <t>Kolor</t>
  </si>
  <si>
    <t>Ilość</t>
  </si>
  <si>
    <t>Czerwony</t>
  </si>
  <si>
    <t>Żółty</t>
  </si>
  <si>
    <t>Zielony</t>
  </si>
  <si>
    <t>Czarny</t>
  </si>
  <si>
    <t>Biały</t>
  </si>
  <si>
    <t>Szary</t>
  </si>
  <si>
    <t>Srebrny</t>
  </si>
  <si>
    <t>Różowy</t>
  </si>
  <si>
    <t>Brązowy</t>
  </si>
  <si>
    <t>Produkt 17</t>
  </si>
  <si>
    <t>1. Korzystając z odpowiedniej funkcji dopisz cenę, ilość oraz kolor dla każdego z produktu</t>
  </si>
  <si>
    <t>Dane, których będziesz potrzbować znajdują się w ukrytym arkuszu o nazwie "Lista produktów"</t>
  </si>
  <si>
    <t>2. Jeżli formuła wyświetli błąd skorzystaj z odpowiedniej funkcji, żeby dla błędnych komórek nie pokazywała się żadna wartość</t>
  </si>
  <si>
    <t>4. Jeżli formuła wyświetli błąd skorzystaj z odpowiedniej funkcji, żeby dla błędnych komórek wyświetlała się informacja "Brak danych"</t>
  </si>
  <si>
    <t>Produkt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</si>
</sst>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zł&quot;"/>
    <numFmt numFmtId="165" formatCode="#,##0\ &quot;zł&quot;"/>
  </numFmts>
  <fonts count="5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165" fontId="0" fillId="0" borderId="0" xfId="0" applyNumberFormat="1"/>
    <xf numFmtId="0" fontId="3" fillId="3" borderId="0" xfId="0" applyFont="1" applyFill="1"/>
    <xf numFmtId="0" fontId="1" fillId="2" borderId="0" xfId="0" applyFont="1" applyFill="1"/>
    <xf numFmtId="0" fontId="0" fillId="4" borderId="0" xfId="0" applyFill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ny" xfId="0" builtinId="0"/>
  </cellStyles>
  <dxfs count="5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42735-0814-48C7-8BD5-3D43317B96B8}">
  <dimension ref="A1:A15"/>
  <sheetViews>
    <sheetView showGridLines="0" tabSelected="1" workbookViewId="0">
      <selection activeCell="B27" sqref="B27"/>
    </sheetView>
  </sheetViews>
  <sheetFormatPr defaultRowHeight="14.4" x14ac:dyDescent="0.3"/>
  <cols>
    <col min="1" max="1" width="21" customWidth="1"/>
  </cols>
  <sheetData>
    <row r="1" spans="1:1" x14ac:dyDescent="0.3">
      <c r="A1" s="1" t="s">
        <v>139</v>
      </c>
    </row>
    <row r="2" spans="1:1" ht="13.8" customHeight="1" x14ac:dyDescent="0.3">
      <c r="A2" t="s">
        <v>266</v>
      </c>
    </row>
    <row r="3" spans="1:1" x14ac:dyDescent="0.3">
      <c r="A3" t="s">
        <v>267</v>
      </c>
    </row>
    <row r="4" spans="1:1" x14ac:dyDescent="0.3">
      <c r="A4" t="s">
        <v>268</v>
      </c>
    </row>
    <row r="5" spans="1:1" x14ac:dyDescent="0.3">
      <c r="A5" t="s">
        <v>303</v>
      </c>
    </row>
    <row r="7" spans="1:1" x14ac:dyDescent="0.3">
      <c r="A7" s="5" t="s">
        <v>269</v>
      </c>
    </row>
    <row r="8" spans="1:1" x14ac:dyDescent="0.3">
      <c r="A8" t="s">
        <v>270</v>
      </c>
    </row>
    <row r="10" spans="1:1" x14ac:dyDescent="0.3">
      <c r="A10" s="1" t="s">
        <v>271</v>
      </c>
    </row>
    <row r="11" spans="1:1" x14ac:dyDescent="0.3">
      <c r="A11" t="s">
        <v>300</v>
      </c>
    </row>
    <row r="12" spans="1:1" x14ac:dyDescent="0.3">
      <c r="A12" t="s">
        <v>302</v>
      </c>
    </row>
    <row r="14" spans="1:1" x14ac:dyDescent="0.3">
      <c r="A14" s="5" t="s">
        <v>269</v>
      </c>
    </row>
    <row r="15" spans="1:1" x14ac:dyDescent="0.3">
      <c r="A15" t="s">
        <v>301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A2324-E377-4B54-BC55-ED15A678F982}">
  <dimension ref="A1:H109"/>
  <sheetViews>
    <sheetView workbookViewId="0">
      <selection activeCell="K10" sqref="K10"/>
    </sheetView>
  </sheetViews>
  <sheetFormatPr defaultRowHeight="14.4" x14ac:dyDescent="0.3"/>
  <cols>
    <col min="1" max="1" width="10.5546875" customWidth="1"/>
    <col min="2" max="2" width="9.33203125" bestFit="1" customWidth="1"/>
    <col min="3" max="3" width="11.33203125" bestFit="1" customWidth="1"/>
    <col min="4" max="4" width="11.33203125" customWidth="1"/>
    <col min="5" max="5" width="17.33203125" bestFit="1" customWidth="1"/>
    <col min="6" max="6" width="12.77734375" customWidth="1"/>
    <col min="7" max="7" width="16.21875" customWidth="1"/>
    <col min="8" max="8" width="14.5546875" bestFit="1" customWidth="1"/>
  </cols>
  <sheetData>
    <row r="1" spans="1:8" ht="34.799999999999997" customHeight="1" x14ac:dyDescent="0.3">
      <c r="A1" s="3" t="s">
        <v>140</v>
      </c>
      <c r="B1" s="2" t="s">
        <v>0</v>
      </c>
      <c r="C1" s="2" t="s">
        <v>1</v>
      </c>
      <c r="D1" s="2" t="s">
        <v>133</v>
      </c>
      <c r="E1" s="3" t="s">
        <v>249</v>
      </c>
      <c r="F1" s="3" t="s">
        <v>252</v>
      </c>
      <c r="G1" s="3" t="s">
        <v>264</v>
      </c>
      <c r="H1" s="3" t="s">
        <v>265</v>
      </c>
    </row>
    <row r="2" spans="1:8" x14ac:dyDescent="0.3">
      <c r="A2" t="s">
        <v>141</v>
      </c>
      <c r="B2" t="s">
        <v>64</v>
      </c>
      <c r="C2" t="s">
        <v>130</v>
      </c>
      <c r="D2" t="s">
        <v>135</v>
      </c>
      <c r="E2" t="str">
        <f>VLOOKUP(D2,Oddziały!$B$2:$D$6,2,0)</f>
        <v>Beata Frycz</v>
      </c>
      <c r="F2" t="str">
        <f>VLOOKUP(E2,Oddziały!$C$2:$D$6,2,0)</f>
        <v>BeaFry87</v>
      </c>
      <c r="G2" s="4">
        <f>IFERROR(VLOOKUP(A2,Cele!$A$2:$B$102,2,0), "Brak danych")</f>
        <v>20641</v>
      </c>
      <c r="H2" s="4">
        <f>IFERROR(VLOOKUP(F2,Cele!$A$39:$B$102,2,0),"Brak danych")</f>
        <v>419674</v>
      </c>
    </row>
    <row r="3" spans="1:8" x14ac:dyDescent="0.3">
      <c r="A3" t="s">
        <v>142</v>
      </c>
      <c r="B3" t="s">
        <v>2</v>
      </c>
      <c r="C3" t="s">
        <v>3</v>
      </c>
      <c r="D3" t="s">
        <v>138</v>
      </c>
      <c r="E3" t="str">
        <f>VLOOKUP(D3,Oddziały!$B$2:$D$6,2,0)</f>
        <v>Mariusz Pandek</v>
      </c>
      <c r="F3" t="str">
        <f>VLOOKUP(E3,Oddziały!$C$2:$D$6,2,0)</f>
        <v>MarPan78</v>
      </c>
      <c r="G3" s="4">
        <f>IFERROR(VLOOKUP(A3,Cele!$A$2:$B$102,2,0), "Brak danych")</f>
        <v>17764</v>
      </c>
      <c r="H3" s="4">
        <f>IFERROR(VLOOKUP(F3,Cele!$A$39:$B$102,2,0),"Brak danych")</f>
        <v>228896</v>
      </c>
    </row>
    <row r="4" spans="1:8" x14ac:dyDescent="0.3">
      <c r="A4" t="s">
        <v>143</v>
      </c>
      <c r="B4" t="s">
        <v>2</v>
      </c>
      <c r="C4" t="s">
        <v>37</v>
      </c>
      <c r="D4" t="s">
        <v>138</v>
      </c>
      <c r="E4" t="str">
        <f>VLOOKUP(D4,Oddziały!$B$2:$D$6,2,0)</f>
        <v>Mariusz Pandek</v>
      </c>
      <c r="F4" t="str">
        <f>VLOOKUP(E4,Oddziały!$C$2:$D$6,2,0)</f>
        <v>MarPan78</v>
      </c>
      <c r="G4" s="4">
        <f>IFERROR(VLOOKUP(A4,Cele!$A$2:$B$102,2,0), "Brak danych")</f>
        <v>12974</v>
      </c>
      <c r="H4" s="4">
        <f>IFERROR(VLOOKUP(F4,Cele!$A$39:$B$102,2,0),"Brak danych")</f>
        <v>228896</v>
      </c>
    </row>
    <row r="5" spans="1:8" x14ac:dyDescent="0.3">
      <c r="A5" t="s">
        <v>144</v>
      </c>
      <c r="B5" t="s">
        <v>4</v>
      </c>
      <c r="C5" t="s">
        <v>63</v>
      </c>
      <c r="D5" t="s">
        <v>137</v>
      </c>
      <c r="E5" t="str">
        <f>VLOOKUP(D5,Oddziały!$B$2:$D$6,2,0)</f>
        <v>Klaudia Malinowska</v>
      </c>
      <c r="F5" t="str">
        <f>VLOOKUP(E5,Oddziały!$C$2:$D$6,2,0)</f>
        <v>KlaMal54</v>
      </c>
      <c r="G5" s="4">
        <f>IFERROR(VLOOKUP(A5,Cele!$A$2:$B$102,2,0), "Brak danych")</f>
        <v>15933</v>
      </c>
      <c r="H5" s="4" t="str">
        <f>IFERROR(VLOOKUP(F5,Cele!$A$39:$B$102,2,0),"Brak danych")</f>
        <v>Brak danych</v>
      </c>
    </row>
    <row r="6" spans="1:8" x14ac:dyDescent="0.3">
      <c r="A6" t="s">
        <v>145</v>
      </c>
      <c r="B6" t="s">
        <v>20</v>
      </c>
      <c r="C6" t="s">
        <v>118</v>
      </c>
      <c r="D6" t="s">
        <v>134</v>
      </c>
      <c r="E6" t="str">
        <f>VLOOKUP(D6,Oddziały!$B$2:$D$6,2,0)</f>
        <v>Aleksandra Żuk</v>
      </c>
      <c r="F6" t="str">
        <f>VLOOKUP(E6,Oddziały!$C$2:$D$6,2,0)</f>
        <v>AleŻuk34</v>
      </c>
      <c r="G6" s="4">
        <f>IFERROR(VLOOKUP(A6,Cele!$A$2:$B$102,2,0), "Brak danych")</f>
        <v>16509</v>
      </c>
      <c r="H6" s="4">
        <f>IFERROR(VLOOKUP(F6,Cele!$A$39:$B$102,2,0),"Brak danych")</f>
        <v>396687</v>
      </c>
    </row>
    <row r="7" spans="1:8" x14ac:dyDescent="0.3">
      <c r="A7" t="s">
        <v>146</v>
      </c>
      <c r="B7" t="s">
        <v>25</v>
      </c>
      <c r="C7" t="s">
        <v>109</v>
      </c>
      <c r="D7" t="s">
        <v>136</v>
      </c>
      <c r="E7" t="str">
        <f>VLOOKUP(D7,Oddziały!$B$2:$D$6,2,0)</f>
        <v>Adam Jankur</v>
      </c>
      <c r="F7" t="str">
        <f>VLOOKUP(E7,Oddziały!$C$2:$D$6,2,0)</f>
        <v>AdaJan12</v>
      </c>
      <c r="G7" s="4">
        <f>IFERROR(VLOOKUP(A7,Cele!$A$2:$B$102,2,0), "Brak danych")</f>
        <v>21799</v>
      </c>
      <c r="H7" s="4" t="str">
        <f>IFERROR(VLOOKUP(F7,Cele!$A$39:$B$102,2,0),"Brak danych")</f>
        <v>Brak danych</v>
      </c>
    </row>
    <row r="8" spans="1:8" x14ac:dyDescent="0.3">
      <c r="A8" t="s">
        <v>147</v>
      </c>
      <c r="B8" t="s">
        <v>20</v>
      </c>
      <c r="C8" t="s">
        <v>23</v>
      </c>
      <c r="D8" t="s">
        <v>134</v>
      </c>
      <c r="E8" t="str">
        <f>VLOOKUP(D8,Oddziały!$B$2:$D$6,2,0)</f>
        <v>Aleksandra Żuk</v>
      </c>
      <c r="F8" t="str">
        <f>VLOOKUP(E8,Oddziały!$C$2:$D$6,2,0)</f>
        <v>AleŻuk34</v>
      </c>
      <c r="G8" s="4">
        <f>IFERROR(VLOOKUP(A8,Cele!$A$2:$B$102,2,0), "Brak danych")</f>
        <v>23923</v>
      </c>
      <c r="H8" s="4">
        <f>IFERROR(VLOOKUP(F8,Cele!$A$39:$B$102,2,0),"Brak danych")</f>
        <v>396687</v>
      </c>
    </row>
    <row r="9" spans="1:8" x14ac:dyDescent="0.3">
      <c r="A9" t="s">
        <v>148</v>
      </c>
      <c r="B9" t="s">
        <v>64</v>
      </c>
      <c r="C9" t="s">
        <v>123</v>
      </c>
      <c r="D9" t="s">
        <v>135</v>
      </c>
      <c r="E9" t="str">
        <f>VLOOKUP(D9,Oddziały!$B$2:$D$6,2,0)</f>
        <v>Beata Frycz</v>
      </c>
      <c r="F9" t="str">
        <f>VLOOKUP(E9,Oddziały!$C$2:$D$6,2,0)</f>
        <v>BeaFry87</v>
      </c>
      <c r="G9" s="4">
        <f>IFERROR(VLOOKUP(A9,Cele!$A$2:$B$102,2,0), "Brak danych")</f>
        <v>21799</v>
      </c>
      <c r="H9" s="4">
        <f>IFERROR(VLOOKUP(F9,Cele!$A$39:$B$102,2,0),"Brak danych")</f>
        <v>419674</v>
      </c>
    </row>
    <row r="10" spans="1:8" x14ac:dyDescent="0.3">
      <c r="A10" t="s">
        <v>149</v>
      </c>
      <c r="B10" t="s">
        <v>64</v>
      </c>
      <c r="C10" t="s">
        <v>68</v>
      </c>
      <c r="D10" t="s">
        <v>136</v>
      </c>
      <c r="E10" t="str">
        <f>VLOOKUP(D10,Oddziały!$B$2:$D$6,2,0)</f>
        <v>Adam Jankur</v>
      </c>
      <c r="F10" t="str">
        <f>VLOOKUP(E10,Oddziały!$C$2:$D$6,2,0)</f>
        <v>AdaJan12</v>
      </c>
      <c r="G10" s="4">
        <f>IFERROR(VLOOKUP(A10,Cele!$A$2:$B$102,2,0), "Brak danych")</f>
        <v>15325</v>
      </c>
      <c r="H10" s="4" t="str">
        <f>IFERROR(VLOOKUP(F10,Cele!$A$39:$B$102,2,0),"Brak danych")</f>
        <v>Brak danych</v>
      </c>
    </row>
    <row r="11" spans="1:8" x14ac:dyDescent="0.3">
      <c r="A11" t="s">
        <v>150</v>
      </c>
      <c r="B11" t="s">
        <v>15</v>
      </c>
      <c r="C11" t="s">
        <v>16</v>
      </c>
      <c r="D11" t="s">
        <v>136</v>
      </c>
      <c r="E11" t="str">
        <f>VLOOKUP(D11,Oddziały!$B$2:$D$6,2,0)</f>
        <v>Adam Jankur</v>
      </c>
      <c r="F11" t="str">
        <f>VLOOKUP(E11,Oddziały!$C$2:$D$6,2,0)</f>
        <v>AdaJan12</v>
      </c>
      <c r="G11" s="4">
        <f>IFERROR(VLOOKUP(A11,Cele!$A$2:$B$102,2,0), "Brak danych")</f>
        <v>17780</v>
      </c>
      <c r="H11" s="4" t="str">
        <f>IFERROR(VLOOKUP(F11,Cele!$A$39:$B$102,2,0),"Brak danych")</f>
        <v>Brak danych</v>
      </c>
    </row>
    <row r="12" spans="1:8" x14ac:dyDescent="0.3">
      <c r="A12" t="s">
        <v>151</v>
      </c>
      <c r="B12" t="s">
        <v>30</v>
      </c>
      <c r="C12" t="s">
        <v>39</v>
      </c>
      <c r="D12" t="s">
        <v>137</v>
      </c>
      <c r="E12" t="str">
        <f>VLOOKUP(D12,Oddziały!$B$2:$D$6,2,0)</f>
        <v>Klaudia Malinowska</v>
      </c>
      <c r="F12" t="str">
        <f>VLOOKUP(E12,Oddziały!$C$2:$D$6,2,0)</f>
        <v>KlaMal54</v>
      </c>
      <c r="G12" s="4">
        <f>IFERROR(VLOOKUP(A12,Cele!$A$2:$B$102,2,0), "Brak danych")</f>
        <v>19707</v>
      </c>
      <c r="H12" s="4" t="str">
        <f>IFERROR(VLOOKUP(F12,Cele!$A$39:$B$102,2,0),"Brak danych")</f>
        <v>Brak danych</v>
      </c>
    </row>
    <row r="13" spans="1:8" x14ac:dyDescent="0.3">
      <c r="A13" t="s">
        <v>152</v>
      </c>
      <c r="B13" t="s">
        <v>64</v>
      </c>
      <c r="C13" t="s">
        <v>119</v>
      </c>
      <c r="D13" t="s">
        <v>137</v>
      </c>
      <c r="E13" t="str">
        <f>VLOOKUP(D13,Oddziały!$B$2:$D$6,2,0)</f>
        <v>Klaudia Malinowska</v>
      </c>
      <c r="F13" t="str">
        <f>VLOOKUP(E13,Oddziały!$C$2:$D$6,2,0)</f>
        <v>KlaMal54</v>
      </c>
      <c r="G13" s="4">
        <f>IFERROR(VLOOKUP(A13,Cele!$A$2:$B$102,2,0), "Brak danych")</f>
        <v>17154</v>
      </c>
      <c r="H13" s="4" t="str">
        <f>IFERROR(VLOOKUP(F13,Cele!$A$39:$B$102,2,0),"Brak danych")</f>
        <v>Brak danych</v>
      </c>
    </row>
    <row r="14" spans="1:8" x14ac:dyDescent="0.3">
      <c r="A14" t="s">
        <v>153</v>
      </c>
      <c r="B14" t="s">
        <v>17</v>
      </c>
      <c r="C14" t="s">
        <v>18</v>
      </c>
      <c r="D14" t="s">
        <v>136</v>
      </c>
      <c r="E14" t="str">
        <f>VLOOKUP(D14,Oddziały!$B$2:$D$6,2,0)</f>
        <v>Adam Jankur</v>
      </c>
      <c r="F14" t="str">
        <f>VLOOKUP(E14,Oddziały!$C$2:$D$6,2,0)</f>
        <v>AdaJan12</v>
      </c>
      <c r="G14" s="4">
        <f>IFERROR(VLOOKUP(A14,Cele!$A$2:$B$102,2,0), "Brak danych")</f>
        <v>18713</v>
      </c>
      <c r="H14" s="4" t="str">
        <f>IFERROR(VLOOKUP(F14,Cele!$A$39:$B$102,2,0),"Brak danych")</f>
        <v>Brak danych</v>
      </c>
    </row>
    <row r="15" spans="1:8" x14ac:dyDescent="0.3">
      <c r="A15" t="s">
        <v>154</v>
      </c>
      <c r="B15" t="s">
        <v>64</v>
      </c>
      <c r="C15" t="s">
        <v>126</v>
      </c>
      <c r="D15" t="s">
        <v>138</v>
      </c>
      <c r="E15" t="str">
        <f>VLOOKUP(D15,Oddziały!$B$2:$D$6,2,0)</f>
        <v>Mariusz Pandek</v>
      </c>
      <c r="F15" t="str">
        <f>VLOOKUP(E15,Oddziały!$C$2:$D$6,2,0)</f>
        <v>MarPan78</v>
      </c>
      <c r="G15" s="4">
        <f>IFERROR(VLOOKUP(A15,Cele!$A$2:$B$102,2,0), "Brak danych")</f>
        <v>23818</v>
      </c>
      <c r="H15" s="4">
        <f>IFERROR(VLOOKUP(F15,Cele!$A$39:$B$102,2,0),"Brak danych")</f>
        <v>228896</v>
      </c>
    </row>
    <row r="16" spans="1:8" x14ac:dyDescent="0.3">
      <c r="A16" t="s">
        <v>155</v>
      </c>
      <c r="B16" t="s">
        <v>89</v>
      </c>
      <c r="C16" t="s">
        <v>95</v>
      </c>
      <c r="D16" t="s">
        <v>135</v>
      </c>
      <c r="E16" t="str">
        <f>VLOOKUP(D16,Oddziały!$B$2:$D$6,2,0)</f>
        <v>Beata Frycz</v>
      </c>
      <c r="F16" t="str">
        <f>VLOOKUP(E16,Oddziały!$C$2:$D$6,2,0)</f>
        <v>BeaFry87</v>
      </c>
      <c r="G16" s="4">
        <f>IFERROR(VLOOKUP(A16,Cele!$A$2:$B$102,2,0), "Brak danych")</f>
        <v>13586</v>
      </c>
      <c r="H16" s="4">
        <f>IFERROR(VLOOKUP(F16,Cele!$A$39:$B$102,2,0),"Brak danych")</f>
        <v>419674</v>
      </c>
    </row>
    <row r="17" spans="1:8" x14ac:dyDescent="0.3">
      <c r="A17" t="s">
        <v>156</v>
      </c>
      <c r="B17" t="s">
        <v>131</v>
      </c>
      <c r="C17" t="s">
        <v>132</v>
      </c>
      <c r="D17" t="s">
        <v>136</v>
      </c>
      <c r="E17" t="str">
        <f>VLOOKUP(D17,Oddziały!$B$2:$D$6,2,0)</f>
        <v>Adam Jankur</v>
      </c>
      <c r="F17" t="str">
        <f>VLOOKUP(E17,Oddziały!$C$2:$D$6,2,0)</f>
        <v>AdaJan12</v>
      </c>
      <c r="G17" s="4" t="str">
        <f>IFERROR(VLOOKUP(A17,Cele!$A$2:$B$102,2,0), "Brak danych")</f>
        <v>Brak danych</v>
      </c>
      <c r="H17" s="4" t="str">
        <f>IFERROR(VLOOKUP(F17,Cele!$A$39:$B$102,2,0),"Brak danych")</f>
        <v>Brak danych</v>
      </c>
    </row>
    <row r="18" spans="1:8" x14ac:dyDescent="0.3">
      <c r="A18" t="s">
        <v>157</v>
      </c>
      <c r="B18" t="s">
        <v>99</v>
      </c>
      <c r="C18" t="s">
        <v>101</v>
      </c>
      <c r="D18" t="s">
        <v>136</v>
      </c>
      <c r="E18" t="str">
        <f>VLOOKUP(D18,Oddziały!$B$2:$D$6,2,0)</f>
        <v>Adam Jankur</v>
      </c>
      <c r="F18" t="str">
        <f>VLOOKUP(E18,Oddziały!$C$2:$D$6,2,0)</f>
        <v>AdaJan12</v>
      </c>
      <c r="G18" s="4">
        <f>IFERROR(VLOOKUP(A18,Cele!$A$2:$B$102,2,0), "Brak danych")</f>
        <v>21156</v>
      </c>
      <c r="H18" s="4" t="str">
        <f>IFERROR(VLOOKUP(F18,Cele!$A$39:$B$102,2,0),"Brak danych")</f>
        <v>Brak danych</v>
      </c>
    </row>
    <row r="19" spans="1:8" x14ac:dyDescent="0.3">
      <c r="A19" t="s">
        <v>158</v>
      </c>
      <c r="B19" t="s">
        <v>10</v>
      </c>
      <c r="C19" t="s">
        <v>60</v>
      </c>
      <c r="D19" t="s">
        <v>135</v>
      </c>
      <c r="E19" t="str">
        <f>VLOOKUP(D19,Oddziały!$B$2:$D$6,2,0)</f>
        <v>Beata Frycz</v>
      </c>
      <c r="F19" t="str">
        <f>VLOOKUP(E19,Oddziały!$C$2:$D$6,2,0)</f>
        <v>BeaFry87</v>
      </c>
      <c r="G19" s="4">
        <f>IFERROR(VLOOKUP(A19,Cele!$A$2:$B$102,2,0), "Brak danych")</f>
        <v>20306</v>
      </c>
      <c r="H19" s="4">
        <f>IFERROR(VLOOKUP(F19,Cele!$A$39:$B$102,2,0),"Brak danych")</f>
        <v>419674</v>
      </c>
    </row>
    <row r="20" spans="1:8" x14ac:dyDescent="0.3">
      <c r="A20" t="s">
        <v>159</v>
      </c>
      <c r="B20" t="s">
        <v>20</v>
      </c>
      <c r="C20" t="s">
        <v>69</v>
      </c>
      <c r="D20" t="s">
        <v>135</v>
      </c>
      <c r="E20" t="str">
        <f>VLOOKUP(D20,Oddziały!$B$2:$D$6,2,0)</f>
        <v>Beata Frycz</v>
      </c>
      <c r="F20" t="str">
        <f>VLOOKUP(E20,Oddziały!$C$2:$D$6,2,0)</f>
        <v>BeaFry87</v>
      </c>
      <c r="G20" s="4">
        <f>IFERROR(VLOOKUP(A20,Cele!$A$2:$B$102,2,0), "Brak danych")</f>
        <v>12966</v>
      </c>
      <c r="H20" s="4">
        <f>IFERROR(VLOOKUP(F20,Cele!$A$39:$B$102,2,0),"Brak danych")</f>
        <v>419674</v>
      </c>
    </row>
    <row r="21" spans="1:8" x14ac:dyDescent="0.3">
      <c r="A21" t="s">
        <v>160</v>
      </c>
      <c r="B21" t="s">
        <v>44</v>
      </c>
      <c r="C21" t="s">
        <v>120</v>
      </c>
      <c r="D21" t="s">
        <v>136</v>
      </c>
      <c r="E21" t="str">
        <f>VLOOKUP(D21,Oddziały!$B$2:$D$6,2,0)</f>
        <v>Adam Jankur</v>
      </c>
      <c r="F21" t="str">
        <f>VLOOKUP(E21,Oddziały!$C$2:$D$6,2,0)</f>
        <v>AdaJan12</v>
      </c>
      <c r="G21" s="4">
        <f>IFERROR(VLOOKUP(A21,Cele!$A$2:$B$102,2,0), "Brak danych")</f>
        <v>22097</v>
      </c>
      <c r="H21" s="4" t="str">
        <f>IFERROR(VLOOKUP(F21,Cele!$A$39:$B$102,2,0),"Brak danych")</f>
        <v>Brak danych</v>
      </c>
    </row>
    <row r="22" spans="1:8" x14ac:dyDescent="0.3">
      <c r="A22" t="s">
        <v>161</v>
      </c>
      <c r="B22" t="s">
        <v>35</v>
      </c>
      <c r="C22" t="s">
        <v>34</v>
      </c>
      <c r="D22" t="s">
        <v>136</v>
      </c>
      <c r="E22" t="str">
        <f>VLOOKUP(D22,Oddziały!$B$2:$D$6,2,0)</f>
        <v>Adam Jankur</v>
      </c>
      <c r="F22" t="str">
        <f>VLOOKUP(E22,Oddziały!$C$2:$D$6,2,0)</f>
        <v>AdaJan12</v>
      </c>
      <c r="G22" s="4">
        <f>IFERROR(VLOOKUP(A22,Cele!$A$2:$B$102,2,0), "Brak danych")</f>
        <v>16500</v>
      </c>
      <c r="H22" s="4" t="str">
        <f>IFERROR(VLOOKUP(F22,Cele!$A$39:$B$102,2,0),"Brak danych")</f>
        <v>Brak danych</v>
      </c>
    </row>
    <row r="23" spans="1:8" x14ac:dyDescent="0.3">
      <c r="A23" t="s">
        <v>162</v>
      </c>
      <c r="B23" t="s">
        <v>25</v>
      </c>
      <c r="C23" t="s">
        <v>26</v>
      </c>
      <c r="D23" t="s">
        <v>137</v>
      </c>
      <c r="E23" t="str">
        <f>VLOOKUP(D23,Oddziały!$B$2:$D$6,2,0)</f>
        <v>Klaudia Malinowska</v>
      </c>
      <c r="F23" t="str">
        <f>VLOOKUP(E23,Oddziały!$C$2:$D$6,2,0)</f>
        <v>KlaMal54</v>
      </c>
      <c r="G23" s="4">
        <f>IFERROR(VLOOKUP(A23,Cele!$A$2:$B$102,2,0), "Brak danych")</f>
        <v>18175</v>
      </c>
      <c r="H23" s="4" t="str">
        <f>IFERROR(VLOOKUP(F23,Cele!$A$39:$B$102,2,0),"Brak danych")</f>
        <v>Brak danych</v>
      </c>
    </row>
    <row r="24" spans="1:8" x14ac:dyDescent="0.3">
      <c r="A24" t="s">
        <v>163</v>
      </c>
      <c r="B24" t="s">
        <v>44</v>
      </c>
      <c r="C24" t="s">
        <v>113</v>
      </c>
      <c r="D24" t="s">
        <v>136</v>
      </c>
      <c r="E24" t="str">
        <f>VLOOKUP(D24,Oddziały!$B$2:$D$6,2,0)</f>
        <v>Adam Jankur</v>
      </c>
      <c r="F24" t="str">
        <f>VLOOKUP(E24,Oddziały!$C$2:$D$6,2,0)</f>
        <v>AdaJan12</v>
      </c>
      <c r="G24" s="4">
        <f>IFERROR(VLOOKUP(A24,Cele!$A$2:$B$102,2,0), "Brak danych")</f>
        <v>19202</v>
      </c>
      <c r="H24" s="4" t="str">
        <f>IFERROR(VLOOKUP(F24,Cele!$A$39:$B$102,2,0),"Brak danych")</f>
        <v>Brak danych</v>
      </c>
    </row>
    <row r="25" spans="1:8" x14ac:dyDescent="0.3">
      <c r="A25" t="s">
        <v>164</v>
      </c>
      <c r="B25" t="s">
        <v>64</v>
      </c>
      <c r="C25" t="s">
        <v>65</v>
      </c>
      <c r="D25" t="s">
        <v>134</v>
      </c>
      <c r="E25" t="str">
        <f>VLOOKUP(D25,Oddziały!$B$2:$D$6,2,0)</f>
        <v>Aleksandra Żuk</v>
      </c>
      <c r="F25" t="str">
        <f>VLOOKUP(E25,Oddziały!$C$2:$D$6,2,0)</f>
        <v>AleŻuk34</v>
      </c>
      <c r="G25" s="4">
        <f>IFERROR(VLOOKUP(A25,Cele!$A$2:$B$102,2,0), "Brak danych")</f>
        <v>13477</v>
      </c>
      <c r="H25" s="4">
        <f>IFERROR(VLOOKUP(F25,Cele!$A$39:$B$102,2,0),"Brak danych")</f>
        <v>396687</v>
      </c>
    </row>
    <row r="26" spans="1:8" x14ac:dyDescent="0.3">
      <c r="A26" t="s">
        <v>165</v>
      </c>
      <c r="B26" t="s">
        <v>2</v>
      </c>
      <c r="C26" t="s">
        <v>19</v>
      </c>
      <c r="D26" t="s">
        <v>135</v>
      </c>
      <c r="E26" t="str">
        <f>VLOOKUP(D26,Oddziały!$B$2:$D$6,2,0)</f>
        <v>Beata Frycz</v>
      </c>
      <c r="F26" t="str">
        <f>VLOOKUP(E26,Oddziały!$C$2:$D$6,2,0)</f>
        <v>BeaFry87</v>
      </c>
      <c r="G26" s="4">
        <f>IFERROR(VLOOKUP(A26,Cele!$A$2:$B$102,2,0), "Brak danych")</f>
        <v>17250</v>
      </c>
      <c r="H26" s="4">
        <f>IFERROR(VLOOKUP(F26,Cele!$A$39:$B$102,2,0),"Brak danych")</f>
        <v>419674</v>
      </c>
    </row>
    <row r="27" spans="1:8" x14ac:dyDescent="0.3">
      <c r="A27" t="s">
        <v>166</v>
      </c>
      <c r="B27" t="s">
        <v>30</v>
      </c>
      <c r="C27" t="s">
        <v>48</v>
      </c>
      <c r="D27" t="s">
        <v>136</v>
      </c>
      <c r="E27" t="str">
        <f>VLOOKUP(D27,Oddziały!$B$2:$D$6,2,0)</f>
        <v>Adam Jankur</v>
      </c>
      <c r="F27" t="str">
        <f>VLOOKUP(E27,Oddziały!$C$2:$D$6,2,0)</f>
        <v>AdaJan12</v>
      </c>
      <c r="G27" s="4">
        <f>IFERROR(VLOOKUP(A27,Cele!$A$2:$B$102,2,0), "Brak danych")</f>
        <v>12484</v>
      </c>
      <c r="H27" s="4" t="str">
        <f>IFERROR(VLOOKUP(F27,Cele!$A$39:$B$102,2,0),"Brak danych")</f>
        <v>Brak danych</v>
      </c>
    </row>
    <row r="28" spans="1:8" x14ac:dyDescent="0.3">
      <c r="A28" t="s">
        <v>167</v>
      </c>
      <c r="B28" t="s">
        <v>97</v>
      </c>
      <c r="C28" t="s">
        <v>106</v>
      </c>
      <c r="D28" t="s">
        <v>138</v>
      </c>
      <c r="E28" t="str">
        <f>VLOOKUP(D28,Oddziały!$B$2:$D$6,2,0)</f>
        <v>Mariusz Pandek</v>
      </c>
      <c r="F28" t="str">
        <f>VLOOKUP(E28,Oddziały!$C$2:$D$6,2,0)</f>
        <v>MarPan78</v>
      </c>
      <c r="G28" s="4">
        <f>IFERROR(VLOOKUP(A28,Cele!$A$2:$B$102,2,0), "Brak danych")</f>
        <v>23074</v>
      </c>
      <c r="H28" s="4">
        <f>IFERROR(VLOOKUP(F28,Cele!$A$39:$B$102,2,0),"Brak danych")</f>
        <v>228896</v>
      </c>
    </row>
    <row r="29" spans="1:8" x14ac:dyDescent="0.3">
      <c r="A29" t="s">
        <v>168</v>
      </c>
      <c r="B29" t="s">
        <v>4</v>
      </c>
      <c r="C29" t="s">
        <v>38</v>
      </c>
      <c r="D29" t="s">
        <v>138</v>
      </c>
      <c r="E29" t="str">
        <f>VLOOKUP(D29,Oddziały!$B$2:$D$6,2,0)</f>
        <v>Mariusz Pandek</v>
      </c>
      <c r="F29" t="str">
        <f>VLOOKUP(E29,Oddziały!$C$2:$D$6,2,0)</f>
        <v>MarPan78</v>
      </c>
      <c r="G29" s="4">
        <f>IFERROR(VLOOKUP(A29,Cele!$A$2:$B$102,2,0), "Brak danych")</f>
        <v>23523</v>
      </c>
      <c r="H29" s="4">
        <f>IFERROR(VLOOKUP(F29,Cele!$A$39:$B$102,2,0),"Brak danych")</f>
        <v>228896</v>
      </c>
    </row>
    <row r="30" spans="1:8" x14ac:dyDescent="0.3">
      <c r="A30" t="s">
        <v>169</v>
      </c>
      <c r="B30" t="s">
        <v>6</v>
      </c>
      <c r="C30" t="s">
        <v>94</v>
      </c>
      <c r="D30" t="s">
        <v>134</v>
      </c>
      <c r="E30" t="str">
        <f>VLOOKUP(D30,Oddziały!$B$2:$D$6,2,0)</f>
        <v>Aleksandra Żuk</v>
      </c>
      <c r="F30" t="str">
        <f>VLOOKUP(E30,Oddziały!$C$2:$D$6,2,0)</f>
        <v>AleŻuk34</v>
      </c>
      <c r="G30" s="4" t="str">
        <f>IFERROR(VLOOKUP(A30,Cele!$A$2:$B$102,2,0), "Brak danych")</f>
        <v>Brak danych</v>
      </c>
      <c r="H30" s="4">
        <f>IFERROR(VLOOKUP(F30,Cele!$A$39:$B$102,2,0),"Brak danych")</f>
        <v>396687</v>
      </c>
    </row>
    <row r="31" spans="1:8" x14ac:dyDescent="0.3">
      <c r="A31" t="s">
        <v>170</v>
      </c>
      <c r="B31" t="s">
        <v>2</v>
      </c>
      <c r="C31" t="s">
        <v>36</v>
      </c>
      <c r="D31" t="s">
        <v>137</v>
      </c>
      <c r="E31" t="str">
        <f>VLOOKUP(D31,Oddziały!$B$2:$D$6,2,0)</f>
        <v>Klaudia Malinowska</v>
      </c>
      <c r="F31" t="str">
        <f>VLOOKUP(E31,Oddziały!$C$2:$D$6,2,0)</f>
        <v>KlaMal54</v>
      </c>
      <c r="G31" s="4">
        <f>IFERROR(VLOOKUP(A31,Cele!$A$2:$B$102,2,0), "Brak danych")</f>
        <v>17903</v>
      </c>
      <c r="H31" s="4" t="str">
        <f>IFERROR(VLOOKUP(F31,Cele!$A$39:$B$102,2,0),"Brak danych")</f>
        <v>Brak danych</v>
      </c>
    </row>
    <row r="32" spans="1:8" x14ac:dyDescent="0.3">
      <c r="A32" t="s">
        <v>171</v>
      </c>
      <c r="B32" t="s">
        <v>6</v>
      </c>
      <c r="C32" t="s">
        <v>56</v>
      </c>
      <c r="D32" t="s">
        <v>134</v>
      </c>
      <c r="E32" t="str">
        <f>VLOOKUP(D32,Oddziały!$B$2:$D$6,2,0)</f>
        <v>Aleksandra Żuk</v>
      </c>
      <c r="F32" t="str">
        <f>VLOOKUP(E32,Oddziały!$C$2:$D$6,2,0)</f>
        <v>AleŻuk34</v>
      </c>
      <c r="G32" s="4" t="str">
        <f>IFERROR(VLOOKUP(A32,Cele!$A$2:$B$102,2,0), "Brak danych")</f>
        <v>Brak danych</v>
      </c>
      <c r="H32" s="4">
        <f>IFERROR(VLOOKUP(F32,Cele!$A$39:$B$102,2,0),"Brak danych")</f>
        <v>396687</v>
      </c>
    </row>
    <row r="33" spans="1:8" x14ac:dyDescent="0.3">
      <c r="A33" t="s">
        <v>172</v>
      </c>
      <c r="B33" t="s">
        <v>20</v>
      </c>
      <c r="C33" t="s">
        <v>124</v>
      </c>
      <c r="D33" t="s">
        <v>137</v>
      </c>
      <c r="E33" t="str">
        <f>VLOOKUP(D33,Oddziały!$B$2:$D$6,2,0)</f>
        <v>Klaudia Malinowska</v>
      </c>
      <c r="F33" t="str">
        <f>VLOOKUP(E33,Oddziały!$C$2:$D$6,2,0)</f>
        <v>KlaMal54</v>
      </c>
      <c r="G33" s="4">
        <f>IFERROR(VLOOKUP(A33,Cele!$A$2:$B$102,2,0), "Brak danych")</f>
        <v>19761</v>
      </c>
      <c r="H33" s="4" t="str">
        <f>IFERROR(VLOOKUP(F33,Cele!$A$39:$B$102,2,0),"Brak danych")</f>
        <v>Brak danych</v>
      </c>
    </row>
    <row r="34" spans="1:8" x14ac:dyDescent="0.3">
      <c r="A34" t="s">
        <v>173</v>
      </c>
      <c r="B34" t="s">
        <v>20</v>
      </c>
      <c r="C34" t="s">
        <v>21</v>
      </c>
      <c r="D34" t="s">
        <v>135</v>
      </c>
      <c r="E34" t="str">
        <f>VLOOKUP(D34,Oddziały!$B$2:$D$6,2,0)</f>
        <v>Beata Frycz</v>
      </c>
      <c r="F34" t="str">
        <f>VLOOKUP(E34,Oddziały!$C$2:$D$6,2,0)</f>
        <v>BeaFry87</v>
      </c>
      <c r="G34" s="4">
        <f>IFERROR(VLOOKUP(A34,Cele!$A$2:$B$102,2,0), "Brak danych")</f>
        <v>15796</v>
      </c>
      <c r="H34" s="4">
        <f>IFERROR(VLOOKUP(F34,Cele!$A$39:$B$102,2,0),"Brak danych")</f>
        <v>419674</v>
      </c>
    </row>
    <row r="35" spans="1:8" x14ac:dyDescent="0.3">
      <c r="A35" t="s">
        <v>174</v>
      </c>
      <c r="B35" t="s">
        <v>99</v>
      </c>
      <c r="C35" t="s">
        <v>100</v>
      </c>
      <c r="D35" t="s">
        <v>137</v>
      </c>
      <c r="E35" t="str">
        <f>VLOOKUP(D35,Oddziały!$B$2:$D$6,2,0)</f>
        <v>Klaudia Malinowska</v>
      </c>
      <c r="F35" t="str">
        <f>VLOOKUP(E35,Oddziały!$C$2:$D$6,2,0)</f>
        <v>KlaMal54</v>
      </c>
      <c r="G35" s="4" t="str">
        <f>IFERROR(VLOOKUP(A35,Cele!$A$2:$B$102,2,0), "Brak danych")</f>
        <v>Brak danych</v>
      </c>
      <c r="H35" s="4" t="str">
        <f>IFERROR(VLOOKUP(F35,Cele!$A$39:$B$102,2,0),"Brak danych")</f>
        <v>Brak danych</v>
      </c>
    </row>
    <row r="36" spans="1:8" x14ac:dyDescent="0.3">
      <c r="A36" t="s">
        <v>175</v>
      </c>
      <c r="B36" t="s">
        <v>33</v>
      </c>
      <c r="C36" t="s">
        <v>34</v>
      </c>
      <c r="D36" t="s">
        <v>134</v>
      </c>
      <c r="E36" t="str">
        <f>VLOOKUP(D36,Oddziały!$B$2:$D$6,2,0)</f>
        <v>Aleksandra Żuk</v>
      </c>
      <c r="F36" t="str">
        <f>VLOOKUP(E36,Oddziały!$C$2:$D$6,2,0)</f>
        <v>AleŻuk34</v>
      </c>
      <c r="G36" s="4">
        <f>IFERROR(VLOOKUP(A36,Cele!$A$2:$B$102,2,0), "Brak danych")</f>
        <v>13619</v>
      </c>
      <c r="H36" s="4">
        <f>IFERROR(VLOOKUP(F36,Cele!$A$39:$B$102,2,0),"Brak danych")</f>
        <v>396687</v>
      </c>
    </row>
    <row r="37" spans="1:8" x14ac:dyDescent="0.3">
      <c r="A37" t="s">
        <v>176</v>
      </c>
      <c r="B37" t="s">
        <v>6</v>
      </c>
      <c r="C37" t="s">
        <v>113</v>
      </c>
      <c r="D37" t="s">
        <v>135</v>
      </c>
      <c r="E37" t="str">
        <f>VLOOKUP(D37,Oddziały!$B$2:$D$6,2,0)</f>
        <v>Beata Frycz</v>
      </c>
      <c r="F37" t="str">
        <f>VLOOKUP(E37,Oddziały!$C$2:$D$6,2,0)</f>
        <v>BeaFry87</v>
      </c>
      <c r="G37" s="4" t="str">
        <f>IFERROR(VLOOKUP(A37,Cele!$A$2:$B$102,2,0), "Brak danych")</f>
        <v>Brak danych</v>
      </c>
      <c r="H37" s="4">
        <f>IFERROR(VLOOKUP(F37,Cele!$A$39:$B$102,2,0),"Brak danych")</f>
        <v>419674</v>
      </c>
    </row>
    <row r="38" spans="1:8" x14ac:dyDescent="0.3">
      <c r="A38" t="s">
        <v>177</v>
      </c>
      <c r="B38" t="s">
        <v>6</v>
      </c>
      <c r="C38" t="s">
        <v>28</v>
      </c>
      <c r="D38" t="s">
        <v>137</v>
      </c>
      <c r="E38" t="str">
        <f>VLOOKUP(D38,Oddziały!$B$2:$D$6,2,0)</f>
        <v>Klaudia Malinowska</v>
      </c>
      <c r="F38" t="str">
        <f>VLOOKUP(E38,Oddziały!$C$2:$D$6,2,0)</f>
        <v>KlaMal54</v>
      </c>
      <c r="G38" s="4">
        <f>IFERROR(VLOOKUP(A38,Cele!$A$2:$B$102,2,0), "Brak danych")</f>
        <v>15713</v>
      </c>
      <c r="H38" s="4" t="str">
        <f>IFERROR(VLOOKUP(F38,Cele!$A$39:$B$102,2,0),"Brak danych")</f>
        <v>Brak danych</v>
      </c>
    </row>
    <row r="39" spans="1:8" x14ac:dyDescent="0.3">
      <c r="A39" t="s">
        <v>178</v>
      </c>
      <c r="B39" t="s">
        <v>10</v>
      </c>
      <c r="C39" t="s">
        <v>73</v>
      </c>
      <c r="D39" t="s">
        <v>136</v>
      </c>
      <c r="E39" t="str">
        <f>VLOOKUP(D39,Oddziały!$B$2:$D$6,2,0)</f>
        <v>Adam Jankur</v>
      </c>
      <c r="F39" t="str">
        <f>VLOOKUP(E39,Oddziały!$C$2:$D$6,2,0)</f>
        <v>AdaJan12</v>
      </c>
      <c r="G39" s="4">
        <f>IFERROR(VLOOKUP(A39,Cele!$A$2:$B$102,2,0), "Brak danych")</f>
        <v>16655</v>
      </c>
      <c r="H39" s="4" t="str">
        <f>IFERROR(VLOOKUP(F39,Cele!$A$39:$B$102,2,0),"Brak danych")</f>
        <v>Brak danych</v>
      </c>
    </row>
    <row r="40" spans="1:8" x14ac:dyDescent="0.3">
      <c r="A40" t="s">
        <v>179</v>
      </c>
      <c r="B40" t="s">
        <v>30</v>
      </c>
      <c r="C40" t="s">
        <v>31</v>
      </c>
      <c r="D40" t="s">
        <v>135</v>
      </c>
      <c r="E40" t="str">
        <f>VLOOKUP(D40,Oddziały!$B$2:$D$6,2,0)</f>
        <v>Beata Frycz</v>
      </c>
      <c r="F40" t="str">
        <f>VLOOKUP(E40,Oddziały!$C$2:$D$6,2,0)</f>
        <v>BeaFry87</v>
      </c>
      <c r="G40" s="4">
        <f>IFERROR(VLOOKUP(A40,Cele!$A$2:$B$102,2,0), "Brak danych")</f>
        <v>22686</v>
      </c>
      <c r="H40" s="4">
        <f>IFERROR(VLOOKUP(F40,Cele!$A$39:$B$102,2,0),"Brak danych")</f>
        <v>419674</v>
      </c>
    </row>
    <row r="41" spans="1:8" x14ac:dyDescent="0.3">
      <c r="A41" t="s">
        <v>180</v>
      </c>
      <c r="B41" t="s">
        <v>4</v>
      </c>
      <c r="C41" t="s">
        <v>125</v>
      </c>
      <c r="D41" t="s">
        <v>137</v>
      </c>
      <c r="E41" t="str">
        <f>VLOOKUP(D41,Oddziały!$B$2:$D$6,2,0)</f>
        <v>Klaudia Malinowska</v>
      </c>
      <c r="F41" t="str">
        <f>VLOOKUP(E41,Oddziały!$C$2:$D$6,2,0)</f>
        <v>KlaMal54</v>
      </c>
      <c r="G41" s="4">
        <f>IFERROR(VLOOKUP(A41,Cele!$A$2:$B$102,2,0), "Brak danych")</f>
        <v>23457</v>
      </c>
      <c r="H41" s="4" t="str">
        <f>IFERROR(VLOOKUP(F41,Cele!$A$39:$B$102,2,0),"Brak danych")</f>
        <v>Brak danych</v>
      </c>
    </row>
    <row r="42" spans="1:8" x14ac:dyDescent="0.3">
      <c r="A42" t="s">
        <v>181</v>
      </c>
      <c r="B42" t="s">
        <v>10</v>
      </c>
      <c r="C42" t="s">
        <v>117</v>
      </c>
      <c r="D42" t="s">
        <v>134</v>
      </c>
      <c r="E42" t="str">
        <f>VLOOKUP(D42,Oddziały!$B$2:$D$6,2,0)</f>
        <v>Aleksandra Żuk</v>
      </c>
      <c r="F42" t="str">
        <f>VLOOKUP(E42,Oddziały!$C$2:$D$6,2,0)</f>
        <v>AleŻuk34</v>
      </c>
      <c r="G42" s="4" t="str">
        <f>IFERROR(VLOOKUP(A42,Cele!$A$2:$B$102,2,0), "Brak danych")</f>
        <v>Brak danych</v>
      </c>
      <c r="H42" s="4">
        <f>IFERROR(VLOOKUP(F42,Cele!$A$39:$B$102,2,0),"Brak danych")</f>
        <v>396687</v>
      </c>
    </row>
    <row r="43" spans="1:8" x14ac:dyDescent="0.3">
      <c r="A43" t="s">
        <v>182</v>
      </c>
      <c r="B43" t="s">
        <v>10</v>
      </c>
      <c r="C43" t="s">
        <v>129</v>
      </c>
      <c r="D43" t="s">
        <v>137</v>
      </c>
      <c r="E43" t="str">
        <f>VLOOKUP(D43,Oddziały!$B$2:$D$6,2,0)</f>
        <v>Klaudia Malinowska</v>
      </c>
      <c r="F43" t="str">
        <f>VLOOKUP(E43,Oddziały!$C$2:$D$6,2,0)</f>
        <v>KlaMal54</v>
      </c>
      <c r="G43" s="4">
        <f>IFERROR(VLOOKUP(A43,Cele!$A$2:$B$102,2,0), "Brak danych")</f>
        <v>22014</v>
      </c>
      <c r="H43" s="4" t="str">
        <f>IFERROR(VLOOKUP(F43,Cele!$A$39:$B$102,2,0),"Brak danych")</f>
        <v>Brak danych</v>
      </c>
    </row>
    <row r="44" spans="1:8" x14ac:dyDescent="0.3">
      <c r="A44" t="s">
        <v>183</v>
      </c>
      <c r="B44" t="s">
        <v>25</v>
      </c>
      <c r="C44" t="s">
        <v>52</v>
      </c>
      <c r="D44" t="s">
        <v>138</v>
      </c>
      <c r="E44" t="str">
        <f>VLOOKUP(D44,Oddziały!$B$2:$D$6,2,0)</f>
        <v>Mariusz Pandek</v>
      </c>
      <c r="F44" t="str">
        <f>VLOOKUP(E44,Oddziały!$C$2:$D$6,2,0)</f>
        <v>MarPan78</v>
      </c>
      <c r="G44" s="4">
        <f>IFERROR(VLOOKUP(A44,Cele!$A$2:$B$102,2,0), "Brak danych")</f>
        <v>13744</v>
      </c>
      <c r="H44" s="4">
        <f>IFERROR(VLOOKUP(F44,Cele!$A$39:$B$102,2,0),"Brak danych")</f>
        <v>228896</v>
      </c>
    </row>
    <row r="45" spans="1:8" x14ac:dyDescent="0.3">
      <c r="A45" t="s">
        <v>184</v>
      </c>
      <c r="B45" t="s">
        <v>89</v>
      </c>
      <c r="C45" t="s">
        <v>90</v>
      </c>
      <c r="D45" t="s">
        <v>135</v>
      </c>
      <c r="E45" t="str">
        <f>VLOOKUP(D45,Oddziały!$B$2:$D$6,2,0)</f>
        <v>Beata Frycz</v>
      </c>
      <c r="F45" t="str">
        <f>VLOOKUP(E45,Oddziały!$C$2:$D$6,2,0)</f>
        <v>BeaFry87</v>
      </c>
      <c r="G45" s="4">
        <f>IFERROR(VLOOKUP(A45,Cele!$A$2:$B$102,2,0), "Brak danych")</f>
        <v>12901</v>
      </c>
      <c r="H45" s="4">
        <f>IFERROR(VLOOKUP(F45,Cele!$A$39:$B$102,2,0),"Brak danych")</f>
        <v>419674</v>
      </c>
    </row>
    <row r="46" spans="1:8" x14ac:dyDescent="0.3">
      <c r="A46" t="s">
        <v>185</v>
      </c>
      <c r="B46" t="s">
        <v>44</v>
      </c>
      <c r="C46" t="s">
        <v>61</v>
      </c>
      <c r="D46" t="s">
        <v>137</v>
      </c>
      <c r="E46" t="str">
        <f>VLOOKUP(D46,Oddziały!$B$2:$D$6,2,0)</f>
        <v>Klaudia Malinowska</v>
      </c>
      <c r="F46" t="str">
        <f>VLOOKUP(E46,Oddziały!$C$2:$D$6,2,0)</f>
        <v>KlaMal54</v>
      </c>
      <c r="G46" s="4">
        <f>IFERROR(VLOOKUP(A46,Cele!$A$2:$B$102,2,0), "Brak danych")</f>
        <v>16123</v>
      </c>
      <c r="H46" s="4" t="str">
        <f>IFERROR(VLOOKUP(F46,Cele!$A$39:$B$102,2,0),"Brak danych")</f>
        <v>Brak danych</v>
      </c>
    </row>
    <row r="47" spans="1:8" x14ac:dyDescent="0.3">
      <c r="A47" t="s">
        <v>186</v>
      </c>
      <c r="B47" t="s">
        <v>10</v>
      </c>
      <c r="C47" t="s">
        <v>11</v>
      </c>
      <c r="D47" t="s">
        <v>137</v>
      </c>
      <c r="E47" t="str">
        <f>VLOOKUP(D47,Oddziały!$B$2:$D$6,2,0)</f>
        <v>Klaudia Malinowska</v>
      </c>
      <c r="F47" t="str">
        <f>VLOOKUP(E47,Oddziały!$C$2:$D$6,2,0)</f>
        <v>KlaMal54</v>
      </c>
      <c r="G47" s="4" t="str">
        <f>IFERROR(VLOOKUP(A47,Cele!$A$2:$B$102,2,0), "Brak danych")</f>
        <v>Brak danych</v>
      </c>
      <c r="H47" s="4" t="str">
        <f>IFERROR(VLOOKUP(F47,Cele!$A$39:$B$102,2,0),"Brak danych")</f>
        <v>Brak danych</v>
      </c>
    </row>
    <row r="48" spans="1:8" x14ac:dyDescent="0.3">
      <c r="A48" t="s">
        <v>187</v>
      </c>
      <c r="B48" t="s">
        <v>30</v>
      </c>
      <c r="C48" t="s">
        <v>57</v>
      </c>
      <c r="D48" t="s">
        <v>136</v>
      </c>
      <c r="E48" t="str">
        <f>VLOOKUP(D48,Oddziały!$B$2:$D$6,2,0)</f>
        <v>Adam Jankur</v>
      </c>
      <c r="F48" t="str">
        <f>VLOOKUP(E48,Oddziały!$C$2:$D$6,2,0)</f>
        <v>AdaJan12</v>
      </c>
      <c r="G48" s="4">
        <f>IFERROR(VLOOKUP(A48,Cele!$A$2:$B$102,2,0), "Brak danych")</f>
        <v>13021</v>
      </c>
      <c r="H48" s="4" t="str">
        <f>IFERROR(VLOOKUP(F48,Cele!$A$39:$B$102,2,0),"Brak danych")</f>
        <v>Brak danych</v>
      </c>
    </row>
    <row r="49" spans="1:8" x14ac:dyDescent="0.3">
      <c r="A49" t="s">
        <v>188</v>
      </c>
      <c r="B49" t="s">
        <v>83</v>
      </c>
      <c r="C49" t="s">
        <v>84</v>
      </c>
      <c r="D49" t="s">
        <v>138</v>
      </c>
      <c r="E49" t="str">
        <f>VLOOKUP(D49,Oddziały!$B$2:$D$6,2,0)</f>
        <v>Mariusz Pandek</v>
      </c>
      <c r="F49" t="str">
        <f>VLOOKUP(E49,Oddziały!$C$2:$D$6,2,0)</f>
        <v>MarPan78</v>
      </c>
      <c r="G49" s="4">
        <f>IFERROR(VLOOKUP(A49,Cele!$A$2:$B$102,2,0), "Brak danych")</f>
        <v>12212</v>
      </c>
      <c r="H49" s="4">
        <f>IFERROR(VLOOKUP(F49,Cele!$A$39:$B$102,2,0),"Brak danych")</f>
        <v>228896</v>
      </c>
    </row>
    <row r="50" spans="1:8" x14ac:dyDescent="0.3">
      <c r="A50" t="s">
        <v>189</v>
      </c>
      <c r="B50" t="s">
        <v>74</v>
      </c>
      <c r="C50" t="s">
        <v>75</v>
      </c>
      <c r="D50" t="s">
        <v>135</v>
      </c>
      <c r="E50" t="str">
        <f>VLOOKUP(D50,Oddziały!$B$2:$D$6,2,0)</f>
        <v>Beata Frycz</v>
      </c>
      <c r="F50" t="str">
        <f>VLOOKUP(E50,Oddziały!$C$2:$D$6,2,0)</f>
        <v>BeaFry87</v>
      </c>
      <c r="G50" s="4">
        <f>IFERROR(VLOOKUP(A50,Cele!$A$2:$B$102,2,0), "Brak danych")</f>
        <v>13023</v>
      </c>
      <c r="H50" s="4">
        <f>IFERROR(VLOOKUP(F50,Cele!$A$39:$B$102,2,0),"Brak danych")</f>
        <v>419674</v>
      </c>
    </row>
    <row r="51" spans="1:8" x14ac:dyDescent="0.3">
      <c r="A51" t="s">
        <v>190</v>
      </c>
      <c r="B51" t="s">
        <v>30</v>
      </c>
      <c r="C51" t="s">
        <v>62</v>
      </c>
      <c r="D51" t="s">
        <v>134</v>
      </c>
      <c r="E51" t="str">
        <f>VLOOKUP(D51,Oddziały!$B$2:$D$6,2,0)</f>
        <v>Aleksandra Żuk</v>
      </c>
      <c r="F51" t="str">
        <f>VLOOKUP(E51,Oddziały!$C$2:$D$6,2,0)</f>
        <v>AleŻuk34</v>
      </c>
      <c r="G51" s="4">
        <f>IFERROR(VLOOKUP(A51,Cele!$A$2:$B$102,2,0), "Brak danych")</f>
        <v>19171</v>
      </c>
      <c r="H51" s="4">
        <f>IFERROR(VLOOKUP(F51,Cele!$A$39:$B$102,2,0),"Brak danych")</f>
        <v>396687</v>
      </c>
    </row>
    <row r="52" spans="1:8" x14ac:dyDescent="0.3">
      <c r="A52" t="s">
        <v>191</v>
      </c>
      <c r="B52" t="s">
        <v>20</v>
      </c>
      <c r="C52" t="s">
        <v>76</v>
      </c>
      <c r="D52" t="s">
        <v>136</v>
      </c>
      <c r="E52" t="str">
        <f>VLOOKUP(D52,Oddziały!$B$2:$D$6,2,0)</f>
        <v>Adam Jankur</v>
      </c>
      <c r="F52" t="str">
        <f>VLOOKUP(E52,Oddziały!$C$2:$D$6,2,0)</f>
        <v>AdaJan12</v>
      </c>
      <c r="G52" s="4">
        <f>IFERROR(VLOOKUP(A52,Cele!$A$2:$B$102,2,0), "Brak danych")</f>
        <v>12529</v>
      </c>
      <c r="H52" s="4" t="str">
        <f>IFERROR(VLOOKUP(F52,Cele!$A$39:$B$102,2,0),"Brak danych")</f>
        <v>Brak danych</v>
      </c>
    </row>
    <row r="53" spans="1:8" x14ac:dyDescent="0.3">
      <c r="A53" t="s">
        <v>192</v>
      </c>
      <c r="B53" t="s">
        <v>44</v>
      </c>
      <c r="C53" t="s">
        <v>110</v>
      </c>
      <c r="D53" t="s">
        <v>136</v>
      </c>
      <c r="E53" t="str">
        <f>VLOOKUP(D53,Oddziały!$B$2:$D$6,2,0)</f>
        <v>Adam Jankur</v>
      </c>
      <c r="F53" t="str">
        <f>VLOOKUP(E53,Oddziały!$C$2:$D$6,2,0)</f>
        <v>AdaJan12</v>
      </c>
      <c r="G53" s="4">
        <f>IFERROR(VLOOKUP(A53,Cele!$A$2:$B$102,2,0), "Brak danych")</f>
        <v>21028</v>
      </c>
      <c r="H53" s="4" t="str">
        <f>IFERROR(VLOOKUP(F53,Cele!$A$39:$B$102,2,0),"Brak danych")</f>
        <v>Brak danych</v>
      </c>
    </row>
    <row r="54" spans="1:8" x14ac:dyDescent="0.3">
      <c r="A54" t="s">
        <v>193</v>
      </c>
      <c r="B54" t="s">
        <v>20</v>
      </c>
      <c r="C54" t="s">
        <v>71</v>
      </c>
      <c r="D54" t="s">
        <v>136</v>
      </c>
      <c r="E54" t="str">
        <f>VLOOKUP(D54,Oddziały!$B$2:$D$6,2,0)</f>
        <v>Adam Jankur</v>
      </c>
      <c r="F54" t="str">
        <f>VLOOKUP(E54,Oddziały!$C$2:$D$6,2,0)</f>
        <v>AdaJan12</v>
      </c>
      <c r="G54" s="4">
        <f>IFERROR(VLOOKUP(A54,Cele!$A$2:$B$102,2,0), "Brak danych")</f>
        <v>22713</v>
      </c>
      <c r="H54" s="4" t="str">
        <f>IFERROR(VLOOKUP(F54,Cele!$A$39:$B$102,2,0),"Brak danych")</f>
        <v>Brak danych</v>
      </c>
    </row>
    <row r="55" spans="1:8" x14ac:dyDescent="0.3">
      <c r="A55" t="s">
        <v>194</v>
      </c>
      <c r="B55" t="s">
        <v>44</v>
      </c>
      <c r="C55" t="s">
        <v>121</v>
      </c>
      <c r="D55" t="s">
        <v>137</v>
      </c>
      <c r="E55" t="str">
        <f>VLOOKUP(D55,Oddziały!$B$2:$D$6,2,0)</f>
        <v>Klaudia Malinowska</v>
      </c>
      <c r="F55" t="str">
        <f>VLOOKUP(E55,Oddziały!$C$2:$D$6,2,0)</f>
        <v>KlaMal54</v>
      </c>
      <c r="G55" s="4">
        <f>IFERROR(VLOOKUP(A55,Cele!$A$2:$B$102,2,0), "Brak danych")</f>
        <v>23731</v>
      </c>
      <c r="H55" s="4" t="str">
        <f>IFERROR(VLOOKUP(F55,Cele!$A$39:$B$102,2,0),"Brak danych")</f>
        <v>Brak danych</v>
      </c>
    </row>
    <row r="56" spans="1:8" x14ac:dyDescent="0.3">
      <c r="A56" t="s">
        <v>195</v>
      </c>
      <c r="B56" t="s">
        <v>64</v>
      </c>
      <c r="C56" t="s">
        <v>72</v>
      </c>
      <c r="D56" t="s">
        <v>134</v>
      </c>
      <c r="E56" t="str">
        <f>VLOOKUP(D56,Oddziały!$B$2:$D$6,2,0)</f>
        <v>Aleksandra Żuk</v>
      </c>
      <c r="F56" t="str">
        <f>VLOOKUP(E56,Oddziały!$C$2:$D$6,2,0)</f>
        <v>AleŻuk34</v>
      </c>
      <c r="G56" s="4">
        <f>IFERROR(VLOOKUP(A56,Cele!$A$2:$B$102,2,0), "Brak danych")</f>
        <v>23020</v>
      </c>
      <c r="H56" s="4">
        <f>IFERROR(VLOOKUP(F56,Cele!$A$39:$B$102,2,0),"Brak danych")</f>
        <v>396687</v>
      </c>
    </row>
    <row r="57" spans="1:8" x14ac:dyDescent="0.3">
      <c r="A57" t="s">
        <v>196</v>
      </c>
      <c r="B57" t="s">
        <v>20</v>
      </c>
      <c r="C57" t="s">
        <v>66</v>
      </c>
      <c r="D57" t="s">
        <v>136</v>
      </c>
      <c r="E57" t="str">
        <f>VLOOKUP(D57,Oddziały!$B$2:$D$6,2,0)</f>
        <v>Adam Jankur</v>
      </c>
      <c r="F57" t="str">
        <f>VLOOKUP(E57,Oddziały!$C$2:$D$6,2,0)</f>
        <v>AdaJan12</v>
      </c>
      <c r="G57" s="4">
        <f>IFERROR(VLOOKUP(A57,Cele!$A$2:$B$102,2,0), "Brak danych")</f>
        <v>18943</v>
      </c>
      <c r="H57" s="4" t="str">
        <f>IFERROR(VLOOKUP(F57,Cele!$A$39:$B$102,2,0),"Brak danych")</f>
        <v>Brak danych</v>
      </c>
    </row>
    <row r="58" spans="1:8" x14ac:dyDescent="0.3">
      <c r="A58" t="s">
        <v>197</v>
      </c>
      <c r="B58" t="s">
        <v>10</v>
      </c>
      <c r="C58" t="s">
        <v>51</v>
      </c>
      <c r="D58" t="s">
        <v>136</v>
      </c>
      <c r="E58" t="str">
        <f>VLOOKUP(D58,Oddziały!$B$2:$D$6,2,0)</f>
        <v>Adam Jankur</v>
      </c>
      <c r="F58" t="str">
        <f>VLOOKUP(E58,Oddziały!$C$2:$D$6,2,0)</f>
        <v>AdaJan12</v>
      </c>
      <c r="G58" s="4">
        <f>IFERROR(VLOOKUP(A58,Cele!$A$2:$B$102,2,0), "Brak danych")</f>
        <v>17237</v>
      </c>
      <c r="H58" s="4" t="str">
        <f>IFERROR(VLOOKUP(F58,Cele!$A$39:$B$102,2,0),"Brak danych")</f>
        <v>Brak danych</v>
      </c>
    </row>
    <row r="59" spans="1:8" x14ac:dyDescent="0.3">
      <c r="A59" t="s">
        <v>198</v>
      </c>
      <c r="B59" t="s">
        <v>4</v>
      </c>
      <c r="C59" t="s">
        <v>8</v>
      </c>
      <c r="D59" t="s">
        <v>135</v>
      </c>
      <c r="E59" t="str">
        <f>VLOOKUP(D59,Oddziały!$B$2:$D$6,2,0)</f>
        <v>Beata Frycz</v>
      </c>
      <c r="F59" t="str">
        <f>VLOOKUP(E59,Oddziały!$C$2:$D$6,2,0)</f>
        <v>BeaFry87</v>
      </c>
      <c r="G59" s="4">
        <f>IFERROR(VLOOKUP(A59,Cele!$A$2:$B$102,2,0), "Brak danych")</f>
        <v>22765</v>
      </c>
      <c r="H59" s="4">
        <f>IFERROR(VLOOKUP(F59,Cele!$A$39:$B$102,2,0),"Brak danych")</f>
        <v>419674</v>
      </c>
    </row>
    <row r="60" spans="1:8" x14ac:dyDescent="0.3">
      <c r="A60" t="s">
        <v>199</v>
      </c>
      <c r="B60" t="s">
        <v>20</v>
      </c>
      <c r="C60" t="s">
        <v>29</v>
      </c>
      <c r="D60" t="s">
        <v>134</v>
      </c>
      <c r="E60" t="str">
        <f>VLOOKUP(D60,Oddziały!$B$2:$D$6,2,0)</f>
        <v>Aleksandra Żuk</v>
      </c>
      <c r="F60" t="str">
        <f>VLOOKUP(E60,Oddziały!$C$2:$D$6,2,0)</f>
        <v>AleŻuk34</v>
      </c>
      <c r="G60" s="4">
        <f>IFERROR(VLOOKUP(A60,Cele!$A$2:$B$102,2,0), "Brak danych")</f>
        <v>22243</v>
      </c>
      <c r="H60" s="4">
        <f>IFERROR(VLOOKUP(F60,Cele!$A$39:$B$102,2,0),"Brak danych")</f>
        <v>396687</v>
      </c>
    </row>
    <row r="61" spans="1:8" x14ac:dyDescent="0.3">
      <c r="A61" t="s">
        <v>200</v>
      </c>
      <c r="B61" t="s">
        <v>6</v>
      </c>
      <c r="C61" t="s">
        <v>128</v>
      </c>
      <c r="D61" t="s">
        <v>134</v>
      </c>
      <c r="E61" t="str">
        <f>VLOOKUP(D61,Oddziały!$B$2:$D$6,2,0)</f>
        <v>Aleksandra Żuk</v>
      </c>
      <c r="F61" t="str">
        <f>VLOOKUP(E61,Oddziały!$C$2:$D$6,2,0)</f>
        <v>AleŻuk34</v>
      </c>
      <c r="G61" s="4">
        <f>IFERROR(VLOOKUP(A61,Cele!$A$2:$B$102,2,0), "Brak danych")</f>
        <v>19197</v>
      </c>
      <c r="H61" s="4">
        <f>IFERROR(VLOOKUP(F61,Cele!$A$39:$B$102,2,0),"Brak danych")</f>
        <v>396687</v>
      </c>
    </row>
    <row r="62" spans="1:8" x14ac:dyDescent="0.3">
      <c r="A62" t="s">
        <v>201</v>
      </c>
      <c r="B62" t="s">
        <v>30</v>
      </c>
      <c r="C62" t="s">
        <v>53</v>
      </c>
      <c r="D62" t="s">
        <v>134</v>
      </c>
      <c r="E62" t="str">
        <f>VLOOKUP(D62,Oddziały!$B$2:$D$6,2,0)</f>
        <v>Aleksandra Żuk</v>
      </c>
      <c r="F62" t="str">
        <f>VLOOKUP(E62,Oddziały!$C$2:$D$6,2,0)</f>
        <v>AleŻuk34</v>
      </c>
      <c r="G62" s="4">
        <f>IFERROR(VLOOKUP(A62,Cele!$A$2:$B$102,2,0), "Brak danych")</f>
        <v>19995</v>
      </c>
      <c r="H62" s="4">
        <f>IFERROR(VLOOKUP(F62,Cele!$A$39:$B$102,2,0),"Brak danych")</f>
        <v>396687</v>
      </c>
    </row>
    <row r="63" spans="1:8" x14ac:dyDescent="0.3">
      <c r="A63" t="s">
        <v>202</v>
      </c>
      <c r="B63" t="s">
        <v>20</v>
      </c>
      <c r="C63" t="s">
        <v>88</v>
      </c>
      <c r="D63" t="s">
        <v>137</v>
      </c>
      <c r="E63" t="str">
        <f>VLOOKUP(D63,Oddziały!$B$2:$D$6,2,0)</f>
        <v>Klaudia Malinowska</v>
      </c>
      <c r="F63" t="str">
        <f>VLOOKUP(E63,Oddziały!$C$2:$D$6,2,0)</f>
        <v>KlaMal54</v>
      </c>
      <c r="G63" s="4">
        <f>IFERROR(VLOOKUP(A63,Cele!$A$2:$B$102,2,0), "Brak danych")</f>
        <v>12215</v>
      </c>
      <c r="H63" s="4" t="str">
        <f>IFERROR(VLOOKUP(F63,Cele!$A$39:$B$102,2,0),"Brak danych")</f>
        <v>Brak danych</v>
      </c>
    </row>
    <row r="64" spans="1:8" x14ac:dyDescent="0.3">
      <c r="A64" t="s">
        <v>203</v>
      </c>
      <c r="B64" t="s">
        <v>4</v>
      </c>
      <c r="C64" t="s">
        <v>24</v>
      </c>
      <c r="D64" t="s">
        <v>134</v>
      </c>
      <c r="E64" t="str">
        <f>VLOOKUP(D64,Oddziały!$B$2:$D$6,2,0)</f>
        <v>Aleksandra Żuk</v>
      </c>
      <c r="F64" t="str">
        <f>VLOOKUP(E64,Oddziały!$C$2:$D$6,2,0)</f>
        <v>AleŻuk34</v>
      </c>
      <c r="G64" s="4" t="str">
        <f>IFERROR(VLOOKUP(A64,Cele!$A$2:$B$102,2,0), "Brak danych")</f>
        <v>Brak danych</v>
      </c>
      <c r="H64" s="4">
        <f>IFERROR(VLOOKUP(F64,Cele!$A$39:$B$102,2,0),"Brak danych")</f>
        <v>396687</v>
      </c>
    </row>
    <row r="65" spans="1:8" x14ac:dyDescent="0.3">
      <c r="A65" t="s">
        <v>204</v>
      </c>
      <c r="B65" t="s">
        <v>2</v>
      </c>
      <c r="C65" t="s">
        <v>14</v>
      </c>
      <c r="D65" t="s">
        <v>134</v>
      </c>
      <c r="E65" t="str">
        <f>VLOOKUP(D65,Oddziały!$B$2:$D$6,2,0)</f>
        <v>Aleksandra Żuk</v>
      </c>
      <c r="F65" t="str">
        <f>VLOOKUP(E65,Oddziały!$C$2:$D$6,2,0)</f>
        <v>AleŻuk34</v>
      </c>
      <c r="G65" s="4">
        <f>IFERROR(VLOOKUP(A65,Cele!$A$2:$B$102,2,0), "Brak danych")</f>
        <v>14513</v>
      </c>
      <c r="H65" s="4">
        <f>IFERROR(VLOOKUP(F65,Cele!$A$39:$B$102,2,0),"Brak danych")</f>
        <v>396687</v>
      </c>
    </row>
    <row r="66" spans="1:8" x14ac:dyDescent="0.3">
      <c r="A66" t="s">
        <v>205</v>
      </c>
      <c r="B66" t="s">
        <v>10</v>
      </c>
      <c r="C66" t="s">
        <v>27</v>
      </c>
      <c r="D66" t="s">
        <v>137</v>
      </c>
      <c r="E66" t="str">
        <f>VLOOKUP(D66,Oddziały!$B$2:$D$6,2,0)</f>
        <v>Klaudia Malinowska</v>
      </c>
      <c r="F66" t="str">
        <f>VLOOKUP(E66,Oddziały!$C$2:$D$6,2,0)</f>
        <v>KlaMal54</v>
      </c>
      <c r="G66" s="4" t="str">
        <f>IFERROR(VLOOKUP(A66,Cele!$A$2:$B$102,2,0), "Brak danych")</f>
        <v>Brak danych</v>
      </c>
      <c r="H66" s="4" t="str">
        <f>IFERROR(VLOOKUP(F66,Cele!$A$39:$B$102,2,0),"Brak danych")</f>
        <v>Brak danych</v>
      </c>
    </row>
    <row r="67" spans="1:8" x14ac:dyDescent="0.3">
      <c r="A67" t="s">
        <v>206</v>
      </c>
      <c r="B67" t="s">
        <v>4</v>
      </c>
      <c r="C67" t="s">
        <v>40</v>
      </c>
      <c r="D67" t="s">
        <v>137</v>
      </c>
      <c r="E67" t="str">
        <f>VLOOKUP(D67,Oddziały!$B$2:$D$6,2,0)</f>
        <v>Klaudia Malinowska</v>
      </c>
      <c r="F67" t="str">
        <f>VLOOKUP(E67,Oddziały!$C$2:$D$6,2,0)</f>
        <v>KlaMal54</v>
      </c>
      <c r="G67" s="4">
        <f>IFERROR(VLOOKUP(A67,Cele!$A$2:$B$102,2,0), "Brak danych")</f>
        <v>22867</v>
      </c>
      <c r="H67" s="4" t="str">
        <f>IFERROR(VLOOKUP(F67,Cele!$A$39:$B$102,2,0),"Brak danych")</f>
        <v>Brak danych</v>
      </c>
    </row>
    <row r="68" spans="1:8" x14ac:dyDescent="0.3">
      <c r="A68" t="s">
        <v>207</v>
      </c>
      <c r="B68" t="s">
        <v>6</v>
      </c>
      <c r="C68" t="s">
        <v>7</v>
      </c>
      <c r="D68" t="s">
        <v>137</v>
      </c>
      <c r="E68" t="str">
        <f>VLOOKUP(D68,Oddziały!$B$2:$D$6,2,0)</f>
        <v>Klaudia Malinowska</v>
      </c>
      <c r="F68" t="str">
        <f>VLOOKUP(E68,Oddziały!$C$2:$D$6,2,0)</f>
        <v>KlaMal54</v>
      </c>
      <c r="G68" s="4">
        <f>IFERROR(VLOOKUP(A68,Cele!$A$2:$B$102,2,0), "Brak danych")</f>
        <v>13630</v>
      </c>
      <c r="H68" s="4" t="str">
        <f>IFERROR(VLOOKUP(F68,Cele!$A$39:$B$102,2,0),"Brak danych")</f>
        <v>Brak danych</v>
      </c>
    </row>
    <row r="69" spans="1:8" x14ac:dyDescent="0.3">
      <c r="A69" t="s">
        <v>208</v>
      </c>
      <c r="B69" t="s">
        <v>4</v>
      </c>
      <c r="C69" t="s">
        <v>9</v>
      </c>
      <c r="D69" t="s">
        <v>135</v>
      </c>
      <c r="E69" t="str">
        <f>VLOOKUP(D69,Oddziały!$B$2:$D$6,2,0)</f>
        <v>Beata Frycz</v>
      </c>
      <c r="F69" t="str">
        <f>VLOOKUP(E69,Oddziały!$C$2:$D$6,2,0)</f>
        <v>BeaFry87</v>
      </c>
      <c r="G69" s="4">
        <f>IFERROR(VLOOKUP(A69,Cele!$A$2:$B$102,2,0), "Brak danych")</f>
        <v>12911</v>
      </c>
      <c r="H69" s="4">
        <f>IFERROR(VLOOKUP(F69,Cele!$A$39:$B$102,2,0),"Brak danych")</f>
        <v>419674</v>
      </c>
    </row>
    <row r="70" spans="1:8" x14ac:dyDescent="0.3">
      <c r="A70" t="s">
        <v>209</v>
      </c>
      <c r="B70" t="s">
        <v>6</v>
      </c>
      <c r="C70" t="s">
        <v>115</v>
      </c>
      <c r="D70" t="s">
        <v>135</v>
      </c>
      <c r="E70" t="str">
        <f>VLOOKUP(D70,Oddziały!$B$2:$D$6,2,0)</f>
        <v>Beata Frycz</v>
      </c>
      <c r="F70" t="str">
        <f>VLOOKUP(E70,Oddziały!$C$2:$D$6,2,0)</f>
        <v>BeaFry87</v>
      </c>
      <c r="G70" s="4">
        <f>IFERROR(VLOOKUP(A70,Cele!$A$2:$B$102,2,0), "Brak danych")</f>
        <v>17232</v>
      </c>
      <c r="H70" s="4">
        <f>IFERROR(VLOOKUP(F70,Cele!$A$39:$B$102,2,0),"Brak danych")</f>
        <v>419674</v>
      </c>
    </row>
    <row r="71" spans="1:8" x14ac:dyDescent="0.3">
      <c r="A71" t="s">
        <v>210</v>
      </c>
      <c r="B71" t="s">
        <v>104</v>
      </c>
      <c r="C71" t="s">
        <v>105</v>
      </c>
      <c r="D71" t="s">
        <v>136</v>
      </c>
      <c r="E71" t="str">
        <f>VLOOKUP(D71,Oddziały!$B$2:$D$6,2,0)</f>
        <v>Adam Jankur</v>
      </c>
      <c r="F71" t="str">
        <f>VLOOKUP(E71,Oddziały!$C$2:$D$6,2,0)</f>
        <v>AdaJan12</v>
      </c>
      <c r="G71" s="4">
        <f>IFERROR(VLOOKUP(A71,Cele!$A$2:$B$102,2,0), "Brak danych")</f>
        <v>17702</v>
      </c>
      <c r="H71" s="4" t="str">
        <f>IFERROR(VLOOKUP(F71,Cele!$A$39:$B$102,2,0),"Brak danych")</f>
        <v>Brak danych</v>
      </c>
    </row>
    <row r="72" spans="1:8" x14ac:dyDescent="0.3">
      <c r="A72" t="s">
        <v>211</v>
      </c>
      <c r="B72" t="s">
        <v>97</v>
      </c>
      <c r="C72" t="s">
        <v>98</v>
      </c>
      <c r="D72" t="s">
        <v>136</v>
      </c>
      <c r="E72" t="str">
        <f>VLOOKUP(D72,Oddziały!$B$2:$D$6,2,0)</f>
        <v>Adam Jankur</v>
      </c>
      <c r="F72" t="str">
        <f>VLOOKUP(E72,Oddziały!$C$2:$D$6,2,0)</f>
        <v>AdaJan12</v>
      </c>
      <c r="G72" s="4">
        <f>IFERROR(VLOOKUP(A72,Cele!$A$2:$B$102,2,0), "Brak danych")</f>
        <v>14786</v>
      </c>
      <c r="H72" s="4" t="str">
        <f>IFERROR(VLOOKUP(F72,Cele!$A$39:$B$102,2,0),"Brak danych")</f>
        <v>Brak danych</v>
      </c>
    </row>
    <row r="73" spans="1:8" x14ac:dyDescent="0.3">
      <c r="A73" t="s">
        <v>212</v>
      </c>
      <c r="B73" t="s">
        <v>2</v>
      </c>
      <c r="C73" t="s">
        <v>32</v>
      </c>
      <c r="D73" t="s">
        <v>138</v>
      </c>
      <c r="E73" t="str">
        <f>VLOOKUP(D73,Oddziały!$B$2:$D$6,2,0)</f>
        <v>Mariusz Pandek</v>
      </c>
      <c r="F73" t="str">
        <f>VLOOKUP(E73,Oddziały!$C$2:$D$6,2,0)</f>
        <v>MarPan78</v>
      </c>
      <c r="G73" s="4">
        <f>IFERROR(VLOOKUP(A73,Cele!$A$2:$B$102,2,0), "Brak danych")</f>
        <v>17185</v>
      </c>
      <c r="H73" s="4">
        <f>IFERROR(VLOOKUP(F73,Cele!$A$39:$B$102,2,0),"Brak danych")</f>
        <v>228896</v>
      </c>
    </row>
    <row r="74" spans="1:8" x14ac:dyDescent="0.3">
      <c r="A74" t="s">
        <v>213</v>
      </c>
      <c r="B74" t="s">
        <v>10</v>
      </c>
      <c r="C74" t="s">
        <v>58</v>
      </c>
      <c r="D74" t="s">
        <v>137</v>
      </c>
      <c r="E74" t="str">
        <f>VLOOKUP(D74,Oddziały!$B$2:$D$6,2,0)</f>
        <v>Klaudia Malinowska</v>
      </c>
      <c r="F74" t="str">
        <f>VLOOKUP(E74,Oddziały!$C$2:$D$6,2,0)</f>
        <v>KlaMal54</v>
      </c>
      <c r="G74" s="4">
        <f>IFERROR(VLOOKUP(A74,Cele!$A$2:$B$102,2,0), "Brak danych")</f>
        <v>15190</v>
      </c>
      <c r="H74" s="4" t="str">
        <f>IFERROR(VLOOKUP(F74,Cele!$A$39:$B$102,2,0),"Brak danych")</f>
        <v>Brak danych</v>
      </c>
    </row>
    <row r="75" spans="1:8" x14ac:dyDescent="0.3">
      <c r="A75" t="s">
        <v>214</v>
      </c>
      <c r="B75" t="s">
        <v>44</v>
      </c>
      <c r="C75" t="s">
        <v>50</v>
      </c>
      <c r="D75" t="s">
        <v>136</v>
      </c>
      <c r="E75" t="str">
        <f>VLOOKUP(D75,Oddziały!$B$2:$D$6,2,0)</f>
        <v>Adam Jankur</v>
      </c>
      <c r="F75" t="str">
        <f>VLOOKUP(E75,Oddziały!$C$2:$D$6,2,0)</f>
        <v>AdaJan12</v>
      </c>
      <c r="G75" s="4">
        <f>IFERROR(VLOOKUP(A75,Cele!$A$2:$B$102,2,0), "Brak danych")</f>
        <v>16304</v>
      </c>
      <c r="H75" s="4" t="str">
        <f>IFERROR(VLOOKUP(F75,Cele!$A$39:$B$102,2,0),"Brak danych")</f>
        <v>Brak danych</v>
      </c>
    </row>
    <row r="76" spans="1:8" x14ac:dyDescent="0.3">
      <c r="A76" t="s">
        <v>215</v>
      </c>
      <c r="B76" t="s">
        <v>44</v>
      </c>
      <c r="C76" t="s">
        <v>78</v>
      </c>
      <c r="D76" t="s">
        <v>138</v>
      </c>
      <c r="E76" t="str">
        <f>VLOOKUP(D76,Oddziały!$B$2:$D$6,2,0)</f>
        <v>Mariusz Pandek</v>
      </c>
      <c r="F76" t="str">
        <f>VLOOKUP(E76,Oddziały!$C$2:$D$6,2,0)</f>
        <v>MarPan78</v>
      </c>
      <c r="G76" s="4" t="str">
        <f>IFERROR(VLOOKUP(A76,Cele!$A$2:$B$102,2,0), "Brak danych")</f>
        <v>Brak danych</v>
      </c>
      <c r="H76" s="4">
        <f>IFERROR(VLOOKUP(F76,Cele!$A$39:$B$102,2,0),"Brak danych")</f>
        <v>228896</v>
      </c>
    </row>
    <row r="77" spans="1:8" x14ac:dyDescent="0.3">
      <c r="A77" t="s">
        <v>216</v>
      </c>
      <c r="B77" t="s">
        <v>10</v>
      </c>
      <c r="C77" t="s">
        <v>108</v>
      </c>
      <c r="D77" t="s">
        <v>136</v>
      </c>
      <c r="E77" t="str">
        <f>VLOOKUP(D77,Oddziały!$B$2:$D$6,2,0)</f>
        <v>Adam Jankur</v>
      </c>
      <c r="F77" t="str">
        <f>VLOOKUP(E77,Oddziały!$C$2:$D$6,2,0)</f>
        <v>AdaJan12</v>
      </c>
      <c r="G77" s="4">
        <f>IFERROR(VLOOKUP(A77,Cele!$A$2:$B$102,2,0), "Brak danych")</f>
        <v>19783</v>
      </c>
      <c r="H77" s="4" t="str">
        <f>IFERROR(VLOOKUP(F77,Cele!$A$39:$B$102,2,0),"Brak danych")</f>
        <v>Brak danych</v>
      </c>
    </row>
    <row r="78" spans="1:8" x14ac:dyDescent="0.3">
      <c r="A78" t="s">
        <v>217</v>
      </c>
      <c r="B78" t="s">
        <v>46</v>
      </c>
      <c r="C78" t="s">
        <v>47</v>
      </c>
      <c r="D78" t="s">
        <v>135</v>
      </c>
      <c r="E78" t="str">
        <f>VLOOKUP(D78,Oddziały!$B$2:$D$6,2,0)</f>
        <v>Beata Frycz</v>
      </c>
      <c r="F78" t="str">
        <f>VLOOKUP(E78,Oddziały!$C$2:$D$6,2,0)</f>
        <v>BeaFry87</v>
      </c>
      <c r="G78" s="4">
        <f>IFERROR(VLOOKUP(A78,Cele!$A$2:$B$102,2,0), "Brak danych")</f>
        <v>12692</v>
      </c>
      <c r="H78" s="4">
        <f>IFERROR(VLOOKUP(F78,Cele!$A$39:$B$102,2,0),"Brak danych")</f>
        <v>419674</v>
      </c>
    </row>
    <row r="79" spans="1:8" x14ac:dyDescent="0.3">
      <c r="A79" t="s">
        <v>218</v>
      </c>
      <c r="B79" t="s">
        <v>10</v>
      </c>
      <c r="C79" t="s">
        <v>77</v>
      </c>
      <c r="D79" t="s">
        <v>138</v>
      </c>
      <c r="E79" t="str">
        <f>VLOOKUP(D79,Oddziały!$B$2:$D$6,2,0)</f>
        <v>Mariusz Pandek</v>
      </c>
      <c r="F79" t="str">
        <f>VLOOKUP(E79,Oddziały!$C$2:$D$6,2,0)</f>
        <v>MarPan78</v>
      </c>
      <c r="G79" s="4">
        <f>IFERROR(VLOOKUP(A79,Cele!$A$2:$B$102,2,0), "Brak danych")</f>
        <v>13680</v>
      </c>
      <c r="H79" s="4">
        <f>IFERROR(VLOOKUP(F79,Cele!$A$39:$B$102,2,0),"Brak danych")</f>
        <v>228896</v>
      </c>
    </row>
    <row r="80" spans="1:8" x14ac:dyDescent="0.3">
      <c r="A80" t="s">
        <v>219</v>
      </c>
      <c r="B80" t="s">
        <v>12</v>
      </c>
      <c r="C80" t="s">
        <v>13</v>
      </c>
      <c r="D80" t="s">
        <v>138</v>
      </c>
      <c r="E80" t="str">
        <f>VLOOKUP(D80,Oddziały!$B$2:$D$6,2,0)</f>
        <v>Mariusz Pandek</v>
      </c>
      <c r="F80" t="str">
        <f>VLOOKUP(E80,Oddziały!$C$2:$D$6,2,0)</f>
        <v>MarPan78</v>
      </c>
      <c r="G80" s="4">
        <f>IFERROR(VLOOKUP(A80,Cele!$A$2:$B$102,2,0), "Brak danych")</f>
        <v>21261</v>
      </c>
      <c r="H80" s="4">
        <f>IFERROR(VLOOKUP(F80,Cele!$A$39:$B$102,2,0),"Brak danych")</f>
        <v>228896</v>
      </c>
    </row>
    <row r="81" spans="1:8" x14ac:dyDescent="0.3">
      <c r="A81" t="s">
        <v>220</v>
      </c>
      <c r="B81" t="s">
        <v>6</v>
      </c>
      <c r="C81" t="s">
        <v>116</v>
      </c>
      <c r="D81" t="s">
        <v>136</v>
      </c>
      <c r="E81" t="str">
        <f>VLOOKUP(D81,Oddziały!$B$2:$D$6,2,0)</f>
        <v>Adam Jankur</v>
      </c>
      <c r="F81" t="str">
        <f>VLOOKUP(E81,Oddziały!$C$2:$D$6,2,0)</f>
        <v>AdaJan12</v>
      </c>
      <c r="G81" s="4">
        <f>IFERROR(VLOOKUP(A81,Cele!$A$2:$B$102,2,0), "Brak danych")</f>
        <v>18528</v>
      </c>
      <c r="H81" s="4" t="str">
        <f>IFERROR(VLOOKUP(F81,Cele!$A$39:$B$102,2,0),"Brak danych")</f>
        <v>Brak danych</v>
      </c>
    </row>
    <row r="82" spans="1:8" x14ac:dyDescent="0.3">
      <c r="A82" t="s">
        <v>221</v>
      </c>
      <c r="B82" t="s">
        <v>2</v>
      </c>
      <c r="C82" t="s">
        <v>42</v>
      </c>
      <c r="D82" t="s">
        <v>135</v>
      </c>
      <c r="E82" t="str">
        <f>VLOOKUP(D82,Oddziały!$B$2:$D$6,2,0)</f>
        <v>Beata Frycz</v>
      </c>
      <c r="F82" t="str">
        <f>VLOOKUP(E82,Oddziały!$C$2:$D$6,2,0)</f>
        <v>BeaFry87</v>
      </c>
      <c r="G82" s="4">
        <f>IFERROR(VLOOKUP(A82,Cele!$A$2:$B$102,2,0), "Brak danych")</f>
        <v>18981</v>
      </c>
      <c r="H82" s="4">
        <f>IFERROR(VLOOKUP(F82,Cele!$A$39:$B$102,2,0),"Brak danych")</f>
        <v>419674</v>
      </c>
    </row>
    <row r="83" spans="1:8" x14ac:dyDescent="0.3">
      <c r="A83" t="s">
        <v>222</v>
      </c>
      <c r="B83" t="s">
        <v>44</v>
      </c>
      <c r="C83" t="s">
        <v>45</v>
      </c>
      <c r="D83" t="s">
        <v>136</v>
      </c>
      <c r="E83" t="str">
        <f>VLOOKUP(D83,Oddziały!$B$2:$D$6,2,0)</f>
        <v>Adam Jankur</v>
      </c>
      <c r="F83" t="str">
        <f>VLOOKUP(E83,Oddziały!$C$2:$D$6,2,0)</f>
        <v>AdaJan12</v>
      </c>
      <c r="G83" s="4">
        <f>IFERROR(VLOOKUP(A83,Cele!$A$2:$B$102,2,0), "Brak danych")</f>
        <v>22002</v>
      </c>
      <c r="H83" s="4" t="str">
        <f>IFERROR(VLOOKUP(F83,Cele!$A$39:$B$102,2,0),"Brak danych")</f>
        <v>Brak danych</v>
      </c>
    </row>
    <row r="84" spans="1:8" x14ac:dyDescent="0.3">
      <c r="A84" t="s">
        <v>223</v>
      </c>
      <c r="B84" t="s">
        <v>6</v>
      </c>
      <c r="C84" t="s">
        <v>22</v>
      </c>
      <c r="D84" t="s">
        <v>137</v>
      </c>
      <c r="E84" t="str">
        <f>VLOOKUP(D84,Oddziały!$B$2:$D$6,2,0)</f>
        <v>Klaudia Malinowska</v>
      </c>
      <c r="F84" t="str">
        <f>VLOOKUP(E84,Oddziały!$C$2:$D$6,2,0)</f>
        <v>KlaMal54</v>
      </c>
      <c r="G84" s="4">
        <f>IFERROR(VLOOKUP(A84,Cele!$A$2:$B$102,2,0), "Brak danych")</f>
        <v>18771</v>
      </c>
      <c r="H84" s="4" t="str">
        <f>IFERROR(VLOOKUP(F84,Cele!$A$39:$B$102,2,0),"Brak danych")</f>
        <v>Brak danych</v>
      </c>
    </row>
    <row r="85" spans="1:8" x14ac:dyDescent="0.3">
      <c r="A85" t="s">
        <v>224</v>
      </c>
      <c r="B85" t="s">
        <v>6</v>
      </c>
      <c r="C85" t="s">
        <v>127</v>
      </c>
      <c r="D85" t="s">
        <v>134</v>
      </c>
      <c r="E85" t="str">
        <f>VLOOKUP(D85,Oddziały!$B$2:$D$6,2,0)</f>
        <v>Aleksandra Żuk</v>
      </c>
      <c r="F85" t="str">
        <f>VLOOKUP(E85,Oddziały!$C$2:$D$6,2,0)</f>
        <v>AleŻuk34</v>
      </c>
      <c r="G85" s="4">
        <f>IFERROR(VLOOKUP(A85,Cele!$A$2:$B$102,2,0), "Brak danych")</f>
        <v>21525</v>
      </c>
      <c r="H85" s="4">
        <f>IFERROR(VLOOKUP(F85,Cele!$A$39:$B$102,2,0),"Brak danych")</f>
        <v>396687</v>
      </c>
    </row>
    <row r="86" spans="1:8" x14ac:dyDescent="0.3">
      <c r="A86" t="s">
        <v>225</v>
      </c>
      <c r="B86" t="s">
        <v>86</v>
      </c>
      <c r="C86" t="s">
        <v>87</v>
      </c>
      <c r="D86" t="s">
        <v>134</v>
      </c>
      <c r="E86" t="str">
        <f>VLOOKUP(D86,Oddziały!$B$2:$D$6,2,0)</f>
        <v>Aleksandra Żuk</v>
      </c>
      <c r="F86" t="str">
        <f>VLOOKUP(E86,Oddziały!$C$2:$D$6,2,0)</f>
        <v>AleŻuk34</v>
      </c>
      <c r="G86" s="4">
        <f>IFERROR(VLOOKUP(A86,Cele!$A$2:$B$102,2,0), "Brak danych")</f>
        <v>12768</v>
      </c>
      <c r="H86" s="4">
        <f>IFERROR(VLOOKUP(F86,Cele!$A$39:$B$102,2,0),"Brak danych")</f>
        <v>396687</v>
      </c>
    </row>
    <row r="87" spans="1:8" x14ac:dyDescent="0.3">
      <c r="A87" t="s">
        <v>226</v>
      </c>
      <c r="B87" t="s">
        <v>20</v>
      </c>
      <c r="C87" t="s">
        <v>85</v>
      </c>
      <c r="D87" t="s">
        <v>136</v>
      </c>
      <c r="E87" t="str">
        <f>VLOOKUP(D87,Oddziały!$B$2:$D$6,2,0)</f>
        <v>Adam Jankur</v>
      </c>
      <c r="F87" t="str">
        <f>VLOOKUP(E87,Oddziały!$C$2:$D$6,2,0)</f>
        <v>AdaJan12</v>
      </c>
      <c r="G87" s="4">
        <f>IFERROR(VLOOKUP(A87,Cele!$A$2:$B$102,2,0), "Brak danych")</f>
        <v>15112</v>
      </c>
      <c r="H87" s="4" t="str">
        <f>IFERROR(VLOOKUP(F87,Cele!$A$39:$B$102,2,0),"Brak danych")</f>
        <v>Brak danych</v>
      </c>
    </row>
    <row r="88" spans="1:8" x14ac:dyDescent="0.3">
      <c r="A88" t="s">
        <v>227</v>
      </c>
      <c r="B88" t="s">
        <v>2</v>
      </c>
      <c r="C88" t="s">
        <v>41</v>
      </c>
      <c r="D88" t="s">
        <v>135</v>
      </c>
      <c r="E88" t="str">
        <f>VLOOKUP(D88,Oddziały!$B$2:$D$6,2,0)</f>
        <v>Beata Frycz</v>
      </c>
      <c r="F88" t="str">
        <f>VLOOKUP(E88,Oddziały!$C$2:$D$6,2,0)</f>
        <v>BeaFry87</v>
      </c>
      <c r="G88" s="4">
        <f>IFERROR(VLOOKUP(A88,Cele!$A$2:$B$102,2,0), "Brak danych")</f>
        <v>24846</v>
      </c>
      <c r="H88" s="4">
        <f>IFERROR(VLOOKUP(F88,Cele!$A$39:$B$102,2,0),"Brak danych")</f>
        <v>419674</v>
      </c>
    </row>
    <row r="89" spans="1:8" x14ac:dyDescent="0.3">
      <c r="A89" t="s">
        <v>228</v>
      </c>
      <c r="B89" t="s">
        <v>30</v>
      </c>
      <c r="C89" t="s">
        <v>111</v>
      </c>
      <c r="D89" t="s">
        <v>137</v>
      </c>
      <c r="E89" t="str">
        <f>VLOOKUP(D89,Oddziały!$B$2:$D$6,2,0)</f>
        <v>Klaudia Malinowska</v>
      </c>
      <c r="F89" t="str">
        <f>VLOOKUP(E89,Oddziały!$C$2:$D$6,2,0)</f>
        <v>KlaMal54</v>
      </c>
      <c r="G89" s="4">
        <f>IFERROR(VLOOKUP(A89,Cele!$A$2:$B$102,2,0), "Brak danych")</f>
        <v>14504</v>
      </c>
      <c r="H89" s="4" t="str">
        <f>IFERROR(VLOOKUP(F89,Cele!$A$39:$B$102,2,0),"Brak danych")</f>
        <v>Brak danych</v>
      </c>
    </row>
    <row r="90" spans="1:8" x14ac:dyDescent="0.3">
      <c r="A90" t="s">
        <v>229</v>
      </c>
      <c r="B90" t="s">
        <v>64</v>
      </c>
      <c r="C90" t="s">
        <v>67</v>
      </c>
      <c r="D90" t="s">
        <v>134</v>
      </c>
      <c r="E90" t="str">
        <f>VLOOKUP(D90,Oddziały!$B$2:$D$6,2,0)</f>
        <v>Aleksandra Żuk</v>
      </c>
      <c r="F90" t="str">
        <f>VLOOKUP(E90,Oddziały!$C$2:$D$6,2,0)</f>
        <v>AleŻuk34</v>
      </c>
      <c r="G90" s="4">
        <f>IFERROR(VLOOKUP(A90,Cele!$A$2:$B$102,2,0), "Brak danych")</f>
        <v>24229</v>
      </c>
      <c r="H90" s="4">
        <f>IFERROR(VLOOKUP(F90,Cele!$A$39:$B$102,2,0),"Brak danych")</f>
        <v>396687</v>
      </c>
    </row>
    <row r="91" spans="1:8" x14ac:dyDescent="0.3">
      <c r="A91" t="s">
        <v>230</v>
      </c>
      <c r="B91" t="s">
        <v>44</v>
      </c>
      <c r="C91" t="s">
        <v>132</v>
      </c>
      <c r="D91" t="s">
        <v>137</v>
      </c>
      <c r="E91" t="str">
        <f>VLOOKUP(D91,Oddziały!$B$2:$D$6,2,0)</f>
        <v>Klaudia Malinowska</v>
      </c>
      <c r="F91" t="str">
        <f>VLOOKUP(E91,Oddziały!$C$2:$D$6,2,0)</f>
        <v>KlaMal54</v>
      </c>
      <c r="G91" s="4">
        <f>IFERROR(VLOOKUP(A91,Cele!$A$2:$B$102,2,0), "Brak danych")</f>
        <v>17078</v>
      </c>
      <c r="H91" s="4" t="str">
        <f>IFERROR(VLOOKUP(F91,Cele!$A$39:$B$102,2,0),"Brak danych")</f>
        <v>Brak danych</v>
      </c>
    </row>
    <row r="92" spans="1:8" x14ac:dyDescent="0.3">
      <c r="A92" t="s">
        <v>231</v>
      </c>
      <c r="B92" t="s">
        <v>2</v>
      </c>
      <c r="C92" t="s">
        <v>93</v>
      </c>
      <c r="D92" t="s">
        <v>135</v>
      </c>
      <c r="E92" t="str">
        <f>VLOOKUP(D92,Oddziały!$B$2:$D$6,2,0)</f>
        <v>Beata Frycz</v>
      </c>
      <c r="F92" t="str">
        <f>VLOOKUP(E92,Oddziały!$C$2:$D$6,2,0)</f>
        <v>BeaFry87</v>
      </c>
      <c r="G92" s="4">
        <f>IFERROR(VLOOKUP(A92,Cele!$A$2:$B$102,2,0), "Brak danych")</f>
        <v>19958</v>
      </c>
      <c r="H92" s="4">
        <f>IFERROR(VLOOKUP(F92,Cele!$A$39:$B$102,2,0),"Brak danych")</f>
        <v>419674</v>
      </c>
    </row>
    <row r="93" spans="1:8" x14ac:dyDescent="0.3">
      <c r="A93" t="s">
        <v>232</v>
      </c>
      <c r="B93" t="s">
        <v>30</v>
      </c>
      <c r="C93" t="s">
        <v>91</v>
      </c>
      <c r="D93" t="s">
        <v>134</v>
      </c>
      <c r="E93" t="str">
        <f>VLOOKUP(D93,Oddziały!$B$2:$D$6,2,0)</f>
        <v>Aleksandra Żuk</v>
      </c>
      <c r="F93" t="str">
        <f>VLOOKUP(E93,Oddziały!$C$2:$D$6,2,0)</f>
        <v>AleŻuk34</v>
      </c>
      <c r="G93" s="4">
        <f>IFERROR(VLOOKUP(A93,Cele!$A$2:$B$102,2,0), "Brak danych")</f>
        <v>16188</v>
      </c>
      <c r="H93" s="4">
        <f>IFERROR(VLOOKUP(F93,Cele!$A$39:$B$102,2,0),"Brak danych")</f>
        <v>396687</v>
      </c>
    </row>
    <row r="94" spans="1:8" x14ac:dyDescent="0.3">
      <c r="A94" t="s">
        <v>233</v>
      </c>
      <c r="B94" t="s">
        <v>83</v>
      </c>
      <c r="C94" t="s">
        <v>112</v>
      </c>
      <c r="D94" t="s">
        <v>138</v>
      </c>
      <c r="E94" t="str">
        <f>VLOOKUP(D94,Oddziały!$B$2:$D$6,2,0)</f>
        <v>Mariusz Pandek</v>
      </c>
      <c r="F94" t="str">
        <f>VLOOKUP(E94,Oddziały!$C$2:$D$6,2,0)</f>
        <v>MarPan78</v>
      </c>
      <c r="G94" s="4">
        <f>IFERROR(VLOOKUP(A94,Cele!$A$2:$B$102,2,0), "Brak danych")</f>
        <v>17946</v>
      </c>
      <c r="H94" s="4">
        <f>IFERROR(VLOOKUP(F94,Cele!$A$39:$B$102,2,0),"Brak danych")</f>
        <v>228896</v>
      </c>
    </row>
    <row r="95" spans="1:8" x14ac:dyDescent="0.3">
      <c r="A95" t="s">
        <v>234</v>
      </c>
      <c r="B95" t="s">
        <v>81</v>
      </c>
      <c r="C95" t="s">
        <v>82</v>
      </c>
      <c r="D95" t="s">
        <v>137</v>
      </c>
      <c r="E95" t="str">
        <f>VLOOKUP(D95,Oddziały!$B$2:$D$6,2,0)</f>
        <v>Klaudia Malinowska</v>
      </c>
      <c r="F95" t="str">
        <f>VLOOKUP(E95,Oddziały!$C$2:$D$6,2,0)</f>
        <v>KlaMal54</v>
      </c>
      <c r="G95" s="4">
        <f>IFERROR(VLOOKUP(A95,Cele!$A$2:$B$102,2,0), "Brak danych")</f>
        <v>19029</v>
      </c>
      <c r="H95" s="4" t="str">
        <f>IFERROR(VLOOKUP(F95,Cele!$A$39:$B$102,2,0),"Brak danych")</f>
        <v>Brak danych</v>
      </c>
    </row>
    <row r="96" spans="1:8" x14ac:dyDescent="0.3">
      <c r="A96" t="s">
        <v>235</v>
      </c>
      <c r="B96" t="s">
        <v>4</v>
      </c>
      <c r="C96" t="s">
        <v>5</v>
      </c>
      <c r="D96" t="s">
        <v>137</v>
      </c>
      <c r="E96" t="str">
        <f>VLOOKUP(D96,Oddziały!$B$2:$D$6,2,0)</f>
        <v>Klaudia Malinowska</v>
      </c>
      <c r="F96" t="str">
        <f>VLOOKUP(E96,Oddziały!$C$2:$D$6,2,0)</f>
        <v>KlaMal54</v>
      </c>
      <c r="G96" s="4">
        <f>IFERROR(VLOOKUP(A96,Cele!$A$2:$B$102,2,0), "Brak danych")</f>
        <v>19065</v>
      </c>
      <c r="H96" s="4" t="str">
        <f>IFERROR(VLOOKUP(F96,Cele!$A$39:$B$102,2,0),"Brak danych")</f>
        <v>Brak danych</v>
      </c>
    </row>
    <row r="97" spans="1:8" x14ac:dyDescent="0.3">
      <c r="A97" t="s">
        <v>236</v>
      </c>
      <c r="B97" t="s">
        <v>54</v>
      </c>
      <c r="C97" t="s">
        <v>55</v>
      </c>
      <c r="D97" t="s">
        <v>135</v>
      </c>
      <c r="E97" t="str">
        <f>VLOOKUP(D97,Oddziały!$B$2:$D$6,2,0)</f>
        <v>Beata Frycz</v>
      </c>
      <c r="F97" t="str">
        <f>VLOOKUP(E97,Oddziały!$C$2:$D$6,2,0)</f>
        <v>BeaFry87</v>
      </c>
      <c r="G97" s="4">
        <f>IFERROR(VLOOKUP(A97,Cele!$A$2:$B$102,2,0), "Brak danych")</f>
        <v>13130</v>
      </c>
      <c r="H97" s="4">
        <f>IFERROR(VLOOKUP(F97,Cele!$A$39:$B$102,2,0),"Brak danych")</f>
        <v>419674</v>
      </c>
    </row>
    <row r="98" spans="1:8" x14ac:dyDescent="0.3">
      <c r="A98" t="s">
        <v>237</v>
      </c>
      <c r="B98" t="s">
        <v>25</v>
      </c>
      <c r="C98" t="s">
        <v>122</v>
      </c>
      <c r="D98" t="s">
        <v>135</v>
      </c>
      <c r="E98" t="str">
        <f>VLOOKUP(D98,Oddziały!$B$2:$D$6,2,0)</f>
        <v>Beata Frycz</v>
      </c>
      <c r="F98" t="str">
        <f>VLOOKUP(E98,Oddziały!$C$2:$D$6,2,0)</f>
        <v>BeaFry87</v>
      </c>
      <c r="G98" s="4">
        <f>IFERROR(VLOOKUP(A98,Cele!$A$2:$B$102,2,0), "Brak danych")</f>
        <v>20547</v>
      </c>
      <c r="H98" s="4">
        <f>IFERROR(VLOOKUP(F98,Cele!$A$39:$B$102,2,0),"Brak danych")</f>
        <v>419674</v>
      </c>
    </row>
    <row r="99" spans="1:8" x14ac:dyDescent="0.3">
      <c r="A99" t="s">
        <v>238</v>
      </c>
      <c r="B99" t="s">
        <v>4</v>
      </c>
      <c r="C99" t="s">
        <v>43</v>
      </c>
      <c r="D99" t="s">
        <v>135</v>
      </c>
      <c r="E99" t="str">
        <f>VLOOKUP(D99,Oddziały!$B$2:$D$6,2,0)</f>
        <v>Beata Frycz</v>
      </c>
      <c r="F99" t="str">
        <f>VLOOKUP(E99,Oddziały!$C$2:$D$6,2,0)</f>
        <v>BeaFry87</v>
      </c>
      <c r="G99" s="4">
        <f>IFERROR(VLOOKUP(A99,Cele!$A$2:$B$102,2,0), "Brak danych")</f>
        <v>14930</v>
      </c>
      <c r="H99" s="4">
        <f>IFERROR(VLOOKUP(F99,Cele!$A$39:$B$102,2,0),"Brak danych")</f>
        <v>419674</v>
      </c>
    </row>
    <row r="100" spans="1:8" x14ac:dyDescent="0.3">
      <c r="A100" t="s">
        <v>239</v>
      </c>
      <c r="B100" t="s">
        <v>6</v>
      </c>
      <c r="C100" t="s">
        <v>79</v>
      </c>
      <c r="D100" t="s">
        <v>135</v>
      </c>
      <c r="E100" t="str">
        <f>VLOOKUP(D100,Oddziały!$B$2:$D$6,2,0)</f>
        <v>Beata Frycz</v>
      </c>
      <c r="F100" t="str">
        <f>VLOOKUP(E100,Oddziały!$C$2:$D$6,2,0)</f>
        <v>BeaFry87</v>
      </c>
      <c r="G100" s="4">
        <f>IFERROR(VLOOKUP(A100,Cele!$A$2:$B$102,2,0), "Brak danych")</f>
        <v>16471</v>
      </c>
      <c r="H100" s="4">
        <f>IFERROR(VLOOKUP(F100,Cele!$A$39:$B$102,2,0),"Brak danych")</f>
        <v>419674</v>
      </c>
    </row>
    <row r="101" spans="1:8" x14ac:dyDescent="0.3">
      <c r="A101" t="s">
        <v>240</v>
      </c>
      <c r="B101" t="s">
        <v>30</v>
      </c>
      <c r="C101" t="s">
        <v>49</v>
      </c>
      <c r="D101" t="s">
        <v>134</v>
      </c>
      <c r="E101" t="str">
        <f>VLOOKUP(D101,Oddziały!$B$2:$D$6,2,0)</f>
        <v>Aleksandra Żuk</v>
      </c>
      <c r="F101" t="str">
        <f>VLOOKUP(E101,Oddziały!$C$2:$D$6,2,0)</f>
        <v>AleŻuk34</v>
      </c>
      <c r="G101" s="4">
        <f>IFERROR(VLOOKUP(A101,Cele!$A$2:$B$102,2,0), "Brak danych")</f>
        <v>21795</v>
      </c>
      <c r="H101" s="4">
        <f>IFERROR(VLOOKUP(F101,Cele!$A$39:$B$102,2,0),"Brak danych")</f>
        <v>396687</v>
      </c>
    </row>
    <row r="102" spans="1:8" x14ac:dyDescent="0.3">
      <c r="A102" t="s">
        <v>241</v>
      </c>
      <c r="B102" t="s">
        <v>44</v>
      </c>
      <c r="C102" t="s">
        <v>92</v>
      </c>
      <c r="D102" t="s">
        <v>136</v>
      </c>
      <c r="E102" t="str">
        <f>VLOOKUP(D102,Oddziały!$B$2:$D$6,2,0)</f>
        <v>Adam Jankur</v>
      </c>
      <c r="F102" t="str">
        <f>VLOOKUP(E102,Oddziały!$C$2:$D$6,2,0)</f>
        <v>AdaJan12</v>
      </c>
      <c r="G102" s="4" t="str">
        <f>IFERROR(VLOOKUP(A102,Cele!$A$2:$B$102,2,0), "Brak danych")</f>
        <v>Brak danych</v>
      </c>
      <c r="H102" s="4" t="str">
        <f>IFERROR(VLOOKUP(F102,Cele!$A$39:$B$102,2,0),"Brak danych")</f>
        <v>Brak danych</v>
      </c>
    </row>
    <row r="103" spans="1:8" x14ac:dyDescent="0.3">
      <c r="A103" t="s">
        <v>242</v>
      </c>
      <c r="B103" t="s">
        <v>99</v>
      </c>
      <c r="C103" t="s">
        <v>107</v>
      </c>
      <c r="D103" t="s">
        <v>138</v>
      </c>
      <c r="E103" t="str">
        <f>VLOOKUP(D103,Oddziały!$B$2:$D$6,2,0)</f>
        <v>Mariusz Pandek</v>
      </c>
      <c r="F103" t="str">
        <f>VLOOKUP(E103,Oddziały!$C$2:$D$6,2,0)</f>
        <v>MarPan78</v>
      </c>
      <c r="G103" s="4">
        <f>IFERROR(VLOOKUP(A103,Cele!$A$2:$B$102,2,0), "Brak danych")</f>
        <v>14261</v>
      </c>
      <c r="H103" s="4">
        <f>IFERROR(VLOOKUP(F103,Cele!$A$39:$B$102,2,0),"Brak danych")</f>
        <v>228896</v>
      </c>
    </row>
    <row r="104" spans="1:8" x14ac:dyDescent="0.3">
      <c r="A104" t="s">
        <v>243</v>
      </c>
      <c r="B104" t="s">
        <v>20</v>
      </c>
      <c r="C104" t="s">
        <v>80</v>
      </c>
      <c r="D104" t="s">
        <v>134</v>
      </c>
      <c r="E104" t="str">
        <f>VLOOKUP(D104,Oddziały!$B$2:$D$6,2,0)</f>
        <v>Aleksandra Żuk</v>
      </c>
      <c r="F104" t="str">
        <f>VLOOKUP(E104,Oddziały!$C$2:$D$6,2,0)</f>
        <v>AleŻuk34</v>
      </c>
      <c r="G104" s="4">
        <f>IFERROR(VLOOKUP(A104,Cele!$A$2:$B$102,2,0), "Brak danych")</f>
        <v>17862</v>
      </c>
      <c r="H104" s="4">
        <f>IFERROR(VLOOKUP(F104,Cele!$A$39:$B$102,2,0),"Brak danych")</f>
        <v>396687</v>
      </c>
    </row>
    <row r="105" spans="1:8" x14ac:dyDescent="0.3">
      <c r="A105" t="s">
        <v>244</v>
      </c>
      <c r="B105" t="s">
        <v>2</v>
      </c>
      <c r="C105" t="s">
        <v>59</v>
      </c>
      <c r="D105" t="s">
        <v>136</v>
      </c>
      <c r="E105" t="str">
        <f>VLOOKUP(D105,Oddziały!$B$2:$D$6,2,0)</f>
        <v>Adam Jankur</v>
      </c>
      <c r="F105" t="str">
        <f>VLOOKUP(E105,Oddziały!$C$2:$D$6,2,0)</f>
        <v>AdaJan12</v>
      </c>
      <c r="G105" s="4">
        <f>IFERROR(VLOOKUP(A105,Cele!$A$2:$B$102,2,0), "Brak danych")</f>
        <v>17109</v>
      </c>
      <c r="H105" s="4" t="str">
        <f>IFERROR(VLOOKUP(F105,Cele!$A$39:$B$102,2,0),"Brak danych")</f>
        <v>Brak danych</v>
      </c>
    </row>
    <row r="106" spans="1:8" x14ac:dyDescent="0.3">
      <c r="A106" t="s">
        <v>245</v>
      </c>
      <c r="B106" t="s">
        <v>6</v>
      </c>
      <c r="C106" t="s">
        <v>96</v>
      </c>
      <c r="D106" t="s">
        <v>135</v>
      </c>
      <c r="E106" t="str">
        <f>VLOOKUP(D106,Oddziały!$B$2:$D$6,2,0)</f>
        <v>Beata Frycz</v>
      </c>
      <c r="F106" t="str">
        <f>VLOOKUP(E106,Oddziały!$C$2:$D$6,2,0)</f>
        <v>BeaFry87</v>
      </c>
      <c r="G106" s="4">
        <f>IFERROR(VLOOKUP(A106,Cele!$A$2:$B$102,2,0), "Brak danych")</f>
        <v>19956</v>
      </c>
      <c r="H106" s="4">
        <f>IFERROR(VLOOKUP(F106,Cele!$A$39:$B$102,2,0),"Brak danych")</f>
        <v>419674</v>
      </c>
    </row>
    <row r="107" spans="1:8" x14ac:dyDescent="0.3">
      <c r="A107" t="s">
        <v>246</v>
      </c>
      <c r="B107" t="s">
        <v>64</v>
      </c>
      <c r="C107" t="s">
        <v>70</v>
      </c>
      <c r="D107" t="s">
        <v>134</v>
      </c>
      <c r="E107" t="str">
        <f>VLOOKUP(D107,Oddziały!$B$2:$D$6,2,0)</f>
        <v>Aleksandra Żuk</v>
      </c>
      <c r="F107" t="str">
        <f>VLOOKUP(E107,Oddziały!$C$2:$D$6,2,0)</f>
        <v>AleŻuk34</v>
      </c>
      <c r="G107" s="4">
        <f>IFERROR(VLOOKUP(A107,Cele!$A$2:$B$102,2,0), "Brak danych")</f>
        <v>21850</v>
      </c>
      <c r="H107" s="4">
        <f>IFERROR(VLOOKUP(F107,Cele!$A$39:$B$102,2,0),"Brak danych")</f>
        <v>396687</v>
      </c>
    </row>
    <row r="108" spans="1:8" x14ac:dyDescent="0.3">
      <c r="A108" t="s">
        <v>247</v>
      </c>
      <c r="B108" t="s">
        <v>6</v>
      </c>
      <c r="C108" t="s">
        <v>114</v>
      </c>
      <c r="D108" t="s">
        <v>135</v>
      </c>
      <c r="E108" t="str">
        <f>VLOOKUP(D108,Oddziały!$B$2:$D$6,2,0)</f>
        <v>Beata Frycz</v>
      </c>
      <c r="F108" t="str">
        <f>VLOOKUP(E108,Oddziały!$C$2:$D$6,2,0)</f>
        <v>BeaFry87</v>
      </c>
      <c r="G108" s="4">
        <f>IFERROR(VLOOKUP(A108,Cele!$A$2:$B$102,2,0), "Brak danych")</f>
        <v>19712</v>
      </c>
      <c r="H108" s="4">
        <f>IFERROR(VLOOKUP(F108,Cele!$A$39:$B$102,2,0),"Brak danych")</f>
        <v>419674</v>
      </c>
    </row>
    <row r="109" spans="1:8" x14ac:dyDescent="0.3">
      <c r="A109" t="s">
        <v>248</v>
      </c>
      <c r="B109" t="s">
        <v>102</v>
      </c>
      <c r="C109" t="s">
        <v>103</v>
      </c>
      <c r="D109" t="s">
        <v>137</v>
      </c>
      <c r="E109" t="str">
        <f>VLOOKUP(D109,Oddziały!$B$2:$D$6,2,0)</f>
        <v>Klaudia Malinowska</v>
      </c>
      <c r="F109" t="str">
        <f>VLOOKUP(E109,Oddziały!$C$2:$D$6,2,0)</f>
        <v>KlaMal54</v>
      </c>
      <c r="G109" s="4">
        <f>IFERROR(VLOOKUP(A109,Cele!$A$2:$B$102,2,0), "Brak danych")</f>
        <v>22393</v>
      </c>
      <c r="H109" s="4" t="str">
        <f>IFERROR(VLOOKUP(F109,Cele!$A$39:$B$102,2,0),"Brak danych")</f>
        <v>Brak danych</v>
      </c>
    </row>
  </sheetData>
  <conditionalFormatting sqref="G1:G1048576">
    <cfRule type="containsText" dxfId="4" priority="2" operator="containsText" text="Brak danych">
      <formula>NOT(ISERROR(SEARCH("Brak danych",G1)))</formula>
    </cfRule>
  </conditionalFormatting>
  <conditionalFormatting sqref="H1:H1048576">
    <cfRule type="containsText" dxfId="3" priority="1" operator="containsText" text="Brak danych">
      <formula>NOT(ISERROR(SEARCH("Brak danych",H1)))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15267-A853-48EC-A131-307C0201084D}">
  <dimension ref="A1:D6"/>
  <sheetViews>
    <sheetView workbookViewId="0">
      <selection activeCell="F12" sqref="F12"/>
    </sheetView>
  </sheetViews>
  <sheetFormatPr defaultRowHeight="14.4" x14ac:dyDescent="0.3"/>
  <cols>
    <col min="2" max="2" width="9.21875" customWidth="1"/>
    <col min="3" max="3" width="17.33203125" bestFit="1" customWidth="1"/>
    <col min="4" max="4" width="11.88671875" customWidth="1"/>
  </cols>
  <sheetData>
    <row r="1" spans="1:4" ht="28.8" x14ac:dyDescent="0.3">
      <c r="A1" s="3" t="s">
        <v>250</v>
      </c>
      <c r="B1" s="3" t="s">
        <v>251</v>
      </c>
      <c r="C1" s="3" t="s">
        <v>249</v>
      </c>
      <c r="D1" s="3" t="s">
        <v>252</v>
      </c>
    </row>
    <row r="2" spans="1:4" x14ac:dyDescent="0.3">
      <c r="A2">
        <v>1</v>
      </c>
      <c r="B2" t="s">
        <v>134</v>
      </c>
      <c r="C2" t="s">
        <v>253</v>
      </c>
      <c r="D2" t="s">
        <v>258</v>
      </c>
    </row>
    <row r="3" spans="1:4" x14ac:dyDescent="0.3">
      <c r="A3">
        <v>2</v>
      </c>
      <c r="B3" t="s">
        <v>138</v>
      </c>
      <c r="C3" t="s">
        <v>254</v>
      </c>
      <c r="D3" t="s">
        <v>259</v>
      </c>
    </row>
    <row r="4" spans="1:4" x14ac:dyDescent="0.3">
      <c r="A4">
        <v>3</v>
      </c>
      <c r="B4" t="s">
        <v>137</v>
      </c>
      <c r="C4" t="s">
        <v>255</v>
      </c>
      <c r="D4" t="s">
        <v>260</v>
      </c>
    </row>
    <row r="5" spans="1:4" x14ac:dyDescent="0.3">
      <c r="A5">
        <v>4</v>
      </c>
      <c r="B5" t="s">
        <v>136</v>
      </c>
      <c r="C5" t="s">
        <v>256</v>
      </c>
      <c r="D5" t="s">
        <v>261</v>
      </c>
    </row>
    <row r="6" spans="1:4" x14ac:dyDescent="0.3">
      <c r="A6">
        <v>5</v>
      </c>
      <c r="B6" t="s">
        <v>135</v>
      </c>
      <c r="C6" t="s">
        <v>257</v>
      </c>
      <c r="D6" t="s">
        <v>262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FB43D-BE72-417C-8A9B-8D9948FAA807}">
  <dimension ref="A1:B102"/>
  <sheetViews>
    <sheetView topLeftCell="A75" workbookViewId="0">
      <selection activeCell="F12" sqref="F12"/>
    </sheetView>
  </sheetViews>
  <sheetFormatPr defaultRowHeight="14.4" x14ac:dyDescent="0.3"/>
  <cols>
    <col min="1" max="1" width="10.6640625" customWidth="1"/>
    <col min="2" max="2" width="11.6640625" customWidth="1"/>
  </cols>
  <sheetData>
    <row r="1" spans="1:2" ht="30" customHeight="1" x14ac:dyDescent="0.3">
      <c r="A1" s="3" t="s">
        <v>140</v>
      </c>
      <c r="B1" s="3" t="s">
        <v>263</v>
      </c>
    </row>
    <row r="2" spans="1:2" x14ac:dyDescent="0.3">
      <c r="A2" t="s">
        <v>152</v>
      </c>
      <c r="B2" s="4">
        <v>17154</v>
      </c>
    </row>
    <row r="3" spans="1:2" x14ac:dyDescent="0.3">
      <c r="A3" t="s">
        <v>260</v>
      </c>
      <c r="B3" s="4">
        <v>450287</v>
      </c>
    </row>
    <row r="4" spans="1:2" x14ac:dyDescent="0.3">
      <c r="A4" t="s">
        <v>210</v>
      </c>
      <c r="B4" s="4">
        <v>17702</v>
      </c>
    </row>
    <row r="5" spans="1:2" x14ac:dyDescent="0.3">
      <c r="A5" t="s">
        <v>144</v>
      </c>
      <c r="B5" s="4">
        <v>15933</v>
      </c>
    </row>
    <row r="6" spans="1:2" x14ac:dyDescent="0.3">
      <c r="A6" t="s">
        <v>151</v>
      </c>
      <c r="B6" s="4">
        <v>19707</v>
      </c>
    </row>
    <row r="7" spans="1:2" x14ac:dyDescent="0.3">
      <c r="A7" t="s">
        <v>244</v>
      </c>
      <c r="B7" s="4">
        <v>17109</v>
      </c>
    </row>
    <row r="8" spans="1:2" x14ac:dyDescent="0.3">
      <c r="A8" t="s">
        <v>219</v>
      </c>
      <c r="B8" s="4">
        <v>21261</v>
      </c>
    </row>
    <row r="9" spans="1:2" x14ac:dyDescent="0.3">
      <c r="A9" t="s">
        <v>168</v>
      </c>
      <c r="B9" s="4">
        <v>23523</v>
      </c>
    </row>
    <row r="10" spans="1:2" x14ac:dyDescent="0.3">
      <c r="A10" t="s">
        <v>211</v>
      </c>
      <c r="B10" s="4">
        <v>14786</v>
      </c>
    </row>
    <row r="11" spans="1:2" x14ac:dyDescent="0.3">
      <c r="A11" t="s">
        <v>153</v>
      </c>
      <c r="B11" s="4">
        <v>18713</v>
      </c>
    </row>
    <row r="12" spans="1:2" x14ac:dyDescent="0.3">
      <c r="A12" t="s">
        <v>190</v>
      </c>
      <c r="B12" s="4">
        <v>19171</v>
      </c>
    </row>
    <row r="13" spans="1:2" x14ac:dyDescent="0.3">
      <c r="A13" t="s">
        <v>245</v>
      </c>
      <c r="B13" s="4">
        <v>19956</v>
      </c>
    </row>
    <row r="14" spans="1:2" x14ac:dyDescent="0.3">
      <c r="A14" t="s">
        <v>222</v>
      </c>
      <c r="B14" s="4">
        <v>22002</v>
      </c>
    </row>
    <row r="15" spans="1:2" x14ac:dyDescent="0.3">
      <c r="A15" t="s">
        <v>192</v>
      </c>
      <c r="B15" s="4">
        <v>21028</v>
      </c>
    </row>
    <row r="16" spans="1:2" x14ac:dyDescent="0.3">
      <c r="A16" t="s">
        <v>193</v>
      </c>
      <c r="B16" s="4">
        <v>22713</v>
      </c>
    </row>
    <row r="17" spans="1:2" x14ac:dyDescent="0.3">
      <c r="A17" t="s">
        <v>226</v>
      </c>
      <c r="B17" s="4">
        <v>15112</v>
      </c>
    </row>
    <row r="18" spans="1:2" x14ac:dyDescent="0.3">
      <c r="A18" t="s">
        <v>243</v>
      </c>
      <c r="B18" s="4">
        <v>17862</v>
      </c>
    </row>
    <row r="19" spans="1:2" x14ac:dyDescent="0.3">
      <c r="A19" t="s">
        <v>166</v>
      </c>
      <c r="B19" s="4">
        <v>12484</v>
      </c>
    </row>
    <row r="20" spans="1:2" x14ac:dyDescent="0.3">
      <c r="A20" t="s">
        <v>198</v>
      </c>
      <c r="B20" s="4">
        <v>22765</v>
      </c>
    </row>
    <row r="21" spans="1:2" x14ac:dyDescent="0.3">
      <c r="A21" t="s">
        <v>214</v>
      </c>
      <c r="B21" s="4">
        <v>16304</v>
      </c>
    </row>
    <row r="22" spans="1:2" x14ac:dyDescent="0.3">
      <c r="A22" t="s">
        <v>235</v>
      </c>
      <c r="B22" s="4">
        <v>19065</v>
      </c>
    </row>
    <row r="23" spans="1:2" x14ac:dyDescent="0.3">
      <c r="A23" t="s">
        <v>208</v>
      </c>
      <c r="B23" s="4">
        <v>12911</v>
      </c>
    </row>
    <row r="24" spans="1:2" x14ac:dyDescent="0.3">
      <c r="A24" t="s">
        <v>218</v>
      </c>
      <c r="B24" s="4">
        <v>13680</v>
      </c>
    </row>
    <row r="25" spans="1:2" x14ac:dyDescent="0.3">
      <c r="A25" t="s">
        <v>149</v>
      </c>
      <c r="B25" s="4">
        <v>15325</v>
      </c>
    </row>
    <row r="26" spans="1:2" x14ac:dyDescent="0.3">
      <c r="A26" t="s">
        <v>216</v>
      </c>
      <c r="B26" s="4">
        <v>19783</v>
      </c>
    </row>
    <row r="27" spans="1:2" x14ac:dyDescent="0.3">
      <c r="A27" t="s">
        <v>217</v>
      </c>
      <c r="B27" s="4">
        <v>12692</v>
      </c>
    </row>
    <row r="28" spans="1:2" x14ac:dyDescent="0.3">
      <c r="A28" t="s">
        <v>196</v>
      </c>
      <c r="B28" s="4">
        <v>18943</v>
      </c>
    </row>
    <row r="29" spans="1:2" x14ac:dyDescent="0.3">
      <c r="A29" t="s">
        <v>201</v>
      </c>
      <c r="B29" s="4">
        <v>19995</v>
      </c>
    </row>
    <row r="30" spans="1:2" x14ac:dyDescent="0.3">
      <c r="A30" t="s">
        <v>165</v>
      </c>
      <c r="B30" s="4">
        <v>17250</v>
      </c>
    </row>
    <row r="31" spans="1:2" x14ac:dyDescent="0.3">
      <c r="A31" t="s">
        <v>200</v>
      </c>
      <c r="B31" s="4">
        <v>19197</v>
      </c>
    </row>
    <row r="32" spans="1:2" x14ac:dyDescent="0.3">
      <c r="A32" t="s">
        <v>185</v>
      </c>
      <c r="B32" s="4">
        <v>16123</v>
      </c>
    </row>
    <row r="33" spans="1:2" x14ac:dyDescent="0.3">
      <c r="A33" t="s">
        <v>170</v>
      </c>
      <c r="B33" s="4">
        <v>17903</v>
      </c>
    </row>
    <row r="34" spans="1:2" x14ac:dyDescent="0.3">
      <c r="A34" t="s">
        <v>143</v>
      </c>
      <c r="B34" s="4">
        <v>12974</v>
      </c>
    </row>
    <row r="35" spans="1:2" x14ac:dyDescent="0.3">
      <c r="A35" t="s">
        <v>160</v>
      </c>
      <c r="B35" s="4">
        <v>22097</v>
      </c>
    </row>
    <row r="36" spans="1:2" x14ac:dyDescent="0.3">
      <c r="A36" t="s">
        <v>195</v>
      </c>
      <c r="B36" s="4">
        <v>23020</v>
      </c>
    </row>
    <row r="37" spans="1:2" x14ac:dyDescent="0.3">
      <c r="A37" t="s">
        <v>182</v>
      </c>
      <c r="B37" s="4">
        <v>22014</v>
      </c>
    </row>
    <row r="38" spans="1:2" x14ac:dyDescent="0.3">
      <c r="A38" t="s">
        <v>228</v>
      </c>
      <c r="B38" s="4">
        <v>14504</v>
      </c>
    </row>
    <row r="39" spans="1:2" x14ac:dyDescent="0.3">
      <c r="A39" t="s">
        <v>207</v>
      </c>
      <c r="B39" s="4">
        <v>13630</v>
      </c>
    </row>
    <row r="40" spans="1:2" x14ac:dyDescent="0.3">
      <c r="A40" t="s">
        <v>197</v>
      </c>
      <c r="B40" s="4">
        <v>17237</v>
      </c>
    </row>
    <row r="41" spans="1:2" x14ac:dyDescent="0.3">
      <c r="A41" t="s">
        <v>194</v>
      </c>
      <c r="B41" s="4">
        <v>23731</v>
      </c>
    </row>
    <row r="42" spans="1:2" x14ac:dyDescent="0.3">
      <c r="A42" t="s">
        <v>204</v>
      </c>
      <c r="B42" s="4">
        <v>14513</v>
      </c>
    </row>
    <row r="43" spans="1:2" x14ac:dyDescent="0.3">
      <c r="A43" t="s">
        <v>150</v>
      </c>
      <c r="B43" s="4">
        <v>17780</v>
      </c>
    </row>
    <row r="44" spans="1:2" x14ac:dyDescent="0.3">
      <c r="A44" t="s">
        <v>230</v>
      </c>
      <c r="B44" s="4">
        <v>17078</v>
      </c>
    </row>
    <row r="45" spans="1:2" x14ac:dyDescent="0.3">
      <c r="A45" t="s">
        <v>233</v>
      </c>
      <c r="B45" s="4">
        <v>17946</v>
      </c>
    </row>
    <row r="46" spans="1:2" x14ac:dyDescent="0.3">
      <c r="A46" t="s">
        <v>227</v>
      </c>
      <c r="B46" s="4">
        <v>24846</v>
      </c>
    </row>
    <row r="47" spans="1:2" x14ac:dyDescent="0.3">
      <c r="A47" t="s">
        <v>180</v>
      </c>
      <c r="B47" s="4">
        <v>23457</v>
      </c>
    </row>
    <row r="48" spans="1:2" x14ac:dyDescent="0.3">
      <c r="A48" t="s">
        <v>155</v>
      </c>
      <c r="B48" s="4">
        <v>13586</v>
      </c>
    </row>
    <row r="49" spans="1:2" x14ac:dyDescent="0.3">
      <c r="A49" t="s">
        <v>242</v>
      </c>
      <c r="B49" s="4">
        <v>14261</v>
      </c>
    </row>
    <row r="50" spans="1:2" x14ac:dyDescent="0.3">
      <c r="A50" t="s">
        <v>141</v>
      </c>
      <c r="B50" s="4">
        <v>20641</v>
      </c>
    </row>
    <row r="51" spans="1:2" x14ac:dyDescent="0.3">
      <c r="A51" t="s">
        <v>224</v>
      </c>
      <c r="B51" s="4">
        <v>21525</v>
      </c>
    </row>
    <row r="52" spans="1:2" x14ac:dyDescent="0.3">
      <c r="A52" t="s">
        <v>225</v>
      </c>
      <c r="B52" s="4">
        <v>12768</v>
      </c>
    </row>
    <row r="53" spans="1:2" x14ac:dyDescent="0.3">
      <c r="A53" t="s">
        <v>147</v>
      </c>
      <c r="B53" s="4">
        <v>23923</v>
      </c>
    </row>
    <row r="54" spans="1:2" x14ac:dyDescent="0.3">
      <c r="A54" t="s">
        <v>142</v>
      </c>
      <c r="B54" s="4">
        <v>17764</v>
      </c>
    </row>
    <row r="55" spans="1:2" x14ac:dyDescent="0.3">
      <c r="A55" t="s">
        <v>154</v>
      </c>
      <c r="B55" s="4">
        <v>23818</v>
      </c>
    </row>
    <row r="56" spans="1:2" x14ac:dyDescent="0.3">
      <c r="A56" t="s">
        <v>223</v>
      </c>
      <c r="B56" s="4">
        <v>18771</v>
      </c>
    </row>
    <row r="57" spans="1:2" x14ac:dyDescent="0.3">
      <c r="A57" t="s">
        <v>164</v>
      </c>
      <c r="B57" s="4">
        <v>13477</v>
      </c>
    </row>
    <row r="58" spans="1:2" x14ac:dyDescent="0.3">
      <c r="A58" t="s">
        <v>232</v>
      </c>
      <c r="B58" s="4">
        <v>16188</v>
      </c>
    </row>
    <row r="59" spans="1:2" x14ac:dyDescent="0.3">
      <c r="A59" t="s">
        <v>212</v>
      </c>
      <c r="B59" s="4">
        <v>17185</v>
      </c>
    </row>
    <row r="60" spans="1:2" x14ac:dyDescent="0.3">
      <c r="A60" t="s">
        <v>177</v>
      </c>
      <c r="B60" s="4">
        <v>15713</v>
      </c>
    </row>
    <row r="61" spans="1:2" x14ac:dyDescent="0.3">
      <c r="A61" t="s">
        <v>213</v>
      </c>
      <c r="B61" s="4">
        <v>15190</v>
      </c>
    </row>
    <row r="62" spans="1:2" x14ac:dyDescent="0.3">
      <c r="A62" t="s">
        <v>159</v>
      </c>
      <c r="B62" s="4">
        <v>12966</v>
      </c>
    </row>
    <row r="63" spans="1:2" x14ac:dyDescent="0.3">
      <c r="A63" t="s">
        <v>179</v>
      </c>
      <c r="B63" s="4">
        <v>22686</v>
      </c>
    </row>
    <row r="64" spans="1:2" x14ac:dyDescent="0.3">
      <c r="A64" t="s">
        <v>237</v>
      </c>
      <c r="B64" s="4">
        <v>20547</v>
      </c>
    </row>
    <row r="65" spans="1:2" x14ac:dyDescent="0.3">
      <c r="A65" t="s">
        <v>189</v>
      </c>
      <c r="B65" s="4">
        <v>13023</v>
      </c>
    </row>
    <row r="66" spans="1:2" x14ac:dyDescent="0.3">
      <c r="A66" t="s">
        <v>209</v>
      </c>
      <c r="B66" s="4">
        <v>17232</v>
      </c>
    </row>
    <row r="67" spans="1:2" x14ac:dyDescent="0.3">
      <c r="A67" t="s">
        <v>173</v>
      </c>
      <c r="B67" s="4">
        <v>15796</v>
      </c>
    </row>
    <row r="68" spans="1:2" x14ac:dyDescent="0.3">
      <c r="A68" t="s">
        <v>231</v>
      </c>
      <c r="B68" s="4">
        <v>19958</v>
      </c>
    </row>
    <row r="69" spans="1:2" x14ac:dyDescent="0.3">
      <c r="A69" t="s">
        <v>163</v>
      </c>
      <c r="B69" s="4">
        <v>19202</v>
      </c>
    </row>
    <row r="70" spans="1:2" x14ac:dyDescent="0.3">
      <c r="A70" t="s">
        <v>239</v>
      </c>
      <c r="B70" s="4">
        <v>16471</v>
      </c>
    </row>
    <row r="71" spans="1:2" x14ac:dyDescent="0.3">
      <c r="A71" t="s">
        <v>188</v>
      </c>
      <c r="B71" s="4">
        <v>12212</v>
      </c>
    </row>
    <row r="72" spans="1:2" x14ac:dyDescent="0.3">
      <c r="A72" t="s">
        <v>202</v>
      </c>
      <c r="B72" s="4">
        <v>12215</v>
      </c>
    </row>
    <row r="73" spans="1:2" x14ac:dyDescent="0.3">
      <c r="A73" t="s">
        <v>262</v>
      </c>
      <c r="B73" s="4">
        <v>419674</v>
      </c>
    </row>
    <row r="74" spans="1:2" x14ac:dyDescent="0.3">
      <c r="A74" t="s">
        <v>234</v>
      </c>
      <c r="B74" s="4">
        <v>19029</v>
      </c>
    </row>
    <row r="75" spans="1:2" x14ac:dyDescent="0.3">
      <c r="A75" t="s">
        <v>229</v>
      </c>
      <c r="B75" s="4">
        <v>24229</v>
      </c>
    </row>
    <row r="76" spans="1:2" x14ac:dyDescent="0.3">
      <c r="A76" t="s">
        <v>258</v>
      </c>
      <c r="B76" s="4">
        <v>396687</v>
      </c>
    </row>
    <row r="77" spans="1:2" x14ac:dyDescent="0.3">
      <c r="A77" t="s">
        <v>178</v>
      </c>
      <c r="B77" s="4">
        <v>16655</v>
      </c>
    </row>
    <row r="78" spans="1:2" x14ac:dyDescent="0.3">
      <c r="A78" t="s">
        <v>183</v>
      </c>
      <c r="B78" s="4">
        <v>13744</v>
      </c>
    </row>
    <row r="79" spans="1:2" x14ac:dyDescent="0.3">
      <c r="A79" t="s">
        <v>221</v>
      </c>
      <c r="B79" s="4">
        <v>18981</v>
      </c>
    </row>
    <row r="80" spans="1:2" x14ac:dyDescent="0.3">
      <c r="A80" t="s">
        <v>167</v>
      </c>
      <c r="B80" s="4">
        <v>23074</v>
      </c>
    </row>
    <row r="81" spans="1:2" x14ac:dyDescent="0.3">
      <c r="A81" t="s">
        <v>146</v>
      </c>
      <c r="B81" s="4">
        <v>21799</v>
      </c>
    </row>
    <row r="82" spans="1:2" x14ac:dyDescent="0.3">
      <c r="A82" t="s">
        <v>238</v>
      </c>
      <c r="B82" s="4">
        <v>14930</v>
      </c>
    </row>
    <row r="83" spans="1:2" x14ac:dyDescent="0.3">
      <c r="A83" t="s">
        <v>148</v>
      </c>
      <c r="B83" s="4">
        <v>21799</v>
      </c>
    </row>
    <row r="84" spans="1:2" x14ac:dyDescent="0.3">
      <c r="A84" t="s">
        <v>199</v>
      </c>
      <c r="B84" s="4">
        <v>22243</v>
      </c>
    </row>
    <row r="85" spans="1:2" x14ac:dyDescent="0.3">
      <c r="A85" t="s">
        <v>191</v>
      </c>
      <c r="B85" s="4">
        <v>12529</v>
      </c>
    </row>
    <row r="86" spans="1:2" x14ac:dyDescent="0.3">
      <c r="A86" t="s">
        <v>248</v>
      </c>
      <c r="B86" s="4">
        <v>22393</v>
      </c>
    </row>
    <row r="87" spans="1:2" x14ac:dyDescent="0.3">
      <c r="A87" t="s">
        <v>145</v>
      </c>
      <c r="B87" s="4">
        <v>16509</v>
      </c>
    </row>
    <row r="88" spans="1:2" x14ac:dyDescent="0.3">
      <c r="A88" t="s">
        <v>240</v>
      </c>
      <c r="B88" s="4">
        <v>21795</v>
      </c>
    </row>
    <row r="89" spans="1:2" x14ac:dyDescent="0.3">
      <c r="A89" t="s">
        <v>184</v>
      </c>
      <c r="B89" s="4">
        <v>12901</v>
      </c>
    </row>
    <row r="90" spans="1:2" x14ac:dyDescent="0.3">
      <c r="A90" t="s">
        <v>172</v>
      </c>
      <c r="B90" s="4">
        <v>19761</v>
      </c>
    </row>
    <row r="91" spans="1:2" x14ac:dyDescent="0.3">
      <c r="A91" t="s">
        <v>247</v>
      </c>
      <c r="B91" s="4">
        <v>19712</v>
      </c>
    </row>
    <row r="92" spans="1:2" x14ac:dyDescent="0.3">
      <c r="A92" t="s">
        <v>187</v>
      </c>
      <c r="B92" s="4">
        <v>13021</v>
      </c>
    </row>
    <row r="93" spans="1:2" x14ac:dyDescent="0.3">
      <c r="A93" t="s">
        <v>220</v>
      </c>
      <c r="B93" s="4">
        <v>18528</v>
      </c>
    </row>
    <row r="94" spans="1:2" x14ac:dyDescent="0.3">
      <c r="A94" t="s">
        <v>246</v>
      </c>
      <c r="B94" s="4">
        <v>21850</v>
      </c>
    </row>
    <row r="95" spans="1:2" x14ac:dyDescent="0.3">
      <c r="A95" t="s">
        <v>175</v>
      </c>
      <c r="B95" s="4">
        <v>13619</v>
      </c>
    </row>
    <row r="96" spans="1:2" x14ac:dyDescent="0.3">
      <c r="A96" t="s">
        <v>158</v>
      </c>
      <c r="B96" s="4">
        <v>20306</v>
      </c>
    </row>
    <row r="97" spans="1:2" x14ac:dyDescent="0.3">
      <c r="A97" t="s">
        <v>157</v>
      </c>
      <c r="B97" s="4">
        <v>21156</v>
      </c>
    </row>
    <row r="98" spans="1:2" x14ac:dyDescent="0.3">
      <c r="A98" t="s">
        <v>206</v>
      </c>
      <c r="B98" s="4">
        <v>22867</v>
      </c>
    </row>
    <row r="99" spans="1:2" x14ac:dyDescent="0.3">
      <c r="A99" t="s">
        <v>161</v>
      </c>
      <c r="B99" s="4">
        <v>16500</v>
      </c>
    </row>
    <row r="100" spans="1:2" x14ac:dyDescent="0.3">
      <c r="A100" t="s">
        <v>236</v>
      </c>
      <c r="B100" s="4">
        <v>13130</v>
      </c>
    </row>
    <row r="101" spans="1:2" x14ac:dyDescent="0.3">
      <c r="A101" t="s">
        <v>162</v>
      </c>
      <c r="B101" s="4">
        <v>18175</v>
      </c>
    </row>
    <row r="102" spans="1:2" x14ac:dyDescent="0.3">
      <c r="A102" t="s">
        <v>259</v>
      </c>
      <c r="B102" s="4">
        <v>228896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A290A-AEF1-4628-B91C-CAEEC1DC288C}">
  <dimension ref="A1:D10"/>
  <sheetViews>
    <sheetView workbookViewId="0">
      <selection activeCell="D2" sqref="D2:D10"/>
    </sheetView>
  </sheetViews>
  <sheetFormatPr defaultRowHeight="14.4" x14ac:dyDescent="0.3"/>
  <cols>
    <col min="1" max="1" width="9.77734375" bestFit="1" customWidth="1"/>
    <col min="2" max="2" width="10.88671875" style="9" bestFit="1" customWidth="1"/>
    <col min="3" max="3" width="10.88671875" style="14" bestFit="1" customWidth="1"/>
    <col min="4" max="4" width="12.44140625" style="15" customWidth="1"/>
  </cols>
  <sheetData>
    <row r="1" spans="1:4" x14ac:dyDescent="0.3">
      <c r="B1" s="10" t="s">
        <v>287</v>
      </c>
      <c r="C1" s="11" t="s">
        <v>289</v>
      </c>
      <c r="D1" s="12" t="s">
        <v>288</v>
      </c>
    </row>
    <row r="2" spans="1:4" x14ac:dyDescent="0.3">
      <c r="A2" s="7" t="s">
        <v>276</v>
      </c>
      <c r="B2" s="13">
        <f>IFERROR(HLOOKUP(A2,'Lista produktów'!$A$1:$P$4,2,0),"Brak danych")</f>
        <v>45</v>
      </c>
      <c r="C2" s="14">
        <f>IFERROR(HLOOKUP(A2,'Lista produktów'!$A$1:$P$4,3,0),"Brak danych")</f>
        <v>3</v>
      </c>
      <c r="D2" s="16" t="str">
        <f>IFERROR(HLOOKUP(A2,'Lista produktów'!$A$1:$P$4,4,0),"Brak danych")</f>
        <v>Czerwony</v>
      </c>
    </row>
    <row r="3" spans="1:4" x14ac:dyDescent="0.3">
      <c r="A3" s="7" t="s">
        <v>299</v>
      </c>
      <c r="B3" s="13" t="str">
        <f>IFERROR(HLOOKUP(A3,'Lista produktów'!$A$1:$P$4,2,0),"Brak danych")</f>
        <v>Brak danych</v>
      </c>
      <c r="C3" s="14" t="str">
        <f>IFERROR(HLOOKUP(A3,'Lista produktów'!$A$1:$P$4,3,0),"Brak danych")</f>
        <v>Brak danych</v>
      </c>
      <c r="D3" s="16" t="str">
        <f>IFERROR(HLOOKUP(A3,'Lista produktów'!$A$1:$P$4,4,0),"Brak danych")</f>
        <v>Brak danych</v>
      </c>
    </row>
    <row r="4" spans="1:4" x14ac:dyDescent="0.3">
      <c r="A4" s="7" t="s">
        <v>272</v>
      </c>
      <c r="B4" s="13">
        <f>IFERROR(HLOOKUP(A4,'Lista produktów'!$A$1:$P$4,2,0),"Brak danych")</f>
        <v>12</v>
      </c>
      <c r="C4" s="14">
        <f>IFERROR(HLOOKUP(A4,'Lista produktów'!$A$1:$P$4,3,0),"Brak danych")</f>
        <v>2</v>
      </c>
      <c r="D4" s="16" t="str">
        <f>IFERROR(HLOOKUP(A4,'Lista produktów'!$A$1:$P$4,4,0),"Brak danych")</f>
        <v>Czerwony</v>
      </c>
    </row>
    <row r="5" spans="1:4" x14ac:dyDescent="0.3">
      <c r="A5" s="7" t="s">
        <v>278</v>
      </c>
      <c r="B5" s="13">
        <f>IFERROR(HLOOKUP(A5,'Lista produktów'!$A$1:$P$4,2,0),"Brak danych")</f>
        <v>22</v>
      </c>
      <c r="C5" s="14">
        <f>IFERROR(HLOOKUP(A5,'Lista produktów'!$A$1:$P$4,3,0),"Brak danych")</f>
        <v>6</v>
      </c>
      <c r="D5" s="16" t="str">
        <f>IFERROR(HLOOKUP(A5,'Lista produktów'!$A$1:$P$4,4,0),"Brak danych")</f>
        <v>Biały</v>
      </c>
    </row>
    <row r="6" spans="1:4" x14ac:dyDescent="0.3">
      <c r="A6" s="7" t="s">
        <v>280</v>
      </c>
      <c r="B6" s="13">
        <f>IFERROR(HLOOKUP(A6,'Lista produktów'!$A$1:$P$4,2,0),"Brak danych")</f>
        <v>39</v>
      </c>
      <c r="C6" s="14">
        <f>IFERROR(HLOOKUP(A6,'Lista produktów'!$A$1:$P$4,3,0),"Brak danych")</f>
        <v>9</v>
      </c>
      <c r="D6" s="16" t="str">
        <f>IFERROR(HLOOKUP(A6,'Lista produktów'!$A$1:$P$4,4,0),"Brak danych")</f>
        <v>Biały</v>
      </c>
    </row>
    <row r="7" spans="1:4" x14ac:dyDescent="0.3">
      <c r="A7" s="7" t="s">
        <v>282</v>
      </c>
      <c r="B7" s="13">
        <f>IFERROR(HLOOKUP(A7,'Lista produktów'!$A$1:$P$4,2,0),"Brak danych")</f>
        <v>19</v>
      </c>
      <c r="C7" s="14">
        <f>IFERROR(HLOOKUP(A7,'Lista produktów'!$A$1:$P$4,3,0),"Brak danych")</f>
        <v>11</v>
      </c>
      <c r="D7" s="16" t="str">
        <f>IFERROR(HLOOKUP(A7,'Lista produktów'!$A$1:$P$4,4,0),"Brak danych")</f>
        <v>Srebrny</v>
      </c>
    </row>
    <row r="8" spans="1:4" x14ac:dyDescent="0.3">
      <c r="A8" s="7" t="s">
        <v>304</v>
      </c>
      <c r="B8" s="13" t="str">
        <f>IFERROR(HLOOKUP(A8,'Lista produktów'!$A$1:$P$4,2,0),"Brak danych")</f>
        <v>Brak danych</v>
      </c>
      <c r="C8" s="14" t="str">
        <f>IFERROR(HLOOKUP(A8,'Lista produktów'!$A$1:$P$4,3,0),"Brak danych")</f>
        <v>Brak danych</v>
      </c>
      <c r="D8" s="16" t="str">
        <f>IFERROR(HLOOKUP(A8,'Lista produktów'!$A$1:$P$4,4,0),"Brak danych")</f>
        <v>Brak danych</v>
      </c>
    </row>
    <row r="9" spans="1:4" x14ac:dyDescent="0.3">
      <c r="A9" s="7" t="s">
        <v>273</v>
      </c>
      <c r="B9" s="13">
        <f>IFERROR(HLOOKUP(A9,'Lista produktów'!$A$1:$P$4,2,0),"Brak danych")</f>
        <v>15</v>
      </c>
      <c r="C9" s="14">
        <f>IFERROR(HLOOKUP(A9,'Lista produktów'!$A$1:$P$4,3,0),"Brak danych")</f>
        <v>5</v>
      </c>
      <c r="D9" s="16" t="str">
        <f>IFERROR(HLOOKUP(A9,'Lista produktów'!$A$1:$P$4,4,0),"Brak danych")</f>
        <v>Biały</v>
      </c>
    </row>
    <row r="10" spans="1:4" x14ac:dyDescent="0.3">
      <c r="A10" s="7" t="s">
        <v>277</v>
      </c>
      <c r="B10" s="13">
        <f>IFERROR(HLOOKUP(A10,'Lista produktów'!$A$1:$P$4,2,0),"Brak danych")</f>
        <v>15</v>
      </c>
      <c r="C10" s="14">
        <f>IFERROR(HLOOKUP(A10,'Lista produktów'!$A$1:$P$4,3,0),"Brak danych")</f>
        <v>12</v>
      </c>
      <c r="D10" s="16" t="str">
        <f>IFERROR(HLOOKUP(A10,'Lista produktów'!$A$1:$P$4,4,0),"Brak danych")</f>
        <v>Czarny</v>
      </c>
    </row>
  </sheetData>
  <phoneticPr fontId="4" type="noConversion"/>
  <conditionalFormatting sqref="B2:B10">
    <cfRule type="containsText" dxfId="2" priority="3" operator="containsText" text="Brak danych">
      <formula>NOT(ISERROR(SEARCH("Brak danych",B2)))</formula>
    </cfRule>
  </conditionalFormatting>
  <conditionalFormatting sqref="C2:C10">
    <cfRule type="containsText" dxfId="1" priority="2" operator="containsText" text="Brak danych">
      <formula>NOT(ISERROR(SEARCH("Brak danych",C2)))</formula>
    </cfRule>
  </conditionalFormatting>
  <conditionalFormatting sqref="D2:D10">
    <cfRule type="containsText" dxfId="0" priority="1" operator="containsText" text="Brak danych">
      <formula>NOT(ISERROR(SEARCH("Brak danych",D2)))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5C72B-8611-45EF-94C7-93F291A1EBFE}">
  <dimension ref="A1:P4"/>
  <sheetViews>
    <sheetView workbookViewId="0">
      <selection activeCell="G8" sqref="G8"/>
    </sheetView>
  </sheetViews>
  <sheetFormatPr defaultRowHeight="14.4" x14ac:dyDescent="0.3"/>
  <cols>
    <col min="1" max="1" width="7.44140625" customWidth="1"/>
    <col min="2" max="10" width="8.77734375" bestFit="1" customWidth="1"/>
    <col min="11" max="16" width="9.77734375" bestFit="1" customWidth="1"/>
  </cols>
  <sheetData>
    <row r="1" spans="1:16" x14ac:dyDescent="0.3">
      <c r="B1" s="6" t="s">
        <v>272</v>
      </c>
      <c r="C1" s="6" t="s">
        <v>273</v>
      </c>
      <c r="D1" s="6" t="s">
        <v>274</v>
      </c>
      <c r="E1" s="6" t="s">
        <v>275</v>
      </c>
      <c r="F1" s="6" t="s">
        <v>276</v>
      </c>
      <c r="G1" s="6" t="s">
        <v>277</v>
      </c>
      <c r="H1" s="6" t="s">
        <v>278</v>
      </c>
      <c r="I1" s="6" t="s">
        <v>279</v>
      </c>
      <c r="J1" s="6" t="s">
        <v>280</v>
      </c>
      <c r="K1" s="6" t="s">
        <v>281</v>
      </c>
      <c r="L1" s="6" t="s">
        <v>282</v>
      </c>
      <c r="M1" s="6" t="s">
        <v>283</v>
      </c>
      <c r="N1" s="6" t="s">
        <v>284</v>
      </c>
      <c r="O1" s="6" t="s">
        <v>285</v>
      </c>
      <c r="P1" s="6" t="s">
        <v>286</v>
      </c>
    </row>
    <row r="2" spans="1:16" x14ac:dyDescent="0.3">
      <c r="A2" s="7" t="s">
        <v>287</v>
      </c>
      <c r="B2" s="8">
        <v>12</v>
      </c>
      <c r="C2" s="8">
        <v>15</v>
      </c>
      <c r="D2" s="8">
        <v>34</v>
      </c>
      <c r="E2" s="8">
        <v>23</v>
      </c>
      <c r="F2" s="8">
        <v>45</v>
      </c>
      <c r="G2" s="8">
        <v>15</v>
      </c>
      <c r="H2" s="8">
        <v>22</v>
      </c>
      <c r="I2" s="8">
        <v>28</v>
      </c>
      <c r="J2" s="8">
        <v>39</v>
      </c>
      <c r="K2" s="8">
        <v>42</v>
      </c>
      <c r="L2" s="8">
        <v>19</v>
      </c>
      <c r="M2" s="8">
        <v>6</v>
      </c>
      <c r="N2" s="8">
        <v>19</v>
      </c>
      <c r="O2" s="8">
        <v>59</v>
      </c>
      <c r="P2" s="8">
        <v>27</v>
      </c>
    </row>
    <row r="3" spans="1:16" x14ac:dyDescent="0.3">
      <c r="A3" s="7" t="s">
        <v>289</v>
      </c>
      <c r="B3" s="9">
        <v>2</v>
      </c>
      <c r="C3" s="9">
        <v>5</v>
      </c>
      <c r="D3" s="9">
        <v>8</v>
      </c>
      <c r="E3" s="9">
        <v>10</v>
      </c>
      <c r="F3" s="9">
        <v>3</v>
      </c>
      <c r="G3" s="9">
        <v>12</v>
      </c>
      <c r="H3" s="9">
        <v>6</v>
      </c>
      <c r="I3" s="9">
        <v>8</v>
      </c>
      <c r="J3" s="9">
        <v>9</v>
      </c>
      <c r="K3" s="9">
        <v>16</v>
      </c>
      <c r="L3" s="9">
        <v>11</v>
      </c>
      <c r="M3" s="9">
        <v>18</v>
      </c>
      <c r="N3" s="9">
        <v>1</v>
      </c>
      <c r="O3" s="9">
        <v>4</v>
      </c>
      <c r="P3" s="9">
        <v>6</v>
      </c>
    </row>
    <row r="4" spans="1:16" x14ac:dyDescent="0.3">
      <c r="A4" s="7" t="s">
        <v>288</v>
      </c>
      <c r="B4" s="9" t="s">
        <v>290</v>
      </c>
      <c r="C4" s="9" t="s">
        <v>294</v>
      </c>
      <c r="D4" s="9" t="s">
        <v>291</v>
      </c>
      <c r="E4" s="9" t="s">
        <v>292</v>
      </c>
      <c r="F4" s="9" t="s">
        <v>290</v>
      </c>
      <c r="G4" s="9" t="s">
        <v>293</v>
      </c>
      <c r="H4" s="9" t="s">
        <v>294</v>
      </c>
      <c r="I4" s="9" t="s">
        <v>290</v>
      </c>
      <c r="J4" s="9" t="s">
        <v>294</v>
      </c>
      <c r="K4" s="9" t="s">
        <v>295</v>
      </c>
      <c r="L4" s="9" t="s">
        <v>296</v>
      </c>
      <c r="M4" s="9" t="s">
        <v>292</v>
      </c>
      <c r="N4" s="9" t="s">
        <v>297</v>
      </c>
      <c r="O4" s="9" t="s">
        <v>298</v>
      </c>
      <c r="P4" s="9" t="s">
        <v>293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Instrukcja</vt:lpstr>
      <vt:lpstr>Funkcje wyszukiwania 1</vt:lpstr>
      <vt:lpstr>Oddziały</vt:lpstr>
      <vt:lpstr>Cele</vt:lpstr>
      <vt:lpstr>Funkcje wyszukiwania 2</vt:lpstr>
      <vt:lpstr>Lista produktów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Natalia Ostrowska</cp:lastModifiedBy>
  <dcterms:created xsi:type="dcterms:W3CDTF">2020-10-10T20:17:45Z</dcterms:created>
  <dcterms:modified xsi:type="dcterms:W3CDTF">2025-04-15T20:22:18Z</dcterms:modified>
</cp:coreProperties>
</file>