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8_{6E1780DC-1125-46A4-B188-390FCDE1FA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ADANIA" sheetId="4" r:id="rId1"/>
    <sheet name="Dane Sprzedaż" sheetId="3" r:id="rId2"/>
    <sheet name="Słownik" sheetId="9" r:id="rId3"/>
  </sheets>
  <definedNames>
    <definedName name="_xlnm._FilterDatabase" localSheetId="0" hidden="1">ZADANIA!$B$38:$E$206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4" l="1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39" i="4"/>
  <c r="J12" i="4"/>
  <c r="J7" i="4"/>
  <c r="J8" i="4"/>
  <c r="J9" i="4"/>
  <c r="J10" i="4"/>
  <c r="J11" i="4"/>
  <c r="J6" i="4"/>
  <c r="H7" i="4"/>
  <c r="H8" i="4"/>
  <c r="H9" i="4"/>
  <c r="H10" i="4"/>
  <c r="H11" i="4"/>
  <c r="H6" i="4"/>
  <c r="G7" i="4"/>
  <c r="G8" i="4"/>
  <c r="G9" i="4"/>
  <c r="G10" i="4"/>
  <c r="G11" i="4"/>
  <c r="G6" i="4"/>
  <c r="F7" i="4"/>
  <c r="F8" i="4"/>
  <c r="F9" i="4"/>
  <c r="F10" i="4"/>
  <c r="F11" i="4"/>
  <c r="F6" i="4"/>
  <c r="E7" i="4"/>
  <c r="E8" i="4"/>
  <c r="E9" i="4"/>
  <c r="E10" i="4"/>
  <c r="E11" i="4"/>
  <c r="E6" i="4"/>
  <c r="D7" i="4"/>
  <c r="D8" i="4"/>
  <c r="D9" i="4"/>
  <c r="D10" i="4"/>
  <c r="D11" i="4"/>
  <c r="D6" i="4"/>
</calcChain>
</file>

<file path=xl/sharedStrings.xml><?xml version="1.0" encoding="utf-8"?>
<sst xmlns="http://schemas.openxmlformats.org/spreadsheetml/2006/main" count="1801" uniqueCount="101">
  <si>
    <t>Marka</t>
  </si>
  <si>
    <t>Suma Końcowa:</t>
  </si>
  <si>
    <t>Marża handlowa</t>
  </si>
  <si>
    <t>Region odbiorcy</t>
  </si>
  <si>
    <t>Dystrykt</t>
  </si>
  <si>
    <t>Typ opakowania</t>
  </si>
  <si>
    <t>Centrum</t>
  </si>
  <si>
    <t>Kielce</t>
  </si>
  <si>
    <t>Lublin</t>
  </si>
  <si>
    <t>Łódź</t>
  </si>
  <si>
    <t>Rzeszów</t>
  </si>
  <si>
    <t>Warszawa</t>
  </si>
  <si>
    <t>Północ</t>
  </si>
  <si>
    <t>Białystok</t>
  </si>
  <si>
    <t>Gdańsk</t>
  </si>
  <si>
    <t>Olsztyn</t>
  </si>
  <si>
    <t>Szczecin</t>
  </si>
  <si>
    <t>Toruń</t>
  </si>
  <si>
    <t>Południe</t>
  </si>
  <si>
    <t>Częstochowa</t>
  </si>
  <si>
    <t>Kraków</t>
  </si>
  <si>
    <t>Opole</t>
  </si>
  <si>
    <t>Zachód</t>
  </si>
  <si>
    <t>Lubuskie</t>
  </si>
  <si>
    <t>Ostrów</t>
  </si>
  <si>
    <t>Poznań</t>
  </si>
  <si>
    <t>Wrocław</t>
  </si>
  <si>
    <t>* Region</t>
  </si>
  <si>
    <t>* Markę</t>
  </si>
  <si>
    <t>* Typ opakowania</t>
  </si>
  <si>
    <t>* Dystrykt</t>
  </si>
  <si>
    <t>* W regionie Południe</t>
  </si>
  <si>
    <t>Odpowiedzi wpisz poniżej:</t>
  </si>
  <si>
    <t>Region Południe</t>
  </si>
  <si>
    <t>TOTAL Polska</t>
  </si>
  <si>
    <t>Koszalin</t>
  </si>
  <si>
    <t>Submarka</t>
  </si>
  <si>
    <t>Centrum Dystrybucji KOD</t>
  </si>
  <si>
    <t>Centrum Dystrybucji Nazwa</t>
  </si>
  <si>
    <r>
      <t xml:space="preserve">W arkuszu </t>
    </r>
    <r>
      <rPr>
        <i/>
        <sz val="11"/>
        <color theme="1"/>
        <rFont val="Calibri"/>
        <family val="2"/>
        <charset val="238"/>
        <scheme val="minor"/>
      </rPr>
      <t>Słownik</t>
    </r>
    <r>
      <rPr>
        <sz val="11"/>
        <color theme="1"/>
        <rFont val="Calibri"/>
        <family val="2"/>
        <charset val="238"/>
        <scheme val="minor"/>
      </rPr>
      <t xml:space="preserve"> znajduje się poprawne przypisanie kodu centrum dystrybucyjnego z nazwą.</t>
    </r>
  </si>
  <si>
    <r>
      <t xml:space="preserve">Z tabeli poniżej wyfiltruj Centrum Dystrybucji - </t>
    </r>
    <r>
      <rPr>
        <i/>
        <sz val="11"/>
        <color theme="1"/>
        <rFont val="Calibri"/>
        <family val="2"/>
        <charset val="238"/>
        <scheme val="minor"/>
      </rPr>
      <t>Warszawa</t>
    </r>
  </si>
  <si>
    <t>Cena Opakowanie Zbiorczego
Brutto</t>
  </si>
  <si>
    <t>Ilość zamówionych op. zbiorczych</t>
  </si>
  <si>
    <t>Marża Handlowa</t>
  </si>
  <si>
    <r>
      <t xml:space="preserve">Za pomocą formuły </t>
    </r>
    <r>
      <rPr>
        <b/>
        <sz val="11"/>
        <color theme="1"/>
        <rFont val="Calibri"/>
        <family val="2"/>
        <charset val="238"/>
        <scheme val="minor"/>
      </rPr>
      <t>wyszukaj.pionowo</t>
    </r>
    <r>
      <rPr>
        <sz val="11"/>
        <color theme="1"/>
        <rFont val="Calibri"/>
        <family val="2"/>
        <charset val="238"/>
        <scheme val="minor"/>
      </rPr>
      <t xml:space="preserve"> przypisz </t>
    </r>
    <r>
      <rPr>
        <i/>
        <sz val="11"/>
        <color theme="1"/>
        <rFont val="Calibri"/>
        <family val="2"/>
        <charset val="238"/>
        <scheme val="minor"/>
      </rPr>
      <t xml:space="preserve">Centrum Dystrybucji Nazwa </t>
    </r>
    <r>
      <rPr>
        <sz val="11"/>
        <color theme="1"/>
        <rFont val="Calibri"/>
        <family val="2"/>
        <charset val="238"/>
        <scheme val="minor"/>
      </rPr>
      <t xml:space="preserve">dla odpowiednich numerów </t>
    </r>
    <r>
      <rPr>
        <i/>
        <sz val="11"/>
        <color theme="1"/>
        <rFont val="Calibri"/>
        <family val="2"/>
        <charset val="238"/>
        <scheme val="minor"/>
      </rPr>
      <t>Centrum Dystrybucji KOD</t>
    </r>
  </si>
  <si>
    <t>Róża</t>
  </si>
  <si>
    <t>Tulipan</t>
  </si>
  <si>
    <t>Narcyz</t>
  </si>
  <si>
    <t>Konwalia</t>
  </si>
  <si>
    <t>Irys</t>
  </si>
  <si>
    <t>Słonecznik</t>
  </si>
  <si>
    <t>Przasnysz</t>
  </si>
  <si>
    <t>Katowice</t>
  </si>
  <si>
    <t>Róża 1</t>
  </si>
  <si>
    <t>Róża 2</t>
  </si>
  <si>
    <t>Lilia 1</t>
  </si>
  <si>
    <t>Lilia 2</t>
  </si>
  <si>
    <t>Lilia 3</t>
  </si>
  <si>
    <t>Mieczyk</t>
  </si>
  <si>
    <t>Gerbera 1</t>
  </si>
  <si>
    <t>Gerbera 2</t>
  </si>
  <si>
    <t>Gerbera 3</t>
  </si>
  <si>
    <t>Róża 3</t>
  </si>
  <si>
    <t>Mieczyk 3</t>
  </si>
  <si>
    <t>Hiacynt</t>
  </si>
  <si>
    <t>Zawilec</t>
  </si>
  <si>
    <t>Zawilec 2</t>
  </si>
  <si>
    <t>Goździk</t>
  </si>
  <si>
    <t>Anthurium </t>
  </si>
  <si>
    <t>Margaretk</t>
  </si>
  <si>
    <t>Lilie</t>
  </si>
  <si>
    <t>Margaretka</t>
  </si>
  <si>
    <t>Lilia</t>
  </si>
  <si>
    <t>Gerbera</t>
  </si>
  <si>
    <t>Cena Netto Sztuka</t>
  </si>
  <si>
    <t>Cena Netto - opakowanie zbiorcze 20 sztuk</t>
  </si>
  <si>
    <t xml:space="preserve">VAT 23% Opakowania Zbiorczego </t>
  </si>
  <si>
    <t>Cena Końcowa Opakowania Zbiorczego</t>
  </si>
  <si>
    <t>Wartość Zamówienia</t>
  </si>
  <si>
    <t>Sztuki</t>
  </si>
  <si>
    <t>Typ 1</t>
  </si>
  <si>
    <t>Typ 2</t>
  </si>
  <si>
    <t>Typ 3</t>
  </si>
  <si>
    <t>Typ 4</t>
  </si>
  <si>
    <t>* TYP 1 w regionie Zachód</t>
  </si>
  <si>
    <t>* Marki Róża w TYP 4</t>
  </si>
  <si>
    <t>* Dla całej Polski</t>
  </si>
  <si>
    <t>TYP 1 Zachód</t>
  </si>
  <si>
    <t>Róża TYP 4</t>
  </si>
  <si>
    <t>SZT</t>
  </si>
  <si>
    <t>Zadanie 2</t>
  </si>
  <si>
    <t>Zadanie 1</t>
  </si>
  <si>
    <t>Uzupełnij dane</t>
  </si>
  <si>
    <t>Zadanie 3</t>
  </si>
  <si>
    <t>Odpowiedz na pytania</t>
  </si>
  <si>
    <t>Stwórz tabelę przestawną z danych  w arkuszu Dane Sprzedaż i wstaw ją do tego arkusza</t>
  </si>
  <si>
    <t>W arkuszu o nazwie Dane Sprzedaż przedstawiona została sprzedaż produktów w SZTUKACH w podziale na:</t>
  </si>
  <si>
    <t>Row Labels</t>
  </si>
  <si>
    <t>Grand Total</t>
  </si>
  <si>
    <t>Sum of Sztuki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</si>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</sst>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&quot; szt&quot;"/>
  </numFmts>
  <fonts count="14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Arial CE"/>
      <charset val="238"/>
    </font>
    <font>
      <sz val="8"/>
      <name val="Arial CE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0"/>
      <name val="Arial CE"/>
      <charset val="238"/>
    </font>
    <font>
      <sz val="10"/>
      <color rgb="FF000000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12" fillId="0" borderId="0"/>
    <xf numFmtId="9" fontId="12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3" fillId="0" borderId="0" xfId="1"/>
    <xf numFmtId="164" fontId="0" fillId="0" borderId="0" xfId="0" applyNumberFormat="1"/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/>
    <xf numFmtId="166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164" fontId="7" fillId="2" borderId="1" xfId="0" applyNumberFormat="1" applyFont="1" applyFill="1" applyBorder="1" applyAlignment="1">
      <alignment horizontal="right"/>
    </xf>
    <xf numFmtId="0" fontId="13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5" borderId="0" xfId="0" applyFont="1" applyFill="1"/>
    <xf numFmtId="0" fontId="6" fillId="5" borderId="0" xfId="1" applyFont="1" applyFill="1"/>
    <xf numFmtId="3" fontId="10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8" fillId="3" borderId="2" xfId="0" applyFont="1" applyFill="1" applyBorder="1" applyAlignment="1">
      <alignment horizontal="left" vertical="center" wrapText="1" indent="1"/>
    </xf>
    <xf numFmtId="3" fontId="9" fillId="3" borderId="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wrapText="1" indent="1"/>
    </xf>
    <xf numFmtId="0" fontId="8" fillId="4" borderId="5" xfId="0" applyFont="1" applyFill="1" applyBorder="1" applyAlignment="1">
      <alignment horizontal="left" vertical="center" wrapText="1" inden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 indent="1"/>
    </xf>
    <xf numFmtId="0" fontId="8" fillId="3" borderId="8" xfId="0" applyFont="1" applyFill="1" applyBorder="1" applyAlignment="1">
      <alignment horizontal="left" vertical="center" wrapText="1" indent="1"/>
    </xf>
    <xf numFmtId="0" fontId="8" fillId="3" borderId="8" xfId="0" applyFont="1" applyFill="1" applyBorder="1" applyAlignment="1">
      <alignment horizontal="center" vertical="center" wrapText="1"/>
    </xf>
    <xf numFmtId="3" fontId="9" fillId="3" borderId="9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5">
    <cellStyle name="Normal" xfId="0" builtinId="0"/>
    <cellStyle name="Normalny 2" xfId="1" xr:uid="{00000000-0005-0000-0000-000001000000}"/>
    <cellStyle name="Normalny 3" xfId="2" xr:uid="{00000000-0005-0000-0000-000002000000}"/>
    <cellStyle name="Normalny 4" xfId="3" xr:uid="{00000000-0005-0000-0000-000003000000}"/>
    <cellStyle name="Procentowy 2" xfId="4" xr:uid="{00000000-0005-0000-0000-000004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238"/>
        <scheme val="minor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238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238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238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238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bottom style="thin">
          <color theme="0" tint="-0.249977111117893"/>
        </bottom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Ostrowska" refreshedDate="45860.785689699071" createdVersion="8" refreshedVersion="8" minRefreshableVersion="3" recordCount="386" xr:uid="{2A017B06-BE36-4B87-B628-B8C5F21D254D}">
  <cacheSource type="worksheet">
    <worksheetSource name="Table1"/>
  </cacheSource>
  <cacheFields count="5">
    <cacheField name="Region odbiorcy" numFmtId="0">
      <sharedItems count="4">
        <s v="Centrum"/>
        <s v="Północ"/>
        <s v="Południe"/>
        <s v="Zachód"/>
      </sharedItems>
    </cacheField>
    <cacheField name="Dystrykt" numFmtId="0">
      <sharedItems/>
    </cacheField>
    <cacheField name="Marka" numFmtId="0">
      <sharedItems count="11">
        <s v="Róża"/>
        <s v="Tulipan"/>
        <s v="Lilia"/>
        <s v="Mieczyk"/>
        <s v="Konwalia"/>
        <s v="Gerbera"/>
        <s v="Hiacynt"/>
        <s v="Anthurium "/>
        <s v="Irys"/>
        <s v="Słonecznik"/>
        <s v="Margaretka"/>
      </sharedItems>
    </cacheField>
    <cacheField name="Typ opakowania" numFmtId="0">
      <sharedItems count="4">
        <s v="Typ 1"/>
        <s v="Typ 2"/>
        <s v="Typ 3"/>
        <s v="Typ 4"/>
      </sharedItems>
    </cacheField>
    <cacheField name="Sztuki" numFmtId="3">
      <sharedItems containsSemiMixedTypes="0" containsString="0" containsNumber="1" minValue="5.2650000000000002E-2" maxValue="268.92205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6">
  <r>
    <x v="0"/>
    <s v="Kielce"/>
    <x v="0"/>
    <x v="0"/>
    <n v="199.11402000000001"/>
  </r>
  <r>
    <x v="0"/>
    <s v="Kielce"/>
    <x v="0"/>
    <x v="1"/>
    <n v="4.5242383999999998"/>
  </r>
  <r>
    <x v="0"/>
    <s v="Kielce"/>
    <x v="0"/>
    <x v="2"/>
    <n v="38.6355"/>
  </r>
  <r>
    <x v="0"/>
    <s v="Kielce"/>
    <x v="1"/>
    <x v="0"/>
    <n v="135.73990800000001"/>
  </r>
  <r>
    <x v="0"/>
    <s v="Kielce"/>
    <x v="1"/>
    <x v="1"/>
    <n v="4.1691000000000003"/>
  </r>
  <r>
    <x v="0"/>
    <s v="Kielce"/>
    <x v="1"/>
    <x v="2"/>
    <n v="124.21899999999999"/>
  </r>
  <r>
    <x v="0"/>
    <s v="Kielce"/>
    <x v="2"/>
    <x v="0"/>
    <n v="104.642308"/>
  </r>
  <r>
    <x v="0"/>
    <s v="Kielce"/>
    <x v="2"/>
    <x v="1"/>
    <n v="7.1827550000000002"/>
  </r>
  <r>
    <x v="0"/>
    <s v="Kielce"/>
    <x v="2"/>
    <x v="2"/>
    <n v="69.350499999999997"/>
  </r>
  <r>
    <x v="0"/>
    <s v="Kielce"/>
    <x v="3"/>
    <x v="0"/>
    <n v="39.889643999999997"/>
  </r>
  <r>
    <x v="0"/>
    <s v="Kielce"/>
    <x v="3"/>
    <x v="1"/>
    <n v="6.2404999999999999"/>
  </r>
  <r>
    <x v="0"/>
    <s v="Kielce"/>
    <x v="3"/>
    <x v="2"/>
    <n v="5.2584999999999997"/>
  </r>
  <r>
    <x v="0"/>
    <s v="Kielce"/>
    <x v="4"/>
    <x v="0"/>
    <n v="49.507260000000002"/>
  </r>
  <r>
    <x v="0"/>
    <s v="Kielce"/>
    <x v="4"/>
    <x v="1"/>
    <n v="0.55207470000000003"/>
  </r>
  <r>
    <x v="0"/>
    <s v="Kielce"/>
    <x v="4"/>
    <x v="2"/>
    <n v="0.51949999999999996"/>
  </r>
  <r>
    <x v="0"/>
    <s v="Kielce"/>
    <x v="5"/>
    <x v="0"/>
    <n v="0.159084"/>
  </r>
  <r>
    <x v="0"/>
    <s v="Kielce"/>
    <x v="5"/>
    <x v="1"/>
    <n v="0.46260000000000001"/>
  </r>
  <r>
    <x v="0"/>
    <s v="Kielce"/>
    <x v="6"/>
    <x v="1"/>
    <n v="0.1050249"/>
  </r>
  <r>
    <x v="0"/>
    <s v="Kielce"/>
    <x v="7"/>
    <x v="1"/>
    <n v="7.9000000000000001E-2"/>
  </r>
  <r>
    <x v="0"/>
    <s v="Kielce"/>
    <x v="8"/>
    <x v="0"/>
    <n v="34.683900000000001"/>
  </r>
  <r>
    <x v="0"/>
    <s v="Kielce"/>
    <x v="8"/>
    <x v="2"/>
    <n v="35.801499999999997"/>
  </r>
  <r>
    <x v="0"/>
    <s v="Kielce"/>
    <x v="9"/>
    <x v="0"/>
    <n v="0.59985599999999994"/>
  </r>
  <r>
    <x v="0"/>
    <s v="Kielce"/>
    <x v="9"/>
    <x v="2"/>
    <n v="1.1000000000000001"/>
  </r>
  <r>
    <x v="0"/>
    <s v="Kielce"/>
    <x v="10"/>
    <x v="1"/>
    <n v="0.20563200000000001"/>
  </r>
  <r>
    <x v="0"/>
    <s v="Lublin"/>
    <x v="0"/>
    <x v="0"/>
    <n v="196.26346799999999"/>
  </r>
  <r>
    <x v="0"/>
    <s v="Lublin"/>
    <x v="0"/>
    <x v="3"/>
    <n v="7.2"/>
  </r>
  <r>
    <x v="0"/>
    <s v="Lublin"/>
    <x v="0"/>
    <x v="1"/>
    <n v="12.740914099999999"/>
  </r>
  <r>
    <x v="0"/>
    <s v="Lublin"/>
    <x v="0"/>
    <x v="2"/>
    <n v="120.98308"/>
  </r>
  <r>
    <x v="0"/>
    <s v="Lublin"/>
    <x v="1"/>
    <x v="0"/>
    <n v="92.623704000000004"/>
  </r>
  <r>
    <x v="0"/>
    <s v="Lublin"/>
    <x v="1"/>
    <x v="1"/>
    <n v="0.7137"/>
  </r>
  <r>
    <x v="0"/>
    <s v="Lublin"/>
    <x v="1"/>
    <x v="2"/>
    <n v="116.73139999999999"/>
  </r>
  <r>
    <x v="0"/>
    <s v="Lublin"/>
    <x v="2"/>
    <x v="0"/>
    <n v="87.660252"/>
  </r>
  <r>
    <x v="0"/>
    <s v="Lublin"/>
    <x v="2"/>
    <x v="1"/>
    <n v="9.2728350000000006"/>
  </r>
  <r>
    <x v="0"/>
    <s v="Lublin"/>
    <x v="2"/>
    <x v="2"/>
    <n v="97.474699999999999"/>
  </r>
  <r>
    <x v="0"/>
    <s v="Lublin"/>
    <x v="3"/>
    <x v="0"/>
    <n v="16.907579999999999"/>
  </r>
  <r>
    <x v="0"/>
    <s v="Lublin"/>
    <x v="3"/>
    <x v="1"/>
    <n v="1.1417250000000001"/>
  </r>
  <r>
    <x v="0"/>
    <s v="Lublin"/>
    <x v="3"/>
    <x v="2"/>
    <n v="0.25972000000000001"/>
  </r>
  <r>
    <x v="0"/>
    <s v="Lublin"/>
    <x v="4"/>
    <x v="0"/>
    <n v="63.166176"/>
  </r>
  <r>
    <x v="0"/>
    <s v="Lublin"/>
    <x v="4"/>
    <x v="1"/>
    <n v="1.6382601000000001"/>
  </r>
  <r>
    <x v="0"/>
    <s v="Lublin"/>
    <x v="4"/>
    <x v="2"/>
    <n v="6.9340000000000002"/>
  </r>
  <r>
    <x v="0"/>
    <s v="Lublin"/>
    <x v="5"/>
    <x v="0"/>
    <n v="0.82717200000000002"/>
  </r>
  <r>
    <x v="0"/>
    <s v="Lublin"/>
    <x v="5"/>
    <x v="1"/>
    <n v="0.19777500000000001"/>
  </r>
  <r>
    <x v="0"/>
    <s v="Lublin"/>
    <x v="6"/>
    <x v="1"/>
    <n v="0.54608670000000004"/>
  </r>
  <r>
    <x v="0"/>
    <s v="Lublin"/>
    <x v="8"/>
    <x v="0"/>
    <n v="18.545976"/>
  </r>
  <r>
    <x v="0"/>
    <s v="Lublin"/>
    <x v="8"/>
    <x v="2"/>
    <n v="30.932300000000001"/>
  </r>
  <r>
    <x v="0"/>
    <s v="Lublin"/>
    <x v="9"/>
    <x v="0"/>
    <n v="0.29483999999999999"/>
  </r>
  <r>
    <x v="0"/>
    <s v="Lublin"/>
    <x v="10"/>
    <x v="1"/>
    <n v="0.16847999999999999"/>
  </r>
  <r>
    <x v="0"/>
    <s v="Łódź"/>
    <x v="0"/>
    <x v="0"/>
    <n v="73.012535999999997"/>
  </r>
  <r>
    <x v="0"/>
    <s v="Łódź"/>
    <x v="0"/>
    <x v="1"/>
    <n v="10.6791243"/>
  </r>
  <r>
    <x v="0"/>
    <s v="Łódź"/>
    <x v="0"/>
    <x v="2"/>
    <n v="13.325659999999999"/>
  </r>
  <r>
    <x v="0"/>
    <s v="Łódź"/>
    <x v="1"/>
    <x v="0"/>
    <n v="59.938164"/>
  </r>
  <r>
    <x v="0"/>
    <s v="Łódź"/>
    <x v="1"/>
    <x v="1"/>
    <n v="6.0723000000000003"/>
  </r>
  <r>
    <x v="0"/>
    <s v="Łódź"/>
    <x v="1"/>
    <x v="2"/>
    <n v="19.500800000000002"/>
  </r>
  <r>
    <x v="0"/>
    <s v="Łódź"/>
    <x v="2"/>
    <x v="0"/>
    <n v="22.460080000000001"/>
  </r>
  <r>
    <x v="0"/>
    <s v="Łódź"/>
    <x v="2"/>
    <x v="1"/>
    <n v="10.325340000000001"/>
  </r>
  <r>
    <x v="0"/>
    <s v="Łódź"/>
    <x v="2"/>
    <x v="2"/>
    <n v="9.7744"/>
  </r>
  <r>
    <x v="0"/>
    <s v="Łódź"/>
    <x v="3"/>
    <x v="0"/>
    <n v="16.267607999999999"/>
  </r>
  <r>
    <x v="0"/>
    <s v="Łódź"/>
    <x v="3"/>
    <x v="1"/>
    <n v="5.0621999999999998"/>
  </r>
  <r>
    <x v="0"/>
    <s v="Łódź"/>
    <x v="3"/>
    <x v="2"/>
    <n v="0.42393999999999998"/>
  </r>
  <r>
    <x v="0"/>
    <s v="Łódź"/>
    <x v="4"/>
    <x v="0"/>
    <n v="9.4389839999999996"/>
  </r>
  <r>
    <x v="0"/>
    <s v="Łódź"/>
    <x v="4"/>
    <x v="1"/>
    <n v="1.8216000000000001"/>
  </r>
  <r>
    <x v="0"/>
    <s v="Łódź"/>
    <x v="4"/>
    <x v="2"/>
    <n v="1.6725000000000001"/>
  </r>
  <r>
    <x v="0"/>
    <s v="Łódź"/>
    <x v="5"/>
    <x v="1"/>
    <n v="1.7509999999999999"/>
  </r>
  <r>
    <x v="0"/>
    <s v="Łódź"/>
    <x v="6"/>
    <x v="1"/>
    <n v="1.4412"/>
  </r>
  <r>
    <x v="0"/>
    <s v="Łódź"/>
    <x v="7"/>
    <x v="1"/>
    <n v="0.47499999999999998"/>
  </r>
  <r>
    <x v="0"/>
    <s v="Łódź"/>
    <x v="8"/>
    <x v="0"/>
    <n v="0.32885999999999999"/>
  </r>
  <r>
    <x v="0"/>
    <s v="Łódź"/>
    <x v="8"/>
    <x v="2"/>
    <n v="2.0386000000000002"/>
  </r>
  <r>
    <x v="0"/>
    <s v="Łódź"/>
    <x v="9"/>
    <x v="0"/>
    <n v="2.150064"/>
  </r>
  <r>
    <x v="0"/>
    <s v="Łódź"/>
    <x v="10"/>
    <x v="0"/>
    <n v="0.432"/>
  </r>
  <r>
    <x v="0"/>
    <s v="Łódź"/>
    <x v="10"/>
    <x v="1"/>
    <n v="0.36460799999999999"/>
  </r>
  <r>
    <x v="0"/>
    <s v="Rzeszów"/>
    <x v="0"/>
    <x v="0"/>
    <n v="118.695888"/>
  </r>
  <r>
    <x v="0"/>
    <s v="Rzeszów"/>
    <x v="0"/>
    <x v="1"/>
    <n v="3.0055776999999999"/>
  </r>
  <r>
    <x v="0"/>
    <s v="Rzeszów"/>
    <x v="0"/>
    <x v="2"/>
    <n v="29.301659999999998"/>
  </r>
  <r>
    <x v="0"/>
    <s v="Rzeszów"/>
    <x v="1"/>
    <x v="0"/>
    <n v="139.056588"/>
  </r>
  <r>
    <x v="0"/>
    <s v="Rzeszów"/>
    <x v="1"/>
    <x v="1"/>
    <n v="2.0572499999999998"/>
  </r>
  <r>
    <x v="0"/>
    <s v="Rzeszów"/>
    <x v="1"/>
    <x v="2"/>
    <n v="55.512799999999999"/>
  </r>
  <r>
    <x v="0"/>
    <s v="Rzeszów"/>
    <x v="2"/>
    <x v="0"/>
    <n v="21.714231999999999"/>
  </r>
  <r>
    <x v="0"/>
    <s v="Rzeszów"/>
    <x v="2"/>
    <x v="1"/>
    <n v="2.8569399999999998"/>
  </r>
  <r>
    <x v="0"/>
    <s v="Rzeszów"/>
    <x v="2"/>
    <x v="2"/>
    <n v="13.8644"/>
  </r>
  <r>
    <x v="0"/>
    <s v="Rzeszów"/>
    <x v="3"/>
    <x v="0"/>
    <n v="3.950736"/>
  </r>
  <r>
    <x v="0"/>
    <s v="Rzeszów"/>
    <x v="3"/>
    <x v="1"/>
    <n v="0.79657500000000003"/>
  </r>
  <r>
    <x v="0"/>
    <s v="Rzeszów"/>
    <x v="3"/>
    <x v="2"/>
    <n v="5.5839400000000001"/>
  </r>
  <r>
    <x v="0"/>
    <s v="Rzeszów"/>
    <x v="4"/>
    <x v="0"/>
    <n v="10.404059999999999"/>
  </r>
  <r>
    <x v="0"/>
    <s v="Rzeszów"/>
    <x v="4"/>
    <x v="1"/>
    <n v="0.81866519999999998"/>
  </r>
  <r>
    <x v="0"/>
    <s v="Rzeszów"/>
    <x v="4"/>
    <x v="2"/>
    <n v="0.64449999999999996"/>
  </r>
  <r>
    <x v="0"/>
    <s v="Rzeszów"/>
    <x v="5"/>
    <x v="0"/>
    <n v="0.21374399999999999"/>
  </r>
  <r>
    <x v="0"/>
    <s v="Rzeszów"/>
    <x v="5"/>
    <x v="1"/>
    <n v="0.4914"/>
  </r>
  <r>
    <x v="0"/>
    <s v="Rzeszów"/>
    <x v="6"/>
    <x v="1"/>
    <n v="6.1888400000000003E-2"/>
  </r>
  <r>
    <x v="0"/>
    <s v="Rzeszów"/>
    <x v="7"/>
    <x v="1"/>
    <n v="7.9000000000000001E-2"/>
  </r>
  <r>
    <x v="0"/>
    <s v="Rzeszów"/>
    <x v="8"/>
    <x v="0"/>
    <n v="2.6690520000000002"/>
  </r>
  <r>
    <x v="0"/>
    <s v="Rzeszów"/>
    <x v="8"/>
    <x v="2"/>
    <n v="12.7446"/>
  </r>
  <r>
    <x v="0"/>
    <s v="Rzeszów"/>
    <x v="9"/>
    <x v="0"/>
    <n v="0.59985599999999994"/>
  </r>
  <r>
    <x v="0"/>
    <s v="Rzeszów"/>
    <x v="9"/>
    <x v="2"/>
    <n v="0.1"/>
  </r>
  <r>
    <x v="0"/>
    <s v="Rzeszów"/>
    <x v="10"/>
    <x v="0"/>
    <n v="0.12"/>
  </r>
  <r>
    <x v="0"/>
    <s v="Rzeszów"/>
    <x v="10"/>
    <x v="1"/>
    <n v="0.37463200000000002"/>
  </r>
  <r>
    <x v="0"/>
    <s v="Warszawa"/>
    <x v="0"/>
    <x v="0"/>
    <n v="268.92205200000001"/>
  </r>
  <r>
    <x v="0"/>
    <s v="Warszawa"/>
    <x v="0"/>
    <x v="1"/>
    <n v="37.613921300000001"/>
  </r>
  <r>
    <x v="0"/>
    <s v="Warszawa"/>
    <x v="0"/>
    <x v="2"/>
    <n v="65.676559999999995"/>
  </r>
  <r>
    <x v="0"/>
    <s v="Warszawa"/>
    <x v="1"/>
    <x v="0"/>
    <n v="218.47548"/>
  </r>
  <r>
    <x v="0"/>
    <s v="Warszawa"/>
    <x v="1"/>
    <x v="1"/>
    <n v="2.6178750000000002"/>
  </r>
  <r>
    <x v="0"/>
    <s v="Warszawa"/>
    <x v="1"/>
    <x v="2"/>
    <n v="45.570799999999998"/>
  </r>
  <r>
    <x v="0"/>
    <s v="Warszawa"/>
    <x v="2"/>
    <x v="0"/>
    <n v="122.83385199999999"/>
  </r>
  <r>
    <x v="0"/>
    <s v="Warszawa"/>
    <x v="2"/>
    <x v="1"/>
    <n v="22.562080000000002"/>
  </r>
  <r>
    <x v="0"/>
    <s v="Warszawa"/>
    <x v="2"/>
    <x v="2"/>
    <n v="33.7224"/>
  </r>
  <r>
    <x v="0"/>
    <s v="Warszawa"/>
    <x v="3"/>
    <x v="0"/>
    <n v="24.862307999999999"/>
  </r>
  <r>
    <x v="0"/>
    <s v="Warszawa"/>
    <x v="3"/>
    <x v="1"/>
    <n v="4.2997624999999999"/>
  </r>
  <r>
    <x v="0"/>
    <s v="Warszawa"/>
    <x v="3"/>
    <x v="2"/>
    <n v="5.9590399999999999"/>
  </r>
  <r>
    <x v="0"/>
    <s v="Warszawa"/>
    <x v="4"/>
    <x v="0"/>
    <n v="24.469487999999998"/>
  </r>
  <r>
    <x v="0"/>
    <s v="Warszawa"/>
    <x v="4"/>
    <x v="1"/>
    <n v="9.1074000000000002"/>
  </r>
  <r>
    <x v="0"/>
    <s v="Warszawa"/>
    <x v="4"/>
    <x v="2"/>
    <n v="7.2519999999999998"/>
  </r>
  <r>
    <x v="0"/>
    <s v="Warszawa"/>
    <x v="5"/>
    <x v="0"/>
    <n v="1.44"/>
  </r>
  <r>
    <x v="0"/>
    <s v="Warszawa"/>
    <x v="5"/>
    <x v="1"/>
    <n v="6.128425"/>
  </r>
  <r>
    <x v="0"/>
    <s v="Warszawa"/>
    <x v="6"/>
    <x v="1"/>
    <n v="3.9447999999999999"/>
  </r>
  <r>
    <x v="0"/>
    <s v="Warszawa"/>
    <x v="7"/>
    <x v="1"/>
    <n v="0.23799999999999999"/>
  </r>
  <r>
    <x v="0"/>
    <s v="Warszawa"/>
    <x v="8"/>
    <x v="0"/>
    <n v="5.369472"/>
  </r>
  <r>
    <x v="0"/>
    <s v="Warszawa"/>
    <x v="8"/>
    <x v="2"/>
    <n v="14.2996"/>
  </r>
  <r>
    <x v="0"/>
    <s v="Warszawa"/>
    <x v="9"/>
    <x v="0"/>
    <n v="5.0226959999999998"/>
  </r>
  <r>
    <x v="0"/>
    <s v="Warszawa"/>
    <x v="9"/>
    <x v="2"/>
    <n v="1.2"/>
  </r>
  <r>
    <x v="0"/>
    <s v="Warszawa"/>
    <x v="10"/>
    <x v="0"/>
    <n v="2.2080000000000002"/>
  </r>
  <r>
    <x v="0"/>
    <s v="Warszawa"/>
    <x v="10"/>
    <x v="1"/>
    <n v="0.72311199999999998"/>
  </r>
  <r>
    <x v="1"/>
    <s v="Białystok"/>
    <x v="0"/>
    <x v="0"/>
    <n v="90.998424"/>
  </r>
  <r>
    <x v="1"/>
    <s v="Białystok"/>
    <x v="0"/>
    <x v="1"/>
    <n v="3.3183180999999999"/>
  </r>
  <r>
    <x v="1"/>
    <s v="Białystok"/>
    <x v="0"/>
    <x v="2"/>
    <n v="47.648719999999997"/>
  </r>
  <r>
    <x v="1"/>
    <s v="Białystok"/>
    <x v="1"/>
    <x v="0"/>
    <n v="45.696420000000003"/>
  </r>
  <r>
    <x v="1"/>
    <s v="Białystok"/>
    <x v="1"/>
    <x v="1"/>
    <n v="0.490425"/>
  </r>
  <r>
    <x v="1"/>
    <s v="Białystok"/>
    <x v="1"/>
    <x v="2"/>
    <n v="35.629600000000003"/>
  </r>
  <r>
    <x v="1"/>
    <s v="Białystok"/>
    <x v="2"/>
    <x v="0"/>
    <n v="53.137908000000003"/>
  </r>
  <r>
    <x v="1"/>
    <s v="Białystok"/>
    <x v="2"/>
    <x v="1"/>
    <n v="4.6130950000000004"/>
  </r>
  <r>
    <x v="1"/>
    <s v="Białystok"/>
    <x v="2"/>
    <x v="2"/>
    <n v="21.3888"/>
  </r>
  <r>
    <x v="1"/>
    <s v="Białystok"/>
    <x v="3"/>
    <x v="0"/>
    <n v="8.5269239999999993"/>
  </r>
  <r>
    <x v="1"/>
    <s v="Białystok"/>
    <x v="3"/>
    <x v="1"/>
    <n v="8.6775000000000005E-2"/>
  </r>
  <r>
    <x v="1"/>
    <s v="Białystok"/>
    <x v="3"/>
    <x v="2"/>
    <n v="0.99848000000000003"/>
  </r>
  <r>
    <x v="1"/>
    <s v="Białystok"/>
    <x v="4"/>
    <x v="0"/>
    <n v="1.88622"/>
  </r>
  <r>
    <x v="1"/>
    <s v="Białystok"/>
    <x v="4"/>
    <x v="1"/>
    <n v="0.71299999999999997"/>
  </r>
  <r>
    <x v="1"/>
    <s v="Białystok"/>
    <x v="4"/>
    <x v="2"/>
    <n v="0.19400000000000001"/>
  </r>
  <r>
    <x v="1"/>
    <s v="Białystok"/>
    <x v="5"/>
    <x v="1"/>
    <n v="0.30866250000000001"/>
  </r>
  <r>
    <x v="1"/>
    <s v="Białystok"/>
    <x v="8"/>
    <x v="0"/>
    <n v="0.87998399999999999"/>
  </r>
  <r>
    <x v="1"/>
    <s v="Białystok"/>
    <x v="8"/>
    <x v="2"/>
    <n v="10.1152"/>
  </r>
  <r>
    <x v="1"/>
    <s v="Białystok"/>
    <x v="9"/>
    <x v="0"/>
    <n v="0.2457"/>
  </r>
  <r>
    <x v="1"/>
    <s v="Białystok"/>
    <x v="10"/>
    <x v="1"/>
    <n v="0.1404"/>
  </r>
  <r>
    <x v="1"/>
    <s v="Gdańsk"/>
    <x v="0"/>
    <x v="0"/>
    <n v="168.51877200000001"/>
  </r>
  <r>
    <x v="1"/>
    <s v="Gdańsk"/>
    <x v="0"/>
    <x v="1"/>
    <n v="7.2079709000000003"/>
  </r>
  <r>
    <x v="1"/>
    <s v="Gdańsk"/>
    <x v="0"/>
    <x v="2"/>
    <n v="87.397080000000003"/>
  </r>
  <r>
    <x v="1"/>
    <s v="Gdańsk"/>
    <x v="1"/>
    <x v="0"/>
    <n v="80.134535999999997"/>
  </r>
  <r>
    <x v="1"/>
    <s v="Gdańsk"/>
    <x v="1"/>
    <x v="1"/>
    <n v="0.87262499999999998"/>
  </r>
  <r>
    <x v="1"/>
    <s v="Gdańsk"/>
    <x v="1"/>
    <x v="2"/>
    <n v="77.2804"/>
  </r>
  <r>
    <x v="1"/>
    <s v="Gdańsk"/>
    <x v="2"/>
    <x v="0"/>
    <n v="31.067820000000001"/>
  </r>
  <r>
    <x v="1"/>
    <s v="Gdańsk"/>
    <x v="2"/>
    <x v="1"/>
    <n v="3.3071899999999999"/>
  </r>
  <r>
    <x v="1"/>
    <s v="Gdańsk"/>
    <x v="2"/>
    <x v="2"/>
    <n v="12.667199999999999"/>
  </r>
  <r>
    <x v="1"/>
    <s v="Gdańsk"/>
    <x v="3"/>
    <x v="0"/>
    <n v="2.2339799999999999"/>
  </r>
  <r>
    <x v="1"/>
    <s v="Gdańsk"/>
    <x v="3"/>
    <x v="1"/>
    <n v="0.13016249999999999"/>
  </r>
  <r>
    <x v="1"/>
    <s v="Gdańsk"/>
    <x v="3"/>
    <x v="2"/>
    <n v="2.6177199999999998"/>
  </r>
  <r>
    <x v="1"/>
    <s v="Gdańsk"/>
    <x v="4"/>
    <x v="0"/>
    <n v="16.685136"/>
  </r>
  <r>
    <x v="1"/>
    <s v="Gdańsk"/>
    <x v="4"/>
    <x v="1"/>
    <n v="0.39600000000000002"/>
  </r>
  <r>
    <x v="1"/>
    <s v="Gdańsk"/>
    <x v="4"/>
    <x v="2"/>
    <n v="0.51500000000000001"/>
  </r>
  <r>
    <x v="1"/>
    <s v="Gdańsk"/>
    <x v="5"/>
    <x v="1"/>
    <n v="0.72255000000000003"/>
  </r>
  <r>
    <x v="1"/>
    <s v="Gdańsk"/>
    <x v="8"/>
    <x v="0"/>
    <n v="2.3360400000000001"/>
  </r>
  <r>
    <x v="1"/>
    <s v="Gdańsk"/>
    <x v="8"/>
    <x v="2"/>
    <n v="17.4968"/>
  </r>
  <r>
    <x v="1"/>
    <s v="Gdańsk"/>
    <x v="9"/>
    <x v="0"/>
    <n v="1.674768"/>
  </r>
  <r>
    <x v="1"/>
    <s v="Gdańsk"/>
    <x v="10"/>
    <x v="1"/>
    <n v="0.27129599999999998"/>
  </r>
  <r>
    <x v="1"/>
    <s v="Olsztyn"/>
    <x v="0"/>
    <x v="0"/>
    <n v="37.736280000000001"/>
  </r>
  <r>
    <x v="1"/>
    <s v="Olsztyn"/>
    <x v="0"/>
    <x v="1"/>
    <n v="0.81692909999999996"/>
  </r>
  <r>
    <x v="1"/>
    <s v="Olsztyn"/>
    <x v="0"/>
    <x v="2"/>
    <n v="7.4194199999999997"/>
  </r>
  <r>
    <x v="1"/>
    <s v="Olsztyn"/>
    <x v="1"/>
    <x v="0"/>
    <n v="12.089195999999999"/>
  </r>
  <r>
    <x v="1"/>
    <s v="Olsztyn"/>
    <x v="1"/>
    <x v="1"/>
    <n v="0.31590000000000001"/>
  </r>
  <r>
    <x v="1"/>
    <s v="Olsztyn"/>
    <x v="1"/>
    <x v="2"/>
    <n v="8.8656000000000006"/>
  </r>
  <r>
    <x v="1"/>
    <s v="Olsztyn"/>
    <x v="2"/>
    <x v="0"/>
    <n v="2.339064"/>
  </r>
  <r>
    <x v="1"/>
    <s v="Olsztyn"/>
    <x v="2"/>
    <x v="1"/>
    <n v="0.21384"/>
  </r>
  <r>
    <x v="1"/>
    <s v="Olsztyn"/>
    <x v="2"/>
    <x v="2"/>
    <n v="2.3567999999999998"/>
  </r>
  <r>
    <x v="1"/>
    <s v="Olsztyn"/>
    <x v="3"/>
    <x v="0"/>
    <n v="0.65771999999999997"/>
  </r>
  <r>
    <x v="1"/>
    <s v="Olsztyn"/>
    <x v="3"/>
    <x v="1"/>
    <n v="5.2650000000000002E-2"/>
  </r>
  <r>
    <x v="1"/>
    <s v="Olsztyn"/>
    <x v="3"/>
    <x v="2"/>
    <n v="0.69977999999999996"/>
  </r>
  <r>
    <x v="1"/>
    <s v="Olsztyn"/>
    <x v="4"/>
    <x v="0"/>
    <n v="1.3736520000000001"/>
  </r>
  <r>
    <x v="1"/>
    <s v="Olsztyn"/>
    <x v="4"/>
    <x v="2"/>
    <n v="0.13650000000000001"/>
  </r>
  <r>
    <x v="1"/>
    <s v="Olsztyn"/>
    <x v="5"/>
    <x v="1"/>
    <n v="0.21195"/>
  </r>
  <r>
    <x v="1"/>
    <s v="Olsztyn"/>
    <x v="8"/>
    <x v="0"/>
    <n v="0.61916400000000005"/>
  </r>
  <r>
    <x v="1"/>
    <s v="Olsztyn"/>
    <x v="8"/>
    <x v="2"/>
    <n v="3.5922000000000001"/>
  </r>
  <r>
    <x v="1"/>
    <s v="Olsztyn"/>
    <x v="9"/>
    <x v="0"/>
    <n v="0.163296"/>
  </r>
  <r>
    <x v="1"/>
    <s v="Olsztyn"/>
    <x v="10"/>
    <x v="1"/>
    <n v="9.3312000000000006E-2"/>
  </r>
  <r>
    <x v="1"/>
    <s v="Szczecin"/>
    <x v="0"/>
    <x v="0"/>
    <n v="92.757216"/>
  </r>
  <r>
    <x v="1"/>
    <s v="Szczecin"/>
    <x v="0"/>
    <x v="1"/>
    <n v="1.9707680999999999"/>
  </r>
  <r>
    <x v="1"/>
    <s v="Szczecin"/>
    <x v="0"/>
    <x v="2"/>
    <n v="25.61872"/>
  </r>
  <r>
    <x v="1"/>
    <s v="Szczecin"/>
    <x v="1"/>
    <x v="0"/>
    <n v="91.718484000000004"/>
  </r>
  <r>
    <x v="1"/>
    <s v="Szczecin"/>
    <x v="1"/>
    <x v="1"/>
    <n v="1.009725"/>
  </r>
  <r>
    <x v="1"/>
    <s v="Szczecin"/>
    <x v="1"/>
    <x v="2"/>
    <n v="32.4696"/>
  </r>
  <r>
    <x v="1"/>
    <s v="Szczecin"/>
    <x v="2"/>
    <x v="0"/>
    <n v="19.451284000000001"/>
  </r>
  <r>
    <x v="1"/>
    <s v="Szczecin"/>
    <x v="2"/>
    <x v="1"/>
    <n v="0.57370500000000002"/>
  </r>
  <r>
    <x v="1"/>
    <s v="Szczecin"/>
    <x v="2"/>
    <x v="2"/>
    <n v="13.848800000000001"/>
  </r>
  <r>
    <x v="1"/>
    <s v="Szczecin"/>
    <x v="3"/>
    <x v="0"/>
    <n v="4.1119320000000004"/>
  </r>
  <r>
    <x v="1"/>
    <s v="Szczecin"/>
    <x v="3"/>
    <x v="1"/>
    <n v="0.20865"/>
  </r>
  <r>
    <x v="1"/>
    <s v="Szczecin"/>
    <x v="3"/>
    <x v="2"/>
    <n v="1.5884799999999999"/>
  </r>
  <r>
    <x v="1"/>
    <s v="Szczecin"/>
    <x v="4"/>
    <x v="0"/>
    <n v="8.4279600000000006"/>
  </r>
  <r>
    <x v="1"/>
    <s v="Szczecin"/>
    <x v="4"/>
    <x v="1"/>
    <n v="0.158"/>
  </r>
  <r>
    <x v="1"/>
    <s v="Szczecin"/>
    <x v="4"/>
    <x v="2"/>
    <n v="0.80400000000000005"/>
  </r>
  <r>
    <x v="1"/>
    <s v="Szczecin"/>
    <x v="5"/>
    <x v="1"/>
    <n v="0.4775875"/>
  </r>
  <r>
    <x v="1"/>
    <s v="Szczecin"/>
    <x v="7"/>
    <x v="1"/>
    <n v="0.1"/>
  </r>
  <r>
    <x v="1"/>
    <s v="Szczecin"/>
    <x v="8"/>
    <x v="0"/>
    <n v="1.6189439999999999"/>
  </r>
  <r>
    <x v="1"/>
    <s v="Szczecin"/>
    <x v="8"/>
    <x v="2"/>
    <n v="8.2751999999999999"/>
  </r>
  <r>
    <x v="1"/>
    <s v="Szczecin"/>
    <x v="9"/>
    <x v="0"/>
    <n v="0.22906799999999999"/>
  </r>
  <r>
    <x v="1"/>
    <s v="Szczecin"/>
    <x v="9"/>
    <x v="2"/>
    <n v="0.1"/>
  </r>
  <r>
    <x v="1"/>
    <s v="Szczecin"/>
    <x v="10"/>
    <x v="1"/>
    <n v="0.40089599999999997"/>
  </r>
  <r>
    <x v="1"/>
    <s v="Toruń"/>
    <x v="0"/>
    <x v="0"/>
    <n v="67.465332000000004"/>
  </r>
  <r>
    <x v="1"/>
    <s v="Toruń"/>
    <x v="0"/>
    <x v="1"/>
    <n v="1.4222052000000001"/>
  </r>
  <r>
    <x v="1"/>
    <s v="Toruń"/>
    <x v="0"/>
    <x v="2"/>
    <n v="11.740740000000001"/>
  </r>
  <r>
    <x v="1"/>
    <s v="Toruń"/>
    <x v="1"/>
    <x v="0"/>
    <n v="29.330532000000002"/>
  </r>
  <r>
    <x v="1"/>
    <s v="Toruń"/>
    <x v="1"/>
    <x v="1"/>
    <n v="0.786825"/>
  </r>
  <r>
    <x v="1"/>
    <s v="Toruń"/>
    <x v="1"/>
    <x v="2"/>
    <n v="13.905200000000001"/>
  </r>
  <r>
    <x v="1"/>
    <s v="Toruń"/>
    <x v="2"/>
    <x v="0"/>
    <n v="5.6904120000000002"/>
  </r>
  <r>
    <x v="1"/>
    <s v="Toruń"/>
    <x v="2"/>
    <x v="1"/>
    <n v="0.49896000000000001"/>
  </r>
  <r>
    <x v="1"/>
    <s v="Toruń"/>
    <x v="2"/>
    <x v="2"/>
    <n v="3.7376"/>
  </r>
  <r>
    <x v="1"/>
    <s v="Toruń"/>
    <x v="3"/>
    <x v="0"/>
    <n v="1.2557160000000001"/>
  </r>
  <r>
    <x v="1"/>
    <s v="Toruń"/>
    <x v="3"/>
    <x v="1"/>
    <n v="9.7987500000000005E-2"/>
  </r>
  <r>
    <x v="1"/>
    <s v="Toruń"/>
    <x v="3"/>
    <x v="2"/>
    <n v="1.0996600000000001"/>
  </r>
  <r>
    <x v="1"/>
    <s v="Toruń"/>
    <x v="4"/>
    <x v="0"/>
    <n v="3.4564319999999999"/>
  </r>
  <r>
    <x v="1"/>
    <s v="Toruń"/>
    <x v="4"/>
    <x v="2"/>
    <n v="0.2135"/>
  </r>
  <r>
    <x v="1"/>
    <s v="Toruń"/>
    <x v="5"/>
    <x v="1"/>
    <n v="0.44212499999999999"/>
  </r>
  <r>
    <x v="1"/>
    <s v="Toruń"/>
    <x v="8"/>
    <x v="0"/>
    <n v="0.96843599999999996"/>
  </r>
  <r>
    <x v="1"/>
    <s v="Toruń"/>
    <x v="8"/>
    <x v="2"/>
    <n v="5.6314000000000002"/>
  </r>
  <r>
    <x v="1"/>
    <s v="Toruń"/>
    <x v="9"/>
    <x v="0"/>
    <n v="0.45813599999999999"/>
  </r>
  <r>
    <x v="1"/>
    <s v="Toruń"/>
    <x v="10"/>
    <x v="1"/>
    <n v="0.26179200000000002"/>
  </r>
  <r>
    <x v="2"/>
    <s v="Częstochowa"/>
    <x v="0"/>
    <x v="0"/>
    <n v="120.63437999999999"/>
  </r>
  <r>
    <x v="2"/>
    <s v="Częstochowa"/>
    <x v="0"/>
    <x v="1"/>
    <n v="5.9000544000000001"/>
  </r>
  <r>
    <x v="2"/>
    <s v="Częstochowa"/>
    <x v="0"/>
    <x v="2"/>
    <n v="115.74428"/>
  </r>
  <r>
    <x v="2"/>
    <s v="Częstochowa"/>
    <x v="1"/>
    <x v="0"/>
    <n v="96.074748"/>
  </r>
  <r>
    <x v="2"/>
    <s v="Częstochowa"/>
    <x v="1"/>
    <x v="1"/>
    <n v="2.8353000000000002"/>
  </r>
  <r>
    <x v="2"/>
    <s v="Częstochowa"/>
    <x v="1"/>
    <x v="2"/>
    <n v="102.9644"/>
  </r>
  <r>
    <x v="2"/>
    <s v="Częstochowa"/>
    <x v="2"/>
    <x v="0"/>
    <n v="17.767728000000002"/>
  </r>
  <r>
    <x v="2"/>
    <s v="Częstochowa"/>
    <x v="2"/>
    <x v="1"/>
    <n v="3.1904750000000002"/>
  </r>
  <r>
    <x v="2"/>
    <s v="Częstochowa"/>
    <x v="2"/>
    <x v="2"/>
    <n v="37.3872"/>
  </r>
  <r>
    <x v="2"/>
    <s v="Częstochowa"/>
    <x v="3"/>
    <x v="0"/>
    <n v="1.5543359999999999"/>
  </r>
  <r>
    <x v="2"/>
    <s v="Częstochowa"/>
    <x v="3"/>
    <x v="1"/>
    <n v="1.2172875000000001"/>
  </r>
  <r>
    <x v="2"/>
    <s v="Częstochowa"/>
    <x v="3"/>
    <x v="2"/>
    <n v="9.5145199999999992"/>
  </r>
  <r>
    <x v="2"/>
    <s v="Częstochowa"/>
    <x v="4"/>
    <x v="0"/>
    <n v="5.8620720000000004"/>
  </r>
  <r>
    <x v="2"/>
    <s v="Częstochowa"/>
    <x v="4"/>
    <x v="1"/>
    <n v="0.23799999999999999"/>
  </r>
  <r>
    <x v="2"/>
    <s v="Częstochowa"/>
    <x v="4"/>
    <x v="2"/>
    <n v="0.28699999999999998"/>
  </r>
  <r>
    <x v="2"/>
    <s v="Częstochowa"/>
    <x v="5"/>
    <x v="0"/>
    <n v="1.08"/>
  </r>
  <r>
    <x v="2"/>
    <s v="Częstochowa"/>
    <x v="5"/>
    <x v="1"/>
    <n v="0.42783749999999998"/>
  </r>
  <r>
    <x v="2"/>
    <s v="Częstochowa"/>
    <x v="6"/>
    <x v="1"/>
    <n v="0.317"/>
  </r>
  <r>
    <x v="2"/>
    <s v="Częstochowa"/>
    <x v="7"/>
    <x v="1"/>
    <n v="0.23799999999999999"/>
  </r>
  <r>
    <x v="2"/>
    <s v="Częstochowa"/>
    <x v="8"/>
    <x v="0"/>
    <n v="1.3018320000000001"/>
  </r>
  <r>
    <x v="2"/>
    <s v="Częstochowa"/>
    <x v="8"/>
    <x v="2"/>
    <n v="12.6608"/>
  </r>
  <r>
    <x v="2"/>
    <s v="Częstochowa"/>
    <x v="9"/>
    <x v="0"/>
    <n v="1.5107159999999999"/>
  </r>
  <r>
    <x v="2"/>
    <s v="Częstochowa"/>
    <x v="10"/>
    <x v="1"/>
    <n v="0.17755199999999999"/>
  </r>
  <r>
    <x v="2"/>
    <s v="Kraków"/>
    <x v="0"/>
    <x v="0"/>
    <n v="127.548264"/>
  </r>
  <r>
    <x v="2"/>
    <s v="Kraków"/>
    <x v="0"/>
    <x v="1"/>
    <n v="6.0157980999999996"/>
  </r>
  <r>
    <x v="2"/>
    <s v="Kraków"/>
    <x v="0"/>
    <x v="2"/>
    <n v="20.15522"/>
  </r>
  <r>
    <x v="2"/>
    <s v="Kraków"/>
    <x v="1"/>
    <x v="0"/>
    <n v="159.03862799999999"/>
  </r>
  <r>
    <x v="2"/>
    <s v="Kraków"/>
    <x v="1"/>
    <x v="1"/>
    <n v="2.9796"/>
  </r>
  <r>
    <x v="2"/>
    <s v="Kraków"/>
    <x v="1"/>
    <x v="2"/>
    <n v="25.4816"/>
  </r>
  <r>
    <x v="2"/>
    <s v="Kraków"/>
    <x v="2"/>
    <x v="0"/>
    <n v="76.255167999999998"/>
  </r>
  <r>
    <x v="2"/>
    <s v="Kraków"/>
    <x v="2"/>
    <x v="1"/>
    <n v="3.9025799999999999"/>
  </r>
  <r>
    <x v="2"/>
    <s v="Kraków"/>
    <x v="2"/>
    <x v="2"/>
    <n v="14.9968"/>
  </r>
  <r>
    <x v="2"/>
    <s v="Kraków"/>
    <x v="3"/>
    <x v="0"/>
    <n v="26.550744000000002"/>
  </r>
  <r>
    <x v="2"/>
    <s v="Kraków"/>
    <x v="3"/>
    <x v="1"/>
    <n v="0.98914999999999997"/>
  </r>
  <r>
    <x v="2"/>
    <s v="Kraków"/>
    <x v="3"/>
    <x v="2"/>
    <n v="2.0399799999999999"/>
  </r>
  <r>
    <x v="2"/>
    <s v="Kraków"/>
    <x v="4"/>
    <x v="0"/>
    <n v="27.069251999999999"/>
  </r>
  <r>
    <x v="2"/>
    <s v="Kraków"/>
    <x v="4"/>
    <x v="1"/>
    <n v="0.23699999999999999"/>
  </r>
  <r>
    <x v="2"/>
    <s v="Kraków"/>
    <x v="4"/>
    <x v="2"/>
    <n v="0.42949999999999999"/>
  </r>
  <r>
    <x v="2"/>
    <s v="Kraków"/>
    <x v="5"/>
    <x v="0"/>
    <n v="1.2"/>
  </r>
  <r>
    <x v="2"/>
    <s v="Kraków"/>
    <x v="5"/>
    <x v="1"/>
    <n v="0.93259999999999998"/>
  </r>
  <r>
    <x v="2"/>
    <s v="Kraków"/>
    <x v="6"/>
    <x v="1"/>
    <n v="0.47399999999999998"/>
  </r>
  <r>
    <x v="2"/>
    <s v="Kraków"/>
    <x v="7"/>
    <x v="1"/>
    <n v="0.33800000000000002"/>
  </r>
  <r>
    <x v="2"/>
    <s v="Kraków"/>
    <x v="8"/>
    <x v="0"/>
    <n v="9.2010120000000004"/>
  </r>
  <r>
    <x v="2"/>
    <s v="Kraków"/>
    <x v="8"/>
    <x v="2"/>
    <n v="6.7981999999999996"/>
  </r>
  <r>
    <x v="2"/>
    <s v="Kraków"/>
    <x v="9"/>
    <x v="0"/>
    <n v="2.0347680000000001"/>
  </r>
  <r>
    <x v="2"/>
    <s v="Kraków"/>
    <x v="9"/>
    <x v="2"/>
    <n v="0.7"/>
  </r>
  <r>
    <x v="2"/>
    <s v="Kraków"/>
    <x v="10"/>
    <x v="0"/>
    <n v="0.12"/>
  </r>
  <r>
    <x v="2"/>
    <s v="Kraków"/>
    <x v="10"/>
    <x v="1"/>
    <n v="0.27129599999999998"/>
  </r>
  <r>
    <x v="2"/>
    <s v="Opole"/>
    <x v="0"/>
    <x v="0"/>
    <n v="105.02859599999999"/>
  </r>
  <r>
    <x v="2"/>
    <s v="Opole"/>
    <x v="0"/>
    <x v="1"/>
    <n v="2.5923208999999998"/>
  </r>
  <r>
    <x v="2"/>
    <s v="Opole"/>
    <x v="0"/>
    <x v="2"/>
    <n v="59.688580000000002"/>
  </r>
  <r>
    <x v="2"/>
    <s v="Opole"/>
    <x v="1"/>
    <x v="0"/>
    <n v="60.464663999999999"/>
  </r>
  <r>
    <x v="2"/>
    <s v="Opole"/>
    <x v="1"/>
    <x v="1"/>
    <n v="1.1368499999999999"/>
  </r>
  <r>
    <x v="2"/>
    <s v="Opole"/>
    <x v="1"/>
    <x v="2"/>
    <n v="36.3964"/>
  </r>
  <r>
    <x v="2"/>
    <s v="Opole"/>
    <x v="2"/>
    <x v="0"/>
    <n v="10.489608"/>
  </r>
  <r>
    <x v="2"/>
    <s v="Opole"/>
    <x v="2"/>
    <x v="1"/>
    <n v="0.83308499999999996"/>
  </r>
  <r>
    <x v="2"/>
    <s v="Opole"/>
    <x v="2"/>
    <x v="2"/>
    <n v="11.571199999999999"/>
  </r>
  <r>
    <x v="2"/>
    <s v="Opole"/>
    <x v="3"/>
    <x v="0"/>
    <n v="2.1561119999999998"/>
  </r>
  <r>
    <x v="2"/>
    <s v="Opole"/>
    <x v="3"/>
    <x v="1"/>
    <n v="0.25203750000000003"/>
  </r>
  <r>
    <x v="2"/>
    <s v="Opole"/>
    <x v="3"/>
    <x v="2"/>
    <n v="2.1902200000000001"/>
  </r>
  <r>
    <x v="2"/>
    <s v="Opole"/>
    <x v="4"/>
    <x v="0"/>
    <n v="5.0653439999999996"/>
  </r>
  <r>
    <x v="2"/>
    <s v="Opole"/>
    <x v="4"/>
    <x v="2"/>
    <n v="0.42149999999999999"/>
  </r>
  <r>
    <x v="2"/>
    <s v="Opole"/>
    <x v="5"/>
    <x v="1"/>
    <n v="0.64706249999999998"/>
  </r>
  <r>
    <x v="2"/>
    <s v="Opole"/>
    <x v="8"/>
    <x v="0"/>
    <n v="1.911924"/>
  </r>
  <r>
    <x v="2"/>
    <s v="Opole"/>
    <x v="8"/>
    <x v="2"/>
    <n v="11.165800000000001"/>
  </r>
  <r>
    <x v="2"/>
    <s v="Opole"/>
    <x v="9"/>
    <x v="0"/>
    <n v="0.49064400000000002"/>
  </r>
  <r>
    <x v="2"/>
    <s v="Opole"/>
    <x v="10"/>
    <x v="1"/>
    <n v="0.28036800000000001"/>
  </r>
  <r>
    <x v="2"/>
    <s v="Przasnysz"/>
    <x v="0"/>
    <x v="0"/>
    <n v="191.77203600000001"/>
  </r>
  <r>
    <x v="2"/>
    <s v="Przasnysz"/>
    <x v="0"/>
    <x v="1"/>
    <n v="13.9580384"/>
  </r>
  <r>
    <x v="2"/>
    <s v="Przasnysz"/>
    <x v="0"/>
    <x v="2"/>
    <n v="144.63357999999999"/>
  </r>
  <r>
    <x v="2"/>
    <s v="Przasnysz"/>
    <x v="1"/>
    <x v="0"/>
    <n v="166.3605"/>
  </r>
  <r>
    <x v="2"/>
    <s v="Przasnysz"/>
    <x v="1"/>
    <x v="1"/>
    <n v="5.2776750000000003"/>
  </r>
  <r>
    <x v="2"/>
    <s v="Przasnysz"/>
    <x v="1"/>
    <x v="2"/>
    <n v="152.13239999999999"/>
  </r>
  <r>
    <x v="2"/>
    <s v="Przasnysz"/>
    <x v="2"/>
    <x v="0"/>
    <n v="44.080708000000001"/>
  </r>
  <r>
    <x v="2"/>
    <s v="Przasnysz"/>
    <x v="2"/>
    <x v="1"/>
    <n v="7.0438499999999999"/>
  </r>
  <r>
    <x v="2"/>
    <s v="Przasnysz"/>
    <x v="2"/>
    <x v="2"/>
    <n v="39.8752"/>
  </r>
  <r>
    <x v="2"/>
    <s v="Przasnysz"/>
    <x v="3"/>
    <x v="0"/>
    <n v="18.76014"/>
  </r>
  <r>
    <x v="2"/>
    <s v="Przasnysz"/>
    <x v="3"/>
    <x v="1"/>
    <n v="0.6907875"/>
  </r>
  <r>
    <x v="2"/>
    <s v="Przasnysz"/>
    <x v="3"/>
    <x v="2"/>
    <n v="15.22922"/>
  </r>
  <r>
    <x v="2"/>
    <s v="Przasnysz"/>
    <x v="4"/>
    <x v="0"/>
    <n v="16.035191999999999"/>
  </r>
  <r>
    <x v="2"/>
    <s v="Przasnysz"/>
    <x v="4"/>
    <x v="1"/>
    <n v="0.95"/>
  </r>
  <r>
    <x v="2"/>
    <s v="Przasnysz"/>
    <x v="4"/>
    <x v="2"/>
    <n v="0.60050000000000003"/>
  </r>
  <r>
    <x v="2"/>
    <s v="Przasnysz"/>
    <x v="5"/>
    <x v="1"/>
    <n v="1.1893"/>
  </r>
  <r>
    <x v="2"/>
    <s v="Przasnysz"/>
    <x v="6"/>
    <x v="1"/>
    <n v="0.158"/>
  </r>
  <r>
    <x v="2"/>
    <s v="Przasnysz"/>
    <x v="7"/>
    <x v="1"/>
    <n v="0.47599999999999998"/>
  </r>
  <r>
    <x v="2"/>
    <s v="Przasnysz"/>
    <x v="8"/>
    <x v="0"/>
    <n v="4.8838679999999997"/>
  </r>
  <r>
    <x v="2"/>
    <s v="Przasnysz"/>
    <x v="8"/>
    <x v="2"/>
    <n v="28.1798"/>
  </r>
  <r>
    <x v="2"/>
    <s v="Przasnysz"/>
    <x v="9"/>
    <x v="0"/>
    <n v="0.75297599999999998"/>
  </r>
  <r>
    <x v="2"/>
    <s v="Przasnysz"/>
    <x v="10"/>
    <x v="1"/>
    <n v="0.43027199999999999"/>
  </r>
  <r>
    <x v="3"/>
    <s v="Lubuskie"/>
    <x v="0"/>
    <x v="0"/>
    <n v="92.328444000000005"/>
  </r>
  <r>
    <x v="3"/>
    <s v="Lubuskie"/>
    <x v="0"/>
    <x v="1"/>
    <n v="2.8503215000000002"/>
  </r>
  <r>
    <x v="3"/>
    <s v="Lubuskie"/>
    <x v="0"/>
    <x v="2"/>
    <n v="26.215299999999999"/>
  </r>
  <r>
    <x v="3"/>
    <s v="Lubuskie"/>
    <x v="1"/>
    <x v="0"/>
    <n v="53.663904000000002"/>
  </r>
  <r>
    <x v="3"/>
    <s v="Lubuskie"/>
    <x v="1"/>
    <x v="1"/>
    <n v="0.96330000000000005"/>
  </r>
  <r>
    <x v="3"/>
    <s v="Lubuskie"/>
    <x v="1"/>
    <x v="2"/>
    <n v="31.681999999999999"/>
  </r>
  <r>
    <x v="3"/>
    <s v="Lubuskie"/>
    <x v="2"/>
    <x v="0"/>
    <n v="9.4908239999999999"/>
  </r>
  <r>
    <x v="3"/>
    <s v="Lubuskie"/>
    <x v="2"/>
    <x v="1"/>
    <n v="0.63508500000000001"/>
  </r>
  <r>
    <x v="3"/>
    <s v="Lubuskie"/>
    <x v="2"/>
    <x v="2"/>
    <n v="8.3040000000000003"/>
  </r>
  <r>
    <x v="3"/>
    <s v="Lubuskie"/>
    <x v="3"/>
    <x v="0"/>
    <n v="2.227176"/>
  </r>
  <r>
    <x v="3"/>
    <s v="Lubuskie"/>
    <x v="3"/>
    <x v="1"/>
    <n v="0.14381250000000001"/>
  </r>
  <r>
    <x v="3"/>
    <s v="Lubuskie"/>
    <x v="3"/>
    <x v="2"/>
    <n v="2.4946999999999999"/>
  </r>
  <r>
    <x v="3"/>
    <s v="Lubuskie"/>
    <x v="4"/>
    <x v="0"/>
    <n v="5.4197639999999998"/>
  </r>
  <r>
    <x v="3"/>
    <s v="Lubuskie"/>
    <x v="4"/>
    <x v="2"/>
    <n v="0.48949999999999999"/>
  </r>
  <r>
    <x v="3"/>
    <s v="Lubuskie"/>
    <x v="5"/>
    <x v="1"/>
    <n v="0.72641250000000002"/>
  </r>
  <r>
    <x v="3"/>
    <s v="Lubuskie"/>
    <x v="8"/>
    <x v="0"/>
    <n v="2.2203719999999998"/>
  </r>
  <r>
    <x v="3"/>
    <s v="Lubuskie"/>
    <x v="8"/>
    <x v="2"/>
    <n v="12.845000000000001"/>
  </r>
  <r>
    <x v="3"/>
    <s v="Lubuskie"/>
    <x v="9"/>
    <x v="0"/>
    <n v="0.52390800000000004"/>
  </r>
  <r>
    <x v="3"/>
    <s v="Lubuskie"/>
    <x v="10"/>
    <x v="1"/>
    <n v="0.29937599999999998"/>
  </r>
  <r>
    <x v="3"/>
    <s v="Ostrów"/>
    <x v="0"/>
    <x v="0"/>
    <n v="104.013396"/>
  </r>
  <r>
    <x v="3"/>
    <s v="Ostrów"/>
    <x v="0"/>
    <x v="1"/>
    <n v="2.1586344"/>
  </r>
  <r>
    <x v="3"/>
    <s v="Ostrów"/>
    <x v="0"/>
    <x v="2"/>
    <n v="90.564279999999997"/>
  </r>
  <r>
    <x v="3"/>
    <s v="Ostrów"/>
    <x v="1"/>
    <x v="0"/>
    <n v="82.222235999999995"/>
  </r>
  <r>
    <x v="3"/>
    <s v="Ostrów"/>
    <x v="1"/>
    <x v="1"/>
    <n v="1.4976"/>
  </r>
  <r>
    <x v="3"/>
    <s v="Ostrów"/>
    <x v="1"/>
    <x v="2"/>
    <n v="130.2004"/>
  </r>
  <r>
    <x v="3"/>
    <s v="Ostrów"/>
    <x v="2"/>
    <x v="0"/>
    <n v="28.744631999999999"/>
  </r>
  <r>
    <x v="3"/>
    <s v="Ostrów"/>
    <x v="2"/>
    <x v="1"/>
    <n v="0.65508500000000003"/>
  </r>
  <r>
    <x v="3"/>
    <s v="Ostrów"/>
    <x v="2"/>
    <x v="2"/>
    <n v="80.491200000000006"/>
  </r>
  <r>
    <x v="3"/>
    <s v="Ostrów"/>
    <x v="3"/>
    <x v="0"/>
    <n v="10.227600000000001"/>
  </r>
  <r>
    <x v="3"/>
    <s v="Ostrów"/>
    <x v="3"/>
    <x v="1"/>
    <n v="7.1662500000000004E-2"/>
  </r>
  <r>
    <x v="3"/>
    <s v="Ostrów"/>
    <x v="3"/>
    <x v="2"/>
    <n v="1.9785200000000001"/>
  </r>
  <r>
    <x v="3"/>
    <s v="Ostrów"/>
    <x v="4"/>
    <x v="0"/>
    <n v="3.4178760000000001"/>
  </r>
  <r>
    <x v="3"/>
    <s v="Ostrów"/>
    <x v="4"/>
    <x v="2"/>
    <n v="0.39100000000000001"/>
  </r>
  <r>
    <x v="3"/>
    <s v="Ostrów"/>
    <x v="5"/>
    <x v="1"/>
    <n v="0.51236250000000005"/>
  </r>
  <r>
    <x v="3"/>
    <s v="Ostrów"/>
    <x v="8"/>
    <x v="0"/>
    <n v="9.3335760000000008"/>
  </r>
  <r>
    <x v="3"/>
    <s v="Ostrów"/>
    <x v="8"/>
    <x v="2"/>
    <n v="35.224800000000002"/>
  </r>
  <r>
    <x v="3"/>
    <s v="Ostrów"/>
    <x v="9"/>
    <x v="0"/>
    <n v="0.29408400000000001"/>
  </r>
  <r>
    <x v="3"/>
    <s v="Ostrów"/>
    <x v="10"/>
    <x v="1"/>
    <n v="0.168048"/>
  </r>
  <r>
    <x v="3"/>
    <s v="Poznań"/>
    <x v="0"/>
    <x v="0"/>
    <n v="63.391032000000003"/>
  </r>
  <r>
    <x v="3"/>
    <s v="Poznań"/>
    <x v="0"/>
    <x v="1"/>
    <n v="2.6720115999999998"/>
  </r>
  <r>
    <x v="3"/>
    <s v="Poznań"/>
    <x v="0"/>
    <x v="2"/>
    <n v="42.686419999999998"/>
  </r>
  <r>
    <x v="3"/>
    <s v="Poznań"/>
    <x v="1"/>
    <x v="0"/>
    <n v="38.584727999999998"/>
  </r>
  <r>
    <x v="3"/>
    <s v="Poznań"/>
    <x v="1"/>
    <x v="1"/>
    <n v="0.73027500000000001"/>
  </r>
  <r>
    <x v="3"/>
    <s v="Poznań"/>
    <x v="1"/>
    <x v="2"/>
    <n v="21.337599999999998"/>
  </r>
  <r>
    <x v="3"/>
    <s v="Poznań"/>
    <x v="2"/>
    <x v="0"/>
    <n v="29.572451999999998"/>
  </r>
  <r>
    <x v="3"/>
    <s v="Poznań"/>
    <x v="2"/>
    <x v="1"/>
    <n v="2.1767150000000002"/>
  </r>
  <r>
    <x v="3"/>
    <s v="Poznań"/>
    <x v="2"/>
    <x v="2"/>
    <n v="51.604799999999997"/>
  </r>
  <r>
    <x v="3"/>
    <s v="Poznań"/>
    <x v="3"/>
    <x v="0"/>
    <n v="16.682652000000001"/>
  </r>
  <r>
    <x v="3"/>
    <s v="Poznań"/>
    <x v="3"/>
    <x v="1"/>
    <n v="0.1014"/>
  </r>
  <r>
    <x v="3"/>
    <s v="Poznań"/>
    <x v="3"/>
    <x v="2"/>
    <n v="11.68078"/>
  </r>
  <r>
    <x v="3"/>
    <s v="Poznań"/>
    <x v="4"/>
    <x v="0"/>
    <n v="7.2210960000000002"/>
  </r>
  <r>
    <x v="3"/>
    <s v="Poznań"/>
    <x v="4"/>
    <x v="2"/>
    <n v="1.3294999999999999"/>
  </r>
  <r>
    <x v="3"/>
    <s v="Poznań"/>
    <x v="5"/>
    <x v="1"/>
    <n v="0.51971250000000002"/>
  </r>
  <r>
    <x v="3"/>
    <s v="Poznań"/>
    <x v="8"/>
    <x v="0"/>
    <n v="9.0546120000000005"/>
  </r>
  <r>
    <x v="3"/>
    <s v="Poznań"/>
    <x v="8"/>
    <x v="2"/>
    <n v="18.650200000000002"/>
  </r>
  <r>
    <x v="3"/>
    <s v="Poznań"/>
    <x v="9"/>
    <x v="0"/>
    <n v="1.488996"/>
  </r>
  <r>
    <x v="3"/>
    <s v="Poznań"/>
    <x v="10"/>
    <x v="1"/>
    <n v="0.233712"/>
  </r>
  <r>
    <x v="3"/>
    <s v="Wrocław"/>
    <x v="0"/>
    <x v="0"/>
    <n v="79.479864000000006"/>
  </r>
  <r>
    <x v="3"/>
    <s v="Wrocław"/>
    <x v="0"/>
    <x v="1"/>
    <n v="3.1748535000000002"/>
  </r>
  <r>
    <x v="3"/>
    <s v="Wrocław"/>
    <x v="0"/>
    <x v="2"/>
    <n v="17.865200000000002"/>
  </r>
  <r>
    <x v="3"/>
    <s v="Wrocław"/>
    <x v="1"/>
    <x v="0"/>
    <n v="45.947580000000002"/>
  </r>
  <r>
    <x v="3"/>
    <s v="Wrocław"/>
    <x v="1"/>
    <x v="1"/>
    <n v="2.820675"/>
  </r>
  <r>
    <x v="3"/>
    <s v="Wrocław"/>
    <x v="1"/>
    <x v="2"/>
    <n v="19.02"/>
  </r>
  <r>
    <x v="3"/>
    <s v="Wrocław"/>
    <x v="2"/>
    <x v="0"/>
    <n v="23.759668000000001"/>
  </r>
  <r>
    <x v="3"/>
    <s v="Wrocław"/>
    <x v="2"/>
    <x v="1"/>
    <n v="2.4663849999999998"/>
  </r>
  <r>
    <x v="3"/>
    <s v="Wrocław"/>
    <x v="2"/>
    <x v="2"/>
    <n v="11.183999999999999"/>
  </r>
  <r>
    <x v="3"/>
    <s v="Wrocław"/>
    <x v="3"/>
    <x v="0"/>
    <n v="5.8570919999999997"/>
  </r>
  <r>
    <x v="3"/>
    <s v="Wrocław"/>
    <x v="3"/>
    <x v="1"/>
    <n v="1.135875"/>
  </r>
  <r>
    <x v="3"/>
    <s v="Wrocław"/>
    <x v="3"/>
    <x v="2"/>
    <n v="0.88280000000000003"/>
  </r>
  <r>
    <x v="3"/>
    <s v="Wrocław"/>
    <x v="4"/>
    <x v="0"/>
    <n v="5.8140359999999998"/>
  </r>
  <r>
    <x v="3"/>
    <s v="Wrocław"/>
    <x v="4"/>
    <x v="2"/>
    <n v="0.16600000000000001"/>
  </r>
  <r>
    <x v="3"/>
    <s v="Wrocław"/>
    <x v="5"/>
    <x v="1"/>
    <n v="0.38163750000000002"/>
  </r>
  <r>
    <x v="3"/>
    <s v="Wrocław"/>
    <x v="6"/>
    <x v="1"/>
    <n v="0.158"/>
  </r>
  <r>
    <x v="3"/>
    <s v="Wrocław"/>
    <x v="8"/>
    <x v="0"/>
    <n v="0.75297599999999998"/>
  </r>
  <r>
    <x v="3"/>
    <s v="Wrocław"/>
    <x v="8"/>
    <x v="2"/>
    <n v="4.4480000000000004"/>
  </r>
  <r>
    <x v="3"/>
    <s v="Wrocław"/>
    <x v="9"/>
    <x v="0"/>
    <n v="0.42562800000000001"/>
  </r>
  <r>
    <x v="3"/>
    <s v="Wrocław"/>
    <x v="10"/>
    <x v="1"/>
    <n v="0.24321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6BB14-7EB5-4F11-970E-88EE646C3F9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7:O34" firstHeaderRow="1" firstDataRow="2" firstDataCol="1"/>
  <pivotFields count="5">
    <pivotField axis="axisRow" showAll="0">
      <items count="5">
        <item x="0"/>
        <item sd="0" x="2"/>
        <item sd="0" x="1"/>
        <item sd="0" x="3"/>
        <item t="default"/>
      </items>
    </pivotField>
    <pivotField showAll="0"/>
    <pivotField axis="axisRow" showAll="0">
      <items count="12">
        <item x="7"/>
        <item x="5"/>
        <item x="6"/>
        <item x="8"/>
        <item x="4"/>
        <item x="2"/>
        <item x="10"/>
        <item x="3"/>
        <item x="0"/>
        <item x="9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3" showAll="0"/>
  </pivotFields>
  <rowFields count="2">
    <field x="0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ztuki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FE3D42-6091-4A31-A04B-42044EEE4D36}" name="Table1" displayName="Table1" ref="A1:E387" totalsRowShown="0" headerRowDxfId="0" headerRowBorderDxfId="7" tableBorderDxfId="8" totalsRowBorderDxfId="6">
  <autoFilter ref="A1:E387" xr:uid="{1EFE3D42-6091-4A31-A04B-42044EEE4D36}"/>
  <tableColumns count="5">
    <tableColumn id="1" xr3:uid="{42005640-95BA-44A1-9C28-D75760E6E65F}" name="Region odbiorcy" dataDxfId="5"/>
    <tableColumn id="2" xr3:uid="{CC98B108-FCC6-4E14-8D94-21EE960026C7}" name="Dystrykt" dataDxfId="4"/>
    <tableColumn id="3" xr3:uid="{D6D5E67B-92BA-4759-BB6E-0BCE8C86EA04}" name="Marka" dataDxfId="3"/>
    <tableColumn id="4" xr3:uid="{A6C0FFDA-872F-4F47-9CE0-2395267D57FD}" name="Typ opakowania" dataDxfId="2"/>
    <tableColumn id="5" xr3:uid="{97D9EFC6-5569-4AFE-9166-8504DEA565C9}" name="Sztuki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C000"/>
  </sheetPr>
  <dimension ref="B1:O206"/>
  <sheetViews>
    <sheetView showGridLines="0" tabSelected="1" topLeftCell="A10" zoomScale="130" zoomScaleNormal="130" workbookViewId="0">
      <selection activeCell="D38" sqref="D38"/>
    </sheetView>
  </sheetViews>
  <sheetFormatPr defaultRowHeight="13.2" x14ac:dyDescent="0.25"/>
  <cols>
    <col min="1" max="1" width="0.88671875" customWidth="1"/>
    <col min="2" max="2" width="22.109375" customWidth="1"/>
    <col min="3" max="3" width="14.33203125" customWidth="1"/>
    <col min="4" max="4" width="20.33203125" customWidth="1"/>
    <col min="5" max="5" width="12.44140625" bestFit="1" customWidth="1"/>
    <col min="6" max="6" width="15.33203125" customWidth="1"/>
    <col min="7" max="7" width="17.88671875" bestFit="1" customWidth="1"/>
    <col min="8" max="8" width="17.6640625" bestFit="1" customWidth="1"/>
    <col min="9" max="9" width="15.109375" bestFit="1" customWidth="1"/>
    <col min="10" max="10" width="14.77734375" bestFit="1" customWidth="1"/>
    <col min="11" max="11" width="16.21875" bestFit="1" customWidth="1"/>
    <col min="12" max="13" width="5.77734375" style="14" bestFit="1" customWidth="1"/>
    <col min="14" max="14" width="5.77734375" bestFit="1" customWidth="1"/>
    <col min="15" max="15" width="11.33203125" bestFit="1" customWidth="1"/>
  </cols>
  <sheetData>
    <row r="1" spans="2:13" ht="5.0999999999999996" customHeight="1" x14ac:dyDescent="0.25"/>
    <row r="2" spans="2:13" x14ac:dyDescent="0.25">
      <c r="B2" s="17" t="s">
        <v>91</v>
      </c>
    </row>
    <row r="3" spans="2:13" x14ac:dyDescent="0.25">
      <c r="B3" t="s">
        <v>92</v>
      </c>
    </row>
    <row r="5" spans="2:13" ht="52.8" x14ac:dyDescent="0.25">
      <c r="B5" s="4" t="s">
        <v>0</v>
      </c>
      <c r="C5" s="4" t="s">
        <v>74</v>
      </c>
      <c r="D5" s="4" t="s">
        <v>75</v>
      </c>
      <c r="E5" s="4" t="s">
        <v>76</v>
      </c>
      <c r="F5" s="4" t="s">
        <v>41</v>
      </c>
      <c r="G5" s="4" t="s">
        <v>43</v>
      </c>
      <c r="H5" s="4" t="s">
        <v>77</v>
      </c>
      <c r="I5" s="4" t="s">
        <v>42</v>
      </c>
      <c r="J5" s="4" t="s">
        <v>78</v>
      </c>
      <c r="L5" s="15" t="s">
        <v>2</v>
      </c>
      <c r="M5" s="16">
        <v>0.12</v>
      </c>
    </row>
    <row r="6" spans="2:13" x14ac:dyDescent="0.25">
      <c r="B6" s="8" t="s">
        <v>45</v>
      </c>
      <c r="C6" s="9">
        <v>1.3</v>
      </c>
      <c r="D6" s="20">
        <f>20*C6</f>
        <v>26</v>
      </c>
      <c r="E6" s="20">
        <f>0.23*D6</f>
        <v>5.98</v>
      </c>
      <c r="F6" s="20">
        <f>D6+E6</f>
        <v>31.98</v>
      </c>
      <c r="G6" s="20">
        <f>F6*$M$5</f>
        <v>3.8376000000000001</v>
      </c>
      <c r="H6" s="20">
        <f>F6+G6</f>
        <v>35.817599999999999</v>
      </c>
      <c r="I6" s="9">
        <v>10</v>
      </c>
      <c r="J6" s="20">
        <f>H6*I6</f>
        <v>358.17599999999999</v>
      </c>
    </row>
    <row r="7" spans="2:13" x14ac:dyDescent="0.25">
      <c r="B7" s="8" t="s">
        <v>46</v>
      </c>
      <c r="C7" s="9">
        <v>1.39</v>
      </c>
      <c r="D7" s="20">
        <f t="shared" ref="D7:D12" si="0">20*C7</f>
        <v>27.799999999999997</v>
      </c>
      <c r="E7" s="20">
        <f t="shared" ref="E7:E12" si="1">0.23*D7</f>
        <v>6.3939999999999992</v>
      </c>
      <c r="F7" s="20">
        <f t="shared" ref="F7:F12" si="2">D7+E7</f>
        <v>34.193999999999996</v>
      </c>
      <c r="G7" s="20">
        <f t="shared" ref="G7:G12" si="3">F7*$M$5</f>
        <v>4.1032799999999989</v>
      </c>
      <c r="H7" s="20">
        <f t="shared" ref="H7:H12" si="4">F7+G7</f>
        <v>38.297279999999994</v>
      </c>
      <c r="I7" s="9">
        <v>15</v>
      </c>
      <c r="J7" s="20">
        <f t="shared" ref="J7:J12" si="5">H7*I7</f>
        <v>574.4591999999999</v>
      </c>
    </row>
    <row r="8" spans="2:13" x14ac:dyDescent="0.25">
      <c r="B8" s="8" t="s">
        <v>47</v>
      </c>
      <c r="C8" s="9">
        <v>1.3</v>
      </c>
      <c r="D8" s="20">
        <f t="shared" si="0"/>
        <v>26</v>
      </c>
      <c r="E8" s="20">
        <f t="shared" si="1"/>
        <v>5.98</v>
      </c>
      <c r="F8" s="20">
        <f t="shared" si="2"/>
        <v>31.98</v>
      </c>
      <c r="G8" s="20">
        <f t="shared" si="3"/>
        <v>3.8376000000000001</v>
      </c>
      <c r="H8" s="20">
        <f t="shared" si="4"/>
        <v>35.817599999999999</v>
      </c>
      <c r="I8" s="9">
        <v>30</v>
      </c>
      <c r="J8" s="20">
        <f t="shared" si="5"/>
        <v>1074.528</v>
      </c>
    </row>
    <row r="9" spans="2:13" x14ac:dyDescent="0.25">
      <c r="B9" s="8" t="s">
        <v>48</v>
      </c>
      <c r="C9" s="9">
        <v>0.88</v>
      </c>
      <c r="D9" s="20">
        <f t="shared" si="0"/>
        <v>17.600000000000001</v>
      </c>
      <c r="E9" s="20">
        <f t="shared" si="1"/>
        <v>4.0480000000000009</v>
      </c>
      <c r="F9" s="20">
        <f t="shared" si="2"/>
        <v>21.648000000000003</v>
      </c>
      <c r="G9" s="20">
        <f t="shared" si="3"/>
        <v>2.5977600000000005</v>
      </c>
      <c r="H9" s="20">
        <f t="shared" si="4"/>
        <v>24.245760000000004</v>
      </c>
      <c r="I9" s="9">
        <v>50</v>
      </c>
      <c r="J9" s="20">
        <f t="shared" si="5"/>
        <v>1212.2880000000002</v>
      </c>
    </row>
    <row r="10" spans="2:13" x14ac:dyDescent="0.25">
      <c r="B10" s="8" t="s">
        <v>49</v>
      </c>
      <c r="C10" s="9">
        <v>1.25</v>
      </c>
      <c r="D10" s="20">
        <f t="shared" si="0"/>
        <v>25</v>
      </c>
      <c r="E10" s="20">
        <f t="shared" si="1"/>
        <v>5.75</v>
      </c>
      <c r="F10" s="20">
        <f t="shared" si="2"/>
        <v>30.75</v>
      </c>
      <c r="G10" s="20">
        <f t="shared" si="3"/>
        <v>3.69</v>
      </c>
      <c r="H10" s="20">
        <f t="shared" si="4"/>
        <v>34.44</v>
      </c>
      <c r="I10" s="9">
        <v>10</v>
      </c>
      <c r="J10" s="20">
        <f t="shared" si="5"/>
        <v>344.4</v>
      </c>
    </row>
    <row r="11" spans="2:13" x14ac:dyDescent="0.25">
      <c r="B11" s="8" t="s">
        <v>50</v>
      </c>
      <c r="C11" s="9">
        <v>1.74</v>
      </c>
      <c r="D11" s="20">
        <f t="shared" si="0"/>
        <v>34.799999999999997</v>
      </c>
      <c r="E11" s="20">
        <f t="shared" si="1"/>
        <v>8.0039999999999996</v>
      </c>
      <c r="F11" s="20">
        <f t="shared" si="2"/>
        <v>42.803999999999995</v>
      </c>
      <c r="G11" s="20">
        <f t="shared" si="3"/>
        <v>5.1364799999999988</v>
      </c>
      <c r="H11" s="20">
        <f t="shared" si="4"/>
        <v>47.940479999999994</v>
      </c>
      <c r="I11" s="9">
        <v>5</v>
      </c>
      <c r="J11" s="20">
        <f t="shared" si="5"/>
        <v>239.70239999999995</v>
      </c>
    </row>
    <row r="12" spans="2:13" x14ac:dyDescent="0.25">
      <c r="C12" s="3"/>
      <c r="I12" s="10" t="s">
        <v>1</v>
      </c>
      <c r="J12" s="20">
        <f>SUM(J6:J11)</f>
        <v>3803.5536000000006</v>
      </c>
    </row>
    <row r="15" spans="2:13" x14ac:dyDescent="0.25">
      <c r="B15" s="17" t="s">
        <v>90</v>
      </c>
    </row>
    <row r="16" spans="2:13" x14ac:dyDescent="0.25">
      <c r="B16" s="1" t="s">
        <v>96</v>
      </c>
    </row>
    <row r="17" spans="2:15" x14ac:dyDescent="0.25">
      <c r="B17" s="13" t="s">
        <v>27</v>
      </c>
      <c r="C17" s="13" t="s">
        <v>30</v>
      </c>
      <c r="D17" s="13" t="s">
        <v>28</v>
      </c>
      <c r="E17" s="13" t="s">
        <v>29</v>
      </c>
      <c r="J17" s="31" t="s">
        <v>99</v>
      </c>
      <c r="K17" s="31" t="s">
        <v>100</v>
      </c>
      <c r="L17"/>
      <c r="M17"/>
    </row>
    <row r="18" spans="2:15" x14ac:dyDescent="0.25">
      <c r="J18" s="31" t="s">
        <v>97</v>
      </c>
      <c r="K18" t="s">
        <v>80</v>
      </c>
      <c r="L18" t="s">
        <v>81</v>
      </c>
      <c r="M18" t="s">
        <v>82</v>
      </c>
      <c r="N18" t="s">
        <v>83</v>
      </c>
      <c r="O18" t="s">
        <v>98</v>
      </c>
    </row>
    <row r="19" spans="2:15" x14ac:dyDescent="0.25">
      <c r="B19" t="s">
        <v>95</v>
      </c>
      <c r="J19" s="32" t="s">
        <v>6</v>
      </c>
      <c r="K19" s="34">
        <v>2195.6809480000002</v>
      </c>
      <c r="L19" s="34">
        <v>185.7103773</v>
      </c>
      <c r="M19" s="34">
        <v>986.36789999999996</v>
      </c>
      <c r="N19" s="34">
        <v>7.2</v>
      </c>
      <c r="O19" s="34">
        <v>3374.9592253000001</v>
      </c>
    </row>
    <row r="20" spans="2:15" x14ac:dyDescent="0.25">
      <c r="B20" t="s">
        <v>94</v>
      </c>
      <c r="J20" s="33" t="s">
        <v>68</v>
      </c>
      <c r="K20" s="34"/>
      <c r="L20" s="34">
        <v>0.87099999999999989</v>
      </c>
      <c r="M20" s="34"/>
      <c r="N20" s="34"/>
      <c r="O20" s="34">
        <v>0.87099999999999989</v>
      </c>
    </row>
    <row r="21" spans="2:15" x14ac:dyDescent="0.25">
      <c r="B21" t="s">
        <v>31</v>
      </c>
      <c r="J21" s="33" t="s">
        <v>73</v>
      </c>
      <c r="K21" s="34">
        <v>2.6399999999999997</v>
      </c>
      <c r="L21" s="34">
        <v>9.0312000000000001</v>
      </c>
      <c r="M21" s="34"/>
      <c r="N21" s="34"/>
      <c r="O21" s="34">
        <v>11.671199999999999</v>
      </c>
    </row>
    <row r="22" spans="2:15" x14ac:dyDescent="0.25">
      <c r="B22" t="s">
        <v>84</v>
      </c>
      <c r="J22" s="33" t="s">
        <v>64</v>
      </c>
      <c r="K22" s="34"/>
      <c r="L22" s="34">
        <v>6.0990000000000002</v>
      </c>
      <c r="M22" s="34"/>
      <c r="N22" s="34"/>
      <c r="O22" s="34">
        <v>6.0990000000000002</v>
      </c>
    </row>
    <row r="23" spans="2:15" x14ac:dyDescent="0.25">
      <c r="B23" t="s">
        <v>85</v>
      </c>
      <c r="J23" s="33" t="s">
        <v>49</v>
      </c>
      <c r="K23" s="34">
        <v>61.597260000000006</v>
      </c>
      <c r="L23" s="34"/>
      <c r="M23" s="34">
        <v>95.816600000000008</v>
      </c>
      <c r="N23" s="34"/>
      <c r="O23" s="34">
        <v>157.41386</v>
      </c>
    </row>
    <row r="24" spans="2:15" x14ac:dyDescent="0.25">
      <c r="B24" t="s">
        <v>86</v>
      </c>
      <c r="J24" s="33" t="s">
        <v>48</v>
      </c>
      <c r="K24" s="34">
        <v>156.98596800000001</v>
      </c>
      <c r="L24" s="34">
        <v>13.938000000000001</v>
      </c>
      <c r="M24" s="34">
        <v>17.022500000000001</v>
      </c>
      <c r="N24" s="34"/>
      <c r="O24" s="34">
        <v>187.94646800000001</v>
      </c>
    </row>
    <row r="25" spans="2:15" x14ac:dyDescent="0.25">
      <c r="J25" s="33" t="s">
        <v>72</v>
      </c>
      <c r="K25" s="34">
        <v>359.31072399999999</v>
      </c>
      <c r="L25" s="34">
        <v>52.199950000000001</v>
      </c>
      <c r="M25" s="34">
        <v>224.18639999999999</v>
      </c>
      <c r="N25" s="34"/>
      <c r="O25" s="34">
        <v>635.69707399999993</v>
      </c>
    </row>
    <row r="26" spans="2:15" x14ac:dyDescent="0.25">
      <c r="B26" t="s">
        <v>32</v>
      </c>
      <c r="J26" s="33" t="s">
        <v>71</v>
      </c>
      <c r="K26" s="34">
        <v>2.7600000000000002</v>
      </c>
      <c r="L26" s="34">
        <v>1.8364640000000001</v>
      </c>
      <c r="M26" s="34"/>
      <c r="N26" s="34"/>
      <c r="O26" s="34">
        <v>4.5964640000000001</v>
      </c>
    </row>
    <row r="27" spans="2:15" x14ac:dyDescent="0.25">
      <c r="J27" s="33" t="s">
        <v>58</v>
      </c>
      <c r="K27" s="34">
        <v>101.877876</v>
      </c>
      <c r="L27" s="34">
        <v>17.5407625</v>
      </c>
      <c r="M27" s="34">
        <v>17.485140000000001</v>
      </c>
      <c r="N27" s="34"/>
      <c r="O27" s="34">
        <v>136.90377849999999</v>
      </c>
    </row>
    <row r="28" spans="2:15" x14ac:dyDescent="0.25">
      <c r="B28" s="6" t="s">
        <v>33</v>
      </c>
      <c r="C28" s="7">
        <v>2221</v>
      </c>
      <c r="J28" s="33" t="s">
        <v>45</v>
      </c>
      <c r="K28" s="34">
        <v>856.00796400000002</v>
      </c>
      <c r="L28" s="34">
        <v>68.563775800000002</v>
      </c>
      <c r="M28" s="34">
        <v>267.92246</v>
      </c>
      <c r="N28" s="34">
        <v>7.2</v>
      </c>
      <c r="O28" s="34">
        <v>1199.6941998</v>
      </c>
    </row>
    <row r="29" spans="2:15" x14ac:dyDescent="0.25">
      <c r="B29" s="6" t="s">
        <v>87</v>
      </c>
      <c r="C29" s="7">
        <v>732</v>
      </c>
      <c r="J29" s="33" t="s">
        <v>50</v>
      </c>
      <c r="K29" s="34">
        <v>8.667311999999999</v>
      </c>
      <c r="L29" s="34"/>
      <c r="M29" s="34">
        <v>2.4000000000000004</v>
      </c>
      <c r="N29" s="34"/>
      <c r="O29" s="34">
        <v>11.067311999999999</v>
      </c>
    </row>
    <row r="30" spans="2:15" x14ac:dyDescent="0.25">
      <c r="B30" s="6" t="s">
        <v>88</v>
      </c>
      <c r="C30" s="7">
        <v>7</v>
      </c>
      <c r="J30" s="33" t="s">
        <v>46</v>
      </c>
      <c r="K30" s="34">
        <v>645.833844</v>
      </c>
      <c r="L30" s="34">
        <v>15.630225000000001</v>
      </c>
      <c r="M30" s="34">
        <v>361.53480000000008</v>
      </c>
      <c r="N30" s="34"/>
      <c r="O30" s="34">
        <v>1022.998869</v>
      </c>
    </row>
    <row r="31" spans="2:15" x14ac:dyDescent="0.25">
      <c r="B31" s="6" t="s">
        <v>34</v>
      </c>
      <c r="C31" s="7">
        <v>8352</v>
      </c>
      <c r="J31" s="32" t="s">
        <v>18</v>
      </c>
      <c r="K31" s="34">
        <v>1303.0559599999999</v>
      </c>
      <c r="L31" s="34">
        <v>66.597177299999998</v>
      </c>
      <c r="M31" s="34">
        <v>851.24389999999994</v>
      </c>
      <c r="N31" s="34"/>
      <c r="O31" s="34">
        <v>2220.8970372999997</v>
      </c>
    </row>
    <row r="32" spans="2:15" x14ac:dyDescent="0.25">
      <c r="J32" s="32" t="s">
        <v>12</v>
      </c>
      <c r="K32" s="34">
        <v>885.94088799999986</v>
      </c>
      <c r="L32" s="34">
        <v>32.692277399999995</v>
      </c>
      <c r="M32" s="34">
        <v>456.05219999999991</v>
      </c>
      <c r="N32" s="34"/>
      <c r="O32" s="34">
        <v>1374.6853653999997</v>
      </c>
    </row>
    <row r="33" spans="2:15" ht="14.4" x14ac:dyDescent="0.3">
      <c r="B33" s="18" t="s">
        <v>93</v>
      </c>
      <c r="J33" s="32" t="s">
        <v>22</v>
      </c>
      <c r="K33" s="34">
        <v>732.16020399999991</v>
      </c>
      <c r="L33" s="34">
        <v>27.496168000000008</v>
      </c>
      <c r="M33" s="34">
        <v>621.7360000000001</v>
      </c>
      <c r="N33" s="34"/>
      <c r="O33" s="34">
        <v>1381.392372</v>
      </c>
    </row>
    <row r="34" spans="2:15" ht="14.4" x14ac:dyDescent="0.3">
      <c r="B34" s="2" t="s">
        <v>44</v>
      </c>
      <c r="J34" s="32" t="s">
        <v>98</v>
      </c>
      <c r="K34" s="34">
        <v>5116.8379999999997</v>
      </c>
      <c r="L34" s="34">
        <v>312.49599999999998</v>
      </c>
      <c r="M34" s="34">
        <v>2915.3999999999996</v>
      </c>
      <c r="N34" s="34">
        <v>7.2</v>
      </c>
      <c r="O34" s="34">
        <v>8351.9339999999993</v>
      </c>
    </row>
    <row r="35" spans="2:15" ht="14.4" x14ac:dyDescent="0.3">
      <c r="B35" s="2" t="s">
        <v>39</v>
      </c>
      <c r="L35"/>
      <c r="M35"/>
    </row>
    <row r="36" spans="2:15" ht="14.4" x14ac:dyDescent="0.3">
      <c r="B36" s="2" t="s">
        <v>40</v>
      </c>
      <c r="L36"/>
      <c r="M36"/>
    </row>
    <row r="37" spans="2:15" ht="14.4" x14ac:dyDescent="0.3">
      <c r="B37" s="2"/>
      <c r="L37"/>
      <c r="M37"/>
    </row>
    <row r="38" spans="2:15" ht="39.6" x14ac:dyDescent="0.25">
      <c r="B38" s="4" t="s">
        <v>36</v>
      </c>
      <c r="C38" s="4" t="s">
        <v>37</v>
      </c>
      <c r="D38" s="4" t="s">
        <v>38</v>
      </c>
      <c r="E38" s="4" t="s">
        <v>89</v>
      </c>
      <c r="L38"/>
      <c r="M38"/>
    </row>
    <row r="39" spans="2:15" ht="13.8" hidden="1" x14ac:dyDescent="0.25">
      <c r="B39" s="5" t="s">
        <v>53</v>
      </c>
      <c r="C39" s="5">
        <v>3101</v>
      </c>
      <c r="D39" s="5" t="str">
        <f>VLOOKUP(C39,Słownik!$B$3:$C$16,2,FALSE)</f>
        <v>Poznań</v>
      </c>
      <c r="E39" s="19">
        <v>644</v>
      </c>
      <c r="L39"/>
      <c r="M39"/>
    </row>
    <row r="40" spans="2:15" ht="13.8" hidden="1" x14ac:dyDescent="0.25">
      <c r="B40" s="5" t="s">
        <v>53</v>
      </c>
      <c r="C40" s="5">
        <v>3102</v>
      </c>
      <c r="D40" s="5" t="str">
        <f>VLOOKUP(C40,Słownik!$B$3:$C$16,2,FALSE)</f>
        <v>Przasnysz</v>
      </c>
      <c r="E40" s="19">
        <v>369</v>
      </c>
      <c r="L40"/>
      <c r="M40"/>
    </row>
    <row r="41" spans="2:15" ht="13.8" hidden="1" x14ac:dyDescent="0.25">
      <c r="B41" s="5" t="s">
        <v>53</v>
      </c>
      <c r="C41" s="5">
        <v>3103</v>
      </c>
      <c r="D41" s="5" t="str">
        <f>VLOOKUP(C41,Słownik!$B$3:$C$16,2,FALSE)</f>
        <v>Białystok</v>
      </c>
      <c r="E41" s="19">
        <v>702</v>
      </c>
      <c r="L41"/>
      <c r="M41"/>
    </row>
    <row r="42" spans="2:15" ht="13.8" hidden="1" x14ac:dyDescent="0.25">
      <c r="B42" s="5" t="s">
        <v>53</v>
      </c>
      <c r="C42" s="5">
        <v>3104</v>
      </c>
      <c r="D42" s="5" t="str">
        <f>VLOOKUP(C42,Słownik!$B$3:$C$16,2,FALSE)</f>
        <v>Kielce</v>
      </c>
      <c r="E42" s="19">
        <v>748</v>
      </c>
      <c r="L42"/>
      <c r="M42"/>
    </row>
    <row r="43" spans="2:15" ht="13.8" hidden="1" x14ac:dyDescent="0.25">
      <c r="B43" s="5" t="s">
        <v>53</v>
      </c>
      <c r="C43" s="5">
        <v>3111</v>
      </c>
      <c r="D43" s="5" t="str">
        <f>VLOOKUP(C43,Słownik!$B$3:$C$16,2,FALSE)</f>
        <v>Katowice</v>
      </c>
      <c r="E43" s="19">
        <v>537</v>
      </c>
      <c r="L43"/>
      <c r="M43"/>
    </row>
    <row r="44" spans="2:15" ht="13.8" hidden="1" x14ac:dyDescent="0.25">
      <c r="B44" s="5" t="s">
        <v>53</v>
      </c>
      <c r="C44" s="5">
        <v>3152</v>
      </c>
      <c r="D44" s="5" t="str">
        <f>VLOOKUP(C44,Słownik!$B$3:$C$16,2,FALSE)</f>
        <v>Wrocław</v>
      </c>
      <c r="E44" s="19">
        <v>831</v>
      </c>
      <c r="L44"/>
      <c r="M44"/>
    </row>
    <row r="45" spans="2:15" ht="13.8" hidden="1" x14ac:dyDescent="0.25">
      <c r="B45" s="5" t="s">
        <v>53</v>
      </c>
      <c r="C45" s="5">
        <v>3155</v>
      </c>
      <c r="D45" s="5" t="str">
        <f>VLOOKUP(C45,Słownik!$B$3:$C$16,2,FALSE)</f>
        <v>Kraków</v>
      </c>
      <c r="E45" s="19">
        <v>44</v>
      </c>
    </row>
    <row r="46" spans="2:15" ht="13.8" hidden="1" x14ac:dyDescent="0.25">
      <c r="B46" s="5" t="s">
        <v>53</v>
      </c>
      <c r="C46" s="5">
        <v>3156</v>
      </c>
      <c r="D46" s="5" t="str">
        <f>VLOOKUP(C46,Słownik!$B$3:$C$16,2,FALSE)</f>
        <v>Gdańsk</v>
      </c>
      <c r="E46" s="19">
        <v>95</v>
      </c>
    </row>
    <row r="47" spans="2:15" ht="13.8" hidden="1" x14ac:dyDescent="0.25">
      <c r="B47" s="5" t="s">
        <v>53</v>
      </c>
      <c r="C47" s="5">
        <v>3159</v>
      </c>
      <c r="D47" s="5" t="str">
        <f>VLOOKUP(C47,Słownik!$B$3:$C$16,2,FALSE)</f>
        <v>Koszalin</v>
      </c>
      <c r="E47" s="19">
        <v>757</v>
      </c>
    </row>
    <row r="48" spans="2:15" ht="13.8" x14ac:dyDescent="0.25">
      <c r="B48" s="5" t="s">
        <v>53</v>
      </c>
      <c r="C48" s="5">
        <v>3162</v>
      </c>
      <c r="D48" s="5" t="str">
        <f>VLOOKUP(C48,Słownik!$B$3:$C$16,2,FALSE)</f>
        <v>Warszawa</v>
      </c>
      <c r="E48" s="19">
        <v>386</v>
      </c>
    </row>
    <row r="49" spans="2:5" ht="13.8" hidden="1" x14ac:dyDescent="0.25">
      <c r="B49" s="5" t="s">
        <v>53</v>
      </c>
      <c r="C49" s="5">
        <v>3163</v>
      </c>
      <c r="D49" s="5" t="str">
        <f>VLOOKUP(C49,Słownik!$B$3:$C$16,2,FALSE)</f>
        <v>Łódź</v>
      </c>
      <c r="E49" s="19">
        <v>837</v>
      </c>
    </row>
    <row r="50" spans="2:5" ht="13.8" hidden="1" x14ac:dyDescent="0.25">
      <c r="B50" s="5" t="s">
        <v>53</v>
      </c>
      <c r="C50" s="5">
        <v>3164</v>
      </c>
      <c r="D50" s="5" t="str">
        <f>VLOOKUP(C50,Słownik!$B$3:$C$16,2,FALSE)</f>
        <v>Rzeszów</v>
      </c>
      <c r="E50" s="19">
        <v>32</v>
      </c>
    </row>
    <row r="51" spans="2:5" ht="13.8" hidden="1" x14ac:dyDescent="0.25">
      <c r="B51" s="5" t="s">
        <v>53</v>
      </c>
      <c r="C51" s="5">
        <v>3165</v>
      </c>
      <c r="D51" s="5" t="str">
        <f>VLOOKUP(C51,Słownik!$B$3:$C$16,2,FALSE)</f>
        <v>Lublin</v>
      </c>
      <c r="E51" s="19">
        <v>286</v>
      </c>
    </row>
    <row r="52" spans="2:5" ht="13.8" hidden="1" x14ac:dyDescent="0.25">
      <c r="B52" s="5" t="s">
        <v>54</v>
      </c>
      <c r="C52" s="5">
        <v>3102</v>
      </c>
      <c r="D52" s="5" t="str">
        <f>VLOOKUP(C52,Słownik!$B$3:$C$16,2,FALSE)</f>
        <v>Przasnysz</v>
      </c>
      <c r="E52" s="19">
        <v>327</v>
      </c>
    </row>
    <row r="53" spans="2:5" ht="13.8" hidden="1" x14ac:dyDescent="0.25">
      <c r="B53" s="5" t="s">
        <v>54</v>
      </c>
      <c r="C53" s="5">
        <v>3155</v>
      </c>
      <c r="D53" s="5" t="str">
        <f>VLOOKUP(C53,Słownik!$B$3:$C$16,2,FALSE)</f>
        <v>Kraków</v>
      </c>
      <c r="E53" s="19">
        <v>353</v>
      </c>
    </row>
    <row r="54" spans="2:5" ht="13.8" x14ac:dyDescent="0.25">
      <c r="B54" s="5" t="s">
        <v>54</v>
      </c>
      <c r="C54" s="5">
        <v>3162</v>
      </c>
      <c r="D54" s="5" t="str">
        <f>VLOOKUP(C54,Słownik!$B$3:$C$16,2,FALSE)</f>
        <v>Warszawa</v>
      </c>
      <c r="E54" s="19">
        <v>737</v>
      </c>
    </row>
    <row r="55" spans="2:5" ht="13.8" hidden="1" x14ac:dyDescent="0.25">
      <c r="B55" s="5" t="s">
        <v>54</v>
      </c>
      <c r="C55" s="5">
        <v>3164</v>
      </c>
      <c r="D55" s="5" t="str">
        <f>VLOOKUP(C55,Słownik!$B$3:$C$16,2,FALSE)</f>
        <v>Rzeszów</v>
      </c>
      <c r="E55" s="19">
        <v>780</v>
      </c>
    </row>
    <row r="56" spans="2:5" ht="13.8" hidden="1" x14ac:dyDescent="0.25">
      <c r="B56" s="5" t="s">
        <v>54</v>
      </c>
      <c r="C56" s="5">
        <v>3165</v>
      </c>
      <c r="D56" s="5" t="str">
        <f>VLOOKUP(C56,Słownik!$B$3:$C$16,2,FALSE)</f>
        <v>Lublin</v>
      </c>
      <c r="E56" s="19">
        <v>554</v>
      </c>
    </row>
    <row r="57" spans="2:5" ht="13.8" hidden="1" x14ac:dyDescent="0.25">
      <c r="B57" s="5" t="s">
        <v>46</v>
      </c>
      <c r="C57" s="5">
        <v>3101</v>
      </c>
      <c r="D57" s="5" t="str">
        <f>VLOOKUP(C57,Słownik!$B$3:$C$16,2,FALSE)</f>
        <v>Poznań</v>
      </c>
      <c r="E57" s="19">
        <v>295</v>
      </c>
    </row>
    <row r="58" spans="2:5" ht="13.8" hidden="1" x14ac:dyDescent="0.25">
      <c r="B58" s="5" t="s">
        <v>46</v>
      </c>
      <c r="C58" s="5">
        <v>3102</v>
      </c>
      <c r="D58" s="5" t="str">
        <f>VLOOKUP(C58,Słownik!$B$3:$C$16,2,FALSE)</f>
        <v>Przasnysz</v>
      </c>
      <c r="E58" s="19">
        <v>657</v>
      </c>
    </row>
    <row r="59" spans="2:5" ht="13.8" hidden="1" x14ac:dyDescent="0.25">
      <c r="B59" s="5" t="s">
        <v>46</v>
      </c>
      <c r="C59" s="5">
        <v>3103</v>
      </c>
      <c r="D59" s="5" t="str">
        <f>VLOOKUP(C59,Słownik!$B$3:$C$16,2,FALSE)</f>
        <v>Białystok</v>
      </c>
      <c r="E59" s="19">
        <v>805</v>
      </c>
    </row>
    <row r="60" spans="2:5" ht="13.8" hidden="1" x14ac:dyDescent="0.25">
      <c r="B60" s="5" t="s">
        <v>46</v>
      </c>
      <c r="C60" s="5">
        <v>3104</v>
      </c>
      <c r="D60" s="5" t="str">
        <f>VLOOKUP(C60,Słownik!$B$3:$C$16,2,FALSE)</f>
        <v>Kielce</v>
      </c>
      <c r="E60" s="19">
        <v>379</v>
      </c>
    </row>
    <row r="61" spans="2:5" ht="13.8" hidden="1" x14ac:dyDescent="0.25">
      <c r="B61" s="5" t="s">
        <v>46</v>
      </c>
      <c r="C61" s="5">
        <v>3152</v>
      </c>
      <c r="D61" s="5" t="str">
        <f>VLOOKUP(C61,Słownik!$B$3:$C$16,2,FALSE)</f>
        <v>Wrocław</v>
      </c>
      <c r="E61" s="19">
        <v>306</v>
      </c>
    </row>
    <row r="62" spans="2:5" ht="13.8" hidden="1" x14ac:dyDescent="0.25">
      <c r="B62" s="5" t="s">
        <v>46</v>
      </c>
      <c r="C62" s="5">
        <v>3155</v>
      </c>
      <c r="D62" s="5" t="str">
        <f>VLOOKUP(C62,Słownik!$B$3:$C$16,2,FALSE)</f>
        <v>Kraków</v>
      </c>
      <c r="E62" s="19">
        <v>624</v>
      </c>
    </row>
    <row r="63" spans="2:5" ht="13.8" hidden="1" x14ac:dyDescent="0.25">
      <c r="B63" s="5" t="s">
        <v>46</v>
      </c>
      <c r="C63" s="5">
        <v>3156</v>
      </c>
      <c r="D63" s="5" t="str">
        <f>VLOOKUP(C63,Słownik!$B$3:$C$16,2,FALSE)</f>
        <v>Gdańsk</v>
      </c>
      <c r="E63" s="19">
        <v>335</v>
      </c>
    </row>
    <row r="64" spans="2:5" ht="13.8" hidden="1" x14ac:dyDescent="0.25">
      <c r="B64" s="5" t="s">
        <v>46</v>
      </c>
      <c r="C64" s="5">
        <v>3159</v>
      </c>
      <c r="D64" s="5" t="str">
        <f>VLOOKUP(C64,Słownik!$B$3:$C$16,2,FALSE)</f>
        <v>Koszalin</v>
      </c>
      <c r="E64" s="19">
        <v>52</v>
      </c>
    </row>
    <row r="65" spans="2:5" ht="13.8" x14ac:dyDescent="0.25">
      <c r="B65" s="5" t="s">
        <v>46</v>
      </c>
      <c r="C65" s="5">
        <v>3162</v>
      </c>
      <c r="D65" s="5" t="str">
        <f>VLOOKUP(C65,Słownik!$B$3:$C$16,2,FALSE)</f>
        <v>Warszawa</v>
      </c>
      <c r="E65" s="19">
        <v>476</v>
      </c>
    </row>
    <row r="66" spans="2:5" ht="13.8" hidden="1" x14ac:dyDescent="0.25">
      <c r="B66" s="5" t="s">
        <v>46</v>
      </c>
      <c r="C66" s="5">
        <v>3163</v>
      </c>
      <c r="D66" s="5" t="str">
        <f>VLOOKUP(C66,Słownik!$B$3:$C$16,2,FALSE)</f>
        <v>Łódź</v>
      </c>
      <c r="E66" s="19">
        <v>205</v>
      </c>
    </row>
    <row r="67" spans="2:5" ht="13.8" hidden="1" x14ac:dyDescent="0.25">
      <c r="B67" s="5" t="s">
        <v>46</v>
      </c>
      <c r="C67" s="5">
        <v>3164</v>
      </c>
      <c r="D67" s="5" t="str">
        <f>VLOOKUP(C67,Słownik!$B$3:$C$16,2,FALSE)</f>
        <v>Rzeszów</v>
      </c>
      <c r="E67" s="19">
        <v>658</v>
      </c>
    </row>
    <row r="68" spans="2:5" ht="13.8" hidden="1" x14ac:dyDescent="0.25">
      <c r="B68" s="5" t="s">
        <v>46</v>
      </c>
      <c r="C68" s="5">
        <v>3165</v>
      </c>
      <c r="D68" s="5" t="str">
        <f>VLOOKUP(C68,Słownik!$B$3:$C$16,2,FALSE)</f>
        <v>Lublin</v>
      </c>
      <c r="E68" s="19">
        <v>314</v>
      </c>
    </row>
    <row r="69" spans="2:5" ht="13.8" hidden="1" x14ac:dyDescent="0.25">
      <c r="B69" s="5" t="s">
        <v>55</v>
      </c>
      <c r="C69" s="5">
        <v>3101</v>
      </c>
      <c r="D69" s="5" t="str">
        <f>VLOOKUP(C69,Słownik!$B$3:$C$16,2,FALSE)</f>
        <v>Poznań</v>
      </c>
      <c r="E69" s="19">
        <v>845</v>
      </c>
    </row>
    <row r="70" spans="2:5" ht="13.8" hidden="1" x14ac:dyDescent="0.25">
      <c r="B70" s="5" t="s">
        <v>55</v>
      </c>
      <c r="C70" s="5">
        <v>3102</v>
      </c>
      <c r="D70" s="5" t="str">
        <f>VLOOKUP(C70,Słownik!$B$3:$C$16,2,FALSE)</f>
        <v>Przasnysz</v>
      </c>
      <c r="E70" s="19">
        <v>431</v>
      </c>
    </row>
    <row r="71" spans="2:5" ht="13.8" hidden="1" x14ac:dyDescent="0.25">
      <c r="B71" s="5" t="s">
        <v>55</v>
      </c>
      <c r="C71" s="5">
        <v>3103</v>
      </c>
      <c r="D71" s="5" t="str">
        <f>VLOOKUP(C71,Słownik!$B$3:$C$16,2,FALSE)</f>
        <v>Białystok</v>
      </c>
      <c r="E71" s="19">
        <v>749</v>
      </c>
    </row>
    <row r="72" spans="2:5" ht="13.8" hidden="1" x14ac:dyDescent="0.25">
      <c r="B72" s="5" t="s">
        <v>55</v>
      </c>
      <c r="C72" s="5">
        <v>3104</v>
      </c>
      <c r="D72" s="5" t="str">
        <f>VLOOKUP(C72,Słownik!$B$3:$C$16,2,FALSE)</f>
        <v>Kielce</v>
      </c>
      <c r="E72" s="19">
        <v>620</v>
      </c>
    </row>
    <row r="73" spans="2:5" ht="13.8" hidden="1" x14ac:dyDescent="0.25">
      <c r="B73" s="5" t="s">
        <v>55</v>
      </c>
      <c r="C73" s="5">
        <v>3152</v>
      </c>
      <c r="D73" s="5" t="str">
        <f>VLOOKUP(C73,Słownik!$B$3:$C$16,2,FALSE)</f>
        <v>Wrocław</v>
      </c>
      <c r="E73" s="19">
        <v>691</v>
      </c>
    </row>
    <row r="74" spans="2:5" ht="13.8" hidden="1" x14ac:dyDescent="0.25">
      <c r="B74" s="5" t="s">
        <v>55</v>
      </c>
      <c r="C74" s="5">
        <v>3155</v>
      </c>
      <c r="D74" s="5" t="str">
        <f>VLOOKUP(C74,Słownik!$B$3:$C$16,2,FALSE)</f>
        <v>Kraków</v>
      </c>
      <c r="E74" s="19">
        <v>714</v>
      </c>
    </row>
    <row r="75" spans="2:5" ht="13.8" hidden="1" x14ac:dyDescent="0.25">
      <c r="B75" s="5" t="s">
        <v>55</v>
      </c>
      <c r="C75" s="5">
        <v>3156</v>
      </c>
      <c r="D75" s="5" t="str">
        <f>VLOOKUP(C75,Słownik!$B$3:$C$16,2,FALSE)</f>
        <v>Gdańsk</v>
      </c>
      <c r="E75" s="19">
        <v>951</v>
      </c>
    </row>
    <row r="76" spans="2:5" ht="13.8" hidden="1" x14ac:dyDescent="0.25">
      <c r="B76" s="5" t="s">
        <v>55</v>
      </c>
      <c r="C76" s="5">
        <v>3159</v>
      </c>
      <c r="D76" s="5" t="str">
        <f>VLOOKUP(C76,Słownik!$B$3:$C$16,2,FALSE)</f>
        <v>Koszalin</v>
      </c>
      <c r="E76" s="19">
        <v>905</v>
      </c>
    </row>
    <row r="77" spans="2:5" ht="13.8" x14ac:dyDescent="0.25">
      <c r="B77" s="5" t="s">
        <v>55</v>
      </c>
      <c r="C77" s="5">
        <v>3162</v>
      </c>
      <c r="D77" s="5" t="str">
        <f>VLOOKUP(C77,Słownik!$B$3:$C$16,2,FALSE)</f>
        <v>Warszawa</v>
      </c>
      <c r="E77" s="19">
        <v>145</v>
      </c>
    </row>
    <row r="78" spans="2:5" ht="13.8" hidden="1" x14ac:dyDescent="0.25">
      <c r="B78" s="5" t="s">
        <v>55</v>
      </c>
      <c r="C78" s="5">
        <v>3163</v>
      </c>
      <c r="D78" s="5" t="str">
        <f>VLOOKUP(C78,Słownik!$B$3:$C$16,2,FALSE)</f>
        <v>Łódź</v>
      </c>
      <c r="E78" s="19">
        <v>656</v>
      </c>
    </row>
    <row r="79" spans="2:5" ht="13.8" hidden="1" x14ac:dyDescent="0.25">
      <c r="B79" s="5" t="s">
        <v>55</v>
      </c>
      <c r="C79" s="5">
        <v>3164</v>
      </c>
      <c r="D79" s="5" t="str">
        <f>VLOOKUP(C79,Słownik!$B$3:$C$16,2,FALSE)</f>
        <v>Rzeszów</v>
      </c>
      <c r="E79" s="19">
        <v>716</v>
      </c>
    </row>
    <row r="80" spans="2:5" ht="13.8" hidden="1" x14ac:dyDescent="0.25">
      <c r="B80" s="5" t="s">
        <v>55</v>
      </c>
      <c r="C80" s="5">
        <v>3165</v>
      </c>
      <c r="D80" s="5" t="str">
        <f>VLOOKUP(C80,Słownik!$B$3:$C$16,2,FALSE)</f>
        <v>Lublin</v>
      </c>
      <c r="E80" s="19">
        <v>882</v>
      </c>
    </row>
    <row r="81" spans="2:5" ht="13.8" hidden="1" x14ac:dyDescent="0.25">
      <c r="B81" s="5" t="s">
        <v>56</v>
      </c>
      <c r="C81" s="5">
        <v>3101</v>
      </c>
      <c r="D81" s="5" t="str">
        <f>VLOOKUP(C81,Słownik!$B$3:$C$16,2,FALSE)</f>
        <v>Poznań</v>
      </c>
      <c r="E81" s="19">
        <v>521</v>
      </c>
    </row>
    <row r="82" spans="2:5" ht="13.8" hidden="1" x14ac:dyDescent="0.25">
      <c r="B82" s="5" t="s">
        <v>57</v>
      </c>
      <c r="C82" s="5">
        <v>3101</v>
      </c>
      <c r="D82" s="5" t="str">
        <f>VLOOKUP(C82,Słownik!$B$3:$C$16,2,FALSE)</f>
        <v>Poznań</v>
      </c>
      <c r="E82" s="19">
        <v>317</v>
      </c>
    </row>
    <row r="83" spans="2:5" ht="13.8" x14ac:dyDescent="0.25">
      <c r="B83" s="5" t="s">
        <v>57</v>
      </c>
      <c r="C83" s="5">
        <v>3162</v>
      </c>
      <c r="D83" s="5" t="str">
        <f>VLOOKUP(C83,Słownik!$B$3:$C$16,2,FALSE)</f>
        <v>Warszawa</v>
      </c>
      <c r="E83" s="19">
        <v>997</v>
      </c>
    </row>
    <row r="84" spans="2:5" ht="13.8" hidden="1" x14ac:dyDescent="0.25">
      <c r="B84" s="5" t="s">
        <v>57</v>
      </c>
      <c r="C84" s="5">
        <v>3164</v>
      </c>
      <c r="D84" s="5" t="str">
        <f>VLOOKUP(C84,Słownik!$B$3:$C$16,2,FALSE)</f>
        <v>Rzeszów</v>
      </c>
      <c r="E84" s="19">
        <v>382</v>
      </c>
    </row>
    <row r="85" spans="2:5" ht="13.8" hidden="1" x14ac:dyDescent="0.25">
      <c r="B85" s="5" t="s">
        <v>58</v>
      </c>
      <c r="C85" s="5">
        <v>3101</v>
      </c>
      <c r="D85" s="5" t="str">
        <f>VLOOKUP(C85,Słownik!$B$3:$C$16,2,FALSE)</f>
        <v>Poznań</v>
      </c>
      <c r="E85" s="19">
        <v>476</v>
      </c>
    </row>
    <row r="86" spans="2:5" ht="13.8" hidden="1" x14ac:dyDescent="0.25">
      <c r="B86" s="5" t="s">
        <v>58</v>
      </c>
      <c r="C86" s="5">
        <v>3102</v>
      </c>
      <c r="D86" s="5" t="str">
        <f>VLOOKUP(C86,Słownik!$B$3:$C$16,2,FALSE)</f>
        <v>Przasnysz</v>
      </c>
      <c r="E86" s="19">
        <v>970</v>
      </c>
    </row>
    <row r="87" spans="2:5" ht="13.8" hidden="1" x14ac:dyDescent="0.25">
      <c r="B87" s="5" t="s">
        <v>58</v>
      </c>
      <c r="C87" s="5">
        <v>3103</v>
      </c>
      <c r="D87" s="5" t="str">
        <f>VLOOKUP(C87,Słownik!$B$3:$C$16,2,FALSE)</f>
        <v>Białystok</v>
      </c>
      <c r="E87" s="19">
        <v>525</v>
      </c>
    </row>
    <row r="88" spans="2:5" ht="13.8" hidden="1" x14ac:dyDescent="0.25">
      <c r="B88" s="5" t="s">
        <v>58</v>
      </c>
      <c r="C88" s="5">
        <v>3104</v>
      </c>
      <c r="D88" s="5" t="str">
        <f>VLOOKUP(C88,Słownik!$B$3:$C$16,2,FALSE)</f>
        <v>Kielce</v>
      </c>
      <c r="E88" s="19">
        <v>38</v>
      </c>
    </row>
    <row r="89" spans="2:5" ht="13.8" hidden="1" x14ac:dyDescent="0.25">
      <c r="B89" s="5" t="s">
        <v>58</v>
      </c>
      <c r="C89" s="5">
        <v>3152</v>
      </c>
      <c r="D89" s="5" t="str">
        <f>VLOOKUP(C89,Słownik!$B$3:$C$16,2,FALSE)</f>
        <v>Wrocław</v>
      </c>
      <c r="E89" s="19">
        <v>428</v>
      </c>
    </row>
    <row r="90" spans="2:5" ht="13.8" hidden="1" x14ac:dyDescent="0.25">
      <c r="B90" s="5" t="s">
        <v>58</v>
      </c>
      <c r="C90" s="5">
        <v>3155</v>
      </c>
      <c r="D90" s="5" t="str">
        <f>VLOOKUP(C90,Słownik!$B$3:$C$16,2,FALSE)</f>
        <v>Kraków</v>
      </c>
      <c r="E90" s="19">
        <v>771</v>
      </c>
    </row>
    <row r="91" spans="2:5" ht="13.8" hidden="1" x14ac:dyDescent="0.25">
      <c r="B91" s="5" t="s">
        <v>58</v>
      </c>
      <c r="C91" s="5">
        <v>3159</v>
      </c>
      <c r="D91" s="5" t="str">
        <f>VLOOKUP(C91,Słownik!$B$3:$C$16,2,FALSE)</f>
        <v>Koszalin</v>
      </c>
      <c r="E91" s="19">
        <v>622</v>
      </c>
    </row>
    <row r="92" spans="2:5" ht="13.8" x14ac:dyDescent="0.25">
      <c r="B92" s="5" t="s">
        <v>58</v>
      </c>
      <c r="C92" s="5">
        <v>3162</v>
      </c>
      <c r="D92" s="5" t="str">
        <f>VLOOKUP(C92,Słownik!$B$3:$C$16,2,FALSE)</f>
        <v>Warszawa</v>
      </c>
      <c r="E92" s="19">
        <v>220</v>
      </c>
    </row>
    <row r="93" spans="2:5" ht="13.8" hidden="1" x14ac:dyDescent="0.25">
      <c r="B93" s="5" t="s">
        <v>58</v>
      </c>
      <c r="C93" s="5">
        <v>3163</v>
      </c>
      <c r="D93" s="5" t="str">
        <f>VLOOKUP(C93,Słownik!$B$3:$C$16,2,FALSE)</f>
        <v>Łódź</v>
      </c>
      <c r="E93" s="19">
        <v>889</v>
      </c>
    </row>
    <row r="94" spans="2:5" ht="13.8" hidden="1" x14ac:dyDescent="0.25">
      <c r="B94" s="5" t="s">
        <v>58</v>
      </c>
      <c r="C94" s="5">
        <v>3164</v>
      </c>
      <c r="D94" s="5" t="str">
        <f>VLOOKUP(C94,Słownik!$B$3:$C$16,2,FALSE)</f>
        <v>Rzeszów</v>
      </c>
      <c r="E94" s="19">
        <v>650</v>
      </c>
    </row>
    <row r="95" spans="2:5" ht="13.8" hidden="1" x14ac:dyDescent="0.25">
      <c r="B95" s="5" t="s">
        <v>58</v>
      </c>
      <c r="C95" s="5">
        <v>3165</v>
      </c>
      <c r="D95" s="5" t="str">
        <f>VLOOKUP(C95,Słownik!$B$3:$C$16,2,FALSE)</f>
        <v>Lublin</v>
      </c>
      <c r="E95" s="19">
        <v>816</v>
      </c>
    </row>
    <row r="96" spans="2:5" ht="13.8" hidden="1" x14ac:dyDescent="0.25">
      <c r="B96" s="5" t="s">
        <v>59</v>
      </c>
      <c r="C96" s="5">
        <v>3101</v>
      </c>
      <c r="D96" s="5" t="str">
        <f>VLOOKUP(C96,Słownik!$B$3:$C$16,2,FALSE)</f>
        <v>Poznań</v>
      </c>
      <c r="E96" s="19">
        <v>519</v>
      </c>
    </row>
    <row r="97" spans="2:5" ht="13.8" hidden="1" x14ac:dyDescent="0.25">
      <c r="B97" s="5" t="s">
        <v>59</v>
      </c>
      <c r="C97" s="5">
        <v>3102</v>
      </c>
      <c r="D97" s="5" t="str">
        <f>VLOOKUP(C97,Słownik!$B$3:$C$16,2,FALSE)</f>
        <v>Przasnysz</v>
      </c>
      <c r="E97" s="19">
        <v>654</v>
      </c>
    </row>
    <row r="98" spans="2:5" ht="13.8" hidden="1" x14ac:dyDescent="0.25">
      <c r="B98" s="5" t="s">
        <v>59</v>
      </c>
      <c r="C98" s="5">
        <v>3104</v>
      </c>
      <c r="D98" s="5" t="str">
        <f>VLOOKUP(C98,Słownik!$B$3:$C$16,2,FALSE)</f>
        <v>Kielce</v>
      </c>
      <c r="E98" s="19">
        <v>796</v>
      </c>
    </row>
    <row r="99" spans="2:5" ht="13.8" hidden="1" x14ac:dyDescent="0.25">
      <c r="B99" s="5" t="s">
        <v>59</v>
      </c>
      <c r="C99" s="5">
        <v>3152</v>
      </c>
      <c r="D99" s="5" t="str">
        <f>VLOOKUP(C99,Słownik!$B$3:$C$16,2,FALSE)</f>
        <v>Wrocław</v>
      </c>
      <c r="E99" s="19">
        <v>89</v>
      </c>
    </row>
    <row r="100" spans="2:5" ht="13.8" hidden="1" x14ac:dyDescent="0.25">
      <c r="B100" s="5" t="s">
        <v>59</v>
      </c>
      <c r="C100" s="5">
        <v>3155</v>
      </c>
      <c r="D100" s="5" t="str">
        <f>VLOOKUP(C100,Słownik!$B$3:$C$16,2,FALSE)</f>
        <v>Kraków</v>
      </c>
      <c r="E100" s="19">
        <v>959</v>
      </c>
    </row>
    <row r="101" spans="2:5" ht="13.8" hidden="1" x14ac:dyDescent="0.25">
      <c r="B101" s="5" t="s">
        <v>59</v>
      </c>
      <c r="C101" s="5">
        <v>3156</v>
      </c>
      <c r="D101" s="5" t="str">
        <f>VLOOKUP(C101,Słownik!$B$3:$C$16,2,FALSE)</f>
        <v>Gdańsk</v>
      </c>
      <c r="E101" s="19">
        <v>712</v>
      </c>
    </row>
    <row r="102" spans="2:5" ht="13.8" hidden="1" x14ac:dyDescent="0.25">
      <c r="B102" s="5" t="s">
        <v>59</v>
      </c>
      <c r="C102" s="5">
        <v>3159</v>
      </c>
      <c r="D102" s="5" t="str">
        <f>VLOOKUP(C102,Słownik!$B$3:$C$16,2,FALSE)</f>
        <v>Koszalin</v>
      </c>
      <c r="E102" s="19">
        <v>751</v>
      </c>
    </row>
    <row r="103" spans="2:5" ht="13.8" x14ac:dyDescent="0.25">
      <c r="B103" s="5" t="s">
        <v>59</v>
      </c>
      <c r="C103" s="5">
        <v>3162</v>
      </c>
      <c r="D103" s="5" t="str">
        <f>VLOOKUP(C103,Słownik!$B$3:$C$16,2,FALSE)</f>
        <v>Warszawa</v>
      </c>
      <c r="E103" s="19">
        <v>13</v>
      </c>
    </row>
    <row r="104" spans="2:5" ht="13.8" hidden="1" x14ac:dyDescent="0.25">
      <c r="B104" s="5" t="s">
        <v>59</v>
      </c>
      <c r="C104" s="5">
        <v>3163</v>
      </c>
      <c r="D104" s="5" t="str">
        <f>VLOOKUP(C104,Słownik!$B$3:$C$16,2,FALSE)</f>
        <v>Łódź</v>
      </c>
      <c r="E104" s="19">
        <v>346</v>
      </c>
    </row>
    <row r="105" spans="2:5" ht="13.8" hidden="1" x14ac:dyDescent="0.25">
      <c r="B105" s="5" t="s">
        <v>59</v>
      </c>
      <c r="C105" s="5">
        <v>3164</v>
      </c>
      <c r="D105" s="5" t="str">
        <f>VLOOKUP(C105,Słownik!$B$3:$C$16,2,FALSE)</f>
        <v>Rzeszów</v>
      </c>
      <c r="E105" s="19">
        <v>383</v>
      </c>
    </row>
    <row r="106" spans="2:5" ht="13.8" hidden="1" x14ac:dyDescent="0.25">
      <c r="B106" s="5" t="s">
        <v>59</v>
      </c>
      <c r="C106" s="5">
        <v>3165</v>
      </c>
      <c r="D106" s="5" t="str">
        <f>VLOOKUP(C106,Słownik!$B$3:$C$16,2,FALSE)</f>
        <v>Lublin</v>
      </c>
      <c r="E106" s="19">
        <v>810</v>
      </c>
    </row>
    <row r="107" spans="2:5" ht="13.8" hidden="1" x14ac:dyDescent="0.25">
      <c r="B107" s="5" t="s">
        <v>60</v>
      </c>
      <c r="C107" s="5">
        <v>3101</v>
      </c>
      <c r="D107" s="5" t="str">
        <f>VLOOKUP(C107,Słownik!$B$3:$C$16,2,FALSE)</f>
        <v>Poznań</v>
      </c>
      <c r="E107" s="19">
        <v>135</v>
      </c>
    </row>
    <row r="108" spans="2:5" ht="13.8" hidden="1" x14ac:dyDescent="0.25">
      <c r="B108" s="5" t="s">
        <v>60</v>
      </c>
      <c r="C108" s="5">
        <v>3102</v>
      </c>
      <c r="D108" s="5" t="str">
        <f>VLOOKUP(C108,Słownik!$B$3:$C$16,2,FALSE)</f>
        <v>Przasnysz</v>
      </c>
      <c r="E108" s="19">
        <v>977</v>
      </c>
    </row>
    <row r="109" spans="2:5" ht="13.8" hidden="1" x14ac:dyDescent="0.25">
      <c r="B109" s="5" t="s">
        <v>60</v>
      </c>
      <c r="C109" s="5">
        <v>3104</v>
      </c>
      <c r="D109" s="5" t="str">
        <f>VLOOKUP(C109,Słownik!$B$3:$C$16,2,FALSE)</f>
        <v>Kielce</v>
      </c>
      <c r="E109" s="19">
        <v>981</v>
      </c>
    </row>
    <row r="110" spans="2:5" ht="13.8" hidden="1" x14ac:dyDescent="0.25">
      <c r="B110" s="5" t="s">
        <v>60</v>
      </c>
      <c r="C110" s="5">
        <v>3152</v>
      </c>
      <c r="D110" s="5" t="str">
        <f>VLOOKUP(C110,Słownik!$B$3:$C$16,2,FALSE)</f>
        <v>Wrocław</v>
      </c>
      <c r="E110" s="19">
        <v>557</v>
      </c>
    </row>
    <row r="111" spans="2:5" ht="13.8" hidden="1" x14ac:dyDescent="0.25">
      <c r="B111" s="5" t="s">
        <v>60</v>
      </c>
      <c r="C111" s="5">
        <v>3155</v>
      </c>
      <c r="D111" s="5" t="str">
        <f>VLOOKUP(C111,Słownik!$B$3:$C$16,2,FALSE)</f>
        <v>Kraków</v>
      </c>
      <c r="E111" s="19">
        <v>643</v>
      </c>
    </row>
    <row r="112" spans="2:5" ht="13.8" hidden="1" x14ac:dyDescent="0.25">
      <c r="B112" s="5" t="s">
        <v>60</v>
      </c>
      <c r="C112" s="5">
        <v>3156</v>
      </c>
      <c r="D112" s="5" t="str">
        <f>VLOOKUP(C112,Słownik!$B$3:$C$16,2,FALSE)</f>
        <v>Gdańsk</v>
      </c>
      <c r="E112" s="19">
        <v>128</v>
      </c>
    </row>
    <row r="113" spans="2:5" ht="13.8" hidden="1" x14ac:dyDescent="0.25">
      <c r="B113" s="5" t="s">
        <v>60</v>
      </c>
      <c r="C113" s="5">
        <v>3159</v>
      </c>
      <c r="D113" s="5" t="str">
        <f>VLOOKUP(C113,Słownik!$B$3:$C$16,2,FALSE)</f>
        <v>Koszalin</v>
      </c>
      <c r="E113" s="19">
        <v>238</v>
      </c>
    </row>
    <row r="114" spans="2:5" ht="13.8" x14ac:dyDescent="0.25">
      <c r="B114" s="5" t="s">
        <v>60</v>
      </c>
      <c r="C114" s="5">
        <v>3162</v>
      </c>
      <c r="D114" s="5" t="str">
        <f>VLOOKUP(C114,Słownik!$B$3:$C$16,2,FALSE)</f>
        <v>Warszawa</v>
      </c>
      <c r="E114" s="19">
        <v>641</v>
      </c>
    </row>
    <row r="115" spans="2:5" ht="13.8" hidden="1" x14ac:dyDescent="0.25">
      <c r="B115" s="5" t="s">
        <v>60</v>
      </c>
      <c r="C115" s="5">
        <v>3163</v>
      </c>
      <c r="D115" s="5" t="str">
        <f>VLOOKUP(C115,Słownik!$B$3:$C$16,2,FALSE)</f>
        <v>Łódź</v>
      </c>
      <c r="E115" s="19">
        <v>119</v>
      </c>
    </row>
    <row r="116" spans="2:5" ht="13.8" hidden="1" x14ac:dyDescent="0.25">
      <c r="B116" s="5" t="s">
        <v>60</v>
      </c>
      <c r="C116" s="5">
        <v>3164</v>
      </c>
      <c r="D116" s="5" t="str">
        <f>VLOOKUP(C116,Słownik!$B$3:$C$16,2,FALSE)</f>
        <v>Rzeszów</v>
      </c>
      <c r="E116" s="19">
        <v>313</v>
      </c>
    </row>
    <row r="117" spans="2:5" ht="13.8" hidden="1" x14ac:dyDescent="0.25">
      <c r="B117" s="5" t="s">
        <v>60</v>
      </c>
      <c r="C117" s="5">
        <v>3165</v>
      </c>
      <c r="D117" s="5" t="str">
        <f>VLOOKUP(C117,Słownik!$B$3:$C$16,2,FALSE)</f>
        <v>Lublin</v>
      </c>
      <c r="E117" s="19">
        <v>858</v>
      </c>
    </row>
    <row r="118" spans="2:5" ht="13.8" hidden="1" x14ac:dyDescent="0.25">
      <c r="B118" s="5" t="s">
        <v>60</v>
      </c>
      <c r="C118" s="5">
        <v>3101</v>
      </c>
      <c r="D118" s="5" t="str">
        <f>VLOOKUP(C118,Słownik!$B$3:$C$16,2,FALSE)</f>
        <v>Poznań</v>
      </c>
      <c r="E118" s="19">
        <v>723</v>
      </c>
    </row>
    <row r="119" spans="2:5" ht="13.8" hidden="1" x14ac:dyDescent="0.25">
      <c r="B119" s="5" t="s">
        <v>60</v>
      </c>
      <c r="C119" s="5">
        <v>3102</v>
      </c>
      <c r="D119" s="5" t="str">
        <f>VLOOKUP(C119,Słownik!$B$3:$C$16,2,FALSE)</f>
        <v>Przasnysz</v>
      </c>
      <c r="E119" s="19">
        <v>812</v>
      </c>
    </row>
    <row r="120" spans="2:5" ht="13.8" hidden="1" x14ac:dyDescent="0.25">
      <c r="B120" s="5" t="s">
        <v>60</v>
      </c>
      <c r="C120" s="5">
        <v>3104</v>
      </c>
      <c r="D120" s="5" t="str">
        <f>VLOOKUP(C120,Słownik!$B$3:$C$16,2,FALSE)</f>
        <v>Kielce</v>
      </c>
      <c r="E120" s="19">
        <v>125</v>
      </c>
    </row>
    <row r="121" spans="2:5" ht="13.8" hidden="1" x14ac:dyDescent="0.25">
      <c r="B121" s="5" t="s">
        <v>60</v>
      </c>
      <c r="C121" s="5">
        <v>3155</v>
      </c>
      <c r="D121" s="5" t="str">
        <f>VLOOKUP(C121,Słownik!$B$3:$C$16,2,FALSE)</f>
        <v>Kraków</v>
      </c>
      <c r="E121" s="19">
        <v>197</v>
      </c>
    </row>
    <row r="122" spans="2:5" ht="13.8" hidden="1" x14ac:dyDescent="0.25">
      <c r="B122" s="5" t="s">
        <v>60</v>
      </c>
      <c r="C122" s="5">
        <v>3159</v>
      </c>
      <c r="D122" s="5" t="str">
        <f>VLOOKUP(C122,Słownik!$B$3:$C$16,2,FALSE)</f>
        <v>Koszalin</v>
      </c>
      <c r="E122" s="19">
        <v>474</v>
      </c>
    </row>
    <row r="123" spans="2:5" ht="13.8" x14ac:dyDescent="0.25">
      <c r="B123" s="5" t="s">
        <v>60</v>
      </c>
      <c r="C123" s="5">
        <v>3162</v>
      </c>
      <c r="D123" s="5" t="str">
        <f>VLOOKUP(C123,Słownik!$B$3:$C$16,2,FALSE)</f>
        <v>Warszawa</v>
      </c>
      <c r="E123" s="19">
        <v>155</v>
      </c>
    </row>
    <row r="124" spans="2:5" ht="13.8" hidden="1" x14ac:dyDescent="0.25">
      <c r="B124" s="5" t="s">
        <v>60</v>
      </c>
      <c r="C124" s="5">
        <v>3163</v>
      </c>
      <c r="D124" s="5" t="str">
        <f>VLOOKUP(C124,Słownik!$B$3:$C$16,2,FALSE)</f>
        <v>Łódź</v>
      </c>
      <c r="E124" s="19">
        <v>164</v>
      </c>
    </row>
    <row r="125" spans="2:5" ht="13.8" hidden="1" x14ac:dyDescent="0.25">
      <c r="B125" s="5" t="s">
        <v>60</v>
      </c>
      <c r="C125" s="5">
        <v>3164</v>
      </c>
      <c r="D125" s="5" t="str">
        <f>VLOOKUP(C125,Słownik!$B$3:$C$16,2,FALSE)</f>
        <v>Rzeszów</v>
      </c>
      <c r="E125" s="19">
        <v>28</v>
      </c>
    </row>
    <row r="126" spans="2:5" ht="13.8" hidden="1" x14ac:dyDescent="0.25">
      <c r="B126" s="5" t="s">
        <v>60</v>
      </c>
      <c r="C126" s="5">
        <v>3165</v>
      </c>
      <c r="D126" s="5" t="str">
        <f>VLOOKUP(C126,Słownik!$B$3:$C$16,2,FALSE)</f>
        <v>Lublin</v>
      </c>
      <c r="E126" s="19">
        <v>838</v>
      </c>
    </row>
    <row r="127" spans="2:5" ht="13.8" hidden="1" x14ac:dyDescent="0.25">
      <c r="B127" s="5" t="s">
        <v>61</v>
      </c>
      <c r="C127" s="5">
        <v>3102</v>
      </c>
      <c r="D127" s="5" t="str">
        <f>VLOOKUP(C127,Słownik!$B$3:$C$16,2,FALSE)</f>
        <v>Przasnysz</v>
      </c>
      <c r="E127" s="19">
        <v>592</v>
      </c>
    </row>
    <row r="128" spans="2:5" ht="13.8" hidden="1" x14ac:dyDescent="0.25">
      <c r="B128" s="5" t="s">
        <v>61</v>
      </c>
      <c r="C128" s="5">
        <v>3152</v>
      </c>
      <c r="D128" s="5" t="str">
        <f>VLOOKUP(C128,Słownik!$B$3:$C$16,2,FALSE)</f>
        <v>Wrocław</v>
      </c>
      <c r="E128" s="19">
        <v>734</v>
      </c>
    </row>
    <row r="129" spans="2:5" ht="13.8" hidden="1" x14ac:dyDescent="0.25">
      <c r="B129" s="5" t="s">
        <v>61</v>
      </c>
      <c r="C129" s="5">
        <v>3155</v>
      </c>
      <c r="D129" s="5" t="str">
        <f>VLOOKUP(C129,Słownik!$B$3:$C$16,2,FALSE)</f>
        <v>Kraków</v>
      </c>
      <c r="E129" s="19">
        <v>391</v>
      </c>
    </row>
    <row r="130" spans="2:5" ht="13.8" x14ac:dyDescent="0.25">
      <c r="B130" s="5" t="s">
        <v>61</v>
      </c>
      <c r="C130" s="5">
        <v>3162</v>
      </c>
      <c r="D130" s="5" t="str">
        <f>VLOOKUP(C130,Słownik!$B$3:$C$16,2,FALSE)</f>
        <v>Warszawa</v>
      </c>
      <c r="E130" s="19">
        <v>362</v>
      </c>
    </row>
    <row r="131" spans="2:5" ht="13.8" hidden="1" x14ac:dyDescent="0.25">
      <c r="B131" s="5" t="s">
        <v>61</v>
      </c>
      <c r="C131" s="5">
        <v>3163</v>
      </c>
      <c r="D131" s="5" t="str">
        <f>VLOOKUP(C131,Słownik!$B$3:$C$16,2,FALSE)</f>
        <v>Łódź</v>
      </c>
      <c r="E131" s="19">
        <v>501</v>
      </c>
    </row>
    <row r="132" spans="2:5" ht="13.8" hidden="1" x14ac:dyDescent="0.25">
      <c r="B132" s="5" t="s">
        <v>61</v>
      </c>
      <c r="C132" s="5">
        <v>3165</v>
      </c>
      <c r="D132" s="5" t="str">
        <f>VLOOKUP(C132,Słownik!$B$3:$C$16,2,FALSE)</f>
        <v>Lublin</v>
      </c>
      <c r="E132" s="19">
        <v>591</v>
      </c>
    </row>
    <row r="133" spans="2:5" ht="13.8" hidden="1" x14ac:dyDescent="0.25">
      <c r="B133" s="5" t="s">
        <v>62</v>
      </c>
      <c r="C133" s="5">
        <v>3101</v>
      </c>
      <c r="D133" s="5" t="str">
        <f>VLOOKUP(C133,Słownik!$B$3:$C$16,2,FALSE)</f>
        <v>Poznań</v>
      </c>
      <c r="E133" s="19">
        <v>588</v>
      </c>
    </row>
    <row r="134" spans="2:5" ht="13.8" hidden="1" x14ac:dyDescent="0.25">
      <c r="B134" s="5" t="s">
        <v>62</v>
      </c>
      <c r="C134" s="5">
        <v>3102</v>
      </c>
      <c r="D134" s="5" t="str">
        <f>VLOOKUP(C134,Słownik!$B$3:$C$16,2,FALSE)</f>
        <v>Przasnysz</v>
      </c>
      <c r="E134" s="19">
        <v>326</v>
      </c>
    </row>
    <row r="135" spans="2:5" ht="13.8" hidden="1" x14ac:dyDescent="0.25">
      <c r="B135" s="5" t="s">
        <v>62</v>
      </c>
      <c r="C135" s="5">
        <v>3103</v>
      </c>
      <c r="D135" s="5" t="str">
        <f>VLOOKUP(C135,Słownik!$B$3:$C$16,2,FALSE)</f>
        <v>Białystok</v>
      </c>
      <c r="E135" s="19">
        <v>82</v>
      </c>
    </row>
    <row r="136" spans="2:5" ht="13.8" hidden="1" x14ac:dyDescent="0.25">
      <c r="B136" s="5" t="s">
        <v>62</v>
      </c>
      <c r="C136" s="5">
        <v>3104</v>
      </c>
      <c r="D136" s="5" t="str">
        <f>VLOOKUP(C136,Słownik!$B$3:$C$16,2,FALSE)</f>
        <v>Kielce</v>
      </c>
      <c r="E136" s="19">
        <v>163</v>
      </c>
    </row>
    <row r="137" spans="2:5" ht="13.8" hidden="1" x14ac:dyDescent="0.25">
      <c r="B137" s="5" t="s">
        <v>62</v>
      </c>
      <c r="C137" s="5">
        <v>3152</v>
      </c>
      <c r="D137" s="5" t="str">
        <f>VLOOKUP(C137,Słownik!$B$3:$C$16,2,FALSE)</f>
        <v>Wrocław</v>
      </c>
      <c r="E137" s="19">
        <v>732</v>
      </c>
    </row>
    <row r="138" spans="2:5" ht="13.8" hidden="1" x14ac:dyDescent="0.25">
      <c r="B138" s="5" t="s">
        <v>62</v>
      </c>
      <c r="C138" s="5">
        <v>3155</v>
      </c>
      <c r="D138" s="5" t="str">
        <f>VLOOKUP(C138,Słownik!$B$3:$C$16,2,FALSE)</f>
        <v>Kraków</v>
      </c>
      <c r="E138" s="19">
        <v>108</v>
      </c>
    </row>
    <row r="139" spans="2:5" ht="13.8" hidden="1" x14ac:dyDescent="0.25">
      <c r="B139" s="5" t="s">
        <v>62</v>
      </c>
      <c r="C139" s="5">
        <v>3156</v>
      </c>
      <c r="D139" s="5" t="str">
        <f>VLOOKUP(C139,Słownik!$B$3:$C$16,2,FALSE)</f>
        <v>Gdańsk</v>
      </c>
      <c r="E139" s="19">
        <v>217</v>
      </c>
    </row>
    <row r="140" spans="2:5" ht="13.8" hidden="1" x14ac:dyDescent="0.25">
      <c r="B140" s="5" t="s">
        <v>62</v>
      </c>
      <c r="C140" s="5">
        <v>3159</v>
      </c>
      <c r="D140" s="5" t="str">
        <f>VLOOKUP(C140,Słownik!$B$3:$C$16,2,FALSE)</f>
        <v>Koszalin</v>
      </c>
      <c r="E140" s="19">
        <v>269</v>
      </c>
    </row>
    <row r="141" spans="2:5" ht="13.8" x14ac:dyDescent="0.25">
      <c r="B141" s="5" t="s">
        <v>62</v>
      </c>
      <c r="C141" s="5">
        <v>3162</v>
      </c>
      <c r="D141" s="5" t="str">
        <f>VLOOKUP(C141,Słownik!$B$3:$C$16,2,FALSE)</f>
        <v>Warszawa</v>
      </c>
      <c r="E141" s="19">
        <v>897</v>
      </c>
    </row>
    <row r="142" spans="2:5" ht="13.8" hidden="1" x14ac:dyDescent="0.25">
      <c r="B142" s="5" t="s">
        <v>62</v>
      </c>
      <c r="C142" s="5">
        <v>3163</v>
      </c>
      <c r="D142" s="5" t="str">
        <f>VLOOKUP(C142,Słownik!$B$3:$C$16,2,FALSE)</f>
        <v>Łódź</v>
      </c>
      <c r="E142" s="19">
        <v>256</v>
      </c>
    </row>
    <row r="143" spans="2:5" ht="13.8" hidden="1" x14ac:dyDescent="0.25">
      <c r="B143" s="5" t="s">
        <v>62</v>
      </c>
      <c r="C143" s="5">
        <v>3164</v>
      </c>
      <c r="D143" s="5" t="str">
        <f>VLOOKUP(C143,Słownik!$B$3:$C$16,2,FALSE)</f>
        <v>Rzeszów</v>
      </c>
      <c r="E143" s="19">
        <v>611</v>
      </c>
    </row>
    <row r="144" spans="2:5" ht="13.8" hidden="1" x14ac:dyDescent="0.25">
      <c r="B144" s="5" t="s">
        <v>63</v>
      </c>
      <c r="C144" s="5">
        <v>3101</v>
      </c>
      <c r="D144" s="5" t="str">
        <f>VLOOKUP(C144,Słownik!$B$3:$C$16,2,FALSE)</f>
        <v>Poznań</v>
      </c>
      <c r="E144" s="19">
        <v>389</v>
      </c>
    </row>
    <row r="145" spans="2:5" ht="13.8" hidden="1" x14ac:dyDescent="0.25">
      <c r="B145" s="5" t="s">
        <v>63</v>
      </c>
      <c r="C145" s="5">
        <v>3102</v>
      </c>
      <c r="D145" s="5" t="str">
        <f>VLOOKUP(C145,Słownik!$B$3:$C$16,2,FALSE)</f>
        <v>Przasnysz</v>
      </c>
      <c r="E145" s="19">
        <v>874</v>
      </c>
    </row>
    <row r="146" spans="2:5" ht="13.8" hidden="1" x14ac:dyDescent="0.25">
      <c r="B146" s="5" t="s">
        <v>63</v>
      </c>
      <c r="C146" s="5">
        <v>3103</v>
      </c>
      <c r="D146" s="5" t="str">
        <f>VLOOKUP(C146,Słownik!$B$3:$C$16,2,FALSE)</f>
        <v>Białystok</v>
      </c>
      <c r="E146" s="19">
        <v>781</v>
      </c>
    </row>
    <row r="147" spans="2:5" ht="13.8" hidden="1" x14ac:dyDescent="0.25">
      <c r="B147" s="5" t="s">
        <v>63</v>
      </c>
      <c r="C147" s="5">
        <v>3104</v>
      </c>
      <c r="D147" s="5" t="str">
        <f>VLOOKUP(C147,Słownik!$B$3:$C$16,2,FALSE)</f>
        <v>Kielce</v>
      </c>
      <c r="E147" s="19">
        <v>830</v>
      </c>
    </row>
    <row r="148" spans="2:5" ht="13.8" hidden="1" x14ac:dyDescent="0.25">
      <c r="B148" s="5" t="s">
        <v>63</v>
      </c>
      <c r="C148" s="5">
        <v>3152</v>
      </c>
      <c r="D148" s="5" t="str">
        <f>VLOOKUP(C148,Słownik!$B$3:$C$16,2,FALSE)</f>
        <v>Wrocław</v>
      </c>
      <c r="E148" s="19">
        <v>84</v>
      </c>
    </row>
    <row r="149" spans="2:5" ht="13.8" hidden="1" x14ac:dyDescent="0.25">
      <c r="B149" s="5" t="s">
        <v>63</v>
      </c>
      <c r="C149" s="5">
        <v>3155</v>
      </c>
      <c r="D149" s="5" t="str">
        <f>VLOOKUP(C149,Słownik!$B$3:$C$16,2,FALSE)</f>
        <v>Kraków</v>
      </c>
      <c r="E149" s="19">
        <v>115</v>
      </c>
    </row>
    <row r="150" spans="2:5" ht="13.8" hidden="1" x14ac:dyDescent="0.25">
      <c r="B150" s="5" t="s">
        <v>63</v>
      </c>
      <c r="C150" s="5">
        <v>3156</v>
      </c>
      <c r="D150" s="5" t="str">
        <f>VLOOKUP(C150,Słownik!$B$3:$C$16,2,FALSE)</f>
        <v>Gdańsk</v>
      </c>
      <c r="E150" s="19">
        <v>392</v>
      </c>
    </row>
    <row r="151" spans="2:5" ht="13.8" hidden="1" x14ac:dyDescent="0.25">
      <c r="B151" s="5" t="s">
        <v>63</v>
      </c>
      <c r="C151" s="5">
        <v>3159</v>
      </c>
      <c r="D151" s="5" t="str">
        <f>VLOOKUP(C151,Słownik!$B$3:$C$16,2,FALSE)</f>
        <v>Koszalin</v>
      </c>
      <c r="E151" s="19">
        <v>156</v>
      </c>
    </row>
    <row r="152" spans="2:5" ht="13.8" x14ac:dyDescent="0.25">
      <c r="B152" s="5" t="s">
        <v>63</v>
      </c>
      <c r="C152" s="5">
        <v>3162</v>
      </c>
      <c r="D152" s="5" t="str">
        <f>VLOOKUP(C152,Słownik!$B$3:$C$16,2,FALSE)</f>
        <v>Warszawa</v>
      </c>
      <c r="E152" s="19">
        <v>815</v>
      </c>
    </row>
    <row r="153" spans="2:5" ht="13.8" hidden="1" x14ac:dyDescent="0.25">
      <c r="B153" s="5" t="s">
        <v>63</v>
      </c>
      <c r="C153" s="5">
        <v>3163</v>
      </c>
      <c r="D153" s="5" t="str">
        <f>VLOOKUP(C153,Słownik!$B$3:$C$16,2,FALSE)</f>
        <v>Łódź</v>
      </c>
      <c r="E153" s="19">
        <v>56</v>
      </c>
    </row>
    <row r="154" spans="2:5" ht="13.8" hidden="1" x14ac:dyDescent="0.25">
      <c r="B154" s="5" t="s">
        <v>63</v>
      </c>
      <c r="C154" s="5">
        <v>3164</v>
      </c>
      <c r="D154" s="5" t="str">
        <f>VLOOKUP(C154,Słownik!$B$3:$C$16,2,FALSE)</f>
        <v>Rzeszów</v>
      </c>
      <c r="E154" s="19">
        <v>365</v>
      </c>
    </row>
    <row r="155" spans="2:5" ht="13.8" hidden="1" x14ac:dyDescent="0.25">
      <c r="B155" s="5" t="s">
        <v>63</v>
      </c>
      <c r="C155" s="5">
        <v>3165</v>
      </c>
      <c r="D155" s="5" t="str">
        <f>VLOOKUP(C155,Słownik!$B$3:$C$16,2,FALSE)</f>
        <v>Lublin</v>
      </c>
      <c r="E155" s="19">
        <v>439</v>
      </c>
    </row>
    <row r="156" spans="2:5" ht="13.8" hidden="1" x14ac:dyDescent="0.25">
      <c r="B156" s="5" t="s">
        <v>64</v>
      </c>
      <c r="C156" s="5">
        <v>3102</v>
      </c>
      <c r="D156" s="5" t="str">
        <f>VLOOKUP(C156,Słownik!$B$3:$C$16,2,FALSE)</f>
        <v>Przasnysz</v>
      </c>
      <c r="E156" s="19">
        <v>506</v>
      </c>
    </row>
    <row r="157" spans="2:5" ht="13.8" hidden="1" x14ac:dyDescent="0.25">
      <c r="B157" s="5" t="s">
        <v>64</v>
      </c>
      <c r="C157" s="5">
        <v>3104</v>
      </c>
      <c r="D157" s="5" t="str">
        <f>VLOOKUP(C157,Słownik!$B$3:$C$16,2,FALSE)</f>
        <v>Kielce</v>
      </c>
      <c r="E157" s="19">
        <v>655</v>
      </c>
    </row>
    <row r="158" spans="2:5" ht="13.8" hidden="1" x14ac:dyDescent="0.25">
      <c r="B158" s="5" t="s">
        <v>64</v>
      </c>
      <c r="C158" s="5">
        <v>3155</v>
      </c>
      <c r="D158" s="5" t="str">
        <f>VLOOKUP(C158,Słownik!$B$3:$C$16,2,FALSE)</f>
        <v>Kraków</v>
      </c>
      <c r="E158" s="19">
        <v>690</v>
      </c>
    </row>
    <row r="159" spans="2:5" ht="13.8" hidden="1" x14ac:dyDescent="0.25">
      <c r="B159" s="5" t="s">
        <v>64</v>
      </c>
      <c r="C159" s="5">
        <v>3159</v>
      </c>
      <c r="D159" s="5" t="str">
        <f>VLOOKUP(C159,Słownik!$B$3:$C$16,2,FALSE)</f>
        <v>Koszalin</v>
      </c>
      <c r="E159" s="19">
        <v>481</v>
      </c>
    </row>
    <row r="160" spans="2:5" ht="13.8" x14ac:dyDescent="0.25">
      <c r="B160" s="5" t="s">
        <v>64</v>
      </c>
      <c r="C160" s="5">
        <v>3162</v>
      </c>
      <c r="D160" s="5" t="str">
        <f>VLOOKUP(C160,Słownik!$B$3:$C$16,2,FALSE)</f>
        <v>Warszawa</v>
      </c>
      <c r="E160" s="19">
        <v>48</v>
      </c>
    </row>
    <row r="161" spans="2:5" ht="13.8" hidden="1" x14ac:dyDescent="0.25">
      <c r="B161" s="5" t="s">
        <v>64</v>
      </c>
      <c r="C161" s="5">
        <v>3163</v>
      </c>
      <c r="D161" s="5" t="str">
        <f>VLOOKUP(C161,Słownik!$B$3:$C$16,2,FALSE)</f>
        <v>Łódź</v>
      </c>
      <c r="E161" s="19">
        <v>226</v>
      </c>
    </row>
    <row r="162" spans="2:5" ht="13.8" hidden="1" x14ac:dyDescent="0.25">
      <c r="B162" s="5" t="s">
        <v>64</v>
      </c>
      <c r="C162" s="5">
        <v>3164</v>
      </c>
      <c r="D162" s="5" t="str">
        <f>VLOOKUP(C162,Słownik!$B$3:$C$16,2,FALSE)</f>
        <v>Rzeszów</v>
      </c>
      <c r="E162" s="19">
        <v>330</v>
      </c>
    </row>
    <row r="163" spans="2:5" ht="13.8" hidden="1" x14ac:dyDescent="0.25">
      <c r="B163" s="5" t="s">
        <v>65</v>
      </c>
      <c r="C163" s="5">
        <v>3101</v>
      </c>
      <c r="D163" s="5" t="str">
        <f>VLOOKUP(C163,Słownik!$B$3:$C$16,2,FALSE)</f>
        <v>Poznań</v>
      </c>
      <c r="E163" s="19">
        <v>556</v>
      </c>
    </row>
    <row r="164" spans="2:5" ht="13.8" hidden="1" x14ac:dyDescent="0.25">
      <c r="B164" s="5" t="s">
        <v>65</v>
      </c>
      <c r="C164" s="5">
        <v>3102</v>
      </c>
      <c r="D164" s="5" t="str">
        <f>VLOOKUP(C164,Słownik!$B$3:$C$16,2,FALSE)</f>
        <v>Przasnysz</v>
      </c>
      <c r="E164" s="19">
        <v>795</v>
      </c>
    </row>
    <row r="165" spans="2:5" ht="13.8" hidden="1" x14ac:dyDescent="0.25">
      <c r="B165" s="5" t="s">
        <v>65</v>
      </c>
      <c r="C165" s="5">
        <v>3103</v>
      </c>
      <c r="D165" s="5" t="str">
        <f>VLOOKUP(C165,Słownik!$B$3:$C$16,2,FALSE)</f>
        <v>Białystok</v>
      </c>
      <c r="E165" s="19">
        <v>699</v>
      </c>
    </row>
    <row r="166" spans="2:5" ht="13.8" hidden="1" x14ac:dyDescent="0.25">
      <c r="B166" s="5" t="s">
        <v>65</v>
      </c>
      <c r="C166" s="5">
        <v>3104</v>
      </c>
      <c r="D166" s="5" t="str">
        <f>VLOOKUP(C166,Słownik!$B$3:$C$16,2,FALSE)</f>
        <v>Kielce</v>
      </c>
      <c r="E166" s="19">
        <v>355</v>
      </c>
    </row>
    <row r="167" spans="2:5" ht="13.8" hidden="1" x14ac:dyDescent="0.25">
      <c r="B167" s="5" t="s">
        <v>65</v>
      </c>
      <c r="C167" s="5">
        <v>3155</v>
      </c>
      <c r="D167" s="5" t="str">
        <f>VLOOKUP(C167,Słownik!$B$3:$C$16,2,FALSE)</f>
        <v>Kraków</v>
      </c>
      <c r="E167" s="19">
        <v>396</v>
      </c>
    </row>
    <row r="168" spans="2:5" ht="13.8" hidden="1" x14ac:dyDescent="0.25">
      <c r="B168" s="5" t="s">
        <v>65</v>
      </c>
      <c r="C168" s="5">
        <v>3156</v>
      </c>
      <c r="D168" s="5" t="str">
        <f>VLOOKUP(C168,Słownik!$B$3:$C$16,2,FALSE)</f>
        <v>Gdańsk</v>
      </c>
      <c r="E168" s="19">
        <v>915</v>
      </c>
    </row>
    <row r="169" spans="2:5" ht="13.8" hidden="1" x14ac:dyDescent="0.25">
      <c r="B169" s="5" t="s">
        <v>65</v>
      </c>
      <c r="C169" s="5">
        <v>3159</v>
      </c>
      <c r="D169" s="5" t="str">
        <f>VLOOKUP(C169,Słownik!$B$3:$C$16,2,FALSE)</f>
        <v>Koszalin</v>
      </c>
      <c r="E169" s="19">
        <v>456</v>
      </c>
    </row>
    <row r="170" spans="2:5" ht="13.8" x14ac:dyDescent="0.25">
      <c r="B170" s="5" t="s">
        <v>65</v>
      </c>
      <c r="C170" s="5">
        <v>3162</v>
      </c>
      <c r="D170" s="5" t="str">
        <f>VLOOKUP(C170,Słownik!$B$3:$C$16,2,FALSE)</f>
        <v>Warszawa</v>
      </c>
      <c r="E170" s="19">
        <v>642</v>
      </c>
    </row>
    <row r="171" spans="2:5" ht="13.8" hidden="1" x14ac:dyDescent="0.25">
      <c r="B171" s="5" t="s">
        <v>65</v>
      </c>
      <c r="C171" s="5">
        <v>3164</v>
      </c>
      <c r="D171" s="5" t="str">
        <f>VLOOKUP(C171,Słownik!$B$3:$C$16,2,FALSE)</f>
        <v>Rzeszów</v>
      </c>
      <c r="E171" s="19">
        <v>522</v>
      </c>
    </row>
    <row r="172" spans="2:5" ht="13.8" hidden="1" x14ac:dyDescent="0.25">
      <c r="B172" s="5" t="s">
        <v>65</v>
      </c>
      <c r="C172" s="5">
        <v>3165</v>
      </c>
      <c r="D172" s="5" t="str">
        <f>VLOOKUP(C172,Słownik!$B$3:$C$16,2,FALSE)</f>
        <v>Lublin</v>
      </c>
      <c r="E172" s="19">
        <v>863</v>
      </c>
    </row>
    <row r="173" spans="2:5" ht="13.8" hidden="1" x14ac:dyDescent="0.25">
      <c r="B173" s="5" t="s">
        <v>66</v>
      </c>
      <c r="C173" s="5">
        <v>3101</v>
      </c>
      <c r="D173" s="5" t="str">
        <f>VLOOKUP(C173,Słownik!$B$3:$C$16,2,FALSE)</f>
        <v>Poznań</v>
      </c>
      <c r="E173" s="19">
        <v>488</v>
      </c>
    </row>
    <row r="174" spans="2:5" ht="13.8" hidden="1" x14ac:dyDescent="0.25">
      <c r="B174" s="5" t="s">
        <v>66</v>
      </c>
      <c r="C174" s="5">
        <v>3104</v>
      </c>
      <c r="D174" s="5" t="str">
        <f>VLOOKUP(C174,Słownik!$B$3:$C$16,2,FALSE)</f>
        <v>Kielce</v>
      </c>
      <c r="E174" s="19">
        <v>298</v>
      </c>
    </row>
    <row r="175" spans="2:5" ht="13.8" hidden="1" x14ac:dyDescent="0.25">
      <c r="B175" s="5" t="s">
        <v>66</v>
      </c>
      <c r="C175" s="5">
        <v>3155</v>
      </c>
      <c r="D175" s="5" t="str">
        <f>VLOOKUP(C175,Słownik!$B$3:$C$16,2,FALSE)</f>
        <v>Kraków</v>
      </c>
      <c r="E175" s="19">
        <v>208</v>
      </c>
    </row>
    <row r="176" spans="2:5" ht="13.8" x14ac:dyDescent="0.25">
      <c r="B176" s="5" t="s">
        <v>66</v>
      </c>
      <c r="C176" s="5">
        <v>3162</v>
      </c>
      <c r="D176" s="5" t="str">
        <f>VLOOKUP(C176,Słownik!$B$3:$C$16,2,FALSE)</f>
        <v>Warszawa</v>
      </c>
      <c r="E176" s="19">
        <v>337</v>
      </c>
    </row>
    <row r="177" spans="2:5" ht="13.8" hidden="1" x14ac:dyDescent="0.25">
      <c r="B177" s="5" t="s">
        <v>66</v>
      </c>
      <c r="C177" s="5">
        <v>3164</v>
      </c>
      <c r="D177" s="5" t="str">
        <f>VLOOKUP(C177,Słownik!$B$3:$C$16,2,FALSE)</f>
        <v>Rzeszów</v>
      </c>
      <c r="E177" s="19">
        <v>376</v>
      </c>
    </row>
    <row r="178" spans="2:5" ht="13.8" hidden="1" x14ac:dyDescent="0.25">
      <c r="B178" s="5" t="s">
        <v>66</v>
      </c>
      <c r="C178" s="5">
        <v>3165</v>
      </c>
      <c r="D178" s="5" t="str">
        <f>VLOOKUP(C178,Słownik!$B$3:$C$16,2,FALSE)</f>
        <v>Lublin</v>
      </c>
      <c r="E178" s="19">
        <v>661</v>
      </c>
    </row>
    <row r="179" spans="2:5" ht="13.8" hidden="1" x14ac:dyDescent="0.25">
      <c r="B179" s="5" t="s">
        <v>67</v>
      </c>
      <c r="C179" s="5">
        <v>3101</v>
      </c>
      <c r="D179" s="5" t="str">
        <f>VLOOKUP(C179,Słownik!$B$3:$C$16,2,FALSE)</f>
        <v>Poznań</v>
      </c>
      <c r="E179" s="19">
        <v>691</v>
      </c>
    </row>
    <row r="180" spans="2:5" ht="13.8" hidden="1" x14ac:dyDescent="0.25">
      <c r="B180" s="5" t="s">
        <v>67</v>
      </c>
      <c r="C180" s="5">
        <v>3102</v>
      </c>
      <c r="D180" s="5" t="str">
        <f>VLOOKUP(C180,Słownik!$B$3:$C$16,2,FALSE)</f>
        <v>Przasnysz</v>
      </c>
      <c r="E180" s="19">
        <v>912</v>
      </c>
    </row>
    <row r="181" spans="2:5" ht="13.8" hidden="1" x14ac:dyDescent="0.25">
      <c r="B181" s="5" t="s">
        <v>67</v>
      </c>
      <c r="C181" s="5">
        <v>3104</v>
      </c>
      <c r="D181" s="5" t="str">
        <f>VLOOKUP(C181,Słownik!$B$3:$C$16,2,FALSE)</f>
        <v>Kielce</v>
      </c>
      <c r="E181" s="19">
        <v>907</v>
      </c>
    </row>
    <row r="182" spans="2:5" ht="13.8" hidden="1" x14ac:dyDescent="0.25">
      <c r="B182" s="5" t="s">
        <v>67</v>
      </c>
      <c r="C182" s="5">
        <v>3155</v>
      </c>
      <c r="D182" s="5" t="str">
        <f>VLOOKUP(C182,Słownik!$B$3:$C$16,2,FALSE)</f>
        <v>Kraków</v>
      </c>
      <c r="E182" s="19">
        <v>661</v>
      </c>
    </row>
    <row r="183" spans="2:5" ht="13.8" hidden="1" x14ac:dyDescent="0.25">
      <c r="B183" s="5" t="s">
        <v>67</v>
      </c>
      <c r="C183" s="5">
        <v>3156</v>
      </c>
      <c r="D183" s="5" t="str">
        <f>VLOOKUP(C183,Słownik!$B$3:$C$16,2,FALSE)</f>
        <v>Gdańsk</v>
      </c>
      <c r="E183" s="19">
        <v>167</v>
      </c>
    </row>
    <row r="184" spans="2:5" ht="13.8" hidden="1" x14ac:dyDescent="0.25">
      <c r="B184" s="5" t="s">
        <v>67</v>
      </c>
      <c r="C184" s="5">
        <v>3159</v>
      </c>
      <c r="D184" s="5" t="str">
        <f>VLOOKUP(C184,Słownik!$B$3:$C$16,2,FALSE)</f>
        <v>Koszalin</v>
      </c>
      <c r="E184" s="19">
        <v>275</v>
      </c>
    </row>
    <row r="185" spans="2:5" ht="13.8" x14ac:dyDescent="0.25">
      <c r="B185" s="5" t="s">
        <v>67</v>
      </c>
      <c r="C185" s="5">
        <v>3162</v>
      </c>
      <c r="D185" s="5" t="str">
        <f>VLOOKUP(C185,Słownik!$B$3:$C$16,2,FALSE)</f>
        <v>Warszawa</v>
      </c>
      <c r="E185" s="19">
        <v>949</v>
      </c>
    </row>
    <row r="186" spans="2:5" ht="13.8" hidden="1" x14ac:dyDescent="0.25">
      <c r="B186" s="5" t="s">
        <v>67</v>
      </c>
      <c r="C186" s="5">
        <v>3163</v>
      </c>
      <c r="D186" s="5" t="str">
        <f>VLOOKUP(C186,Słownik!$B$3:$C$16,2,FALSE)</f>
        <v>Łódź</v>
      </c>
      <c r="E186" s="19">
        <v>70</v>
      </c>
    </row>
    <row r="187" spans="2:5" ht="13.8" hidden="1" x14ac:dyDescent="0.25">
      <c r="B187" s="5" t="s">
        <v>67</v>
      </c>
      <c r="C187" s="5">
        <v>3164</v>
      </c>
      <c r="D187" s="5" t="str">
        <f>VLOOKUP(C187,Słownik!$B$3:$C$16,2,FALSE)</f>
        <v>Rzeszów</v>
      </c>
      <c r="E187" s="19">
        <v>513</v>
      </c>
    </row>
    <row r="188" spans="2:5" ht="13.8" hidden="1" x14ac:dyDescent="0.25">
      <c r="B188" s="5" t="s">
        <v>68</v>
      </c>
      <c r="C188" s="5">
        <v>3102</v>
      </c>
      <c r="D188" s="5" t="str">
        <f>VLOOKUP(C188,Słownik!$B$3:$C$16,2,FALSE)</f>
        <v>Przasnysz</v>
      </c>
      <c r="E188" s="19">
        <v>507</v>
      </c>
    </row>
    <row r="189" spans="2:5" ht="13.8" hidden="1" x14ac:dyDescent="0.25">
      <c r="B189" s="5" t="s">
        <v>68</v>
      </c>
      <c r="C189" s="5">
        <v>3155</v>
      </c>
      <c r="D189" s="5" t="str">
        <f>VLOOKUP(C189,Słownik!$B$3:$C$16,2,FALSE)</f>
        <v>Kraków</v>
      </c>
      <c r="E189" s="19">
        <v>147</v>
      </c>
    </row>
    <row r="190" spans="2:5" ht="13.8" hidden="1" x14ac:dyDescent="0.25">
      <c r="B190" s="5" t="s">
        <v>68</v>
      </c>
      <c r="C190" s="5">
        <v>3159</v>
      </c>
      <c r="D190" s="5" t="str">
        <f>VLOOKUP(C190,Słownik!$B$3:$C$16,2,FALSE)</f>
        <v>Koszalin</v>
      </c>
      <c r="E190" s="19">
        <v>438</v>
      </c>
    </row>
    <row r="191" spans="2:5" ht="13.8" x14ac:dyDescent="0.25">
      <c r="B191" s="5" t="s">
        <v>68</v>
      </c>
      <c r="C191" s="5">
        <v>3162</v>
      </c>
      <c r="D191" s="5" t="str">
        <f>VLOOKUP(C191,Słownik!$B$3:$C$16,2,FALSE)</f>
        <v>Warszawa</v>
      </c>
      <c r="E191" s="19">
        <v>641</v>
      </c>
    </row>
    <row r="192" spans="2:5" ht="13.8" hidden="1" x14ac:dyDescent="0.25">
      <c r="B192" s="5" t="s">
        <v>68</v>
      </c>
      <c r="C192" s="5">
        <v>3164</v>
      </c>
      <c r="D192" s="5" t="str">
        <f>VLOOKUP(C192,Słownik!$B$3:$C$16,2,FALSE)</f>
        <v>Rzeszów</v>
      </c>
      <c r="E192" s="19">
        <v>725</v>
      </c>
    </row>
    <row r="193" spans="2:5" ht="13.8" x14ac:dyDescent="0.25">
      <c r="B193" s="5" t="s">
        <v>69</v>
      </c>
      <c r="C193" s="5">
        <v>3162</v>
      </c>
      <c r="D193" s="5" t="str">
        <f>VLOOKUP(C193,Słownik!$B$3:$C$16,2,FALSE)</f>
        <v>Warszawa</v>
      </c>
      <c r="E193" s="19">
        <v>556</v>
      </c>
    </row>
    <row r="194" spans="2:5" ht="13.8" hidden="1" x14ac:dyDescent="0.25">
      <c r="B194" s="5" t="s">
        <v>69</v>
      </c>
      <c r="C194" s="5">
        <v>3101</v>
      </c>
      <c r="D194" s="5" t="str">
        <f>VLOOKUP(C194,Słownik!$B$3:$C$16,2,FALSE)</f>
        <v>Poznań</v>
      </c>
      <c r="E194" s="19">
        <v>93</v>
      </c>
    </row>
    <row r="195" spans="2:5" ht="13.8" hidden="1" x14ac:dyDescent="0.25">
      <c r="B195" s="5" t="s">
        <v>69</v>
      </c>
      <c r="C195" s="5">
        <v>3102</v>
      </c>
      <c r="D195" s="5" t="str">
        <f>VLOOKUP(C195,Słownik!$B$3:$C$16,2,FALSE)</f>
        <v>Przasnysz</v>
      </c>
      <c r="E195" s="19">
        <v>351</v>
      </c>
    </row>
    <row r="196" spans="2:5" ht="13.8" hidden="1" x14ac:dyDescent="0.25">
      <c r="B196" s="5" t="s">
        <v>69</v>
      </c>
      <c r="C196" s="5">
        <v>3104</v>
      </c>
      <c r="D196" s="5" t="str">
        <f>VLOOKUP(C196,Słownik!$B$3:$C$16,2,FALSE)</f>
        <v>Kielce</v>
      </c>
      <c r="E196" s="19">
        <v>873</v>
      </c>
    </row>
    <row r="197" spans="2:5" ht="13.8" hidden="1" x14ac:dyDescent="0.25">
      <c r="B197" s="5" t="s">
        <v>69</v>
      </c>
      <c r="C197" s="5">
        <v>3155</v>
      </c>
      <c r="D197" s="5" t="str">
        <f>VLOOKUP(C197,Słownik!$B$3:$C$16,2,FALSE)</f>
        <v>Kraków</v>
      </c>
      <c r="E197" s="19">
        <v>117</v>
      </c>
    </row>
    <row r="198" spans="2:5" ht="13.8" hidden="1" x14ac:dyDescent="0.25">
      <c r="B198" s="5" t="s">
        <v>69</v>
      </c>
      <c r="C198" s="5">
        <v>3156</v>
      </c>
      <c r="D198" s="5" t="str">
        <f>VLOOKUP(C198,Słownik!$B$3:$C$16,2,FALSE)</f>
        <v>Gdańsk</v>
      </c>
      <c r="E198" s="19">
        <v>153</v>
      </c>
    </row>
    <row r="199" spans="2:5" ht="13.8" hidden="1" x14ac:dyDescent="0.25">
      <c r="B199" s="5" t="s">
        <v>69</v>
      </c>
      <c r="C199" s="5">
        <v>3159</v>
      </c>
      <c r="D199" s="5" t="str">
        <f>VLOOKUP(C199,Słownik!$B$3:$C$16,2,FALSE)</f>
        <v>Koszalin</v>
      </c>
      <c r="E199" s="19">
        <v>753</v>
      </c>
    </row>
    <row r="200" spans="2:5" ht="13.8" x14ac:dyDescent="0.25">
      <c r="B200" s="5" t="s">
        <v>69</v>
      </c>
      <c r="C200" s="5">
        <v>3162</v>
      </c>
      <c r="D200" s="5" t="str">
        <f>VLOOKUP(C200,Słownik!$B$3:$C$16,2,FALSE)</f>
        <v>Warszawa</v>
      </c>
      <c r="E200" s="19">
        <v>369</v>
      </c>
    </row>
    <row r="201" spans="2:5" ht="13.8" hidden="1" x14ac:dyDescent="0.25">
      <c r="B201" s="5" t="s">
        <v>69</v>
      </c>
      <c r="C201" s="5">
        <v>3163</v>
      </c>
      <c r="D201" s="5" t="str">
        <f>VLOOKUP(C201,Słownik!$B$3:$C$16,2,FALSE)</f>
        <v>Łódź</v>
      </c>
      <c r="E201" s="19">
        <v>64</v>
      </c>
    </row>
    <row r="202" spans="2:5" ht="13.8" hidden="1" x14ac:dyDescent="0.25">
      <c r="B202" s="5" t="s">
        <v>69</v>
      </c>
      <c r="C202" s="5">
        <v>3164</v>
      </c>
      <c r="D202" s="5" t="str">
        <f>VLOOKUP(C202,Słownik!$B$3:$C$16,2,FALSE)</f>
        <v>Rzeszów</v>
      </c>
      <c r="E202" s="19">
        <v>685</v>
      </c>
    </row>
    <row r="203" spans="2:5" ht="13.8" hidden="1" x14ac:dyDescent="0.25">
      <c r="B203" s="5" t="s">
        <v>70</v>
      </c>
      <c r="C203" s="5">
        <v>3104</v>
      </c>
      <c r="D203" s="5" t="str">
        <f>VLOOKUP(C203,Słownik!$B$3:$C$16,2,FALSE)</f>
        <v>Kielce</v>
      </c>
      <c r="E203" s="19">
        <v>30</v>
      </c>
    </row>
    <row r="204" spans="2:5" ht="13.8" x14ac:dyDescent="0.25">
      <c r="B204" s="5" t="s">
        <v>70</v>
      </c>
      <c r="C204" s="5">
        <v>3162</v>
      </c>
      <c r="D204" s="5" t="str">
        <f>VLOOKUP(C204,Słownik!$B$3:$C$16,2,FALSE)</f>
        <v>Warszawa</v>
      </c>
      <c r="E204" s="19">
        <v>26</v>
      </c>
    </row>
    <row r="205" spans="2:5" ht="13.8" hidden="1" x14ac:dyDescent="0.25">
      <c r="B205" s="5" t="s">
        <v>70</v>
      </c>
      <c r="C205" s="5">
        <v>3164</v>
      </c>
      <c r="D205" s="5" t="str">
        <f>VLOOKUP(C205,Słownik!$B$3:$C$16,2,FALSE)</f>
        <v>Rzeszów</v>
      </c>
      <c r="E205" s="19">
        <v>520</v>
      </c>
    </row>
    <row r="206" spans="2:5" ht="13.8" hidden="1" x14ac:dyDescent="0.25">
      <c r="B206" s="5" t="s">
        <v>70</v>
      </c>
      <c r="C206" s="5">
        <v>3165</v>
      </c>
      <c r="D206" s="5" t="str">
        <f>VLOOKUP(C206,Słownik!$B$3:$C$16,2,FALSE)</f>
        <v>Lublin</v>
      </c>
      <c r="E206" s="19">
        <v>50</v>
      </c>
    </row>
  </sheetData>
  <autoFilter ref="B38:E206" xr:uid="{00000000-0001-0000-0000-000000000000}">
    <filterColumn colId="2">
      <filters>
        <filter val="Warszawa"/>
      </filters>
    </filterColumn>
  </autoFilter>
  <phoneticPr fontId="5" type="noConversion"/>
  <pageMargins left="0.75" right="0.75" top="1" bottom="1" header="0.5" footer="0.5"/>
  <pageSetup paperSize="9" orientation="portrait" r:id="rId2"/>
  <headerFooter alignWithMargins="0">
    <oddHeader>&amp;R&amp;"Calibri"&amp;10&amp;K000000AEI: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E387"/>
  <sheetViews>
    <sheetView showGridLines="0" topLeftCell="A2" workbookViewId="0">
      <selection activeCell="C8" sqref="C8"/>
    </sheetView>
  </sheetViews>
  <sheetFormatPr defaultRowHeight="15" customHeight="1" x14ac:dyDescent="0.25"/>
  <cols>
    <col min="1" max="1" width="17.21875" customWidth="1"/>
    <col min="2" max="2" width="12.88671875" bestFit="1" customWidth="1"/>
    <col min="3" max="3" width="11.88671875" bestFit="1" customWidth="1"/>
    <col min="4" max="4" width="15.6640625" style="13" bestFit="1" customWidth="1"/>
    <col min="5" max="5" width="7.5546875" style="13" customWidth="1"/>
    <col min="10" max="10" width="19" customWidth="1"/>
  </cols>
  <sheetData>
    <row r="1" spans="1:5" ht="15" customHeight="1" x14ac:dyDescent="0.25">
      <c r="A1" s="23" t="s">
        <v>3</v>
      </c>
      <c r="B1" s="24" t="s">
        <v>4</v>
      </c>
      <c r="C1" s="24" t="s">
        <v>0</v>
      </c>
      <c r="D1" s="25" t="s">
        <v>5</v>
      </c>
      <c r="E1" s="26" t="s">
        <v>79</v>
      </c>
    </row>
    <row r="2" spans="1:5" ht="15" customHeight="1" x14ac:dyDescent="0.25">
      <c r="A2" s="21" t="s">
        <v>6</v>
      </c>
      <c r="B2" s="5" t="s">
        <v>7</v>
      </c>
      <c r="C2" s="5" t="s">
        <v>45</v>
      </c>
      <c r="D2" s="12" t="s">
        <v>80</v>
      </c>
      <c r="E2" s="22">
        <v>199.11402000000001</v>
      </c>
    </row>
    <row r="3" spans="1:5" ht="15" customHeight="1" x14ac:dyDescent="0.25">
      <c r="A3" s="21" t="s">
        <v>6</v>
      </c>
      <c r="B3" s="5" t="s">
        <v>7</v>
      </c>
      <c r="C3" s="5" t="s">
        <v>45</v>
      </c>
      <c r="D3" s="12" t="s">
        <v>81</v>
      </c>
      <c r="E3" s="22">
        <v>4.5242383999999998</v>
      </c>
    </row>
    <row r="4" spans="1:5" ht="15" customHeight="1" x14ac:dyDescent="0.25">
      <c r="A4" s="21" t="s">
        <v>6</v>
      </c>
      <c r="B4" s="5" t="s">
        <v>7</v>
      </c>
      <c r="C4" s="5" t="s">
        <v>45</v>
      </c>
      <c r="D4" s="12" t="s">
        <v>82</v>
      </c>
      <c r="E4" s="22">
        <v>38.6355</v>
      </c>
    </row>
    <row r="5" spans="1:5" ht="15" customHeight="1" x14ac:dyDescent="0.25">
      <c r="A5" s="21" t="s">
        <v>6</v>
      </c>
      <c r="B5" s="5" t="s">
        <v>7</v>
      </c>
      <c r="C5" s="5" t="s">
        <v>46</v>
      </c>
      <c r="D5" s="12" t="s">
        <v>80</v>
      </c>
      <c r="E5" s="22">
        <v>135.73990800000001</v>
      </c>
    </row>
    <row r="6" spans="1:5" ht="15" customHeight="1" x14ac:dyDescent="0.25">
      <c r="A6" s="21" t="s">
        <v>6</v>
      </c>
      <c r="B6" s="5" t="s">
        <v>7</v>
      </c>
      <c r="C6" s="5" t="s">
        <v>46</v>
      </c>
      <c r="D6" s="12" t="s">
        <v>81</v>
      </c>
      <c r="E6" s="22">
        <v>4.1691000000000003</v>
      </c>
    </row>
    <row r="7" spans="1:5" ht="15" customHeight="1" x14ac:dyDescent="0.25">
      <c r="A7" s="21" t="s">
        <v>6</v>
      </c>
      <c r="B7" s="5" t="s">
        <v>7</v>
      </c>
      <c r="C7" s="5" t="s">
        <v>46</v>
      </c>
      <c r="D7" s="12" t="s">
        <v>82</v>
      </c>
      <c r="E7" s="22">
        <v>124.21899999999999</v>
      </c>
    </row>
    <row r="8" spans="1:5" ht="15" customHeight="1" x14ac:dyDescent="0.25">
      <c r="A8" s="21" t="s">
        <v>6</v>
      </c>
      <c r="B8" s="5" t="s">
        <v>7</v>
      </c>
      <c r="C8" s="5" t="s">
        <v>72</v>
      </c>
      <c r="D8" s="12" t="s">
        <v>80</v>
      </c>
      <c r="E8" s="22">
        <v>104.642308</v>
      </c>
    </row>
    <row r="9" spans="1:5" ht="15" customHeight="1" x14ac:dyDescent="0.25">
      <c r="A9" s="21" t="s">
        <v>6</v>
      </c>
      <c r="B9" s="5" t="s">
        <v>7</v>
      </c>
      <c r="C9" s="5" t="s">
        <v>72</v>
      </c>
      <c r="D9" s="12" t="s">
        <v>81</v>
      </c>
      <c r="E9" s="22">
        <v>7.1827550000000002</v>
      </c>
    </row>
    <row r="10" spans="1:5" ht="15" customHeight="1" x14ac:dyDescent="0.25">
      <c r="A10" s="21" t="s">
        <v>6</v>
      </c>
      <c r="B10" s="5" t="s">
        <v>7</v>
      </c>
      <c r="C10" s="5" t="s">
        <v>72</v>
      </c>
      <c r="D10" s="12" t="s">
        <v>82</v>
      </c>
      <c r="E10" s="22">
        <v>69.350499999999997</v>
      </c>
    </row>
    <row r="11" spans="1:5" ht="15" customHeight="1" x14ac:dyDescent="0.25">
      <c r="A11" s="21" t="s">
        <v>6</v>
      </c>
      <c r="B11" s="5" t="s">
        <v>7</v>
      </c>
      <c r="C11" s="5" t="s">
        <v>58</v>
      </c>
      <c r="D11" s="12" t="s">
        <v>80</v>
      </c>
      <c r="E11" s="22">
        <v>39.889643999999997</v>
      </c>
    </row>
    <row r="12" spans="1:5" ht="15" customHeight="1" x14ac:dyDescent="0.25">
      <c r="A12" s="21" t="s">
        <v>6</v>
      </c>
      <c r="B12" s="5" t="s">
        <v>7</v>
      </c>
      <c r="C12" s="5" t="s">
        <v>58</v>
      </c>
      <c r="D12" s="12" t="s">
        <v>81</v>
      </c>
      <c r="E12" s="22">
        <v>6.2404999999999999</v>
      </c>
    </row>
    <row r="13" spans="1:5" ht="15" customHeight="1" x14ac:dyDescent="0.25">
      <c r="A13" s="21" t="s">
        <v>6</v>
      </c>
      <c r="B13" s="5" t="s">
        <v>7</v>
      </c>
      <c r="C13" s="5" t="s">
        <v>58</v>
      </c>
      <c r="D13" s="12" t="s">
        <v>82</v>
      </c>
      <c r="E13" s="22">
        <v>5.2584999999999997</v>
      </c>
    </row>
    <row r="14" spans="1:5" ht="15" customHeight="1" x14ac:dyDescent="0.25">
      <c r="A14" s="21" t="s">
        <v>6</v>
      </c>
      <c r="B14" s="5" t="s">
        <v>7</v>
      </c>
      <c r="C14" s="5" t="s">
        <v>48</v>
      </c>
      <c r="D14" s="12" t="s">
        <v>80</v>
      </c>
      <c r="E14" s="22">
        <v>49.507260000000002</v>
      </c>
    </row>
    <row r="15" spans="1:5" ht="15" customHeight="1" x14ac:dyDescent="0.25">
      <c r="A15" s="21" t="s">
        <v>6</v>
      </c>
      <c r="B15" s="5" t="s">
        <v>7</v>
      </c>
      <c r="C15" s="5" t="s">
        <v>48</v>
      </c>
      <c r="D15" s="12" t="s">
        <v>81</v>
      </c>
      <c r="E15" s="22">
        <v>0.55207470000000003</v>
      </c>
    </row>
    <row r="16" spans="1:5" ht="15" customHeight="1" x14ac:dyDescent="0.25">
      <c r="A16" s="21" t="s">
        <v>6</v>
      </c>
      <c r="B16" s="5" t="s">
        <v>7</v>
      </c>
      <c r="C16" s="5" t="s">
        <v>48</v>
      </c>
      <c r="D16" s="12" t="s">
        <v>82</v>
      </c>
      <c r="E16" s="22">
        <v>0.51949999999999996</v>
      </c>
    </row>
    <row r="17" spans="1:5" ht="15" customHeight="1" x14ac:dyDescent="0.25">
      <c r="A17" s="21" t="s">
        <v>6</v>
      </c>
      <c r="B17" s="5" t="s">
        <v>7</v>
      </c>
      <c r="C17" s="5" t="s">
        <v>73</v>
      </c>
      <c r="D17" s="12" t="s">
        <v>80</v>
      </c>
      <c r="E17" s="22">
        <v>0.159084</v>
      </c>
    </row>
    <row r="18" spans="1:5" ht="15" customHeight="1" x14ac:dyDescent="0.25">
      <c r="A18" s="21" t="s">
        <v>6</v>
      </c>
      <c r="B18" s="5" t="s">
        <v>7</v>
      </c>
      <c r="C18" s="5" t="s">
        <v>73</v>
      </c>
      <c r="D18" s="12" t="s">
        <v>81</v>
      </c>
      <c r="E18" s="22">
        <v>0.46260000000000001</v>
      </c>
    </row>
    <row r="19" spans="1:5" ht="15" customHeight="1" x14ac:dyDescent="0.25">
      <c r="A19" s="21" t="s">
        <v>6</v>
      </c>
      <c r="B19" s="5" t="s">
        <v>7</v>
      </c>
      <c r="C19" s="5" t="s">
        <v>64</v>
      </c>
      <c r="D19" s="12" t="s">
        <v>81</v>
      </c>
      <c r="E19" s="22">
        <v>0.1050249</v>
      </c>
    </row>
    <row r="20" spans="1:5" ht="15" customHeight="1" x14ac:dyDescent="0.25">
      <c r="A20" s="21" t="s">
        <v>6</v>
      </c>
      <c r="B20" s="5" t="s">
        <v>7</v>
      </c>
      <c r="C20" s="5" t="s">
        <v>68</v>
      </c>
      <c r="D20" s="12" t="s">
        <v>81</v>
      </c>
      <c r="E20" s="22">
        <v>7.9000000000000001E-2</v>
      </c>
    </row>
    <row r="21" spans="1:5" ht="15" customHeight="1" x14ac:dyDescent="0.25">
      <c r="A21" s="21" t="s">
        <v>6</v>
      </c>
      <c r="B21" s="5" t="s">
        <v>7</v>
      </c>
      <c r="C21" s="5" t="s">
        <v>49</v>
      </c>
      <c r="D21" s="12" t="s">
        <v>80</v>
      </c>
      <c r="E21" s="22">
        <v>34.683900000000001</v>
      </c>
    </row>
    <row r="22" spans="1:5" ht="15" customHeight="1" x14ac:dyDescent="0.25">
      <c r="A22" s="21" t="s">
        <v>6</v>
      </c>
      <c r="B22" s="5" t="s">
        <v>7</v>
      </c>
      <c r="C22" s="5" t="s">
        <v>49</v>
      </c>
      <c r="D22" s="12" t="s">
        <v>82</v>
      </c>
      <c r="E22" s="22">
        <v>35.801499999999997</v>
      </c>
    </row>
    <row r="23" spans="1:5" ht="15" customHeight="1" x14ac:dyDescent="0.25">
      <c r="A23" s="21" t="s">
        <v>6</v>
      </c>
      <c r="B23" s="5" t="s">
        <v>7</v>
      </c>
      <c r="C23" s="5" t="s">
        <v>50</v>
      </c>
      <c r="D23" s="12" t="s">
        <v>80</v>
      </c>
      <c r="E23" s="22">
        <v>0.59985599999999994</v>
      </c>
    </row>
    <row r="24" spans="1:5" ht="15" customHeight="1" x14ac:dyDescent="0.25">
      <c r="A24" s="21" t="s">
        <v>6</v>
      </c>
      <c r="B24" s="5" t="s">
        <v>7</v>
      </c>
      <c r="C24" s="5" t="s">
        <v>50</v>
      </c>
      <c r="D24" s="12" t="s">
        <v>82</v>
      </c>
      <c r="E24" s="22">
        <v>1.1000000000000001</v>
      </c>
    </row>
    <row r="25" spans="1:5" ht="15" customHeight="1" x14ac:dyDescent="0.25">
      <c r="A25" s="21" t="s">
        <v>6</v>
      </c>
      <c r="B25" s="5" t="s">
        <v>7</v>
      </c>
      <c r="C25" s="5" t="s">
        <v>71</v>
      </c>
      <c r="D25" s="12" t="s">
        <v>81</v>
      </c>
      <c r="E25" s="22">
        <v>0.20563200000000001</v>
      </c>
    </row>
    <row r="26" spans="1:5" ht="15" customHeight="1" x14ac:dyDescent="0.25">
      <c r="A26" s="21" t="s">
        <v>6</v>
      </c>
      <c r="B26" s="5" t="s">
        <v>8</v>
      </c>
      <c r="C26" s="5" t="s">
        <v>45</v>
      </c>
      <c r="D26" s="12" t="s">
        <v>80</v>
      </c>
      <c r="E26" s="22">
        <v>196.26346799999999</v>
      </c>
    </row>
    <row r="27" spans="1:5" ht="15" customHeight="1" x14ac:dyDescent="0.25">
      <c r="A27" s="21" t="s">
        <v>6</v>
      </c>
      <c r="B27" s="5" t="s">
        <v>8</v>
      </c>
      <c r="C27" s="5" t="s">
        <v>45</v>
      </c>
      <c r="D27" s="12" t="s">
        <v>83</v>
      </c>
      <c r="E27" s="22">
        <v>7.2</v>
      </c>
    </row>
    <row r="28" spans="1:5" ht="15" customHeight="1" x14ac:dyDescent="0.25">
      <c r="A28" s="21" t="s">
        <v>6</v>
      </c>
      <c r="B28" s="5" t="s">
        <v>8</v>
      </c>
      <c r="C28" s="5" t="s">
        <v>45</v>
      </c>
      <c r="D28" s="12" t="s">
        <v>81</v>
      </c>
      <c r="E28" s="22">
        <v>12.740914099999999</v>
      </c>
    </row>
    <row r="29" spans="1:5" ht="15" customHeight="1" x14ac:dyDescent="0.25">
      <c r="A29" s="21" t="s">
        <v>6</v>
      </c>
      <c r="B29" s="5" t="s">
        <v>8</v>
      </c>
      <c r="C29" s="5" t="s">
        <v>45</v>
      </c>
      <c r="D29" s="12" t="s">
        <v>82</v>
      </c>
      <c r="E29" s="22">
        <v>120.98308</v>
      </c>
    </row>
    <row r="30" spans="1:5" ht="15" customHeight="1" x14ac:dyDescent="0.25">
      <c r="A30" s="21" t="s">
        <v>6</v>
      </c>
      <c r="B30" s="5" t="s">
        <v>8</v>
      </c>
      <c r="C30" s="5" t="s">
        <v>46</v>
      </c>
      <c r="D30" s="12" t="s">
        <v>80</v>
      </c>
      <c r="E30" s="22">
        <v>92.623704000000004</v>
      </c>
    </row>
    <row r="31" spans="1:5" ht="15" customHeight="1" x14ac:dyDescent="0.25">
      <c r="A31" s="21" t="s">
        <v>6</v>
      </c>
      <c r="B31" s="5" t="s">
        <v>8</v>
      </c>
      <c r="C31" s="5" t="s">
        <v>46</v>
      </c>
      <c r="D31" s="12" t="s">
        <v>81</v>
      </c>
      <c r="E31" s="22">
        <v>0.7137</v>
      </c>
    </row>
    <row r="32" spans="1:5" ht="15" customHeight="1" x14ac:dyDescent="0.25">
      <c r="A32" s="21" t="s">
        <v>6</v>
      </c>
      <c r="B32" s="5" t="s">
        <v>8</v>
      </c>
      <c r="C32" s="5" t="s">
        <v>46</v>
      </c>
      <c r="D32" s="12" t="s">
        <v>82</v>
      </c>
      <c r="E32" s="22">
        <v>116.73139999999999</v>
      </c>
    </row>
    <row r="33" spans="1:5" ht="15" customHeight="1" x14ac:dyDescent="0.25">
      <c r="A33" s="21" t="s">
        <v>6</v>
      </c>
      <c r="B33" s="5" t="s">
        <v>8</v>
      </c>
      <c r="C33" s="5" t="s">
        <v>72</v>
      </c>
      <c r="D33" s="12" t="s">
        <v>80</v>
      </c>
      <c r="E33" s="22">
        <v>87.660252</v>
      </c>
    </row>
    <row r="34" spans="1:5" ht="15" customHeight="1" x14ac:dyDescent="0.25">
      <c r="A34" s="21" t="s">
        <v>6</v>
      </c>
      <c r="B34" s="5" t="s">
        <v>8</v>
      </c>
      <c r="C34" s="5" t="s">
        <v>72</v>
      </c>
      <c r="D34" s="12" t="s">
        <v>81</v>
      </c>
      <c r="E34" s="22">
        <v>9.2728350000000006</v>
      </c>
    </row>
    <row r="35" spans="1:5" ht="15" customHeight="1" x14ac:dyDescent="0.25">
      <c r="A35" s="21" t="s">
        <v>6</v>
      </c>
      <c r="B35" s="5" t="s">
        <v>8</v>
      </c>
      <c r="C35" s="5" t="s">
        <v>72</v>
      </c>
      <c r="D35" s="12" t="s">
        <v>82</v>
      </c>
      <c r="E35" s="22">
        <v>97.474699999999999</v>
      </c>
    </row>
    <row r="36" spans="1:5" ht="15" customHeight="1" x14ac:dyDescent="0.25">
      <c r="A36" s="21" t="s">
        <v>6</v>
      </c>
      <c r="B36" s="5" t="s">
        <v>8</v>
      </c>
      <c r="C36" s="5" t="s">
        <v>58</v>
      </c>
      <c r="D36" s="12" t="s">
        <v>80</v>
      </c>
      <c r="E36" s="22">
        <v>16.907579999999999</v>
      </c>
    </row>
    <row r="37" spans="1:5" ht="15" customHeight="1" x14ac:dyDescent="0.25">
      <c r="A37" s="21" t="s">
        <v>6</v>
      </c>
      <c r="B37" s="5" t="s">
        <v>8</v>
      </c>
      <c r="C37" s="5" t="s">
        <v>58</v>
      </c>
      <c r="D37" s="12" t="s">
        <v>81</v>
      </c>
      <c r="E37" s="22">
        <v>1.1417250000000001</v>
      </c>
    </row>
    <row r="38" spans="1:5" ht="15" customHeight="1" x14ac:dyDescent="0.25">
      <c r="A38" s="21" t="s">
        <v>6</v>
      </c>
      <c r="B38" s="5" t="s">
        <v>8</v>
      </c>
      <c r="C38" s="5" t="s">
        <v>58</v>
      </c>
      <c r="D38" s="12" t="s">
        <v>82</v>
      </c>
      <c r="E38" s="22">
        <v>0.25972000000000001</v>
      </c>
    </row>
    <row r="39" spans="1:5" ht="15" customHeight="1" x14ac:dyDescent="0.25">
      <c r="A39" s="21" t="s">
        <v>6</v>
      </c>
      <c r="B39" s="5" t="s">
        <v>8</v>
      </c>
      <c r="C39" s="5" t="s">
        <v>48</v>
      </c>
      <c r="D39" s="12" t="s">
        <v>80</v>
      </c>
      <c r="E39" s="22">
        <v>63.166176</v>
      </c>
    </row>
    <row r="40" spans="1:5" ht="15" customHeight="1" x14ac:dyDescent="0.25">
      <c r="A40" s="21" t="s">
        <v>6</v>
      </c>
      <c r="B40" s="5" t="s">
        <v>8</v>
      </c>
      <c r="C40" s="5" t="s">
        <v>48</v>
      </c>
      <c r="D40" s="12" t="s">
        <v>81</v>
      </c>
      <c r="E40" s="22">
        <v>1.6382601000000001</v>
      </c>
    </row>
    <row r="41" spans="1:5" ht="15" customHeight="1" x14ac:dyDescent="0.25">
      <c r="A41" s="21" t="s">
        <v>6</v>
      </c>
      <c r="B41" s="5" t="s">
        <v>8</v>
      </c>
      <c r="C41" s="5" t="s">
        <v>48</v>
      </c>
      <c r="D41" s="12" t="s">
        <v>82</v>
      </c>
      <c r="E41" s="22">
        <v>6.9340000000000002</v>
      </c>
    </row>
    <row r="42" spans="1:5" ht="15" customHeight="1" x14ac:dyDescent="0.25">
      <c r="A42" s="21" t="s">
        <v>6</v>
      </c>
      <c r="B42" s="5" t="s">
        <v>8</v>
      </c>
      <c r="C42" s="5" t="s">
        <v>73</v>
      </c>
      <c r="D42" s="12" t="s">
        <v>80</v>
      </c>
      <c r="E42" s="22">
        <v>0.82717200000000002</v>
      </c>
    </row>
    <row r="43" spans="1:5" ht="15" customHeight="1" x14ac:dyDescent="0.25">
      <c r="A43" s="21" t="s">
        <v>6</v>
      </c>
      <c r="B43" s="5" t="s">
        <v>8</v>
      </c>
      <c r="C43" s="5" t="s">
        <v>73</v>
      </c>
      <c r="D43" s="12" t="s">
        <v>81</v>
      </c>
      <c r="E43" s="22">
        <v>0.19777500000000001</v>
      </c>
    </row>
    <row r="44" spans="1:5" ht="15" customHeight="1" x14ac:dyDescent="0.25">
      <c r="A44" s="21" t="s">
        <v>6</v>
      </c>
      <c r="B44" s="5" t="s">
        <v>8</v>
      </c>
      <c r="C44" s="5" t="s">
        <v>64</v>
      </c>
      <c r="D44" s="12" t="s">
        <v>81</v>
      </c>
      <c r="E44" s="22">
        <v>0.54608670000000004</v>
      </c>
    </row>
    <row r="45" spans="1:5" ht="15" customHeight="1" x14ac:dyDescent="0.25">
      <c r="A45" s="21" t="s">
        <v>6</v>
      </c>
      <c r="B45" s="5" t="s">
        <v>8</v>
      </c>
      <c r="C45" s="5" t="s">
        <v>49</v>
      </c>
      <c r="D45" s="12" t="s">
        <v>80</v>
      </c>
      <c r="E45" s="22">
        <v>18.545976</v>
      </c>
    </row>
    <row r="46" spans="1:5" ht="15" customHeight="1" x14ac:dyDescent="0.25">
      <c r="A46" s="21" t="s">
        <v>6</v>
      </c>
      <c r="B46" s="5" t="s">
        <v>8</v>
      </c>
      <c r="C46" s="5" t="s">
        <v>49</v>
      </c>
      <c r="D46" s="12" t="s">
        <v>82</v>
      </c>
      <c r="E46" s="22">
        <v>30.932300000000001</v>
      </c>
    </row>
    <row r="47" spans="1:5" ht="15" customHeight="1" x14ac:dyDescent="0.25">
      <c r="A47" s="21" t="s">
        <v>6</v>
      </c>
      <c r="B47" s="5" t="s">
        <v>8</v>
      </c>
      <c r="C47" s="5" t="s">
        <v>50</v>
      </c>
      <c r="D47" s="12" t="s">
        <v>80</v>
      </c>
      <c r="E47" s="22">
        <v>0.29483999999999999</v>
      </c>
    </row>
    <row r="48" spans="1:5" ht="15" customHeight="1" x14ac:dyDescent="0.25">
      <c r="A48" s="21" t="s">
        <v>6</v>
      </c>
      <c r="B48" s="5" t="s">
        <v>8</v>
      </c>
      <c r="C48" s="5" t="s">
        <v>71</v>
      </c>
      <c r="D48" s="12" t="s">
        <v>81</v>
      </c>
      <c r="E48" s="22">
        <v>0.16847999999999999</v>
      </c>
    </row>
    <row r="49" spans="1:5" ht="15" customHeight="1" x14ac:dyDescent="0.25">
      <c r="A49" s="21" t="s">
        <v>6</v>
      </c>
      <c r="B49" s="5" t="s">
        <v>9</v>
      </c>
      <c r="C49" s="5" t="s">
        <v>45</v>
      </c>
      <c r="D49" s="12" t="s">
        <v>80</v>
      </c>
      <c r="E49" s="22">
        <v>73.012535999999997</v>
      </c>
    </row>
    <row r="50" spans="1:5" ht="15" customHeight="1" x14ac:dyDescent="0.25">
      <c r="A50" s="21" t="s">
        <v>6</v>
      </c>
      <c r="B50" s="5" t="s">
        <v>9</v>
      </c>
      <c r="C50" s="5" t="s">
        <v>45</v>
      </c>
      <c r="D50" s="12" t="s">
        <v>81</v>
      </c>
      <c r="E50" s="22">
        <v>10.6791243</v>
      </c>
    </row>
    <row r="51" spans="1:5" ht="15" customHeight="1" x14ac:dyDescent="0.25">
      <c r="A51" s="21" t="s">
        <v>6</v>
      </c>
      <c r="B51" s="5" t="s">
        <v>9</v>
      </c>
      <c r="C51" s="5" t="s">
        <v>45</v>
      </c>
      <c r="D51" s="12" t="s">
        <v>82</v>
      </c>
      <c r="E51" s="22">
        <v>13.325659999999999</v>
      </c>
    </row>
    <row r="52" spans="1:5" ht="15" customHeight="1" x14ac:dyDescent="0.25">
      <c r="A52" s="21" t="s">
        <v>6</v>
      </c>
      <c r="B52" s="5" t="s">
        <v>9</v>
      </c>
      <c r="C52" s="5" t="s">
        <v>46</v>
      </c>
      <c r="D52" s="12" t="s">
        <v>80</v>
      </c>
      <c r="E52" s="22">
        <v>59.938164</v>
      </c>
    </row>
    <row r="53" spans="1:5" ht="15" customHeight="1" x14ac:dyDescent="0.25">
      <c r="A53" s="21" t="s">
        <v>6</v>
      </c>
      <c r="B53" s="5" t="s">
        <v>9</v>
      </c>
      <c r="C53" s="5" t="s">
        <v>46</v>
      </c>
      <c r="D53" s="12" t="s">
        <v>81</v>
      </c>
      <c r="E53" s="22">
        <v>6.0723000000000003</v>
      </c>
    </row>
    <row r="54" spans="1:5" ht="15" customHeight="1" x14ac:dyDescent="0.25">
      <c r="A54" s="21" t="s">
        <v>6</v>
      </c>
      <c r="B54" s="5" t="s">
        <v>9</v>
      </c>
      <c r="C54" s="5" t="s">
        <v>46</v>
      </c>
      <c r="D54" s="12" t="s">
        <v>82</v>
      </c>
      <c r="E54" s="22">
        <v>19.500800000000002</v>
      </c>
    </row>
    <row r="55" spans="1:5" ht="15" customHeight="1" x14ac:dyDescent="0.25">
      <c r="A55" s="21" t="s">
        <v>6</v>
      </c>
      <c r="B55" s="5" t="s">
        <v>9</v>
      </c>
      <c r="C55" s="5" t="s">
        <v>72</v>
      </c>
      <c r="D55" s="12" t="s">
        <v>80</v>
      </c>
      <c r="E55" s="22">
        <v>22.460080000000001</v>
      </c>
    </row>
    <row r="56" spans="1:5" ht="15" customHeight="1" x14ac:dyDescent="0.25">
      <c r="A56" s="21" t="s">
        <v>6</v>
      </c>
      <c r="B56" s="5" t="s">
        <v>9</v>
      </c>
      <c r="C56" s="5" t="s">
        <v>72</v>
      </c>
      <c r="D56" s="12" t="s">
        <v>81</v>
      </c>
      <c r="E56" s="22">
        <v>10.325340000000001</v>
      </c>
    </row>
    <row r="57" spans="1:5" ht="15" customHeight="1" x14ac:dyDescent="0.25">
      <c r="A57" s="21" t="s">
        <v>6</v>
      </c>
      <c r="B57" s="5" t="s">
        <v>9</v>
      </c>
      <c r="C57" s="5" t="s">
        <v>72</v>
      </c>
      <c r="D57" s="12" t="s">
        <v>82</v>
      </c>
      <c r="E57" s="22">
        <v>9.7744</v>
      </c>
    </row>
    <row r="58" spans="1:5" ht="15" customHeight="1" x14ac:dyDescent="0.25">
      <c r="A58" s="21" t="s">
        <v>6</v>
      </c>
      <c r="B58" s="5" t="s">
        <v>9</v>
      </c>
      <c r="C58" s="5" t="s">
        <v>58</v>
      </c>
      <c r="D58" s="12" t="s">
        <v>80</v>
      </c>
      <c r="E58" s="22">
        <v>16.267607999999999</v>
      </c>
    </row>
    <row r="59" spans="1:5" ht="15" customHeight="1" x14ac:dyDescent="0.25">
      <c r="A59" s="21" t="s">
        <v>6</v>
      </c>
      <c r="B59" s="5" t="s">
        <v>9</v>
      </c>
      <c r="C59" s="5" t="s">
        <v>58</v>
      </c>
      <c r="D59" s="12" t="s">
        <v>81</v>
      </c>
      <c r="E59" s="22">
        <v>5.0621999999999998</v>
      </c>
    </row>
    <row r="60" spans="1:5" ht="15" customHeight="1" x14ac:dyDescent="0.25">
      <c r="A60" s="21" t="s">
        <v>6</v>
      </c>
      <c r="B60" s="5" t="s">
        <v>9</v>
      </c>
      <c r="C60" s="5" t="s">
        <v>58</v>
      </c>
      <c r="D60" s="12" t="s">
        <v>82</v>
      </c>
      <c r="E60" s="22">
        <v>0.42393999999999998</v>
      </c>
    </row>
    <row r="61" spans="1:5" ht="15" customHeight="1" x14ac:dyDescent="0.25">
      <c r="A61" s="21" t="s">
        <v>6</v>
      </c>
      <c r="B61" s="5" t="s">
        <v>9</v>
      </c>
      <c r="C61" s="5" t="s">
        <v>48</v>
      </c>
      <c r="D61" s="12" t="s">
        <v>80</v>
      </c>
      <c r="E61" s="22">
        <v>9.4389839999999996</v>
      </c>
    </row>
    <row r="62" spans="1:5" ht="15" customHeight="1" x14ac:dyDescent="0.25">
      <c r="A62" s="21" t="s">
        <v>6</v>
      </c>
      <c r="B62" s="5" t="s">
        <v>9</v>
      </c>
      <c r="C62" s="5" t="s">
        <v>48</v>
      </c>
      <c r="D62" s="12" t="s">
        <v>81</v>
      </c>
      <c r="E62" s="22">
        <v>1.8216000000000001</v>
      </c>
    </row>
    <row r="63" spans="1:5" ht="15" customHeight="1" x14ac:dyDescent="0.25">
      <c r="A63" s="21" t="s">
        <v>6</v>
      </c>
      <c r="B63" s="5" t="s">
        <v>9</v>
      </c>
      <c r="C63" s="5" t="s">
        <v>48</v>
      </c>
      <c r="D63" s="12" t="s">
        <v>82</v>
      </c>
      <c r="E63" s="22">
        <v>1.6725000000000001</v>
      </c>
    </row>
    <row r="64" spans="1:5" ht="15" customHeight="1" x14ac:dyDescent="0.25">
      <c r="A64" s="21" t="s">
        <v>6</v>
      </c>
      <c r="B64" s="5" t="s">
        <v>9</v>
      </c>
      <c r="C64" s="5" t="s">
        <v>73</v>
      </c>
      <c r="D64" s="12" t="s">
        <v>81</v>
      </c>
      <c r="E64" s="22">
        <v>1.7509999999999999</v>
      </c>
    </row>
    <row r="65" spans="1:5" ht="15" customHeight="1" x14ac:dyDescent="0.25">
      <c r="A65" s="21" t="s">
        <v>6</v>
      </c>
      <c r="B65" s="5" t="s">
        <v>9</v>
      </c>
      <c r="C65" s="5" t="s">
        <v>64</v>
      </c>
      <c r="D65" s="12" t="s">
        <v>81</v>
      </c>
      <c r="E65" s="22">
        <v>1.4412</v>
      </c>
    </row>
    <row r="66" spans="1:5" ht="15" customHeight="1" x14ac:dyDescent="0.25">
      <c r="A66" s="21" t="s">
        <v>6</v>
      </c>
      <c r="B66" s="5" t="s">
        <v>9</v>
      </c>
      <c r="C66" s="5" t="s">
        <v>68</v>
      </c>
      <c r="D66" s="12" t="s">
        <v>81</v>
      </c>
      <c r="E66" s="22">
        <v>0.47499999999999998</v>
      </c>
    </row>
    <row r="67" spans="1:5" ht="15" customHeight="1" x14ac:dyDescent="0.25">
      <c r="A67" s="21" t="s">
        <v>6</v>
      </c>
      <c r="B67" s="5" t="s">
        <v>9</v>
      </c>
      <c r="C67" s="5" t="s">
        <v>49</v>
      </c>
      <c r="D67" s="12" t="s">
        <v>80</v>
      </c>
      <c r="E67" s="22">
        <v>0.32885999999999999</v>
      </c>
    </row>
    <row r="68" spans="1:5" ht="15" customHeight="1" x14ac:dyDescent="0.25">
      <c r="A68" s="21" t="s">
        <v>6</v>
      </c>
      <c r="B68" s="5" t="s">
        <v>9</v>
      </c>
      <c r="C68" s="5" t="s">
        <v>49</v>
      </c>
      <c r="D68" s="12" t="s">
        <v>82</v>
      </c>
      <c r="E68" s="22">
        <v>2.0386000000000002</v>
      </c>
    </row>
    <row r="69" spans="1:5" ht="15" customHeight="1" x14ac:dyDescent="0.25">
      <c r="A69" s="21" t="s">
        <v>6</v>
      </c>
      <c r="B69" s="5" t="s">
        <v>9</v>
      </c>
      <c r="C69" s="5" t="s">
        <v>50</v>
      </c>
      <c r="D69" s="12" t="s">
        <v>80</v>
      </c>
      <c r="E69" s="22">
        <v>2.150064</v>
      </c>
    </row>
    <row r="70" spans="1:5" ht="15" customHeight="1" x14ac:dyDescent="0.25">
      <c r="A70" s="21" t="s">
        <v>6</v>
      </c>
      <c r="B70" s="5" t="s">
        <v>9</v>
      </c>
      <c r="C70" s="5" t="s">
        <v>71</v>
      </c>
      <c r="D70" s="12" t="s">
        <v>80</v>
      </c>
      <c r="E70" s="22">
        <v>0.432</v>
      </c>
    </row>
    <row r="71" spans="1:5" ht="15" customHeight="1" x14ac:dyDescent="0.25">
      <c r="A71" s="21" t="s">
        <v>6</v>
      </c>
      <c r="B71" s="5" t="s">
        <v>9</v>
      </c>
      <c r="C71" s="5" t="s">
        <v>71</v>
      </c>
      <c r="D71" s="12" t="s">
        <v>81</v>
      </c>
      <c r="E71" s="22">
        <v>0.36460799999999999</v>
      </c>
    </row>
    <row r="72" spans="1:5" ht="15" customHeight="1" x14ac:dyDescent="0.25">
      <c r="A72" s="21" t="s">
        <v>6</v>
      </c>
      <c r="B72" s="5" t="s">
        <v>10</v>
      </c>
      <c r="C72" s="5" t="s">
        <v>45</v>
      </c>
      <c r="D72" s="12" t="s">
        <v>80</v>
      </c>
      <c r="E72" s="22">
        <v>118.695888</v>
      </c>
    </row>
    <row r="73" spans="1:5" ht="15" customHeight="1" x14ac:dyDescent="0.25">
      <c r="A73" s="21" t="s">
        <v>6</v>
      </c>
      <c r="B73" s="5" t="s">
        <v>10</v>
      </c>
      <c r="C73" s="5" t="s">
        <v>45</v>
      </c>
      <c r="D73" s="12" t="s">
        <v>81</v>
      </c>
      <c r="E73" s="22">
        <v>3.0055776999999999</v>
      </c>
    </row>
    <row r="74" spans="1:5" ht="15" customHeight="1" x14ac:dyDescent="0.25">
      <c r="A74" s="21" t="s">
        <v>6</v>
      </c>
      <c r="B74" s="5" t="s">
        <v>10</v>
      </c>
      <c r="C74" s="5" t="s">
        <v>45</v>
      </c>
      <c r="D74" s="12" t="s">
        <v>82</v>
      </c>
      <c r="E74" s="22">
        <v>29.301659999999998</v>
      </c>
    </row>
    <row r="75" spans="1:5" ht="15" customHeight="1" x14ac:dyDescent="0.25">
      <c r="A75" s="21" t="s">
        <v>6</v>
      </c>
      <c r="B75" s="5" t="s">
        <v>10</v>
      </c>
      <c r="C75" s="5" t="s">
        <v>46</v>
      </c>
      <c r="D75" s="12" t="s">
        <v>80</v>
      </c>
      <c r="E75" s="22">
        <v>139.056588</v>
      </c>
    </row>
    <row r="76" spans="1:5" ht="15" customHeight="1" x14ac:dyDescent="0.25">
      <c r="A76" s="21" t="s">
        <v>6</v>
      </c>
      <c r="B76" s="5" t="s">
        <v>10</v>
      </c>
      <c r="C76" s="5" t="s">
        <v>46</v>
      </c>
      <c r="D76" s="12" t="s">
        <v>81</v>
      </c>
      <c r="E76" s="22">
        <v>2.0572499999999998</v>
      </c>
    </row>
    <row r="77" spans="1:5" ht="15" customHeight="1" x14ac:dyDescent="0.25">
      <c r="A77" s="21" t="s">
        <v>6</v>
      </c>
      <c r="B77" s="5" t="s">
        <v>10</v>
      </c>
      <c r="C77" s="5" t="s">
        <v>46</v>
      </c>
      <c r="D77" s="12" t="s">
        <v>82</v>
      </c>
      <c r="E77" s="22">
        <v>55.512799999999999</v>
      </c>
    </row>
    <row r="78" spans="1:5" ht="15" customHeight="1" x14ac:dyDescent="0.25">
      <c r="A78" s="21" t="s">
        <v>6</v>
      </c>
      <c r="B78" s="5" t="s">
        <v>10</v>
      </c>
      <c r="C78" s="5" t="s">
        <v>72</v>
      </c>
      <c r="D78" s="12" t="s">
        <v>80</v>
      </c>
      <c r="E78" s="22">
        <v>21.714231999999999</v>
      </c>
    </row>
    <row r="79" spans="1:5" ht="15" customHeight="1" x14ac:dyDescent="0.25">
      <c r="A79" s="21" t="s">
        <v>6</v>
      </c>
      <c r="B79" s="5" t="s">
        <v>10</v>
      </c>
      <c r="C79" s="5" t="s">
        <v>72</v>
      </c>
      <c r="D79" s="12" t="s">
        <v>81</v>
      </c>
      <c r="E79" s="22">
        <v>2.8569399999999998</v>
      </c>
    </row>
    <row r="80" spans="1:5" ht="15" customHeight="1" x14ac:dyDescent="0.25">
      <c r="A80" s="21" t="s">
        <v>6</v>
      </c>
      <c r="B80" s="5" t="s">
        <v>10</v>
      </c>
      <c r="C80" s="5" t="s">
        <v>72</v>
      </c>
      <c r="D80" s="12" t="s">
        <v>82</v>
      </c>
      <c r="E80" s="22">
        <v>13.8644</v>
      </c>
    </row>
    <row r="81" spans="1:5" ht="15" customHeight="1" x14ac:dyDescent="0.25">
      <c r="A81" s="21" t="s">
        <v>6</v>
      </c>
      <c r="B81" s="5" t="s">
        <v>10</v>
      </c>
      <c r="C81" s="5" t="s">
        <v>58</v>
      </c>
      <c r="D81" s="12" t="s">
        <v>80</v>
      </c>
      <c r="E81" s="22">
        <v>3.950736</v>
      </c>
    </row>
    <row r="82" spans="1:5" ht="15" customHeight="1" x14ac:dyDescent="0.25">
      <c r="A82" s="21" t="s">
        <v>6</v>
      </c>
      <c r="B82" s="5" t="s">
        <v>10</v>
      </c>
      <c r="C82" s="5" t="s">
        <v>58</v>
      </c>
      <c r="D82" s="12" t="s">
        <v>81</v>
      </c>
      <c r="E82" s="22">
        <v>0.79657500000000003</v>
      </c>
    </row>
    <row r="83" spans="1:5" ht="15" customHeight="1" x14ac:dyDescent="0.25">
      <c r="A83" s="21" t="s">
        <v>6</v>
      </c>
      <c r="B83" s="5" t="s">
        <v>10</v>
      </c>
      <c r="C83" s="5" t="s">
        <v>58</v>
      </c>
      <c r="D83" s="12" t="s">
        <v>82</v>
      </c>
      <c r="E83" s="22">
        <v>5.5839400000000001</v>
      </c>
    </row>
    <row r="84" spans="1:5" ht="15" customHeight="1" x14ac:dyDescent="0.25">
      <c r="A84" s="21" t="s">
        <v>6</v>
      </c>
      <c r="B84" s="5" t="s">
        <v>10</v>
      </c>
      <c r="C84" s="5" t="s">
        <v>48</v>
      </c>
      <c r="D84" s="12" t="s">
        <v>80</v>
      </c>
      <c r="E84" s="22">
        <v>10.404059999999999</v>
      </c>
    </row>
    <row r="85" spans="1:5" ht="15" customHeight="1" x14ac:dyDescent="0.25">
      <c r="A85" s="21" t="s">
        <v>6</v>
      </c>
      <c r="B85" s="5" t="s">
        <v>10</v>
      </c>
      <c r="C85" s="5" t="s">
        <v>48</v>
      </c>
      <c r="D85" s="12" t="s">
        <v>81</v>
      </c>
      <c r="E85" s="22">
        <v>0.81866519999999998</v>
      </c>
    </row>
    <row r="86" spans="1:5" ht="15" customHeight="1" x14ac:dyDescent="0.25">
      <c r="A86" s="21" t="s">
        <v>6</v>
      </c>
      <c r="B86" s="5" t="s">
        <v>10</v>
      </c>
      <c r="C86" s="5" t="s">
        <v>48</v>
      </c>
      <c r="D86" s="12" t="s">
        <v>82</v>
      </c>
      <c r="E86" s="22">
        <v>0.64449999999999996</v>
      </c>
    </row>
    <row r="87" spans="1:5" ht="15" customHeight="1" x14ac:dyDescent="0.25">
      <c r="A87" s="21" t="s">
        <v>6</v>
      </c>
      <c r="B87" s="5" t="s">
        <v>10</v>
      </c>
      <c r="C87" s="5" t="s">
        <v>73</v>
      </c>
      <c r="D87" s="12" t="s">
        <v>80</v>
      </c>
      <c r="E87" s="22">
        <v>0.21374399999999999</v>
      </c>
    </row>
    <row r="88" spans="1:5" ht="15" customHeight="1" x14ac:dyDescent="0.25">
      <c r="A88" s="21" t="s">
        <v>6</v>
      </c>
      <c r="B88" s="5" t="s">
        <v>10</v>
      </c>
      <c r="C88" s="5" t="s">
        <v>73</v>
      </c>
      <c r="D88" s="12" t="s">
        <v>81</v>
      </c>
      <c r="E88" s="22">
        <v>0.4914</v>
      </c>
    </row>
    <row r="89" spans="1:5" ht="15" customHeight="1" x14ac:dyDescent="0.25">
      <c r="A89" s="21" t="s">
        <v>6</v>
      </c>
      <c r="B89" s="5" t="s">
        <v>10</v>
      </c>
      <c r="C89" s="5" t="s">
        <v>64</v>
      </c>
      <c r="D89" s="12" t="s">
        <v>81</v>
      </c>
      <c r="E89" s="22">
        <v>6.1888400000000003E-2</v>
      </c>
    </row>
    <row r="90" spans="1:5" ht="15" customHeight="1" x14ac:dyDescent="0.25">
      <c r="A90" s="21" t="s">
        <v>6</v>
      </c>
      <c r="B90" s="5" t="s">
        <v>10</v>
      </c>
      <c r="C90" s="5" t="s">
        <v>68</v>
      </c>
      <c r="D90" s="12" t="s">
        <v>81</v>
      </c>
      <c r="E90" s="22">
        <v>7.9000000000000001E-2</v>
      </c>
    </row>
    <row r="91" spans="1:5" ht="15" customHeight="1" x14ac:dyDescent="0.25">
      <c r="A91" s="21" t="s">
        <v>6</v>
      </c>
      <c r="B91" s="5" t="s">
        <v>10</v>
      </c>
      <c r="C91" s="5" t="s">
        <v>49</v>
      </c>
      <c r="D91" s="12" t="s">
        <v>80</v>
      </c>
      <c r="E91" s="22">
        <v>2.6690520000000002</v>
      </c>
    </row>
    <row r="92" spans="1:5" ht="15" customHeight="1" x14ac:dyDescent="0.25">
      <c r="A92" s="21" t="s">
        <v>6</v>
      </c>
      <c r="B92" s="5" t="s">
        <v>10</v>
      </c>
      <c r="C92" s="5" t="s">
        <v>49</v>
      </c>
      <c r="D92" s="12" t="s">
        <v>82</v>
      </c>
      <c r="E92" s="22">
        <v>12.7446</v>
      </c>
    </row>
    <row r="93" spans="1:5" ht="15" customHeight="1" x14ac:dyDescent="0.25">
      <c r="A93" s="21" t="s">
        <v>6</v>
      </c>
      <c r="B93" s="5" t="s">
        <v>10</v>
      </c>
      <c r="C93" s="5" t="s">
        <v>50</v>
      </c>
      <c r="D93" s="12" t="s">
        <v>80</v>
      </c>
      <c r="E93" s="22">
        <v>0.59985599999999994</v>
      </c>
    </row>
    <row r="94" spans="1:5" ht="15" customHeight="1" x14ac:dyDescent="0.25">
      <c r="A94" s="21" t="s">
        <v>6</v>
      </c>
      <c r="B94" s="5" t="s">
        <v>10</v>
      </c>
      <c r="C94" s="5" t="s">
        <v>50</v>
      </c>
      <c r="D94" s="12" t="s">
        <v>82</v>
      </c>
      <c r="E94" s="22">
        <v>0.1</v>
      </c>
    </row>
    <row r="95" spans="1:5" ht="15" customHeight="1" x14ac:dyDescent="0.25">
      <c r="A95" s="21" t="s">
        <v>6</v>
      </c>
      <c r="B95" s="5" t="s">
        <v>10</v>
      </c>
      <c r="C95" s="5" t="s">
        <v>71</v>
      </c>
      <c r="D95" s="12" t="s">
        <v>80</v>
      </c>
      <c r="E95" s="22">
        <v>0.12</v>
      </c>
    </row>
    <row r="96" spans="1:5" ht="15" customHeight="1" x14ac:dyDescent="0.25">
      <c r="A96" s="21" t="s">
        <v>6</v>
      </c>
      <c r="B96" s="5" t="s">
        <v>10</v>
      </c>
      <c r="C96" s="5" t="s">
        <v>71</v>
      </c>
      <c r="D96" s="12" t="s">
        <v>81</v>
      </c>
      <c r="E96" s="22">
        <v>0.37463200000000002</v>
      </c>
    </row>
    <row r="97" spans="1:5" ht="15" customHeight="1" x14ac:dyDescent="0.25">
      <c r="A97" s="21" t="s">
        <v>6</v>
      </c>
      <c r="B97" s="5" t="s">
        <v>11</v>
      </c>
      <c r="C97" s="5" t="s">
        <v>45</v>
      </c>
      <c r="D97" s="12" t="s">
        <v>80</v>
      </c>
      <c r="E97" s="22">
        <v>268.92205200000001</v>
      </c>
    </row>
    <row r="98" spans="1:5" ht="15" customHeight="1" x14ac:dyDescent="0.25">
      <c r="A98" s="21" t="s">
        <v>6</v>
      </c>
      <c r="B98" s="5" t="s">
        <v>11</v>
      </c>
      <c r="C98" s="5" t="s">
        <v>45</v>
      </c>
      <c r="D98" s="12" t="s">
        <v>81</v>
      </c>
      <c r="E98" s="22">
        <v>37.613921300000001</v>
      </c>
    </row>
    <row r="99" spans="1:5" ht="15" customHeight="1" x14ac:dyDescent="0.25">
      <c r="A99" s="21" t="s">
        <v>6</v>
      </c>
      <c r="B99" s="5" t="s">
        <v>11</v>
      </c>
      <c r="C99" s="5" t="s">
        <v>45</v>
      </c>
      <c r="D99" s="12" t="s">
        <v>82</v>
      </c>
      <c r="E99" s="22">
        <v>65.676559999999995</v>
      </c>
    </row>
    <row r="100" spans="1:5" ht="15" customHeight="1" x14ac:dyDescent="0.25">
      <c r="A100" s="21" t="s">
        <v>6</v>
      </c>
      <c r="B100" s="5" t="s">
        <v>11</v>
      </c>
      <c r="C100" s="5" t="s">
        <v>46</v>
      </c>
      <c r="D100" s="12" t="s">
        <v>80</v>
      </c>
      <c r="E100" s="22">
        <v>218.47548</v>
      </c>
    </row>
    <row r="101" spans="1:5" ht="15" customHeight="1" x14ac:dyDescent="0.25">
      <c r="A101" s="21" t="s">
        <v>6</v>
      </c>
      <c r="B101" s="5" t="s">
        <v>11</v>
      </c>
      <c r="C101" s="5" t="s">
        <v>46</v>
      </c>
      <c r="D101" s="12" t="s">
        <v>81</v>
      </c>
      <c r="E101" s="22">
        <v>2.6178750000000002</v>
      </c>
    </row>
    <row r="102" spans="1:5" ht="15" customHeight="1" x14ac:dyDescent="0.25">
      <c r="A102" s="21" t="s">
        <v>6</v>
      </c>
      <c r="B102" s="5" t="s">
        <v>11</v>
      </c>
      <c r="C102" s="5" t="s">
        <v>46</v>
      </c>
      <c r="D102" s="12" t="s">
        <v>82</v>
      </c>
      <c r="E102" s="22">
        <v>45.570799999999998</v>
      </c>
    </row>
    <row r="103" spans="1:5" ht="15" customHeight="1" x14ac:dyDescent="0.25">
      <c r="A103" s="21" t="s">
        <v>6</v>
      </c>
      <c r="B103" s="5" t="s">
        <v>11</v>
      </c>
      <c r="C103" s="5" t="s">
        <v>72</v>
      </c>
      <c r="D103" s="12" t="s">
        <v>80</v>
      </c>
      <c r="E103" s="22">
        <v>122.83385199999999</v>
      </c>
    </row>
    <row r="104" spans="1:5" ht="15" customHeight="1" x14ac:dyDescent="0.25">
      <c r="A104" s="21" t="s">
        <v>6</v>
      </c>
      <c r="B104" s="5" t="s">
        <v>11</v>
      </c>
      <c r="C104" s="5" t="s">
        <v>72</v>
      </c>
      <c r="D104" s="12" t="s">
        <v>81</v>
      </c>
      <c r="E104" s="22">
        <v>22.562080000000002</v>
      </c>
    </row>
    <row r="105" spans="1:5" ht="15" customHeight="1" x14ac:dyDescent="0.25">
      <c r="A105" s="21" t="s">
        <v>6</v>
      </c>
      <c r="B105" s="5" t="s">
        <v>11</v>
      </c>
      <c r="C105" s="5" t="s">
        <v>72</v>
      </c>
      <c r="D105" s="12" t="s">
        <v>82</v>
      </c>
      <c r="E105" s="22">
        <v>33.7224</v>
      </c>
    </row>
    <row r="106" spans="1:5" ht="15" customHeight="1" x14ac:dyDescent="0.25">
      <c r="A106" s="21" t="s">
        <v>6</v>
      </c>
      <c r="B106" s="5" t="s">
        <v>11</v>
      </c>
      <c r="C106" s="5" t="s">
        <v>58</v>
      </c>
      <c r="D106" s="12" t="s">
        <v>80</v>
      </c>
      <c r="E106" s="22">
        <v>24.862307999999999</v>
      </c>
    </row>
    <row r="107" spans="1:5" ht="15" customHeight="1" x14ac:dyDescent="0.25">
      <c r="A107" s="21" t="s">
        <v>6</v>
      </c>
      <c r="B107" s="5" t="s">
        <v>11</v>
      </c>
      <c r="C107" s="5" t="s">
        <v>58</v>
      </c>
      <c r="D107" s="12" t="s">
        <v>81</v>
      </c>
      <c r="E107" s="22">
        <v>4.2997624999999999</v>
      </c>
    </row>
    <row r="108" spans="1:5" ht="15" customHeight="1" x14ac:dyDescent="0.25">
      <c r="A108" s="21" t="s">
        <v>6</v>
      </c>
      <c r="B108" s="5" t="s">
        <v>11</v>
      </c>
      <c r="C108" s="5" t="s">
        <v>58</v>
      </c>
      <c r="D108" s="12" t="s">
        <v>82</v>
      </c>
      <c r="E108" s="22">
        <v>5.9590399999999999</v>
      </c>
    </row>
    <row r="109" spans="1:5" ht="15" customHeight="1" x14ac:dyDescent="0.25">
      <c r="A109" s="21" t="s">
        <v>6</v>
      </c>
      <c r="B109" s="5" t="s">
        <v>11</v>
      </c>
      <c r="C109" s="5" t="s">
        <v>48</v>
      </c>
      <c r="D109" s="12" t="s">
        <v>80</v>
      </c>
      <c r="E109" s="22">
        <v>24.469487999999998</v>
      </c>
    </row>
    <row r="110" spans="1:5" ht="15" customHeight="1" x14ac:dyDescent="0.25">
      <c r="A110" s="21" t="s">
        <v>6</v>
      </c>
      <c r="B110" s="5" t="s">
        <v>11</v>
      </c>
      <c r="C110" s="5" t="s">
        <v>48</v>
      </c>
      <c r="D110" s="12" t="s">
        <v>81</v>
      </c>
      <c r="E110" s="22">
        <v>9.1074000000000002</v>
      </c>
    </row>
    <row r="111" spans="1:5" ht="15" customHeight="1" x14ac:dyDescent="0.25">
      <c r="A111" s="21" t="s">
        <v>6</v>
      </c>
      <c r="B111" s="5" t="s">
        <v>11</v>
      </c>
      <c r="C111" s="5" t="s">
        <v>48</v>
      </c>
      <c r="D111" s="12" t="s">
        <v>82</v>
      </c>
      <c r="E111" s="22">
        <v>7.2519999999999998</v>
      </c>
    </row>
    <row r="112" spans="1:5" ht="15" customHeight="1" x14ac:dyDescent="0.25">
      <c r="A112" s="21" t="s">
        <v>6</v>
      </c>
      <c r="B112" s="5" t="s">
        <v>11</v>
      </c>
      <c r="C112" s="5" t="s">
        <v>73</v>
      </c>
      <c r="D112" s="12" t="s">
        <v>80</v>
      </c>
      <c r="E112" s="22">
        <v>1.44</v>
      </c>
    </row>
    <row r="113" spans="1:5" ht="15" customHeight="1" x14ac:dyDescent="0.25">
      <c r="A113" s="21" t="s">
        <v>6</v>
      </c>
      <c r="B113" s="5" t="s">
        <v>11</v>
      </c>
      <c r="C113" s="5" t="s">
        <v>73</v>
      </c>
      <c r="D113" s="12" t="s">
        <v>81</v>
      </c>
      <c r="E113" s="22">
        <v>6.128425</v>
      </c>
    </row>
    <row r="114" spans="1:5" ht="15" customHeight="1" x14ac:dyDescent="0.25">
      <c r="A114" s="21" t="s">
        <v>6</v>
      </c>
      <c r="B114" s="5" t="s">
        <v>11</v>
      </c>
      <c r="C114" s="5" t="s">
        <v>64</v>
      </c>
      <c r="D114" s="12" t="s">
        <v>81</v>
      </c>
      <c r="E114" s="22">
        <v>3.9447999999999999</v>
      </c>
    </row>
    <row r="115" spans="1:5" ht="15" customHeight="1" x14ac:dyDescent="0.25">
      <c r="A115" s="21" t="s">
        <v>6</v>
      </c>
      <c r="B115" s="5" t="s">
        <v>11</v>
      </c>
      <c r="C115" s="5" t="s">
        <v>68</v>
      </c>
      <c r="D115" s="12" t="s">
        <v>81</v>
      </c>
      <c r="E115" s="22">
        <v>0.23799999999999999</v>
      </c>
    </row>
    <row r="116" spans="1:5" ht="15" customHeight="1" x14ac:dyDescent="0.25">
      <c r="A116" s="21" t="s">
        <v>6</v>
      </c>
      <c r="B116" s="5" t="s">
        <v>11</v>
      </c>
      <c r="C116" s="5" t="s">
        <v>49</v>
      </c>
      <c r="D116" s="12" t="s">
        <v>80</v>
      </c>
      <c r="E116" s="22">
        <v>5.369472</v>
      </c>
    </row>
    <row r="117" spans="1:5" ht="15" customHeight="1" x14ac:dyDescent="0.25">
      <c r="A117" s="21" t="s">
        <v>6</v>
      </c>
      <c r="B117" s="5" t="s">
        <v>11</v>
      </c>
      <c r="C117" s="5" t="s">
        <v>49</v>
      </c>
      <c r="D117" s="12" t="s">
        <v>82</v>
      </c>
      <c r="E117" s="22">
        <v>14.2996</v>
      </c>
    </row>
    <row r="118" spans="1:5" ht="15" customHeight="1" x14ac:dyDescent="0.25">
      <c r="A118" s="21" t="s">
        <v>6</v>
      </c>
      <c r="B118" s="5" t="s">
        <v>11</v>
      </c>
      <c r="C118" s="5" t="s">
        <v>50</v>
      </c>
      <c r="D118" s="12" t="s">
        <v>80</v>
      </c>
      <c r="E118" s="22">
        <v>5.0226959999999998</v>
      </c>
    </row>
    <row r="119" spans="1:5" ht="15" customHeight="1" x14ac:dyDescent="0.25">
      <c r="A119" s="21" t="s">
        <v>6</v>
      </c>
      <c r="B119" s="5" t="s">
        <v>11</v>
      </c>
      <c r="C119" s="5" t="s">
        <v>50</v>
      </c>
      <c r="D119" s="12" t="s">
        <v>82</v>
      </c>
      <c r="E119" s="22">
        <v>1.2</v>
      </c>
    </row>
    <row r="120" spans="1:5" ht="15" customHeight="1" x14ac:dyDescent="0.25">
      <c r="A120" s="21" t="s">
        <v>6</v>
      </c>
      <c r="B120" s="5" t="s">
        <v>11</v>
      </c>
      <c r="C120" s="5" t="s">
        <v>71</v>
      </c>
      <c r="D120" s="12" t="s">
        <v>80</v>
      </c>
      <c r="E120" s="22">
        <v>2.2080000000000002</v>
      </c>
    </row>
    <row r="121" spans="1:5" ht="15" customHeight="1" x14ac:dyDescent="0.25">
      <c r="A121" s="21" t="s">
        <v>6</v>
      </c>
      <c r="B121" s="5" t="s">
        <v>11</v>
      </c>
      <c r="C121" s="5" t="s">
        <v>71</v>
      </c>
      <c r="D121" s="12" t="s">
        <v>81</v>
      </c>
      <c r="E121" s="22">
        <v>0.72311199999999998</v>
      </c>
    </row>
    <row r="122" spans="1:5" ht="15" customHeight="1" x14ac:dyDescent="0.25">
      <c r="A122" s="21" t="s">
        <v>12</v>
      </c>
      <c r="B122" s="5" t="s">
        <v>13</v>
      </c>
      <c r="C122" s="5" t="s">
        <v>45</v>
      </c>
      <c r="D122" s="12" t="s">
        <v>80</v>
      </c>
      <c r="E122" s="22">
        <v>90.998424</v>
      </c>
    </row>
    <row r="123" spans="1:5" ht="15" customHeight="1" x14ac:dyDescent="0.25">
      <c r="A123" s="21" t="s">
        <v>12</v>
      </c>
      <c r="B123" s="5" t="s">
        <v>13</v>
      </c>
      <c r="C123" s="5" t="s">
        <v>45</v>
      </c>
      <c r="D123" s="12" t="s">
        <v>81</v>
      </c>
      <c r="E123" s="22">
        <v>3.3183180999999999</v>
      </c>
    </row>
    <row r="124" spans="1:5" ht="15" customHeight="1" x14ac:dyDescent="0.25">
      <c r="A124" s="21" t="s">
        <v>12</v>
      </c>
      <c r="B124" s="5" t="s">
        <v>13</v>
      </c>
      <c r="C124" s="5" t="s">
        <v>45</v>
      </c>
      <c r="D124" s="12" t="s">
        <v>82</v>
      </c>
      <c r="E124" s="22">
        <v>47.648719999999997</v>
      </c>
    </row>
    <row r="125" spans="1:5" ht="15" customHeight="1" x14ac:dyDescent="0.25">
      <c r="A125" s="21" t="s">
        <v>12</v>
      </c>
      <c r="B125" s="5" t="s">
        <v>13</v>
      </c>
      <c r="C125" s="5" t="s">
        <v>46</v>
      </c>
      <c r="D125" s="12" t="s">
        <v>80</v>
      </c>
      <c r="E125" s="22">
        <v>45.696420000000003</v>
      </c>
    </row>
    <row r="126" spans="1:5" ht="15" customHeight="1" x14ac:dyDescent="0.25">
      <c r="A126" s="21" t="s">
        <v>12</v>
      </c>
      <c r="B126" s="5" t="s">
        <v>13</v>
      </c>
      <c r="C126" s="5" t="s">
        <v>46</v>
      </c>
      <c r="D126" s="12" t="s">
        <v>81</v>
      </c>
      <c r="E126" s="22">
        <v>0.490425</v>
      </c>
    </row>
    <row r="127" spans="1:5" ht="15" customHeight="1" x14ac:dyDescent="0.25">
      <c r="A127" s="21" t="s">
        <v>12</v>
      </c>
      <c r="B127" s="5" t="s">
        <v>13</v>
      </c>
      <c r="C127" s="5" t="s">
        <v>46</v>
      </c>
      <c r="D127" s="12" t="s">
        <v>82</v>
      </c>
      <c r="E127" s="22">
        <v>35.629600000000003</v>
      </c>
    </row>
    <row r="128" spans="1:5" ht="15" customHeight="1" x14ac:dyDescent="0.25">
      <c r="A128" s="21" t="s">
        <v>12</v>
      </c>
      <c r="B128" s="5" t="s">
        <v>13</v>
      </c>
      <c r="C128" s="5" t="s">
        <v>72</v>
      </c>
      <c r="D128" s="12" t="s">
        <v>80</v>
      </c>
      <c r="E128" s="22">
        <v>53.137908000000003</v>
      </c>
    </row>
    <row r="129" spans="1:5" ht="15" customHeight="1" x14ac:dyDescent="0.25">
      <c r="A129" s="21" t="s">
        <v>12</v>
      </c>
      <c r="B129" s="5" t="s">
        <v>13</v>
      </c>
      <c r="C129" s="5" t="s">
        <v>72</v>
      </c>
      <c r="D129" s="12" t="s">
        <v>81</v>
      </c>
      <c r="E129" s="22">
        <v>4.6130950000000004</v>
      </c>
    </row>
    <row r="130" spans="1:5" ht="15" customHeight="1" x14ac:dyDescent="0.25">
      <c r="A130" s="21" t="s">
        <v>12</v>
      </c>
      <c r="B130" s="5" t="s">
        <v>13</v>
      </c>
      <c r="C130" s="5" t="s">
        <v>72</v>
      </c>
      <c r="D130" s="12" t="s">
        <v>82</v>
      </c>
      <c r="E130" s="22">
        <v>21.3888</v>
      </c>
    </row>
    <row r="131" spans="1:5" ht="15" customHeight="1" x14ac:dyDescent="0.25">
      <c r="A131" s="21" t="s">
        <v>12</v>
      </c>
      <c r="B131" s="5" t="s">
        <v>13</v>
      </c>
      <c r="C131" s="5" t="s">
        <v>58</v>
      </c>
      <c r="D131" s="12" t="s">
        <v>80</v>
      </c>
      <c r="E131" s="22">
        <v>8.5269239999999993</v>
      </c>
    </row>
    <row r="132" spans="1:5" ht="15" customHeight="1" x14ac:dyDescent="0.25">
      <c r="A132" s="21" t="s">
        <v>12</v>
      </c>
      <c r="B132" s="5" t="s">
        <v>13</v>
      </c>
      <c r="C132" s="5" t="s">
        <v>58</v>
      </c>
      <c r="D132" s="12" t="s">
        <v>81</v>
      </c>
      <c r="E132" s="22">
        <v>8.6775000000000005E-2</v>
      </c>
    </row>
    <row r="133" spans="1:5" ht="15" customHeight="1" x14ac:dyDescent="0.25">
      <c r="A133" s="21" t="s">
        <v>12</v>
      </c>
      <c r="B133" s="5" t="s">
        <v>13</v>
      </c>
      <c r="C133" s="5" t="s">
        <v>58</v>
      </c>
      <c r="D133" s="12" t="s">
        <v>82</v>
      </c>
      <c r="E133" s="22">
        <v>0.99848000000000003</v>
      </c>
    </row>
    <row r="134" spans="1:5" ht="15" customHeight="1" x14ac:dyDescent="0.25">
      <c r="A134" s="21" t="s">
        <v>12</v>
      </c>
      <c r="B134" s="5" t="s">
        <v>13</v>
      </c>
      <c r="C134" s="5" t="s">
        <v>48</v>
      </c>
      <c r="D134" s="12" t="s">
        <v>80</v>
      </c>
      <c r="E134" s="22">
        <v>1.88622</v>
      </c>
    </row>
    <row r="135" spans="1:5" ht="15" customHeight="1" x14ac:dyDescent="0.25">
      <c r="A135" s="21" t="s">
        <v>12</v>
      </c>
      <c r="B135" s="5" t="s">
        <v>13</v>
      </c>
      <c r="C135" s="5" t="s">
        <v>48</v>
      </c>
      <c r="D135" s="12" t="s">
        <v>81</v>
      </c>
      <c r="E135" s="22">
        <v>0.71299999999999997</v>
      </c>
    </row>
    <row r="136" spans="1:5" ht="15" customHeight="1" x14ac:dyDescent="0.25">
      <c r="A136" s="21" t="s">
        <v>12</v>
      </c>
      <c r="B136" s="5" t="s">
        <v>13</v>
      </c>
      <c r="C136" s="5" t="s">
        <v>48</v>
      </c>
      <c r="D136" s="12" t="s">
        <v>82</v>
      </c>
      <c r="E136" s="22">
        <v>0.19400000000000001</v>
      </c>
    </row>
    <row r="137" spans="1:5" ht="15" customHeight="1" x14ac:dyDescent="0.25">
      <c r="A137" s="21" t="s">
        <v>12</v>
      </c>
      <c r="B137" s="5" t="s">
        <v>13</v>
      </c>
      <c r="C137" s="5" t="s">
        <v>73</v>
      </c>
      <c r="D137" s="12" t="s">
        <v>81</v>
      </c>
      <c r="E137" s="22">
        <v>0.30866250000000001</v>
      </c>
    </row>
    <row r="138" spans="1:5" ht="15" customHeight="1" x14ac:dyDescent="0.25">
      <c r="A138" s="21" t="s">
        <v>12</v>
      </c>
      <c r="B138" s="5" t="s">
        <v>13</v>
      </c>
      <c r="C138" s="5" t="s">
        <v>49</v>
      </c>
      <c r="D138" s="12" t="s">
        <v>80</v>
      </c>
      <c r="E138" s="22">
        <v>0.87998399999999999</v>
      </c>
    </row>
    <row r="139" spans="1:5" ht="15" customHeight="1" x14ac:dyDescent="0.25">
      <c r="A139" s="21" t="s">
        <v>12</v>
      </c>
      <c r="B139" s="5" t="s">
        <v>13</v>
      </c>
      <c r="C139" s="5" t="s">
        <v>49</v>
      </c>
      <c r="D139" s="12" t="s">
        <v>82</v>
      </c>
      <c r="E139" s="22">
        <v>10.1152</v>
      </c>
    </row>
    <row r="140" spans="1:5" ht="15" customHeight="1" x14ac:dyDescent="0.25">
      <c r="A140" s="21" t="s">
        <v>12</v>
      </c>
      <c r="B140" s="5" t="s">
        <v>13</v>
      </c>
      <c r="C140" s="5" t="s">
        <v>50</v>
      </c>
      <c r="D140" s="12" t="s">
        <v>80</v>
      </c>
      <c r="E140" s="22">
        <v>0.2457</v>
      </c>
    </row>
    <row r="141" spans="1:5" ht="15" customHeight="1" x14ac:dyDescent="0.25">
      <c r="A141" s="21" t="s">
        <v>12</v>
      </c>
      <c r="B141" s="5" t="s">
        <v>13</v>
      </c>
      <c r="C141" s="5" t="s">
        <v>71</v>
      </c>
      <c r="D141" s="12" t="s">
        <v>81</v>
      </c>
      <c r="E141" s="22">
        <v>0.1404</v>
      </c>
    </row>
    <row r="142" spans="1:5" ht="15" customHeight="1" x14ac:dyDescent="0.25">
      <c r="A142" s="21" t="s">
        <v>12</v>
      </c>
      <c r="B142" s="5" t="s">
        <v>14</v>
      </c>
      <c r="C142" s="5" t="s">
        <v>45</v>
      </c>
      <c r="D142" s="12" t="s">
        <v>80</v>
      </c>
      <c r="E142" s="22">
        <v>168.51877200000001</v>
      </c>
    </row>
    <row r="143" spans="1:5" ht="15" customHeight="1" x14ac:dyDescent="0.25">
      <c r="A143" s="21" t="s">
        <v>12</v>
      </c>
      <c r="B143" s="5" t="s">
        <v>14</v>
      </c>
      <c r="C143" s="5" t="s">
        <v>45</v>
      </c>
      <c r="D143" s="12" t="s">
        <v>81</v>
      </c>
      <c r="E143" s="22">
        <v>7.2079709000000003</v>
      </c>
    </row>
    <row r="144" spans="1:5" ht="15" customHeight="1" x14ac:dyDescent="0.25">
      <c r="A144" s="21" t="s">
        <v>12</v>
      </c>
      <c r="B144" s="5" t="s">
        <v>14</v>
      </c>
      <c r="C144" s="5" t="s">
        <v>45</v>
      </c>
      <c r="D144" s="12" t="s">
        <v>82</v>
      </c>
      <c r="E144" s="22">
        <v>87.397080000000003</v>
      </c>
    </row>
    <row r="145" spans="1:5" ht="15" customHeight="1" x14ac:dyDescent="0.25">
      <c r="A145" s="21" t="s">
        <v>12</v>
      </c>
      <c r="B145" s="5" t="s">
        <v>14</v>
      </c>
      <c r="C145" s="5" t="s">
        <v>46</v>
      </c>
      <c r="D145" s="12" t="s">
        <v>80</v>
      </c>
      <c r="E145" s="22">
        <v>80.134535999999997</v>
      </c>
    </row>
    <row r="146" spans="1:5" ht="15" customHeight="1" x14ac:dyDescent="0.25">
      <c r="A146" s="21" t="s">
        <v>12</v>
      </c>
      <c r="B146" s="5" t="s">
        <v>14</v>
      </c>
      <c r="C146" s="5" t="s">
        <v>46</v>
      </c>
      <c r="D146" s="12" t="s">
        <v>81</v>
      </c>
      <c r="E146" s="22">
        <v>0.87262499999999998</v>
      </c>
    </row>
    <row r="147" spans="1:5" ht="15" customHeight="1" x14ac:dyDescent="0.25">
      <c r="A147" s="21" t="s">
        <v>12</v>
      </c>
      <c r="B147" s="5" t="s">
        <v>14</v>
      </c>
      <c r="C147" s="5" t="s">
        <v>46</v>
      </c>
      <c r="D147" s="12" t="s">
        <v>82</v>
      </c>
      <c r="E147" s="22">
        <v>77.2804</v>
      </c>
    </row>
    <row r="148" spans="1:5" ht="15" customHeight="1" x14ac:dyDescent="0.25">
      <c r="A148" s="21" t="s">
        <v>12</v>
      </c>
      <c r="B148" s="5" t="s">
        <v>14</v>
      </c>
      <c r="C148" s="5" t="s">
        <v>72</v>
      </c>
      <c r="D148" s="12" t="s">
        <v>80</v>
      </c>
      <c r="E148" s="22">
        <v>31.067820000000001</v>
      </c>
    </row>
    <row r="149" spans="1:5" ht="15" customHeight="1" x14ac:dyDescent="0.25">
      <c r="A149" s="21" t="s">
        <v>12</v>
      </c>
      <c r="B149" s="5" t="s">
        <v>14</v>
      </c>
      <c r="C149" s="5" t="s">
        <v>72</v>
      </c>
      <c r="D149" s="12" t="s">
        <v>81</v>
      </c>
      <c r="E149" s="22">
        <v>3.3071899999999999</v>
      </c>
    </row>
    <row r="150" spans="1:5" ht="15" customHeight="1" x14ac:dyDescent="0.25">
      <c r="A150" s="21" t="s">
        <v>12</v>
      </c>
      <c r="B150" s="5" t="s">
        <v>14</v>
      </c>
      <c r="C150" s="5" t="s">
        <v>72</v>
      </c>
      <c r="D150" s="12" t="s">
        <v>82</v>
      </c>
      <c r="E150" s="22">
        <v>12.667199999999999</v>
      </c>
    </row>
    <row r="151" spans="1:5" ht="15" customHeight="1" x14ac:dyDescent="0.25">
      <c r="A151" s="21" t="s">
        <v>12</v>
      </c>
      <c r="B151" s="5" t="s">
        <v>14</v>
      </c>
      <c r="C151" s="5" t="s">
        <v>58</v>
      </c>
      <c r="D151" s="12" t="s">
        <v>80</v>
      </c>
      <c r="E151" s="22">
        <v>2.2339799999999999</v>
      </c>
    </row>
    <row r="152" spans="1:5" ht="15" customHeight="1" x14ac:dyDescent="0.25">
      <c r="A152" s="21" t="s">
        <v>12</v>
      </c>
      <c r="B152" s="5" t="s">
        <v>14</v>
      </c>
      <c r="C152" s="5" t="s">
        <v>58</v>
      </c>
      <c r="D152" s="12" t="s">
        <v>81</v>
      </c>
      <c r="E152" s="22">
        <v>0.13016249999999999</v>
      </c>
    </row>
    <row r="153" spans="1:5" ht="15" customHeight="1" x14ac:dyDescent="0.25">
      <c r="A153" s="21" t="s">
        <v>12</v>
      </c>
      <c r="B153" s="5" t="s">
        <v>14</v>
      </c>
      <c r="C153" s="5" t="s">
        <v>58</v>
      </c>
      <c r="D153" s="12" t="s">
        <v>82</v>
      </c>
      <c r="E153" s="22">
        <v>2.6177199999999998</v>
      </c>
    </row>
    <row r="154" spans="1:5" ht="15" customHeight="1" x14ac:dyDescent="0.25">
      <c r="A154" s="21" t="s">
        <v>12</v>
      </c>
      <c r="B154" s="5" t="s">
        <v>14</v>
      </c>
      <c r="C154" s="5" t="s">
        <v>48</v>
      </c>
      <c r="D154" s="12" t="s">
        <v>80</v>
      </c>
      <c r="E154" s="22">
        <v>16.685136</v>
      </c>
    </row>
    <row r="155" spans="1:5" ht="15" customHeight="1" x14ac:dyDescent="0.25">
      <c r="A155" s="21" t="s">
        <v>12</v>
      </c>
      <c r="B155" s="5" t="s">
        <v>14</v>
      </c>
      <c r="C155" s="5" t="s">
        <v>48</v>
      </c>
      <c r="D155" s="12" t="s">
        <v>81</v>
      </c>
      <c r="E155" s="22">
        <v>0.39600000000000002</v>
      </c>
    </row>
    <row r="156" spans="1:5" ht="15" customHeight="1" x14ac:dyDescent="0.25">
      <c r="A156" s="21" t="s">
        <v>12</v>
      </c>
      <c r="B156" s="5" t="s">
        <v>14</v>
      </c>
      <c r="C156" s="5" t="s">
        <v>48</v>
      </c>
      <c r="D156" s="12" t="s">
        <v>82</v>
      </c>
      <c r="E156" s="22">
        <v>0.51500000000000001</v>
      </c>
    </row>
    <row r="157" spans="1:5" ht="15" customHeight="1" x14ac:dyDescent="0.25">
      <c r="A157" s="21" t="s">
        <v>12</v>
      </c>
      <c r="B157" s="5" t="s">
        <v>14</v>
      </c>
      <c r="C157" s="5" t="s">
        <v>73</v>
      </c>
      <c r="D157" s="12" t="s">
        <v>81</v>
      </c>
      <c r="E157" s="22">
        <v>0.72255000000000003</v>
      </c>
    </row>
    <row r="158" spans="1:5" ht="15" customHeight="1" x14ac:dyDescent="0.25">
      <c r="A158" s="21" t="s">
        <v>12</v>
      </c>
      <c r="B158" s="5" t="s">
        <v>14</v>
      </c>
      <c r="C158" s="5" t="s">
        <v>49</v>
      </c>
      <c r="D158" s="12" t="s">
        <v>80</v>
      </c>
      <c r="E158" s="22">
        <v>2.3360400000000001</v>
      </c>
    </row>
    <row r="159" spans="1:5" ht="15" customHeight="1" x14ac:dyDescent="0.25">
      <c r="A159" s="21" t="s">
        <v>12</v>
      </c>
      <c r="B159" s="5" t="s">
        <v>14</v>
      </c>
      <c r="C159" s="5" t="s">
        <v>49</v>
      </c>
      <c r="D159" s="12" t="s">
        <v>82</v>
      </c>
      <c r="E159" s="22">
        <v>17.4968</v>
      </c>
    </row>
    <row r="160" spans="1:5" ht="15" customHeight="1" x14ac:dyDescent="0.25">
      <c r="A160" s="21" t="s">
        <v>12</v>
      </c>
      <c r="B160" s="5" t="s">
        <v>14</v>
      </c>
      <c r="C160" s="5" t="s">
        <v>50</v>
      </c>
      <c r="D160" s="12" t="s">
        <v>80</v>
      </c>
      <c r="E160" s="22">
        <v>1.674768</v>
      </c>
    </row>
    <row r="161" spans="1:5" ht="15" customHeight="1" x14ac:dyDescent="0.25">
      <c r="A161" s="21" t="s">
        <v>12</v>
      </c>
      <c r="B161" s="5" t="s">
        <v>14</v>
      </c>
      <c r="C161" s="5" t="s">
        <v>71</v>
      </c>
      <c r="D161" s="12" t="s">
        <v>81</v>
      </c>
      <c r="E161" s="22">
        <v>0.27129599999999998</v>
      </c>
    </row>
    <row r="162" spans="1:5" ht="15" customHeight="1" x14ac:dyDescent="0.25">
      <c r="A162" s="21" t="s">
        <v>12</v>
      </c>
      <c r="B162" s="5" t="s">
        <v>15</v>
      </c>
      <c r="C162" s="5" t="s">
        <v>45</v>
      </c>
      <c r="D162" s="12" t="s">
        <v>80</v>
      </c>
      <c r="E162" s="22">
        <v>37.736280000000001</v>
      </c>
    </row>
    <row r="163" spans="1:5" ht="15" customHeight="1" x14ac:dyDescent="0.25">
      <c r="A163" s="21" t="s">
        <v>12</v>
      </c>
      <c r="B163" s="5" t="s">
        <v>15</v>
      </c>
      <c r="C163" s="5" t="s">
        <v>45</v>
      </c>
      <c r="D163" s="12" t="s">
        <v>81</v>
      </c>
      <c r="E163" s="22">
        <v>0.81692909999999996</v>
      </c>
    </row>
    <row r="164" spans="1:5" ht="15" customHeight="1" x14ac:dyDescent="0.25">
      <c r="A164" s="21" t="s">
        <v>12</v>
      </c>
      <c r="B164" s="5" t="s">
        <v>15</v>
      </c>
      <c r="C164" s="5" t="s">
        <v>45</v>
      </c>
      <c r="D164" s="12" t="s">
        <v>82</v>
      </c>
      <c r="E164" s="22">
        <v>7.4194199999999997</v>
      </c>
    </row>
    <row r="165" spans="1:5" ht="15" customHeight="1" x14ac:dyDescent="0.25">
      <c r="A165" s="21" t="s">
        <v>12</v>
      </c>
      <c r="B165" s="5" t="s">
        <v>15</v>
      </c>
      <c r="C165" s="5" t="s">
        <v>46</v>
      </c>
      <c r="D165" s="12" t="s">
        <v>80</v>
      </c>
      <c r="E165" s="22">
        <v>12.089195999999999</v>
      </c>
    </row>
    <row r="166" spans="1:5" ht="15" customHeight="1" x14ac:dyDescent="0.25">
      <c r="A166" s="21" t="s">
        <v>12</v>
      </c>
      <c r="B166" s="5" t="s">
        <v>15</v>
      </c>
      <c r="C166" s="5" t="s">
        <v>46</v>
      </c>
      <c r="D166" s="12" t="s">
        <v>81</v>
      </c>
      <c r="E166" s="22">
        <v>0.31590000000000001</v>
      </c>
    </row>
    <row r="167" spans="1:5" ht="15" customHeight="1" x14ac:dyDescent="0.25">
      <c r="A167" s="21" t="s">
        <v>12</v>
      </c>
      <c r="B167" s="5" t="s">
        <v>15</v>
      </c>
      <c r="C167" s="5" t="s">
        <v>46</v>
      </c>
      <c r="D167" s="12" t="s">
        <v>82</v>
      </c>
      <c r="E167" s="22">
        <v>8.8656000000000006</v>
      </c>
    </row>
    <row r="168" spans="1:5" ht="15" customHeight="1" x14ac:dyDescent="0.25">
      <c r="A168" s="21" t="s">
        <v>12</v>
      </c>
      <c r="B168" s="5" t="s">
        <v>15</v>
      </c>
      <c r="C168" s="5" t="s">
        <v>72</v>
      </c>
      <c r="D168" s="12" t="s">
        <v>80</v>
      </c>
      <c r="E168" s="22">
        <v>2.339064</v>
      </c>
    </row>
    <row r="169" spans="1:5" ht="15" customHeight="1" x14ac:dyDescent="0.25">
      <c r="A169" s="21" t="s">
        <v>12</v>
      </c>
      <c r="B169" s="5" t="s">
        <v>15</v>
      </c>
      <c r="C169" s="5" t="s">
        <v>72</v>
      </c>
      <c r="D169" s="12" t="s">
        <v>81</v>
      </c>
      <c r="E169" s="22">
        <v>0.21384</v>
      </c>
    </row>
    <row r="170" spans="1:5" ht="15" customHeight="1" x14ac:dyDescent="0.25">
      <c r="A170" s="21" t="s">
        <v>12</v>
      </c>
      <c r="B170" s="5" t="s">
        <v>15</v>
      </c>
      <c r="C170" s="5" t="s">
        <v>72</v>
      </c>
      <c r="D170" s="12" t="s">
        <v>82</v>
      </c>
      <c r="E170" s="22">
        <v>2.3567999999999998</v>
      </c>
    </row>
    <row r="171" spans="1:5" ht="15" customHeight="1" x14ac:dyDescent="0.25">
      <c r="A171" s="21" t="s">
        <v>12</v>
      </c>
      <c r="B171" s="5" t="s">
        <v>15</v>
      </c>
      <c r="C171" s="5" t="s">
        <v>58</v>
      </c>
      <c r="D171" s="12" t="s">
        <v>80</v>
      </c>
      <c r="E171" s="22">
        <v>0.65771999999999997</v>
      </c>
    </row>
    <row r="172" spans="1:5" ht="15" customHeight="1" x14ac:dyDescent="0.25">
      <c r="A172" s="21" t="s">
        <v>12</v>
      </c>
      <c r="B172" s="5" t="s">
        <v>15</v>
      </c>
      <c r="C172" s="5" t="s">
        <v>58</v>
      </c>
      <c r="D172" s="12" t="s">
        <v>81</v>
      </c>
      <c r="E172" s="22">
        <v>5.2650000000000002E-2</v>
      </c>
    </row>
    <row r="173" spans="1:5" ht="15" customHeight="1" x14ac:dyDescent="0.25">
      <c r="A173" s="21" t="s">
        <v>12</v>
      </c>
      <c r="B173" s="5" t="s">
        <v>15</v>
      </c>
      <c r="C173" s="5" t="s">
        <v>58</v>
      </c>
      <c r="D173" s="12" t="s">
        <v>82</v>
      </c>
      <c r="E173" s="22">
        <v>0.69977999999999996</v>
      </c>
    </row>
    <row r="174" spans="1:5" ht="15" customHeight="1" x14ac:dyDescent="0.25">
      <c r="A174" s="21" t="s">
        <v>12</v>
      </c>
      <c r="B174" s="5" t="s">
        <v>15</v>
      </c>
      <c r="C174" s="5" t="s">
        <v>48</v>
      </c>
      <c r="D174" s="12" t="s">
        <v>80</v>
      </c>
      <c r="E174" s="22">
        <v>1.3736520000000001</v>
      </c>
    </row>
    <row r="175" spans="1:5" ht="15" customHeight="1" x14ac:dyDescent="0.25">
      <c r="A175" s="21" t="s">
        <v>12</v>
      </c>
      <c r="B175" s="5" t="s">
        <v>15</v>
      </c>
      <c r="C175" s="5" t="s">
        <v>48</v>
      </c>
      <c r="D175" s="12" t="s">
        <v>82</v>
      </c>
      <c r="E175" s="22">
        <v>0.13650000000000001</v>
      </c>
    </row>
    <row r="176" spans="1:5" ht="15" customHeight="1" x14ac:dyDescent="0.25">
      <c r="A176" s="21" t="s">
        <v>12</v>
      </c>
      <c r="B176" s="5" t="s">
        <v>15</v>
      </c>
      <c r="C176" s="5" t="s">
        <v>73</v>
      </c>
      <c r="D176" s="12" t="s">
        <v>81</v>
      </c>
      <c r="E176" s="22">
        <v>0.21195</v>
      </c>
    </row>
    <row r="177" spans="1:5" ht="15" customHeight="1" x14ac:dyDescent="0.25">
      <c r="A177" s="21" t="s">
        <v>12</v>
      </c>
      <c r="B177" s="5" t="s">
        <v>15</v>
      </c>
      <c r="C177" s="5" t="s">
        <v>49</v>
      </c>
      <c r="D177" s="12" t="s">
        <v>80</v>
      </c>
      <c r="E177" s="22">
        <v>0.61916400000000005</v>
      </c>
    </row>
    <row r="178" spans="1:5" ht="15" customHeight="1" x14ac:dyDescent="0.25">
      <c r="A178" s="21" t="s">
        <v>12</v>
      </c>
      <c r="B178" s="5" t="s">
        <v>15</v>
      </c>
      <c r="C178" s="5" t="s">
        <v>49</v>
      </c>
      <c r="D178" s="12" t="s">
        <v>82</v>
      </c>
      <c r="E178" s="22">
        <v>3.5922000000000001</v>
      </c>
    </row>
    <row r="179" spans="1:5" ht="15" customHeight="1" x14ac:dyDescent="0.25">
      <c r="A179" s="21" t="s">
        <v>12</v>
      </c>
      <c r="B179" s="5" t="s">
        <v>15</v>
      </c>
      <c r="C179" s="5" t="s">
        <v>50</v>
      </c>
      <c r="D179" s="12" t="s">
        <v>80</v>
      </c>
      <c r="E179" s="22">
        <v>0.163296</v>
      </c>
    </row>
    <row r="180" spans="1:5" ht="15" customHeight="1" x14ac:dyDescent="0.25">
      <c r="A180" s="21" t="s">
        <v>12</v>
      </c>
      <c r="B180" s="5" t="s">
        <v>15</v>
      </c>
      <c r="C180" s="5" t="s">
        <v>71</v>
      </c>
      <c r="D180" s="12" t="s">
        <v>81</v>
      </c>
      <c r="E180" s="22">
        <v>9.3312000000000006E-2</v>
      </c>
    </row>
    <row r="181" spans="1:5" ht="15" customHeight="1" x14ac:dyDescent="0.25">
      <c r="A181" s="21" t="s">
        <v>12</v>
      </c>
      <c r="B181" s="5" t="s">
        <v>16</v>
      </c>
      <c r="C181" s="5" t="s">
        <v>45</v>
      </c>
      <c r="D181" s="12" t="s">
        <v>80</v>
      </c>
      <c r="E181" s="22">
        <v>92.757216</v>
      </c>
    </row>
    <row r="182" spans="1:5" ht="15" customHeight="1" x14ac:dyDescent="0.25">
      <c r="A182" s="21" t="s">
        <v>12</v>
      </c>
      <c r="B182" s="5" t="s">
        <v>16</v>
      </c>
      <c r="C182" s="5" t="s">
        <v>45</v>
      </c>
      <c r="D182" s="12" t="s">
        <v>81</v>
      </c>
      <c r="E182" s="22">
        <v>1.9707680999999999</v>
      </c>
    </row>
    <row r="183" spans="1:5" ht="15" customHeight="1" x14ac:dyDescent="0.25">
      <c r="A183" s="21" t="s">
        <v>12</v>
      </c>
      <c r="B183" s="5" t="s">
        <v>16</v>
      </c>
      <c r="C183" s="5" t="s">
        <v>45</v>
      </c>
      <c r="D183" s="12" t="s">
        <v>82</v>
      </c>
      <c r="E183" s="22">
        <v>25.61872</v>
      </c>
    </row>
    <row r="184" spans="1:5" ht="15" customHeight="1" x14ac:dyDescent="0.25">
      <c r="A184" s="21" t="s">
        <v>12</v>
      </c>
      <c r="B184" s="5" t="s">
        <v>16</v>
      </c>
      <c r="C184" s="5" t="s">
        <v>46</v>
      </c>
      <c r="D184" s="12" t="s">
        <v>80</v>
      </c>
      <c r="E184" s="22">
        <v>91.718484000000004</v>
      </c>
    </row>
    <row r="185" spans="1:5" ht="15" customHeight="1" x14ac:dyDescent="0.25">
      <c r="A185" s="21" t="s">
        <v>12</v>
      </c>
      <c r="B185" s="5" t="s">
        <v>16</v>
      </c>
      <c r="C185" s="5" t="s">
        <v>46</v>
      </c>
      <c r="D185" s="12" t="s">
        <v>81</v>
      </c>
      <c r="E185" s="22">
        <v>1.009725</v>
      </c>
    </row>
    <row r="186" spans="1:5" ht="15" customHeight="1" x14ac:dyDescent="0.25">
      <c r="A186" s="21" t="s">
        <v>12</v>
      </c>
      <c r="B186" s="5" t="s">
        <v>16</v>
      </c>
      <c r="C186" s="5" t="s">
        <v>46</v>
      </c>
      <c r="D186" s="12" t="s">
        <v>82</v>
      </c>
      <c r="E186" s="22">
        <v>32.4696</v>
      </c>
    </row>
    <row r="187" spans="1:5" ht="15" customHeight="1" x14ac:dyDescent="0.25">
      <c r="A187" s="21" t="s">
        <v>12</v>
      </c>
      <c r="B187" s="5" t="s">
        <v>16</v>
      </c>
      <c r="C187" s="5" t="s">
        <v>72</v>
      </c>
      <c r="D187" s="12" t="s">
        <v>80</v>
      </c>
      <c r="E187" s="22">
        <v>19.451284000000001</v>
      </c>
    </row>
    <row r="188" spans="1:5" ht="15" customHeight="1" x14ac:dyDescent="0.25">
      <c r="A188" s="21" t="s">
        <v>12</v>
      </c>
      <c r="B188" s="5" t="s">
        <v>16</v>
      </c>
      <c r="C188" s="5" t="s">
        <v>72</v>
      </c>
      <c r="D188" s="12" t="s">
        <v>81</v>
      </c>
      <c r="E188" s="22">
        <v>0.57370500000000002</v>
      </c>
    </row>
    <row r="189" spans="1:5" ht="15" customHeight="1" x14ac:dyDescent="0.25">
      <c r="A189" s="21" t="s">
        <v>12</v>
      </c>
      <c r="B189" s="5" t="s">
        <v>16</v>
      </c>
      <c r="C189" s="5" t="s">
        <v>72</v>
      </c>
      <c r="D189" s="12" t="s">
        <v>82</v>
      </c>
      <c r="E189" s="22">
        <v>13.848800000000001</v>
      </c>
    </row>
    <row r="190" spans="1:5" ht="15" customHeight="1" x14ac:dyDescent="0.25">
      <c r="A190" s="21" t="s">
        <v>12</v>
      </c>
      <c r="B190" s="5" t="s">
        <v>16</v>
      </c>
      <c r="C190" s="5" t="s">
        <v>58</v>
      </c>
      <c r="D190" s="12" t="s">
        <v>80</v>
      </c>
      <c r="E190" s="22">
        <v>4.1119320000000004</v>
      </c>
    </row>
    <row r="191" spans="1:5" ht="15" customHeight="1" x14ac:dyDescent="0.25">
      <c r="A191" s="21" t="s">
        <v>12</v>
      </c>
      <c r="B191" s="5" t="s">
        <v>16</v>
      </c>
      <c r="C191" s="5" t="s">
        <v>58</v>
      </c>
      <c r="D191" s="12" t="s">
        <v>81</v>
      </c>
      <c r="E191" s="22">
        <v>0.20865</v>
      </c>
    </row>
    <row r="192" spans="1:5" ht="15" customHeight="1" x14ac:dyDescent="0.25">
      <c r="A192" s="21" t="s">
        <v>12</v>
      </c>
      <c r="B192" s="5" t="s">
        <v>16</v>
      </c>
      <c r="C192" s="5" t="s">
        <v>58</v>
      </c>
      <c r="D192" s="12" t="s">
        <v>82</v>
      </c>
      <c r="E192" s="22">
        <v>1.5884799999999999</v>
      </c>
    </row>
    <row r="193" spans="1:5" ht="15" customHeight="1" x14ac:dyDescent="0.25">
      <c r="A193" s="21" t="s">
        <v>12</v>
      </c>
      <c r="B193" s="5" t="s">
        <v>16</v>
      </c>
      <c r="C193" s="5" t="s">
        <v>48</v>
      </c>
      <c r="D193" s="12" t="s">
        <v>80</v>
      </c>
      <c r="E193" s="22">
        <v>8.4279600000000006</v>
      </c>
    </row>
    <row r="194" spans="1:5" ht="15" customHeight="1" x14ac:dyDescent="0.25">
      <c r="A194" s="21" t="s">
        <v>12</v>
      </c>
      <c r="B194" s="5" t="s">
        <v>16</v>
      </c>
      <c r="C194" s="5" t="s">
        <v>48</v>
      </c>
      <c r="D194" s="12" t="s">
        <v>81</v>
      </c>
      <c r="E194" s="22">
        <v>0.158</v>
      </c>
    </row>
    <row r="195" spans="1:5" ht="15" customHeight="1" x14ac:dyDescent="0.25">
      <c r="A195" s="21" t="s">
        <v>12</v>
      </c>
      <c r="B195" s="5" t="s">
        <v>16</v>
      </c>
      <c r="C195" s="5" t="s">
        <v>48</v>
      </c>
      <c r="D195" s="12" t="s">
        <v>82</v>
      </c>
      <c r="E195" s="22">
        <v>0.80400000000000005</v>
      </c>
    </row>
    <row r="196" spans="1:5" ht="15" customHeight="1" x14ac:dyDescent="0.25">
      <c r="A196" s="21" t="s">
        <v>12</v>
      </c>
      <c r="B196" s="5" t="s">
        <v>16</v>
      </c>
      <c r="C196" s="5" t="s">
        <v>73</v>
      </c>
      <c r="D196" s="12" t="s">
        <v>81</v>
      </c>
      <c r="E196" s="22">
        <v>0.4775875</v>
      </c>
    </row>
    <row r="197" spans="1:5" ht="15" customHeight="1" x14ac:dyDescent="0.25">
      <c r="A197" s="21" t="s">
        <v>12</v>
      </c>
      <c r="B197" s="5" t="s">
        <v>16</v>
      </c>
      <c r="C197" s="5" t="s">
        <v>68</v>
      </c>
      <c r="D197" s="12" t="s">
        <v>81</v>
      </c>
      <c r="E197" s="22">
        <v>0.1</v>
      </c>
    </row>
    <row r="198" spans="1:5" ht="15" customHeight="1" x14ac:dyDescent="0.25">
      <c r="A198" s="21" t="s">
        <v>12</v>
      </c>
      <c r="B198" s="5" t="s">
        <v>16</v>
      </c>
      <c r="C198" s="5" t="s">
        <v>49</v>
      </c>
      <c r="D198" s="12" t="s">
        <v>80</v>
      </c>
      <c r="E198" s="22">
        <v>1.6189439999999999</v>
      </c>
    </row>
    <row r="199" spans="1:5" ht="15" customHeight="1" x14ac:dyDescent="0.25">
      <c r="A199" s="21" t="s">
        <v>12</v>
      </c>
      <c r="B199" s="5" t="s">
        <v>16</v>
      </c>
      <c r="C199" s="5" t="s">
        <v>49</v>
      </c>
      <c r="D199" s="12" t="s">
        <v>82</v>
      </c>
      <c r="E199" s="22">
        <v>8.2751999999999999</v>
      </c>
    </row>
    <row r="200" spans="1:5" ht="15" customHeight="1" x14ac:dyDescent="0.25">
      <c r="A200" s="21" t="s">
        <v>12</v>
      </c>
      <c r="B200" s="5" t="s">
        <v>16</v>
      </c>
      <c r="C200" s="5" t="s">
        <v>50</v>
      </c>
      <c r="D200" s="12" t="s">
        <v>80</v>
      </c>
      <c r="E200" s="22">
        <v>0.22906799999999999</v>
      </c>
    </row>
    <row r="201" spans="1:5" ht="15" customHeight="1" x14ac:dyDescent="0.25">
      <c r="A201" s="21" t="s">
        <v>12</v>
      </c>
      <c r="B201" s="5" t="s">
        <v>16</v>
      </c>
      <c r="C201" s="5" t="s">
        <v>50</v>
      </c>
      <c r="D201" s="12" t="s">
        <v>82</v>
      </c>
      <c r="E201" s="22">
        <v>0.1</v>
      </c>
    </row>
    <row r="202" spans="1:5" ht="15" customHeight="1" x14ac:dyDescent="0.25">
      <c r="A202" s="21" t="s">
        <v>12</v>
      </c>
      <c r="B202" s="5" t="s">
        <v>16</v>
      </c>
      <c r="C202" s="5" t="s">
        <v>71</v>
      </c>
      <c r="D202" s="12" t="s">
        <v>81</v>
      </c>
      <c r="E202" s="22">
        <v>0.40089599999999997</v>
      </c>
    </row>
    <row r="203" spans="1:5" ht="15" customHeight="1" x14ac:dyDescent="0.25">
      <c r="A203" s="21" t="s">
        <v>12</v>
      </c>
      <c r="B203" s="5" t="s">
        <v>17</v>
      </c>
      <c r="C203" s="5" t="s">
        <v>45</v>
      </c>
      <c r="D203" s="12" t="s">
        <v>80</v>
      </c>
      <c r="E203" s="22">
        <v>67.465332000000004</v>
      </c>
    </row>
    <row r="204" spans="1:5" ht="15" customHeight="1" x14ac:dyDescent="0.25">
      <c r="A204" s="21" t="s">
        <v>12</v>
      </c>
      <c r="B204" s="5" t="s">
        <v>17</v>
      </c>
      <c r="C204" s="5" t="s">
        <v>45</v>
      </c>
      <c r="D204" s="12" t="s">
        <v>81</v>
      </c>
      <c r="E204" s="22">
        <v>1.4222052000000001</v>
      </c>
    </row>
    <row r="205" spans="1:5" ht="15" customHeight="1" x14ac:dyDescent="0.25">
      <c r="A205" s="21" t="s">
        <v>12</v>
      </c>
      <c r="B205" s="5" t="s">
        <v>17</v>
      </c>
      <c r="C205" s="5" t="s">
        <v>45</v>
      </c>
      <c r="D205" s="12" t="s">
        <v>82</v>
      </c>
      <c r="E205" s="22">
        <v>11.740740000000001</v>
      </c>
    </row>
    <row r="206" spans="1:5" ht="15" customHeight="1" x14ac:dyDescent="0.25">
      <c r="A206" s="21" t="s">
        <v>12</v>
      </c>
      <c r="B206" s="5" t="s">
        <v>17</v>
      </c>
      <c r="C206" s="5" t="s">
        <v>46</v>
      </c>
      <c r="D206" s="12" t="s">
        <v>80</v>
      </c>
      <c r="E206" s="22">
        <v>29.330532000000002</v>
      </c>
    </row>
    <row r="207" spans="1:5" ht="15" customHeight="1" x14ac:dyDescent="0.25">
      <c r="A207" s="21" t="s">
        <v>12</v>
      </c>
      <c r="B207" s="5" t="s">
        <v>17</v>
      </c>
      <c r="C207" s="5" t="s">
        <v>46</v>
      </c>
      <c r="D207" s="12" t="s">
        <v>81</v>
      </c>
      <c r="E207" s="22">
        <v>0.786825</v>
      </c>
    </row>
    <row r="208" spans="1:5" ht="15" customHeight="1" x14ac:dyDescent="0.25">
      <c r="A208" s="21" t="s">
        <v>12</v>
      </c>
      <c r="B208" s="5" t="s">
        <v>17</v>
      </c>
      <c r="C208" s="5" t="s">
        <v>46</v>
      </c>
      <c r="D208" s="12" t="s">
        <v>82</v>
      </c>
      <c r="E208" s="22">
        <v>13.905200000000001</v>
      </c>
    </row>
    <row r="209" spans="1:5" ht="15" customHeight="1" x14ac:dyDescent="0.25">
      <c r="A209" s="21" t="s">
        <v>12</v>
      </c>
      <c r="B209" s="5" t="s">
        <v>17</v>
      </c>
      <c r="C209" s="5" t="s">
        <v>72</v>
      </c>
      <c r="D209" s="12" t="s">
        <v>80</v>
      </c>
      <c r="E209" s="22">
        <v>5.6904120000000002</v>
      </c>
    </row>
    <row r="210" spans="1:5" ht="15" customHeight="1" x14ac:dyDescent="0.25">
      <c r="A210" s="21" t="s">
        <v>12</v>
      </c>
      <c r="B210" s="5" t="s">
        <v>17</v>
      </c>
      <c r="C210" s="5" t="s">
        <v>72</v>
      </c>
      <c r="D210" s="12" t="s">
        <v>81</v>
      </c>
      <c r="E210" s="22">
        <v>0.49896000000000001</v>
      </c>
    </row>
    <row r="211" spans="1:5" ht="15" customHeight="1" x14ac:dyDescent="0.25">
      <c r="A211" s="21" t="s">
        <v>12</v>
      </c>
      <c r="B211" s="5" t="s">
        <v>17</v>
      </c>
      <c r="C211" s="5" t="s">
        <v>72</v>
      </c>
      <c r="D211" s="12" t="s">
        <v>82</v>
      </c>
      <c r="E211" s="22">
        <v>3.7376</v>
      </c>
    </row>
    <row r="212" spans="1:5" ht="15" customHeight="1" x14ac:dyDescent="0.25">
      <c r="A212" s="21" t="s">
        <v>12</v>
      </c>
      <c r="B212" s="5" t="s">
        <v>17</v>
      </c>
      <c r="C212" s="5" t="s">
        <v>58</v>
      </c>
      <c r="D212" s="12" t="s">
        <v>80</v>
      </c>
      <c r="E212" s="22">
        <v>1.2557160000000001</v>
      </c>
    </row>
    <row r="213" spans="1:5" ht="15" customHeight="1" x14ac:dyDescent="0.25">
      <c r="A213" s="21" t="s">
        <v>12</v>
      </c>
      <c r="B213" s="5" t="s">
        <v>17</v>
      </c>
      <c r="C213" s="5" t="s">
        <v>58</v>
      </c>
      <c r="D213" s="12" t="s">
        <v>81</v>
      </c>
      <c r="E213" s="22">
        <v>9.7987500000000005E-2</v>
      </c>
    </row>
    <row r="214" spans="1:5" ht="15" customHeight="1" x14ac:dyDescent="0.25">
      <c r="A214" s="21" t="s">
        <v>12</v>
      </c>
      <c r="B214" s="5" t="s">
        <v>17</v>
      </c>
      <c r="C214" s="5" t="s">
        <v>58</v>
      </c>
      <c r="D214" s="12" t="s">
        <v>82</v>
      </c>
      <c r="E214" s="22">
        <v>1.0996600000000001</v>
      </c>
    </row>
    <row r="215" spans="1:5" ht="15" customHeight="1" x14ac:dyDescent="0.25">
      <c r="A215" s="21" t="s">
        <v>12</v>
      </c>
      <c r="B215" s="5" t="s">
        <v>17</v>
      </c>
      <c r="C215" s="5" t="s">
        <v>48</v>
      </c>
      <c r="D215" s="12" t="s">
        <v>80</v>
      </c>
      <c r="E215" s="22">
        <v>3.4564319999999999</v>
      </c>
    </row>
    <row r="216" spans="1:5" ht="15" customHeight="1" x14ac:dyDescent="0.25">
      <c r="A216" s="21" t="s">
        <v>12</v>
      </c>
      <c r="B216" s="5" t="s">
        <v>17</v>
      </c>
      <c r="C216" s="5" t="s">
        <v>48</v>
      </c>
      <c r="D216" s="12" t="s">
        <v>82</v>
      </c>
      <c r="E216" s="22">
        <v>0.2135</v>
      </c>
    </row>
    <row r="217" spans="1:5" ht="15" customHeight="1" x14ac:dyDescent="0.25">
      <c r="A217" s="21" t="s">
        <v>12</v>
      </c>
      <c r="B217" s="5" t="s">
        <v>17</v>
      </c>
      <c r="C217" s="5" t="s">
        <v>73</v>
      </c>
      <c r="D217" s="12" t="s">
        <v>81</v>
      </c>
      <c r="E217" s="22">
        <v>0.44212499999999999</v>
      </c>
    </row>
    <row r="218" spans="1:5" ht="15" customHeight="1" x14ac:dyDescent="0.25">
      <c r="A218" s="21" t="s">
        <v>12</v>
      </c>
      <c r="B218" s="5" t="s">
        <v>17</v>
      </c>
      <c r="C218" s="5" t="s">
        <v>49</v>
      </c>
      <c r="D218" s="12" t="s">
        <v>80</v>
      </c>
      <c r="E218" s="22">
        <v>0.96843599999999996</v>
      </c>
    </row>
    <row r="219" spans="1:5" ht="15" customHeight="1" x14ac:dyDescent="0.25">
      <c r="A219" s="21" t="s">
        <v>12</v>
      </c>
      <c r="B219" s="5" t="s">
        <v>17</v>
      </c>
      <c r="C219" s="5" t="s">
        <v>49</v>
      </c>
      <c r="D219" s="12" t="s">
        <v>82</v>
      </c>
      <c r="E219" s="22">
        <v>5.6314000000000002</v>
      </c>
    </row>
    <row r="220" spans="1:5" ht="15" customHeight="1" x14ac:dyDescent="0.25">
      <c r="A220" s="21" t="s">
        <v>12</v>
      </c>
      <c r="B220" s="5" t="s">
        <v>17</v>
      </c>
      <c r="C220" s="5" t="s">
        <v>50</v>
      </c>
      <c r="D220" s="12" t="s">
        <v>80</v>
      </c>
      <c r="E220" s="22">
        <v>0.45813599999999999</v>
      </c>
    </row>
    <row r="221" spans="1:5" ht="15" customHeight="1" x14ac:dyDescent="0.25">
      <c r="A221" s="21" t="s">
        <v>12</v>
      </c>
      <c r="B221" s="5" t="s">
        <v>17</v>
      </c>
      <c r="C221" s="5" t="s">
        <v>71</v>
      </c>
      <c r="D221" s="12" t="s">
        <v>81</v>
      </c>
      <c r="E221" s="22">
        <v>0.26179200000000002</v>
      </c>
    </row>
    <row r="222" spans="1:5" ht="15" customHeight="1" x14ac:dyDescent="0.25">
      <c r="A222" s="21" t="s">
        <v>18</v>
      </c>
      <c r="B222" s="5" t="s">
        <v>19</v>
      </c>
      <c r="C222" s="5" t="s">
        <v>45</v>
      </c>
      <c r="D222" s="12" t="s">
        <v>80</v>
      </c>
      <c r="E222" s="22">
        <v>120.63437999999999</v>
      </c>
    </row>
    <row r="223" spans="1:5" ht="15" customHeight="1" x14ac:dyDescent="0.25">
      <c r="A223" s="21" t="s">
        <v>18</v>
      </c>
      <c r="B223" s="5" t="s">
        <v>19</v>
      </c>
      <c r="C223" s="5" t="s">
        <v>45</v>
      </c>
      <c r="D223" s="12" t="s">
        <v>81</v>
      </c>
      <c r="E223" s="22">
        <v>5.9000544000000001</v>
      </c>
    </row>
    <row r="224" spans="1:5" ht="15" customHeight="1" x14ac:dyDescent="0.25">
      <c r="A224" s="21" t="s">
        <v>18</v>
      </c>
      <c r="B224" s="5" t="s">
        <v>19</v>
      </c>
      <c r="C224" s="5" t="s">
        <v>45</v>
      </c>
      <c r="D224" s="12" t="s">
        <v>82</v>
      </c>
      <c r="E224" s="22">
        <v>115.74428</v>
      </c>
    </row>
    <row r="225" spans="1:5" ht="15" customHeight="1" x14ac:dyDescent="0.25">
      <c r="A225" s="21" t="s">
        <v>18</v>
      </c>
      <c r="B225" s="5" t="s">
        <v>19</v>
      </c>
      <c r="C225" s="5" t="s">
        <v>46</v>
      </c>
      <c r="D225" s="12" t="s">
        <v>80</v>
      </c>
      <c r="E225" s="22">
        <v>96.074748</v>
      </c>
    </row>
    <row r="226" spans="1:5" ht="15" customHeight="1" x14ac:dyDescent="0.25">
      <c r="A226" s="21" t="s">
        <v>18</v>
      </c>
      <c r="B226" s="5" t="s">
        <v>19</v>
      </c>
      <c r="C226" s="5" t="s">
        <v>46</v>
      </c>
      <c r="D226" s="12" t="s">
        <v>81</v>
      </c>
      <c r="E226" s="22">
        <v>2.8353000000000002</v>
      </c>
    </row>
    <row r="227" spans="1:5" ht="15" customHeight="1" x14ac:dyDescent="0.25">
      <c r="A227" s="21" t="s">
        <v>18</v>
      </c>
      <c r="B227" s="5" t="s">
        <v>19</v>
      </c>
      <c r="C227" s="5" t="s">
        <v>46</v>
      </c>
      <c r="D227" s="12" t="s">
        <v>82</v>
      </c>
      <c r="E227" s="22">
        <v>102.9644</v>
      </c>
    </row>
    <row r="228" spans="1:5" ht="15" customHeight="1" x14ac:dyDescent="0.25">
      <c r="A228" s="21" t="s">
        <v>18</v>
      </c>
      <c r="B228" s="5" t="s">
        <v>19</v>
      </c>
      <c r="C228" s="5" t="s">
        <v>72</v>
      </c>
      <c r="D228" s="12" t="s">
        <v>80</v>
      </c>
      <c r="E228" s="22">
        <v>17.767728000000002</v>
      </c>
    </row>
    <row r="229" spans="1:5" ht="15" customHeight="1" x14ac:dyDescent="0.25">
      <c r="A229" s="21" t="s">
        <v>18</v>
      </c>
      <c r="B229" s="5" t="s">
        <v>19</v>
      </c>
      <c r="C229" s="5" t="s">
        <v>72</v>
      </c>
      <c r="D229" s="12" t="s">
        <v>81</v>
      </c>
      <c r="E229" s="22">
        <v>3.1904750000000002</v>
      </c>
    </row>
    <row r="230" spans="1:5" ht="15" customHeight="1" x14ac:dyDescent="0.25">
      <c r="A230" s="21" t="s">
        <v>18</v>
      </c>
      <c r="B230" s="5" t="s">
        <v>19</v>
      </c>
      <c r="C230" s="5" t="s">
        <v>72</v>
      </c>
      <c r="D230" s="12" t="s">
        <v>82</v>
      </c>
      <c r="E230" s="22">
        <v>37.3872</v>
      </c>
    </row>
    <row r="231" spans="1:5" ht="15" customHeight="1" x14ac:dyDescent="0.25">
      <c r="A231" s="21" t="s">
        <v>18</v>
      </c>
      <c r="B231" s="5" t="s">
        <v>19</v>
      </c>
      <c r="C231" s="5" t="s">
        <v>58</v>
      </c>
      <c r="D231" s="12" t="s">
        <v>80</v>
      </c>
      <c r="E231" s="22">
        <v>1.5543359999999999</v>
      </c>
    </row>
    <row r="232" spans="1:5" ht="15" customHeight="1" x14ac:dyDescent="0.25">
      <c r="A232" s="21" t="s">
        <v>18</v>
      </c>
      <c r="B232" s="5" t="s">
        <v>19</v>
      </c>
      <c r="C232" s="5" t="s">
        <v>58</v>
      </c>
      <c r="D232" s="12" t="s">
        <v>81</v>
      </c>
      <c r="E232" s="22">
        <v>1.2172875000000001</v>
      </c>
    </row>
    <row r="233" spans="1:5" ht="15" customHeight="1" x14ac:dyDescent="0.25">
      <c r="A233" s="21" t="s">
        <v>18</v>
      </c>
      <c r="B233" s="5" t="s">
        <v>19</v>
      </c>
      <c r="C233" s="5" t="s">
        <v>58</v>
      </c>
      <c r="D233" s="12" t="s">
        <v>82</v>
      </c>
      <c r="E233" s="22">
        <v>9.5145199999999992</v>
      </c>
    </row>
    <row r="234" spans="1:5" ht="15" customHeight="1" x14ac:dyDescent="0.25">
      <c r="A234" s="21" t="s">
        <v>18</v>
      </c>
      <c r="B234" s="5" t="s">
        <v>19</v>
      </c>
      <c r="C234" s="5" t="s">
        <v>48</v>
      </c>
      <c r="D234" s="12" t="s">
        <v>80</v>
      </c>
      <c r="E234" s="22">
        <v>5.8620720000000004</v>
      </c>
    </row>
    <row r="235" spans="1:5" ht="15" customHeight="1" x14ac:dyDescent="0.25">
      <c r="A235" s="21" t="s">
        <v>18</v>
      </c>
      <c r="B235" s="5" t="s">
        <v>19</v>
      </c>
      <c r="C235" s="5" t="s">
        <v>48</v>
      </c>
      <c r="D235" s="12" t="s">
        <v>81</v>
      </c>
      <c r="E235" s="22">
        <v>0.23799999999999999</v>
      </c>
    </row>
    <row r="236" spans="1:5" ht="15" customHeight="1" x14ac:dyDescent="0.25">
      <c r="A236" s="21" t="s">
        <v>18</v>
      </c>
      <c r="B236" s="5" t="s">
        <v>19</v>
      </c>
      <c r="C236" s="5" t="s">
        <v>48</v>
      </c>
      <c r="D236" s="12" t="s">
        <v>82</v>
      </c>
      <c r="E236" s="22">
        <v>0.28699999999999998</v>
      </c>
    </row>
    <row r="237" spans="1:5" ht="15" customHeight="1" x14ac:dyDescent="0.25">
      <c r="A237" s="21" t="s">
        <v>18</v>
      </c>
      <c r="B237" s="5" t="s">
        <v>19</v>
      </c>
      <c r="C237" s="5" t="s">
        <v>73</v>
      </c>
      <c r="D237" s="12" t="s">
        <v>80</v>
      </c>
      <c r="E237" s="22">
        <v>1.08</v>
      </c>
    </row>
    <row r="238" spans="1:5" ht="15" customHeight="1" x14ac:dyDescent="0.25">
      <c r="A238" s="21" t="s">
        <v>18</v>
      </c>
      <c r="B238" s="5" t="s">
        <v>19</v>
      </c>
      <c r="C238" s="5" t="s">
        <v>73</v>
      </c>
      <c r="D238" s="12" t="s">
        <v>81</v>
      </c>
      <c r="E238" s="22">
        <v>0.42783749999999998</v>
      </c>
    </row>
    <row r="239" spans="1:5" ht="15" customHeight="1" x14ac:dyDescent="0.25">
      <c r="A239" s="21" t="s">
        <v>18</v>
      </c>
      <c r="B239" s="5" t="s">
        <v>19</v>
      </c>
      <c r="C239" s="5" t="s">
        <v>64</v>
      </c>
      <c r="D239" s="12" t="s">
        <v>81</v>
      </c>
      <c r="E239" s="22">
        <v>0.317</v>
      </c>
    </row>
    <row r="240" spans="1:5" ht="15" customHeight="1" x14ac:dyDescent="0.25">
      <c r="A240" s="21" t="s">
        <v>18</v>
      </c>
      <c r="B240" s="5" t="s">
        <v>19</v>
      </c>
      <c r="C240" s="5" t="s">
        <v>68</v>
      </c>
      <c r="D240" s="12" t="s">
        <v>81</v>
      </c>
      <c r="E240" s="22">
        <v>0.23799999999999999</v>
      </c>
    </row>
    <row r="241" spans="1:5" ht="15" customHeight="1" x14ac:dyDescent="0.25">
      <c r="A241" s="21" t="s">
        <v>18</v>
      </c>
      <c r="B241" s="5" t="s">
        <v>19</v>
      </c>
      <c r="C241" s="5" t="s">
        <v>49</v>
      </c>
      <c r="D241" s="12" t="s">
        <v>80</v>
      </c>
      <c r="E241" s="22">
        <v>1.3018320000000001</v>
      </c>
    </row>
    <row r="242" spans="1:5" ht="15" customHeight="1" x14ac:dyDescent="0.25">
      <c r="A242" s="21" t="s">
        <v>18</v>
      </c>
      <c r="B242" s="5" t="s">
        <v>19</v>
      </c>
      <c r="C242" s="5" t="s">
        <v>49</v>
      </c>
      <c r="D242" s="12" t="s">
        <v>82</v>
      </c>
      <c r="E242" s="22">
        <v>12.6608</v>
      </c>
    </row>
    <row r="243" spans="1:5" ht="15" customHeight="1" x14ac:dyDescent="0.25">
      <c r="A243" s="21" t="s">
        <v>18</v>
      </c>
      <c r="B243" s="5" t="s">
        <v>19</v>
      </c>
      <c r="C243" s="5" t="s">
        <v>50</v>
      </c>
      <c r="D243" s="12" t="s">
        <v>80</v>
      </c>
      <c r="E243" s="22">
        <v>1.5107159999999999</v>
      </c>
    </row>
    <row r="244" spans="1:5" ht="15" customHeight="1" x14ac:dyDescent="0.25">
      <c r="A244" s="21" t="s">
        <v>18</v>
      </c>
      <c r="B244" s="5" t="s">
        <v>19</v>
      </c>
      <c r="C244" s="5" t="s">
        <v>71</v>
      </c>
      <c r="D244" s="12" t="s">
        <v>81</v>
      </c>
      <c r="E244" s="22">
        <v>0.17755199999999999</v>
      </c>
    </row>
    <row r="245" spans="1:5" ht="15" customHeight="1" x14ac:dyDescent="0.25">
      <c r="A245" s="21" t="s">
        <v>18</v>
      </c>
      <c r="B245" s="5" t="s">
        <v>20</v>
      </c>
      <c r="C245" s="5" t="s">
        <v>45</v>
      </c>
      <c r="D245" s="12" t="s">
        <v>80</v>
      </c>
      <c r="E245" s="22">
        <v>127.548264</v>
      </c>
    </row>
    <row r="246" spans="1:5" ht="15" customHeight="1" x14ac:dyDescent="0.25">
      <c r="A246" s="21" t="s">
        <v>18</v>
      </c>
      <c r="B246" s="5" t="s">
        <v>20</v>
      </c>
      <c r="C246" s="5" t="s">
        <v>45</v>
      </c>
      <c r="D246" s="12" t="s">
        <v>81</v>
      </c>
      <c r="E246" s="22">
        <v>6.0157980999999996</v>
      </c>
    </row>
    <row r="247" spans="1:5" ht="15" customHeight="1" x14ac:dyDescent="0.25">
      <c r="A247" s="21" t="s">
        <v>18</v>
      </c>
      <c r="B247" s="5" t="s">
        <v>20</v>
      </c>
      <c r="C247" s="5" t="s">
        <v>45</v>
      </c>
      <c r="D247" s="12" t="s">
        <v>82</v>
      </c>
      <c r="E247" s="22">
        <v>20.15522</v>
      </c>
    </row>
    <row r="248" spans="1:5" ht="15" customHeight="1" x14ac:dyDescent="0.25">
      <c r="A248" s="21" t="s">
        <v>18</v>
      </c>
      <c r="B248" s="5" t="s">
        <v>20</v>
      </c>
      <c r="C248" s="5" t="s">
        <v>46</v>
      </c>
      <c r="D248" s="12" t="s">
        <v>80</v>
      </c>
      <c r="E248" s="22">
        <v>159.03862799999999</v>
      </c>
    </row>
    <row r="249" spans="1:5" ht="15" customHeight="1" x14ac:dyDescent="0.25">
      <c r="A249" s="21" t="s">
        <v>18</v>
      </c>
      <c r="B249" s="5" t="s">
        <v>20</v>
      </c>
      <c r="C249" s="5" t="s">
        <v>46</v>
      </c>
      <c r="D249" s="12" t="s">
        <v>81</v>
      </c>
      <c r="E249" s="22">
        <v>2.9796</v>
      </c>
    </row>
    <row r="250" spans="1:5" ht="15" customHeight="1" x14ac:dyDescent="0.25">
      <c r="A250" s="21" t="s">
        <v>18</v>
      </c>
      <c r="B250" s="5" t="s">
        <v>20</v>
      </c>
      <c r="C250" s="5" t="s">
        <v>46</v>
      </c>
      <c r="D250" s="12" t="s">
        <v>82</v>
      </c>
      <c r="E250" s="22">
        <v>25.4816</v>
      </c>
    </row>
    <row r="251" spans="1:5" ht="15" customHeight="1" x14ac:dyDescent="0.25">
      <c r="A251" s="21" t="s">
        <v>18</v>
      </c>
      <c r="B251" s="5" t="s">
        <v>20</v>
      </c>
      <c r="C251" s="5" t="s">
        <v>72</v>
      </c>
      <c r="D251" s="12" t="s">
        <v>80</v>
      </c>
      <c r="E251" s="22">
        <v>76.255167999999998</v>
      </c>
    </row>
    <row r="252" spans="1:5" ht="15" customHeight="1" x14ac:dyDescent="0.25">
      <c r="A252" s="21" t="s">
        <v>18</v>
      </c>
      <c r="B252" s="5" t="s">
        <v>20</v>
      </c>
      <c r="C252" s="5" t="s">
        <v>72</v>
      </c>
      <c r="D252" s="12" t="s">
        <v>81</v>
      </c>
      <c r="E252" s="22">
        <v>3.9025799999999999</v>
      </c>
    </row>
    <row r="253" spans="1:5" ht="15" customHeight="1" x14ac:dyDescent="0.25">
      <c r="A253" s="21" t="s">
        <v>18</v>
      </c>
      <c r="B253" s="5" t="s">
        <v>20</v>
      </c>
      <c r="C253" s="5" t="s">
        <v>72</v>
      </c>
      <c r="D253" s="12" t="s">
        <v>82</v>
      </c>
      <c r="E253" s="22">
        <v>14.9968</v>
      </c>
    </row>
    <row r="254" spans="1:5" ht="15" customHeight="1" x14ac:dyDescent="0.25">
      <c r="A254" s="21" t="s">
        <v>18</v>
      </c>
      <c r="B254" s="5" t="s">
        <v>20</v>
      </c>
      <c r="C254" s="5" t="s">
        <v>58</v>
      </c>
      <c r="D254" s="12" t="s">
        <v>80</v>
      </c>
      <c r="E254" s="22">
        <v>26.550744000000002</v>
      </c>
    </row>
    <row r="255" spans="1:5" ht="15" customHeight="1" x14ac:dyDescent="0.25">
      <c r="A255" s="21" t="s">
        <v>18</v>
      </c>
      <c r="B255" s="5" t="s">
        <v>20</v>
      </c>
      <c r="C255" s="5" t="s">
        <v>58</v>
      </c>
      <c r="D255" s="12" t="s">
        <v>81</v>
      </c>
      <c r="E255" s="22">
        <v>0.98914999999999997</v>
      </c>
    </row>
    <row r="256" spans="1:5" ht="15" customHeight="1" x14ac:dyDescent="0.25">
      <c r="A256" s="21" t="s">
        <v>18</v>
      </c>
      <c r="B256" s="5" t="s">
        <v>20</v>
      </c>
      <c r="C256" s="5" t="s">
        <v>58</v>
      </c>
      <c r="D256" s="12" t="s">
        <v>82</v>
      </c>
      <c r="E256" s="22">
        <v>2.0399799999999999</v>
      </c>
    </row>
    <row r="257" spans="1:5" ht="15" customHeight="1" x14ac:dyDescent="0.25">
      <c r="A257" s="21" t="s">
        <v>18</v>
      </c>
      <c r="B257" s="5" t="s">
        <v>20</v>
      </c>
      <c r="C257" s="5" t="s">
        <v>48</v>
      </c>
      <c r="D257" s="12" t="s">
        <v>80</v>
      </c>
      <c r="E257" s="22">
        <v>27.069251999999999</v>
      </c>
    </row>
    <row r="258" spans="1:5" ht="15" customHeight="1" x14ac:dyDescent="0.25">
      <c r="A258" s="21" t="s">
        <v>18</v>
      </c>
      <c r="B258" s="5" t="s">
        <v>20</v>
      </c>
      <c r="C258" s="5" t="s">
        <v>48</v>
      </c>
      <c r="D258" s="12" t="s">
        <v>81</v>
      </c>
      <c r="E258" s="22">
        <v>0.23699999999999999</v>
      </c>
    </row>
    <row r="259" spans="1:5" ht="15" customHeight="1" x14ac:dyDescent="0.25">
      <c r="A259" s="21" t="s">
        <v>18</v>
      </c>
      <c r="B259" s="5" t="s">
        <v>20</v>
      </c>
      <c r="C259" s="5" t="s">
        <v>48</v>
      </c>
      <c r="D259" s="12" t="s">
        <v>82</v>
      </c>
      <c r="E259" s="22">
        <v>0.42949999999999999</v>
      </c>
    </row>
    <row r="260" spans="1:5" ht="15" customHeight="1" x14ac:dyDescent="0.25">
      <c r="A260" s="21" t="s">
        <v>18</v>
      </c>
      <c r="B260" s="5" t="s">
        <v>20</v>
      </c>
      <c r="C260" s="5" t="s">
        <v>73</v>
      </c>
      <c r="D260" s="12" t="s">
        <v>80</v>
      </c>
      <c r="E260" s="22">
        <v>1.2</v>
      </c>
    </row>
    <row r="261" spans="1:5" ht="15" customHeight="1" x14ac:dyDescent="0.25">
      <c r="A261" s="21" t="s">
        <v>18</v>
      </c>
      <c r="B261" s="5" t="s">
        <v>20</v>
      </c>
      <c r="C261" s="5" t="s">
        <v>73</v>
      </c>
      <c r="D261" s="12" t="s">
        <v>81</v>
      </c>
      <c r="E261" s="22">
        <v>0.93259999999999998</v>
      </c>
    </row>
    <row r="262" spans="1:5" ht="15" customHeight="1" x14ac:dyDescent="0.25">
      <c r="A262" s="21" t="s">
        <v>18</v>
      </c>
      <c r="B262" s="5" t="s">
        <v>20</v>
      </c>
      <c r="C262" s="5" t="s">
        <v>64</v>
      </c>
      <c r="D262" s="12" t="s">
        <v>81</v>
      </c>
      <c r="E262" s="22">
        <v>0.47399999999999998</v>
      </c>
    </row>
    <row r="263" spans="1:5" ht="15" customHeight="1" x14ac:dyDescent="0.25">
      <c r="A263" s="21" t="s">
        <v>18</v>
      </c>
      <c r="B263" s="5" t="s">
        <v>20</v>
      </c>
      <c r="C263" s="5" t="s">
        <v>68</v>
      </c>
      <c r="D263" s="12" t="s">
        <v>81</v>
      </c>
      <c r="E263" s="22">
        <v>0.33800000000000002</v>
      </c>
    </row>
    <row r="264" spans="1:5" ht="15" customHeight="1" x14ac:dyDescent="0.25">
      <c r="A264" s="21" t="s">
        <v>18</v>
      </c>
      <c r="B264" s="5" t="s">
        <v>20</v>
      </c>
      <c r="C264" s="5" t="s">
        <v>49</v>
      </c>
      <c r="D264" s="12" t="s">
        <v>80</v>
      </c>
      <c r="E264" s="22">
        <v>9.2010120000000004</v>
      </c>
    </row>
    <row r="265" spans="1:5" ht="15" customHeight="1" x14ac:dyDescent="0.25">
      <c r="A265" s="21" t="s">
        <v>18</v>
      </c>
      <c r="B265" s="5" t="s">
        <v>20</v>
      </c>
      <c r="C265" s="5" t="s">
        <v>49</v>
      </c>
      <c r="D265" s="12" t="s">
        <v>82</v>
      </c>
      <c r="E265" s="22">
        <v>6.7981999999999996</v>
      </c>
    </row>
    <row r="266" spans="1:5" ht="15" customHeight="1" x14ac:dyDescent="0.25">
      <c r="A266" s="21" t="s">
        <v>18</v>
      </c>
      <c r="B266" s="5" t="s">
        <v>20</v>
      </c>
      <c r="C266" s="5" t="s">
        <v>50</v>
      </c>
      <c r="D266" s="12" t="s">
        <v>80</v>
      </c>
      <c r="E266" s="22">
        <v>2.0347680000000001</v>
      </c>
    </row>
    <row r="267" spans="1:5" ht="15" customHeight="1" x14ac:dyDescent="0.25">
      <c r="A267" s="21" t="s">
        <v>18</v>
      </c>
      <c r="B267" s="5" t="s">
        <v>20</v>
      </c>
      <c r="C267" s="5" t="s">
        <v>50</v>
      </c>
      <c r="D267" s="12" t="s">
        <v>82</v>
      </c>
      <c r="E267" s="22">
        <v>0.7</v>
      </c>
    </row>
    <row r="268" spans="1:5" ht="15" customHeight="1" x14ac:dyDescent="0.25">
      <c r="A268" s="21" t="s">
        <v>18</v>
      </c>
      <c r="B268" s="5" t="s">
        <v>20</v>
      </c>
      <c r="C268" s="5" t="s">
        <v>71</v>
      </c>
      <c r="D268" s="12" t="s">
        <v>80</v>
      </c>
      <c r="E268" s="22">
        <v>0.12</v>
      </c>
    </row>
    <row r="269" spans="1:5" ht="15" customHeight="1" x14ac:dyDescent="0.25">
      <c r="A269" s="21" t="s">
        <v>18</v>
      </c>
      <c r="B269" s="5" t="s">
        <v>20</v>
      </c>
      <c r="C269" s="5" t="s">
        <v>71</v>
      </c>
      <c r="D269" s="12" t="s">
        <v>81</v>
      </c>
      <c r="E269" s="22">
        <v>0.27129599999999998</v>
      </c>
    </row>
    <row r="270" spans="1:5" ht="15" customHeight="1" x14ac:dyDescent="0.25">
      <c r="A270" s="21" t="s">
        <v>18</v>
      </c>
      <c r="B270" s="5" t="s">
        <v>21</v>
      </c>
      <c r="C270" s="5" t="s">
        <v>45</v>
      </c>
      <c r="D270" s="12" t="s">
        <v>80</v>
      </c>
      <c r="E270" s="22">
        <v>105.02859599999999</v>
      </c>
    </row>
    <row r="271" spans="1:5" ht="15" customHeight="1" x14ac:dyDescent="0.25">
      <c r="A271" s="21" t="s">
        <v>18</v>
      </c>
      <c r="B271" s="5" t="s">
        <v>21</v>
      </c>
      <c r="C271" s="5" t="s">
        <v>45</v>
      </c>
      <c r="D271" s="12" t="s">
        <v>81</v>
      </c>
      <c r="E271" s="22">
        <v>2.5923208999999998</v>
      </c>
    </row>
    <row r="272" spans="1:5" ht="15" customHeight="1" x14ac:dyDescent="0.25">
      <c r="A272" s="21" t="s">
        <v>18</v>
      </c>
      <c r="B272" s="5" t="s">
        <v>21</v>
      </c>
      <c r="C272" s="5" t="s">
        <v>45</v>
      </c>
      <c r="D272" s="12" t="s">
        <v>82</v>
      </c>
      <c r="E272" s="22">
        <v>59.688580000000002</v>
      </c>
    </row>
    <row r="273" spans="1:5" ht="15" customHeight="1" x14ac:dyDescent="0.25">
      <c r="A273" s="21" t="s">
        <v>18</v>
      </c>
      <c r="B273" s="5" t="s">
        <v>21</v>
      </c>
      <c r="C273" s="5" t="s">
        <v>46</v>
      </c>
      <c r="D273" s="12" t="s">
        <v>80</v>
      </c>
      <c r="E273" s="22">
        <v>60.464663999999999</v>
      </c>
    </row>
    <row r="274" spans="1:5" ht="15" customHeight="1" x14ac:dyDescent="0.25">
      <c r="A274" s="21" t="s">
        <v>18</v>
      </c>
      <c r="B274" s="5" t="s">
        <v>21</v>
      </c>
      <c r="C274" s="5" t="s">
        <v>46</v>
      </c>
      <c r="D274" s="12" t="s">
        <v>81</v>
      </c>
      <c r="E274" s="22">
        <v>1.1368499999999999</v>
      </c>
    </row>
    <row r="275" spans="1:5" ht="15" customHeight="1" x14ac:dyDescent="0.25">
      <c r="A275" s="21" t="s">
        <v>18</v>
      </c>
      <c r="B275" s="5" t="s">
        <v>21</v>
      </c>
      <c r="C275" s="5" t="s">
        <v>46</v>
      </c>
      <c r="D275" s="12" t="s">
        <v>82</v>
      </c>
      <c r="E275" s="22">
        <v>36.3964</v>
      </c>
    </row>
    <row r="276" spans="1:5" ht="15" customHeight="1" x14ac:dyDescent="0.25">
      <c r="A276" s="21" t="s">
        <v>18</v>
      </c>
      <c r="B276" s="5" t="s">
        <v>21</v>
      </c>
      <c r="C276" s="5" t="s">
        <v>72</v>
      </c>
      <c r="D276" s="12" t="s">
        <v>80</v>
      </c>
      <c r="E276" s="22">
        <v>10.489608</v>
      </c>
    </row>
    <row r="277" spans="1:5" ht="15" customHeight="1" x14ac:dyDescent="0.25">
      <c r="A277" s="21" t="s">
        <v>18</v>
      </c>
      <c r="B277" s="5" t="s">
        <v>21</v>
      </c>
      <c r="C277" s="5" t="s">
        <v>72</v>
      </c>
      <c r="D277" s="12" t="s">
        <v>81</v>
      </c>
      <c r="E277" s="22">
        <v>0.83308499999999996</v>
      </c>
    </row>
    <row r="278" spans="1:5" ht="15" customHeight="1" x14ac:dyDescent="0.25">
      <c r="A278" s="21" t="s">
        <v>18</v>
      </c>
      <c r="B278" s="5" t="s">
        <v>21</v>
      </c>
      <c r="C278" s="5" t="s">
        <v>72</v>
      </c>
      <c r="D278" s="12" t="s">
        <v>82</v>
      </c>
      <c r="E278" s="22">
        <v>11.571199999999999</v>
      </c>
    </row>
    <row r="279" spans="1:5" ht="15" customHeight="1" x14ac:dyDescent="0.25">
      <c r="A279" s="21" t="s">
        <v>18</v>
      </c>
      <c r="B279" s="5" t="s">
        <v>21</v>
      </c>
      <c r="C279" s="5" t="s">
        <v>58</v>
      </c>
      <c r="D279" s="12" t="s">
        <v>80</v>
      </c>
      <c r="E279" s="22">
        <v>2.1561119999999998</v>
      </c>
    </row>
    <row r="280" spans="1:5" ht="15" customHeight="1" x14ac:dyDescent="0.25">
      <c r="A280" s="21" t="s">
        <v>18</v>
      </c>
      <c r="B280" s="5" t="s">
        <v>21</v>
      </c>
      <c r="C280" s="5" t="s">
        <v>58</v>
      </c>
      <c r="D280" s="12" t="s">
        <v>81</v>
      </c>
      <c r="E280" s="22">
        <v>0.25203750000000003</v>
      </c>
    </row>
    <row r="281" spans="1:5" ht="15" customHeight="1" x14ac:dyDescent="0.25">
      <c r="A281" s="21" t="s">
        <v>18</v>
      </c>
      <c r="B281" s="5" t="s">
        <v>21</v>
      </c>
      <c r="C281" s="5" t="s">
        <v>58</v>
      </c>
      <c r="D281" s="12" t="s">
        <v>82</v>
      </c>
      <c r="E281" s="22">
        <v>2.1902200000000001</v>
      </c>
    </row>
    <row r="282" spans="1:5" ht="15" customHeight="1" x14ac:dyDescent="0.25">
      <c r="A282" s="21" t="s">
        <v>18</v>
      </c>
      <c r="B282" s="5" t="s">
        <v>21</v>
      </c>
      <c r="C282" s="5" t="s">
        <v>48</v>
      </c>
      <c r="D282" s="12" t="s">
        <v>80</v>
      </c>
      <c r="E282" s="22">
        <v>5.0653439999999996</v>
      </c>
    </row>
    <row r="283" spans="1:5" ht="15" customHeight="1" x14ac:dyDescent="0.25">
      <c r="A283" s="21" t="s">
        <v>18</v>
      </c>
      <c r="B283" s="5" t="s">
        <v>21</v>
      </c>
      <c r="C283" s="5" t="s">
        <v>48</v>
      </c>
      <c r="D283" s="12" t="s">
        <v>82</v>
      </c>
      <c r="E283" s="22">
        <v>0.42149999999999999</v>
      </c>
    </row>
    <row r="284" spans="1:5" ht="15" customHeight="1" x14ac:dyDescent="0.25">
      <c r="A284" s="21" t="s">
        <v>18</v>
      </c>
      <c r="B284" s="5" t="s">
        <v>21</v>
      </c>
      <c r="C284" s="5" t="s">
        <v>73</v>
      </c>
      <c r="D284" s="12" t="s">
        <v>81</v>
      </c>
      <c r="E284" s="22">
        <v>0.64706249999999998</v>
      </c>
    </row>
    <row r="285" spans="1:5" ht="15" customHeight="1" x14ac:dyDescent="0.25">
      <c r="A285" s="21" t="s">
        <v>18</v>
      </c>
      <c r="B285" s="5" t="s">
        <v>21</v>
      </c>
      <c r="C285" s="5" t="s">
        <v>49</v>
      </c>
      <c r="D285" s="12" t="s">
        <v>80</v>
      </c>
      <c r="E285" s="22">
        <v>1.911924</v>
      </c>
    </row>
    <row r="286" spans="1:5" ht="15" customHeight="1" x14ac:dyDescent="0.25">
      <c r="A286" s="21" t="s">
        <v>18</v>
      </c>
      <c r="B286" s="5" t="s">
        <v>21</v>
      </c>
      <c r="C286" s="5" t="s">
        <v>49</v>
      </c>
      <c r="D286" s="12" t="s">
        <v>82</v>
      </c>
      <c r="E286" s="22">
        <v>11.165800000000001</v>
      </c>
    </row>
    <row r="287" spans="1:5" ht="15" customHeight="1" x14ac:dyDescent="0.25">
      <c r="A287" s="21" t="s">
        <v>18</v>
      </c>
      <c r="B287" s="5" t="s">
        <v>21</v>
      </c>
      <c r="C287" s="5" t="s">
        <v>50</v>
      </c>
      <c r="D287" s="12" t="s">
        <v>80</v>
      </c>
      <c r="E287" s="22">
        <v>0.49064400000000002</v>
      </c>
    </row>
    <row r="288" spans="1:5" ht="15" customHeight="1" x14ac:dyDescent="0.25">
      <c r="A288" s="21" t="s">
        <v>18</v>
      </c>
      <c r="B288" s="5" t="s">
        <v>21</v>
      </c>
      <c r="C288" s="5" t="s">
        <v>71</v>
      </c>
      <c r="D288" s="12" t="s">
        <v>81</v>
      </c>
      <c r="E288" s="22">
        <v>0.28036800000000001</v>
      </c>
    </row>
    <row r="289" spans="1:5" ht="15" customHeight="1" x14ac:dyDescent="0.25">
      <c r="A289" s="21" t="s">
        <v>18</v>
      </c>
      <c r="B289" s="5" t="s">
        <v>51</v>
      </c>
      <c r="C289" s="5" t="s">
        <v>45</v>
      </c>
      <c r="D289" s="12" t="s">
        <v>80</v>
      </c>
      <c r="E289" s="22">
        <v>191.77203600000001</v>
      </c>
    </row>
    <row r="290" spans="1:5" ht="15" customHeight="1" x14ac:dyDescent="0.25">
      <c r="A290" s="21" t="s">
        <v>18</v>
      </c>
      <c r="B290" s="5" t="s">
        <v>51</v>
      </c>
      <c r="C290" s="5" t="s">
        <v>45</v>
      </c>
      <c r="D290" s="12" t="s">
        <v>81</v>
      </c>
      <c r="E290" s="22">
        <v>13.9580384</v>
      </c>
    </row>
    <row r="291" spans="1:5" ht="15" customHeight="1" x14ac:dyDescent="0.25">
      <c r="A291" s="21" t="s">
        <v>18</v>
      </c>
      <c r="B291" s="5" t="s">
        <v>51</v>
      </c>
      <c r="C291" s="5" t="s">
        <v>45</v>
      </c>
      <c r="D291" s="12" t="s">
        <v>82</v>
      </c>
      <c r="E291" s="22">
        <v>144.63357999999999</v>
      </c>
    </row>
    <row r="292" spans="1:5" ht="15" customHeight="1" x14ac:dyDescent="0.25">
      <c r="A292" s="21" t="s">
        <v>18</v>
      </c>
      <c r="B292" s="5" t="s">
        <v>51</v>
      </c>
      <c r="C292" s="5" t="s">
        <v>46</v>
      </c>
      <c r="D292" s="12" t="s">
        <v>80</v>
      </c>
      <c r="E292" s="22">
        <v>166.3605</v>
      </c>
    </row>
    <row r="293" spans="1:5" ht="15" customHeight="1" x14ac:dyDescent="0.25">
      <c r="A293" s="21" t="s">
        <v>18</v>
      </c>
      <c r="B293" s="5" t="s">
        <v>51</v>
      </c>
      <c r="C293" s="5" t="s">
        <v>46</v>
      </c>
      <c r="D293" s="12" t="s">
        <v>81</v>
      </c>
      <c r="E293" s="22">
        <v>5.2776750000000003</v>
      </c>
    </row>
    <row r="294" spans="1:5" ht="15" customHeight="1" x14ac:dyDescent="0.25">
      <c r="A294" s="21" t="s">
        <v>18</v>
      </c>
      <c r="B294" s="5" t="s">
        <v>51</v>
      </c>
      <c r="C294" s="5" t="s">
        <v>46</v>
      </c>
      <c r="D294" s="12" t="s">
        <v>82</v>
      </c>
      <c r="E294" s="22">
        <v>152.13239999999999</v>
      </c>
    </row>
    <row r="295" spans="1:5" ht="15" customHeight="1" x14ac:dyDescent="0.25">
      <c r="A295" s="21" t="s">
        <v>18</v>
      </c>
      <c r="B295" s="5" t="s">
        <v>51</v>
      </c>
      <c r="C295" s="5" t="s">
        <v>72</v>
      </c>
      <c r="D295" s="12" t="s">
        <v>80</v>
      </c>
      <c r="E295" s="22">
        <v>44.080708000000001</v>
      </c>
    </row>
    <row r="296" spans="1:5" ht="15" customHeight="1" x14ac:dyDescent="0.25">
      <c r="A296" s="21" t="s">
        <v>18</v>
      </c>
      <c r="B296" s="5" t="s">
        <v>51</v>
      </c>
      <c r="C296" s="5" t="s">
        <v>72</v>
      </c>
      <c r="D296" s="12" t="s">
        <v>81</v>
      </c>
      <c r="E296" s="22">
        <v>7.0438499999999999</v>
      </c>
    </row>
    <row r="297" spans="1:5" ht="15" customHeight="1" x14ac:dyDescent="0.25">
      <c r="A297" s="21" t="s">
        <v>18</v>
      </c>
      <c r="B297" s="5" t="s">
        <v>51</v>
      </c>
      <c r="C297" s="5" t="s">
        <v>72</v>
      </c>
      <c r="D297" s="12" t="s">
        <v>82</v>
      </c>
      <c r="E297" s="22">
        <v>39.8752</v>
      </c>
    </row>
    <row r="298" spans="1:5" ht="15" customHeight="1" x14ac:dyDescent="0.25">
      <c r="A298" s="21" t="s">
        <v>18</v>
      </c>
      <c r="B298" s="5" t="s">
        <v>51</v>
      </c>
      <c r="C298" s="5" t="s">
        <v>58</v>
      </c>
      <c r="D298" s="12" t="s">
        <v>80</v>
      </c>
      <c r="E298" s="22">
        <v>18.76014</v>
      </c>
    </row>
    <row r="299" spans="1:5" ht="15" customHeight="1" x14ac:dyDescent="0.25">
      <c r="A299" s="21" t="s">
        <v>18</v>
      </c>
      <c r="B299" s="5" t="s">
        <v>51</v>
      </c>
      <c r="C299" s="5" t="s">
        <v>58</v>
      </c>
      <c r="D299" s="12" t="s">
        <v>81</v>
      </c>
      <c r="E299" s="22">
        <v>0.6907875</v>
      </c>
    </row>
    <row r="300" spans="1:5" ht="15" customHeight="1" x14ac:dyDescent="0.25">
      <c r="A300" s="21" t="s">
        <v>18</v>
      </c>
      <c r="B300" s="5" t="s">
        <v>51</v>
      </c>
      <c r="C300" s="5" t="s">
        <v>58</v>
      </c>
      <c r="D300" s="12" t="s">
        <v>82</v>
      </c>
      <c r="E300" s="22">
        <v>15.22922</v>
      </c>
    </row>
    <row r="301" spans="1:5" ht="15" customHeight="1" x14ac:dyDescent="0.25">
      <c r="A301" s="21" t="s">
        <v>18</v>
      </c>
      <c r="B301" s="5" t="s">
        <v>51</v>
      </c>
      <c r="C301" s="5" t="s">
        <v>48</v>
      </c>
      <c r="D301" s="12" t="s">
        <v>80</v>
      </c>
      <c r="E301" s="22">
        <v>16.035191999999999</v>
      </c>
    </row>
    <row r="302" spans="1:5" ht="15" customHeight="1" x14ac:dyDescent="0.25">
      <c r="A302" s="21" t="s">
        <v>18</v>
      </c>
      <c r="B302" s="5" t="s">
        <v>51</v>
      </c>
      <c r="C302" s="5" t="s">
        <v>48</v>
      </c>
      <c r="D302" s="12" t="s">
        <v>81</v>
      </c>
      <c r="E302" s="22">
        <v>0.95</v>
      </c>
    </row>
    <row r="303" spans="1:5" ht="15" customHeight="1" x14ac:dyDescent="0.25">
      <c r="A303" s="21" t="s">
        <v>18</v>
      </c>
      <c r="B303" s="5" t="s">
        <v>51</v>
      </c>
      <c r="C303" s="5" t="s">
        <v>48</v>
      </c>
      <c r="D303" s="12" t="s">
        <v>82</v>
      </c>
      <c r="E303" s="22">
        <v>0.60050000000000003</v>
      </c>
    </row>
    <row r="304" spans="1:5" ht="15" customHeight="1" x14ac:dyDescent="0.25">
      <c r="A304" s="21" t="s">
        <v>18</v>
      </c>
      <c r="B304" s="5" t="s">
        <v>51</v>
      </c>
      <c r="C304" s="5" t="s">
        <v>73</v>
      </c>
      <c r="D304" s="12" t="s">
        <v>81</v>
      </c>
      <c r="E304" s="22">
        <v>1.1893</v>
      </c>
    </row>
    <row r="305" spans="1:5" ht="15" customHeight="1" x14ac:dyDescent="0.25">
      <c r="A305" s="21" t="s">
        <v>18</v>
      </c>
      <c r="B305" s="5" t="s">
        <v>51</v>
      </c>
      <c r="C305" s="5" t="s">
        <v>64</v>
      </c>
      <c r="D305" s="12" t="s">
        <v>81</v>
      </c>
      <c r="E305" s="22">
        <v>0.158</v>
      </c>
    </row>
    <row r="306" spans="1:5" ht="15" customHeight="1" x14ac:dyDescent="0.25">
      <c r="A306" s="21" t="s">
        <v>18</v>
      </c>
      <c r="B306" s="5" t="s">
        <v>51</v>
      </c>
      <c r="C306" s="5" t="s">
        <v>68</v>
      </c>
      <c r="D306" s="12" t="s">
        <v>81</v>
      </c>
      <c r="E306" s="22">
        <v>0.47599999999999998</v>
      </c>
    </row>
    <row r="307" spans="1:5" ht="15" customHeight="1" x14ac:dyDescent="0.25">
      <c r="A307" s="21" t="s">
        <v>18</v>
      </c>
      <c r="B307" s="5" t="s">
        <v>51</v>
      </c>
      <c r="C307" s="5" t="s">
        <v>49</v>
      </c>
      <c r="D307" s="12" t="s">
        <v>80</v>
      </c>
      <c r="E307" s="22">
        <v>4.8838679999999997</v>
      </c>
    </row>
    <row r="308" spans="1:5" ht="15" customHeight="1" x14ac:dyDescent="0.25">
      <c r="A308" s="21" t="s">
        <v>18</v>
      </c>
      <c r="B308" s="5" t="s">
        <v>51</v>
      </c>
      <c r="C308" s="5" t="s">
        <v>49</v>
      </c>
      <c r="D308" s="12" t="s">
        <v>82</v>
      </c>
      <c r="E308" s="22">
        <v>28.1798</v>
      </c>
    </row>
    <row r="309" spans="1:5" ht="15" customHeight="1" x14ac:dyDescent="0.25">
      <c r="A309" s="21" t="s">
        <v>18</v>
      </c>
      <c r="B309" s="5" t="s">
        <v>51</v>
      </c>
      <c r="C309" s="5" t="s">
        <v>50</v>
      </c>
      <c r="D309" s="12" t="s">
        <v>80</v>
      </c>
      <c r="E309" s="22">
        <v>0.75297599999999998</v>
      </c>
    </row>
    <row r="310" spans="1:5" ht="15" customHeight="1" x14ac:dyDescent="0.25">
      <c r="A310" s="21" t="s">
        <v>18</v>
      </c>
      <c r="B310" s="5" t="s">
        <v>51</v>
      </c>
      <c r="C310" s="5" t="s">
        <v>71</v>
      </c>
      <c r="D310" s="12" t="s">
        <v>81</v>
      </c>
      <c r="E310" s="22">
        <v>0.43027199999999999</v>
      </c>
    </row>
    <row r="311" spans="1:5" ht="15" customHeight="1" x14ac:dyDescent="0.25">
      <c r="A311" s="21" t="s">
        <v>22</v>
      </c>
      <c r="B311" s="5" t="s">
        <v>23</v>
      </c>
      <c r="C311" s="5" t="s">
        <v>45</v>
      </c>
      <c r="D311" s="12" t="s">
        <v>80</v>
      </c>
      <c r="E311" s="22">
        <v>92.328444000000005</v>
      </c>
    </row>
    <row r="312" spans="1:5" ht="15" customHeight="1" x14ac:dyDescent="0.25">
      <c r="A312" s="21" t="s">
        <v>22</v>
      </c>
      <c r="B312" s="5" t="s">
        <v>23</v>
      </c>
      <c r="C312" s="5" t="s">
        <v>45</v>
      </c>
      <c r="D312" s="12" t="s">
        <v>81</v>
      </c>
      <c r="E312" s="22">
        <v>2.8503215000000002</v>
      </c>
    </row>
    <row r="313" spans="1:5" ht="15" customHeight="1" x14ac:dyDescent="0.25">
      <c r="A313" s="21" t="s">
        <v>22</v>
      </c>
      <c r="B313" s="5" t="s">
        <v>23</v>
      </c>
      <c r="C313" s="5" t="s">
        <v>45</v>
      </c>
      <c r="D313" s="12" t="s">
        <v>82</v>
      </c>
      <c r="E313" s="22">
        <v>26.215299999999999</v>
      </c>
    </row>
    <row r="314" spans="1:5" ht="15" customHeight="1" x14ac:dyDescent="0.25">
      <c r="A314" s="21" t="s">
        <v>22</v>
      </c>
      <c r="B314" s="5" t="s">
        <v>23</v>
      </c>
      <c r="C314" s="5" t="s">
        <v>46</v>
      </c>
      <c r="D314" s="12" t="s">
        <v>80</v>
      </c>
      <c r="E314" s="22">
        <v>53.663904000000002</v>
      </c>
    </row>
    <row r="315" spans="1:5" ht="15" customHeight="1" x14ac:dyDescent="0.25">
      <c r="A315" s="21" t="s">
        <v>22</v>
      </c>
      <c r="B315" s="5" t="s">
        <v>23</v>
      </c>
      <c r="C315" s="5" t="s">
        <v>46</v>
      </c>
      <c r="D315" s="12" t="s">
        <v>81</v>
      </c>
      <c r="E315" s="22">
        <v>0.96330000000000005</v>
      </c>
    </row>
    <row r="316" spans="1:5" ht="15" customHeight="1" x14ac:dyDescent="0.25">
      <c r="A316" s="21" t="s">
        <v>22</v>
      </c>
      <c r="B316" s="5" t="s">
        <v>23</v>
      </c>
      <c r="C316" s="5" t="s">
        <v>46</v>
      </c>
      <c r="D316" s="12" t="s">
        <v>82</v>
      </c>
      <c r="E316" s="22">
        <v>31.681999999999999</v>
      </c>
    </row>
    <row r="317" spans="1:5" ht="15" customHeight="1" x14ac:dyDescent="0.25">
      <c r="A317" s="21" t="s">
        <v>22</v>
      </c>
      <c r="B317" s="5" t="s">
        <v>23</v>
      </c>
      <c r="C317" s="5" t="s">
        <v>72</v>
      </c>
      <c r="D317" s="12" t="s">
        <v>80</v>
      </c>
      <c r="E317" s="22">
        <v>9.4908239999999999</v>
      </c>
    </row>
    <row r="318" spans="1:5" ht="15" customHeight="1" x14ac:dyDescent="0.25">
      <c r="A318" s="21" t="s">
        <v>22</v>
      </c>
      <c r="B318" s="5" t="s">
        <v>23</v>
      </c>
      <c r="C318" s="5" t="s">
        <v>72</v>
      </c>
      <c r="D318" s="12" t="s">
        <v>81</v>
      </c>
      <c r="E318" s="22">
        <v>0.63508500000000001</v>
      </c>
    </row>
    <row r="319" spans="1:5" ht="15" customHeight="1" x14ac:dyDescent="0.25">
      <c r="A319" s="21" t="s">
        <v>22</v>
      </c>
      <c r="B319" s="5" t="s">
        <v>23</v>
      </c>
      <c r="C319" s="5" t="s">
        <v>72</v>
      </c>
      <c r="D319" s="12" t="s">
        <v>82</v>
      </c>
      <c r="E319" s="22">
        <v>8.3040000000000003</v>
      </c>
    </row>
    <row r="320" spans="1:5" ht="15" customHeight="1" x14ac:dyDescent="0.25">
      <c r="A320" s="21" t="s">
        <v>22</v>
      </c>
      <c r="B320" s="5" t="s">
        <v>23</v>
      </c>
      <c r="C320" s="5" t="s">
        <v>58</v>
      </c>
      <c r="D320" s="12" t="s">
        <v>80</v>
      </c>
      <c r="E320" s="22">
        <v>2.227176</v>
      </c>
    </row>
    <row r="321" spans="1:5" ht="15" customHeight="1" x14ac:dyDescent="0.25">
      <c r="A321" s="21" t="s">
        <v>22</v>
      </c>
      <c r="B321" s="5" t="s">
        <v>23</v>
      </c>
      <c r="C321" s="5" t="s">
        <v>58</v>
      </c>
      <c r="D321" s="12" t="s">
        <v>81</v>
      </c>
      <c r="E321" s="22">
        <v>0.14381250000000001</v>
      </c>
    </row>
    <row r="322" spans="1:5" ht="15" customHeight="1" x14ac:dyDescent="0.25">
      <c r="A322" s="21" t="s">
        <v>22</v>
      </c>
      <c r="B322" s="5" t="s">
        <v>23</v>
      </c>
      <c r="C322" s="5" t="s">
        <v>58</v>
      </c>
      <c r="D322" s="12" t="s">
        <v>82</v>
      </c>
      <c r="E322" s="22">
        <v>2.4946999999999999</v>
      </c>
    </row>
    <row r="323" spans="1:5" ht="15" customHeight="1" x14ac:dyDescent="0.25">
      <c r="A323" s="21" t="s">
        <v>22</v>
      </c>
      <c r="B323" s="5" t="s">
        <v>23</v>
      </c>
      <c r="C323" s="5" t="s">
        <v>48</v>
      </c>
      <c r="D323" s="12" t="s">
        <v>80</v>
      </c>
      <c r="E323" s="22">
        <v>5.4197639999999998</v>
      </c>
    </row>
    <row r="324" spans="1:5" ht="15" customHeight="1" x14ac:dyDescent="0.25">
      <c r="A324" s="21" t="s">
        <v>22</v>
      </c>
      <c r="B324" s="5" t="s">
        <v>23</v>
      </c>
      <c r="C324" s="5" t="s">
        <v>48</v>
      </c>
      <c r="D324" s="12" t="s">
        <v>82</v>
      </c>
      <c r="E324" s="22">
        <v>0.48949999999999999</v>
      </c>
    </row>
    <row r="325" spans="1:5" ht="15" customHeight="1" x14ac:dyDescent="0.25">
      <c r="A325" s="21" t="s">
        <v>22</v>
      </c>
      <c r="B325" s="5" t="s">
        <v>23</v>
      </c>
      <c r="C325" s="5" t="s">
        <v>73</v>
      </c>
      <c r="D325" s="12" t="s">
        <v>81</v>
      </c>
      <c r="E325" s="22">
        <v>0.72641250000000002</v>
      </c>
    </row>
    <row r="326" spans="1:5" ht="15" customHeight="1" x14ac:dyDescent="0.25">
      <c r="A326" s="21" t="s">
        <v>22</v>
      </c>
      <c r="B326" s="5" t="s">
        <v>23</v>
      </c>
      <c r="C326" s="5" t="s">
        <v>49</v>
      </c>
      <c r="D326" s="12" t="s">
        <v>80</v>
      </c>
      <c r="E326" s="22">
        <v>2.2203719999999998</v>
      </c>
    </row>
    <row r="327" spans="1:5" ht="15" customHeight="1" x14ac:dyDescent="0.25">
      <c r="A327" s="21" t="s">
        <v>22</v>
      </c>
      <c r="B327" s="5" t="s">
        <v>23</v>
      </c>
      <c r="C327" s="5" t="s">
        <v>49</v>
      </c>
      <c r="D327" s="12" t="s">
        <v>82</v>
      </c>
      <c r="E327" s="22">
        <v>12.845000000000001</v>
      </c>
    </row>
    <row r="328" spans="1:5" ht="15" customHeight="1" x14ac:dyDescent="0.25">
      <c r="A328" s="21" t="s">
        <v>22</v>
      </c>
      <c r="B328" s="5" t="s">
        <v>23</v>
      </c>
      <c r="C328" s="5" t="s">
        <v>50</v>
      </c>
      <c r="D328" s="12" t="s">
        <v>80</v>
      </c>
      <c r="E328" s="22">
        <v>0.52390800000000004</v>
      </c>
    </row>
    <row r="329" spans="1:5" ht="15" customHeight="1" x14ac:dyDescent="0.25">
      <c r="A329" s="21" t="s">
        <v>22</v>
      </c>
      <c r="B329" s="5" t="s">
        <v>23</v>
      </c>
      <c r="C329" s="5" t="s">
        <v>71</v>
      </c>
      <c r="D329" s="12" t="s">
        <v>81</v>
      </c>
      <c r="E329" s="22">
        <v>0.29937599999999998</v>
      </c>
    </row>
    <row r="330" spans="1:5" ht="15" customHeight="1" x14ac:dyDescent="0.25">
      <c r="A330" s="21" t="s">
        <v>22</v>
      </c>
      <c r="B330" s="5" t="s">
        <v>24</v>
      </c>
      <c r="C330" s="5" t="s">
        <v>45</v>
      </c>
      <c r="D330" s="12" t="s">
        <v>80</v>
      </c>
      <c r="E330" s="22">
        <v>104.013396</v>
      </c>
    </row>
    <row r="331" spans="1:5" ht="15" customHeight="1" x14ac:dyDescent="0.25">
      <c r="A331" s="21" t="s">
        <v>22</v>
      </c>
      <c r="B331" s="5" t="s">
        <v>24</v>
      </c>
      <c r="C331" s="5" t="s">
        <v>45</v>
      </c>
      <c r="D331" s="12" t="s">
        <v>81</v>
      </c>
      <c r="E331" s="22">
        <v>2.1586344</v>
      </c>
    </row>
    <row r="332" spans="1:5" ht="15" customHeight="1" x14ac:dyDescent="0.25">
      <c r="A332" s="21" t="s">
        <v>22</v>
      </c>
      <c r="B332" s="5" t="s">
        <v>24</v>
      </c>
      <c r="C332" s="5" t="s">
        <v>45</v>
      </c>
      <c r="D332" s="12" t="s">
        <v>82</v>
      </c>
      <c r="E332" s="22">
        <v>90.564279999999997</v>
      </c>
    </row>
    <row r="333" spans="1:5" ht="15" customHeight="1" x14ac:dyDescent="0.25">
      <c r="A333" s="21" t="s">
        <v>22</v>
      </c>
      <c r="B333" s="5" t="s">
        <v>24</v>
      </c>
      <c r="C333" s="5" t="s">
        <v>46</v>
      </c>
      <c r="D333" s="12" t="s">
        <v>80</v>
      </c>
      <c r="E333" s="22">
        <v>82.222235999999995</v>
      </c>
    </row>
    <row r="334" spans="1:5" ht="15" customHeight="1" x14ac:dyDescent="0.25">
      <c r="A334" s="21" t="s">
        <v>22</v>
      </c>
      <c r="B334" s="5" t="s">
        <v>24</v>
      </c>
      <c r="C334" s="5" t="s">
        <v>46</v>
      </c>
      <c r="D334" s="12" t="s">
        <v>81</v>
      </c>
      <c r="E334" s="22">
        <v>1.4976</v>
      </c>
    </row>
    <row r="335" spans="1:5" ht="15" customHeight="1" x14ac:dyDescent="0.25">
      <c r="A335" s="21" t="s">
        <v>22</v>
      </c>
      <c r="B335" s="5" t="s">
        <v>24</v>
      </c>
      <c r="C335" s="5" t="s">
        <v>46</v>
      </c>
      <c r="D335" s="12" t="s">
        <v>82</v>
      </c>
      <c r="E335" s="22">
        <v>130.2004</v>
      </c>
    </row>
    <row r="336" spans="1:5" ht="15" customHeight="1" x14ac:dyDescent="0.25">
      <c r="A336" s="21" t="s">
        <v>22</v>
      </c>
      <c r="B336" s="5" t="s">
        <v>24</v>
      </c>
      <c r="C336" s="5" t="s">
        <v>72</v>
      </c>
      <c r="D336" s="12" t="s">
        <v>80</v>
      </c>
      <c r="E336" s="22">
        <v>28.744631999999999</v>
      </c>
    </row>
    <row r="337" spans="1:5" ht="15" customHeight="1" x14ac:dyDescent="0.25">
      <c r="A337" s="21" t="s">
        <v>22</v>
      </c>
      <c r="B337" s="5" t="s">
        <v>24</v>
      </c>
      <c r="C337" s="5" t="s">
        <v>72</v>
      </c>
      <c r="D337" s="12" t="s">
        <v>81</v>
      </c>
      <c r="E337" s="22">
        <v>0.65508500000000003</v>
      </c>
    </row>
    <row r="338" spans="1:5" ht="15" customHeight="1" x14ac:dyDescent="0.25">
      <c r="A338" s="21" t="s">
        <v>22</v>
      </c>
      <c r="B338" s="5" t="s">
        <v>24</v>
      </c>
      <c r="C338" s="5" t="s">
        <v>72</v>
      </c>
      <c r="D338" s="12" t="s">
        <v>82</v>
      </c>
      <c r="E338" s="22">
        <v>80.491200000000006</v>
      </c>
    </row>
    <row r="339" spans="1:5" ht="15" customHeight="1" x14ac:dyDescent="0.25">
      <c r="A339" s="21" t="s">
        <v>22</v>
      </c>
      <c r="B339" s="5" t="s">
        <v>24</v>
      </c>
      <c r="C339" s="5" t="s">
        <v>58</v>
      </c>
      <c r="D339" s="12" t="s">
        <v>80</v>
      </c>
      <c r="E339" s="22">
        <v>10.227600000000001</v>
      </c>
    </row>
    <row r="340" spans="1:5" ht="15" customHeight="1" x14ac:dyDescent="0.25">
      <c r="A340" s="21" t="s">
        <v>22</v>
      </c>
      <c r="B340" s="5" t="s">
        <v>24</v>
      </c>
      <c r="C340" s="5" t="s">
        <v>58</v>
      </c>
      <c r="D340" s="12" t="s">
        <v>81</v>
      </c>
      <c r="E340" s="22">
        <v>7.1662500000000004E-2</v>
      </c>
    </row>
    <row r="341" spans="1:5" ht="15" customHeight="1" x14ac:dyDescent="0.25">
      <c r="A341" s="21" t="s">
        <v>22</v>
      </c>
      <c r="B341" s="5" t="s">
        <v>24</v>
      </c>
      <c r="C341" s="5" t="s">
        <v>58</v>
      </c>
      <c r="D341" s="12" t="s">
        <v>82</v>
      </c>
      <c r="E341" s="22">
        <v>1.9785200000000001</v>
      </c>
    </row>
    <row r="342" spans="1:5" ht="15" customHeight="1" x14ac:dyDescent="0.25">
      <c r="A342" s="21" t="s">
        <v>22</v>
      </c>
      <c r="B342" s="5" t="s">
        <v>24</v>
      </c>
      <c r="C342" s="5" t="s">
        <v>48</v>
      </c>
      <c r="D342" s="12" t="s">
        <v>80</v>
      </c>
      <c r="E342" s="22">
        <v>3.4178760000000001</v>
      </c>
    </row>
    <row r="343" spans="1:5" ht="15" customHeight="1" x14ac:dyDescent="0.25">
      <c r="A343" s="21" t="s">
        <v>22</v>
      </c>
      <c r="B343" s="5" t="s">
        <v>24</v>
      </c>
      <c r="C343" s="5" t="s">
        <v>48</v>
      </c>
      <c r="D343" s="12" t="s">
        <v>82</v>
      </c>
      <c r="E343" s="22">
        <v>0.39100000000000001</v>
      </c>
    </row>
    <row r="344" spans="1:5" ht="15" customHeight="1" x14ac:dyDescent="0.25">
      <c r="A344" s="21" t="s">
        <v>22</v>
      </c>
      <c r="B344" s="5" t="s">
        <v>24</v>
      </c>
      <c r="C344" s="5" t="s">
        <v>73</v>
      </c>
      <c r="D344" s="12" t="s">
        <v>81</v>
      </c>
      <c r="E344" s="22">
        <v>0.51236250000000005</v>
      </c>
    </row>
    <row r="345" spans="1:5" ht="15" customHeight="1" x14ac:dyDescent="0.25">
      <c r="A345" s="21" t="s">
        <v>22</v>
      </c>
      <c r="B345" s="5" t="s">
        <v>24</v>
      </c>
      <c r="C345" s="5" t="s">
        <v>49</v>
      </c>
      <c r="D345" s="12" t="s">
        <v>80</v>
      </c>
      <c r="E345" s="22">
        <v>9.3335760000000008</v>
      </c>
    </row>
    <row r="346" spans="1:5" ht="15" customHeight="1" x14ac:dyDescent="0.25">
      <c r="A346" s="21" t="s">
        <v>22</v>
      </c>
      <c r="B346" s="5" t="s">
        <v>24</v>
      </c>
      <c r="C346" s="5" t="s">
        <v>49</v>
      </c>
      <c r="D346" s="12" t="s">
        <v>82</v>
      </c>
      <c r="E346" s="22">
        <v>35.224800000000002</v>
      </c>
    </row>
    <row r="347" spans="1:5" ht="15" customHeight="1" x14ac:dyDescent="0.25">
      <c r="A347" s="21" t="s">
        <v>22</v>
      </c>
      <c r="B347" s="5" t="s">
        <v>24</v>
      </c>
      <c r="C347" s="5" t="s">
        <v>50</v>
      </c>
      <c r="D347" s="12" t="s">
        <v>80</v>
      </c>
      <c r="E347" s="22">
        <v>0.29408400000000001</v>
      </c>
    </row>
    <row r="348" spans="1:5" ht="15" customHeight="1" x14ac:dyDescent="0.25">
      <c r="A348" s="21" t="s">
        <v>22</v>
      </c>
      <c r="B348" s="5" t="s">
        <v>24</v>
      </c>
      <c r="C348" s="5" t="s">
        <v>71</v>
      </c>
      <c r="D348" s="12" t="s">
        <v>81</v>
      </c>
      <c r="E348" s="22">
        <v>0.168048</v>
      </c>
    </row>
    <row r="349" spans="1:5" ht="15" customHeight="1" x14ac:dyDescent="0.25">
      <c r="A349" s="21" t="s">
        <v>22</v>
      </c>
      <c r="B349" s="5" t="s">
        <v>25</v>
      </c>
      <c r="C349" s="5" t="s">
        <v>45</v>
      </c>
      <c r="D349" s="12" t="s">
        <v>80</v>
      </c>
      <c r="E349" s="22">
        <v>63.391032000000003</v>
      </c>
    </row>
    <row r="350" spans="1:5" ht="15" customHeight="1" x14ac:dyDescent="0.25">
      <c r="A350" s="21" t="s">
        <v>22</v>
      </c>
      <c r="B350" s="5" t="s">
        <v>25</v>
      </c>
      <c r="C350" s="5" t="s">
        <v>45</v>
      </c>
      <c r="D350" s="12" t="s">
        <v>81</v>
      </c>
      <c r="E350" s="22">
        <v>2.6720115999999998</v>
      </c>
    </row>
    <row r="351" spans="1:5" ht="15" customHeight="1" x14ac:dyDescent="0.25">
      <c r="A351" s="21" t="s">
        <v>22</v>
      </c>
      <c r="B351" s="5" t="s">
        <v>25</v>
      </c>
      <c r="C351" s="5" t="s">
        <v>45</v>
      </c>
      <c r="D351" s="12" t="s">
        <v>82</v>
      </c>
      <c r="E351" s="22">
        <v>42.686419999999998</v>
      </c>
    </row>
    <row r="352" spans="1:5" ht="15" customHeight="1" x14ac:dyDescent="0.25">
      <c r="A352" s="21" t="s">
        <v>22</v>
      </c>
      <c r="B352" s="5" t="s">
        <v>25</v>
      </c>
      <c r="C352" s="5" t="s">
        <v>46</v>
      </c>
      <c r="D352" s="12" t="s">
        <v>80</v>
      </c>
      <c r="E352" s="22">
        <v>38.584727999999998</v>
      </c>
    </row>
    <row r="353" spans="1:5" ht="15" customHeight="1" x14ac:dyDescent="0.25">
      <c r="A353" s="21" t="s">
        <v>22</v>
      </c>
      <c r="B353" s="5" t="s">
        <v>25</v>
      </c>
      <c r="C353" s="5" t="s">
        <v>46</v>
      </c>
      <c r="D353" s="12" t="s">
        <v>81</v>
      </c>
      <c r="E353" s="22">
        <v>0.73027500000000001</v>
      </c>
    </row>
    <row r="354" spans="1:5" ht="15" customHeight="1" x14ac:dyDescent="0.25">
      <c r="A354" s="21" t="s">
        <v>22</v>
      </c>
      <c r="B354" s="5" t="s">
        <v>25</v>
      </c>
      <c r="C354" s="5" t="s">
        <v>46</v>
      </c>
      <c r="D354" s="12" t="s">
        <v>82</v>
      </c>
      <c r="E354" s="22">
        <v>21.337599999999998</v>
      </c>
    </row>
    <row r="355" spans="1:5" ht="15" customHeight="1" x14ac:dyDescent="0.25">
      <c r="A355" s="21" t="s">
        <v>22</v>
      </c>
      <c r="B355" s="5" t="s">
        <v>25</v>
      </c>
      <c r="C355" s="5" t="s">
        <v>72</v>
      </c>
      <c r="D355" s="12" t="s">
        <v>80</v>
      </c>
      <c r="E355" s="22">
        <v>29.572451999999998</v>
      </c>
    </row>
    <row r="356" spans="1:5" ht="15" customHeight="1" x14ac:dyDescent="0.25">
      <c r="A356" s="21" t="s">
        <v>22</v>
      </c>
      <c r="B356" s="5" t="s">
        <v>25</v>
      </c>
      <c r="C356" s="5" t="s">
        <v>72</v>
      </c>
      <c r="D356" s="12" t="s">
        <v>81</v>
      </c>
      <c r="E356" s="22">
        <v>2.1767150000000002</v>
      </c>
    </row>
    <row r="357" spans="1:5" ht="15" customHeight="1" x14ac:dyDescent="0.25">
      <c r="A357" s="21" t="s">
        <v>22</v>
      </c>
      <c r="B357" s="5" t="s">
        <v>25</v>
      </c>
      <c r="C357" s="5" t="s">
        <v>72</v>
      </c>
      <c r="D357" s="12" t="s">
        <v>82</v>
      </c>
      <c r="E357" s="22">
        <v>51.604799999999997</v>
      </c>
    </row>
    <row r="358" spans="1:5" ht="15" customHeight="1" x14ac:dyDescent="0.25">
      <c r="A358" s="21" t="s">
        <v>22</v>
      </c>
      <c r="B358" s="5" t="s">
        <v>25</v>
      </c>
      <c r="C358" s="5" t="s">
        <v>58</v>
      </c>
      <c r="D358" s="12" t="s">
        <v>80</v>
      </c>
      <c r="E358" s="22">
        <v>16.682652000000001</v>
      </c>
    </row>
    <row r="359" spans="1:5" ht="15" customHeight="1" x14ac:dyDescent="0.25">
      <c r="A359" s="21" t="s">
        <v>22</v>
      </c>
      <c r="B359" s="5" t="s">
        <v>25</v>
      </c>
      <c r="C359" s="5" t="s">
        <v>58</v>
      </c>
      <c r="D359" s="12" t="s">
        <v>81</v>
      </c>
      <c r="E359" s="22">
        <v>0.1014</v>
      </c>
    </row>
    <row r="360" spans="1:5" ht="15" customHeight="1" x14ac:dyDescent="0.25">
      <c r="A360" s="21" t="s">
        <v>22</v>
      </c>
      <c r="B360" s="5" t="s">
        <v>25</v>
      </c>
      <c r="C360" s="5" t="s">
        <v>58</v>
      </c>
      <c r="D360" s="12" t="s">
        <v>82</v>
      </c>
      <c r="E360" s="22">
        <v>11.68078</v>
      </c>
    </row>
    <row r="361" spans="1:5" ht="15" customHeight="1" x14ac:dyDescent="0.25">
      <c r="A361" s="21" t="s">
        <v>22</v>
      </c>
      <c r="B361" s="5" t="s">
        <v>25</v>
      </c>
      <c r="C361" s="5" t="s">
        <v>48</v>
      </c>
      <c r="D361" s="12" t="s">
        <v>80</v>
      </c>
      <c r="E361" s="22">
        <v>7.2210960000000002</v>
      </c>
    </row>
    <row r="362" spans="1:5" ht="15" customHeight="1" x14ac:dyDescent="0.25">
      <c r="A362" s="21" t="s">
        <v>22</v>
      </c>
      <c r="B362" s="5" t="s">
        <v>25</v>
      </c>
      <c r="C362" s="5" t="s">
        <v>48</v>
      </c>
      <c r="D362" s="12" t="s">
        <v>82</v>
      </c>
      <c r="E362" s="22">
        <v>1.3294999999999999</v>
      </c>
    </row>
    <row r="363" spans="1:5" ht="15" customHeight="1" x14ac:dyDescent="0.25">
      <c r="A363" s="21" t="s">
        <v>22</v>
      </c>
      <c r="B363" s="5" t="s">
        <v>25</v>
      </c>
      <c r="C363" s="5" t="s">
        <v>73</v>
      </c>
      <c r="D363" s="12" t="s">
        <v>81</v>
      </c>
      <c r="E363" s="22">
        <v>0.51971250000000002</v>
      </c>
    </row>
    <row r="364" spans="1:5" ht="15" customHeight="1" x14ac:dyDescent="0.25">
      <c r="A364" s="21" t="s">
        <v>22</v>
      </c>
      <c r="B364" s="5" t="s">
        <v>25</v>
      </c>
      <c r="C364" s="5" t="s">
        <v>49</v>
      </c>
      <c r="D364" s="12" t="s">
        <v>80</v>
      </c>
      <c r="E364" s="22">
        <v>9.0546120000000005</v>
      </c>
    </row>
    <row r="365" spans="1:5" ht="15" customHeight="1" x14ac:dyDescent="0.25">
      <c r="A365" s="21" t="s">
        <v>22</v>
      </c>
      <c r="B365" s="5" t="s">
        <v>25</v>
      </c>
      <c r="C365" s="5" t="s">
        <v>49</v>
      </c>
      <c r="D365" s="12" t="s">
        <v>82</v>
      </c>
      <c r="E365" s="22">
        <v>18.650200000000002</v>
      </c>
    </row>
    <row r="366" spans="1:5" ht="15" customHeight="1" x14ac:dyDescent="0.25">
      <c r="A366" s="21" t="s">
        <v>22</v>
      </c>
      <c r="B366" s="5" t="s">
        <v>25</v>
      </c>
      <c r="C366" s="5" t="s">
        <v>50</v>
      </c>
      <c r="D366" s="12" t="s">
        <v>80</v>
      </c>
      <c r="E366" s="22">
        <v>1.488996</v>
      </c>
    </row>
    <row r="367" spans="1:5" ht="15" customHeight="1" x14ac:dyDescent="0.25">
      <c r="A367" s="21" t="s">
        <v>22</v>
      </c>
      <c r="B367" s="5" t="s">
        <v>25</v>
      </c>
      <c r="C367" s="5" t="s">
        <v>71</v>
      </c>
      <c r="D367" s="12" t="s">
        <v>81</v>
      </c>
      <c r="E367" s="22">
        <v>0.233712</v>
      </c>
    </row>
    <row r="368" spans="1:5" ht="15" customHeight="1" x14ac:dyDescent="0.25">
      <c r="A368" s="21" t="s">
        <v>22</v>
      </c>
      <c r="B368" s="5" t="s">
        <v>26</v>
      </c>
      <c r="C368" s="5" t="s">
        <v>45</v>
      </c>
      <c r="D368" s="12" t="s">
        <v>80</v>
      </c>
      <c r="E368" s="22">
        <v>79.479864000000006</v>
      </c>
    </row>
    <row r="369" spans="1:5" ht="15" customHeight="1" x14ac:dyDescent="0.25">
      <c r="A369" s="21" t="s">
        <v>22</v>
      </c>
      <c r="B369" s="5" t="s">
        <v>26</v>
      </c>
      <c r="C369" s="5" t="s">
        <v>45</v>
      </c>
      <c r="D369" s="12" t="s">
        <v>81</v>
      </c>
      <c r="E369" s="22">
        <v>3.1748535000000002</v>
      </c>
    </row>
    <row r="370" spans="1:5" ht="15" customHeight="1" x14ac:dyDescent="0.25">
      <c r="A370" s="21" t="s">
        <v>22</v>
      </c>
      <c r="B370" s="5" t="s">
        <v>26</v>
      </c>
      <c r="C370" s="5" t="s">
        <v>45</v>
      </c>
      <c r="D370" s="12" t="s">
        <v>82</v>
      </c>
      <c r="E370" s="22">
        <v>17.865200000000002</v>
      </c>
    </row>
    <row r="371" spans="1:5" ht="15" customHeight="1" x14ac:dyDescent="0.25">
      <c r="A371" s="21" t="s">
        <v>22</v>
      </c>
      <c r="B371" s="5" t="s">
        <v>26</v>
      </c>
      <c r="C371" s="5" t="s">
        <v>46</v>
      </c>
      <c r="D371" s="12" t="s">
        <v>80</v>
      </c>
      <c r="E371" s="22">
        <v>45.947580000000002</v>
      </c>
    </row>
    <row r="372" spans="1:5" ht="15" customHeight="1" x14ac:dyDescent="0.25">
      <c r="A372" s="21" t="s">
        <v>22</v>
      </c>
      <c r="B372" s="5" t="s">
        <v>26</v>
      </c>
      <c r="C372" s="5" t="s">
        <v>46</v>
      </c>
      <c r="D372" s="12" t="s">
        <v>81</v>
      </c>
      <c r="E372" s="22">
        <v>2.820675</v>
      </c>
    </row>
    <row r="373" spans="1:5" ht="15" customHeight="1" x14ac:dyDescent="0.25">
      <c r="A373" s="21" t="s">
        <v>22</v>
      </c>
      <c r="B373" s="5" t="s">
        <v>26</v>
      </c>
      <c r="C373" s="5" t="s">
        <v>46</v>
      </c>
      <c r="D373" s="12" t="s">
        <v>82</v>
      </c>
      <c r="E373" s="22">
        <v>19.02</v>
      </c>
    </row>
    <row r="374" spans="1:5" ht="15" customHeight="1" x14ac:dyDescent="0.25">
      <c r="A374" s="21" t="s">
        <v>22</v>
      </c>
      <c r="B374" s="5" t="s">
        <v>26</v>
      </c>
      <c r="C374" s="5" t="s">
        <v>72</v>
      </c>
      <c r="D374" s="12" t="s">
        <v>80</v>
      </c>
      <c r="E374" s="22">
        <v>23.759668000000001</v>
      </c>
    </row>
    <row r="375" spans="1:5" ht="15" customHeight="1" x14ac:dyDescent="0.25">
      <c r="A375" s="21" t="s">
        <v>22</v>
      </c>
      <c r="B375" s="5" t="s">
        <v>26</v>
      </c>
      <c r="C375" s="5" t="s">
        <v>72</v>
      </c>
      <c r="D375" s="12" t="s">
        <v>81</v>
      </c>
      <c r="E375" s="22">
        <v>2.4663849999999998</v>
      </c>
    </row>
    <row r="376" spans="1:5" ht="15" customHeight="1" x14ac:dyDescent="0.25">
      <c r="A376" s="21" t="s">
        <v>22</v>
      </c>
      <c r="B376" s="5" t="s">
        <v>26</v>
      </c>
      <c r="C376" s="5" t="s">
        <v>72</v>
      </c>
      <c r="D376" s="12" t="s">
        <v>82</v>
      </c>
      <c r="E376" s="22">
        <v>11.183999999999999</v>
      </c>
    </row>
    <row r="377" spans="1:5" ht="15" customHeight="1" x14ac:dyDescent="0.25">
      <c r="A377" s="21" t="s">
        <v>22</v>
      </c>
      <c r="B377" s="5" t="s">
        <v>26</v>
      </c>
      <c r="C377" s="5" t="s">
        <v>58</v>
      </c>
      <c r="D377" s="12" t="s">
        <v>80</v>
      </c>
      <c r="E377" s="22">
        <v>5.8570919999999997</v>
      </c>
    </row>
    <row r="378" spans="1:5" ht="15" customHeight="1" x14ac:dyDescent="0.25">
      <c r="A378" s="21" t="s">
        <v>22</v>
      </c>
      <c r="B378" s="5" t="s">
        <v>26</v>
      </c>
      <c r="C378" s="5" t="s">
        <v>58</v>
      </c>
      <c r="D378" s="12" t="s">
        <v>81</v>
      </c>
      <c r="E378" s="22">
        <v>1.135875</v>
      </c>
    </row>
    <row r="379" spans="1:5" ht="15" customHeight="1" x14ac:dyDescent="0.25">
      <c r="A379" s="21" t="s">
        <v>22</v>
      </c>
      <c r="B379" s="5" t="s">
        <v>26</v>
      </c>
      <c r="C379" s="5" t="s">
        <v>58</v>
      </c>
      <c r="D379" s="12" t="s">
        <v>82</v>
      </c>
      <c r="E379" s="22">
        <v>0.88280000000000003</v>
      </c>
    </row>
    <row r="380" spans="1:5" ht="15" customHeight="1" x14ac:dyDescent="0.25">
      <c r="A380" s="21" t="s">
        <v>22</v>
      </c>
      <c r="B380" s="5" t="s">
        <v>26</v>
      </c>
      <c r="C380" s="5" t="s">
        <v>48</v>
      </c>
      <c r="D380" s="12" t="s">
        <v>80</v>
      </c>
      <c r="E380" s="22">
        <v>5.8140359999999998</v>
      </c>
    </row>
    <row r="381" spans="1:5" ht="15" customHeight="1" x14ac:dyDescent="0.25">
      <c r="A381" s="21" t="s">
        <v>22</v>
      </c>
      <c r="B381" s="5" t="s">
        <v>26</v>
      </c>
      <c r="C381" s="5" t="s">
        <v>48</v>
      </c>
      <c r="D381" s="12" t="s">
        <v>82</v>
      </c>
      <c r="E381" s="22">
        <v>0.16600000000000001</v>
      </c>
    </row>
    <row r="382" spans="1:5" ht="15" customHeight="1" x14ac:dyDescent="0.25">
      <c r="A382" s="21" t="s">
        <v>22</v>
      </c>
      <c r="B382" s="5" t="s">
        <v>26</v>
      </c>
      <c r="C382" s="5" t="s">
        <v>73</v>
      </c>
      <c r="D382" s="12" t="s">
        <v>81</v>
      </c>
      <c r="E382" s="22">
        <v>0.38163750000000002</v>
      </c>
    </row>
    <row r="383" spans="1:5" ht="15" customHeight="1" x14ac:dyDescent="0.25">
      <c r="A383" s="21" t="s">
        <v>22</v>
      </c>
      <c r="B383" s="5" t="s">
        <v>26</v>
      </c>
      <c r="C383" s="5" t="s">
        <v>64</v>
      </c>
      <c r="D383" s="12" t="s">
        <v>81</v>
      </c>
      <c r="E383" s="22">
        <v>0.158</v>
      </c>
    </row>
    <row r="384" spans="1:5" ht="15" customHeight="1" x14ac:dyDescent="0.25">
      <c r="A384" s="21" t="s">
        <v>22</v>
      </c>
      <c r="B384" s="5" t="s">
        <v>26</v>
      </c>
      <c r="C384" s="5" t="s">
        <v>49</v>
      </c>
      <c r="D384" s="12" t="s">
        <v>80</v>
      </c>
      <c r="E384" s="22">
        <v>0.75297599999999998</v>
      </c>
    </row>
    <row r="385" spans="1:5" ht="15" customHeight="1" x14ac:dyDescent="0.25">
      <c r="A385" s="21" t="s">
        <v>22</v>
      </c>
      <c r="B385" s="5" t="s">
        <v>26</v>
      </c>
      <c r="C385" s="5" t="s">
        <v>49</v>
      </c>
      <c r="D385" s="12" t="s">
        <v>82</v>
      </c>
      <c r="E385" s="22">
        <v>4.4480000000000004</v>
      </c>
    </row>
    <row r="386" spans="1:5" ht="15" customHeight="1" x14ac:dyDescent="0.25">
      <c r="A386" s="21" t="s">
        <v>22</v>
      </c>
      <c r="B386" s="5" t="s">
        <v>26</v>
      </c>
      <c r="C386" s="5" t="s">
        <v>50</v>
      </c>
      <c r="D386" s="12" t="s">
        <v>80</v>
      </c>
      <c r="E386" s="22">
        <v>0.42562800000000001</v>
      </c>
    </row>
    <row r="387" spans="1:5" ht="15" customHeight="1" x14ac:dyDescent="0.25">
      <c r="A387" s="27" t="s">
        <v>22</v>
      </c>
      <c r="B387" s="28" t="s">
        <v>26</v>
      </c>
      <c r="C387" s="28" t="s">
        <v>71</v>
      </c>
      <c r="D387" s="29" t="s">
        <v>81</v>
      </c>
      <c r="E387" s="30">
        <v>0.24321599999999999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&amp;R&amp;"Calibri"&amp;10&amp;K000000AEI: Internal&amp;1#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1:C25"/>
  <sheetViews>
    <sheetView showGridLines="0" workbookViewId="0">
      <selection activeCell="C1" sqref="C1:C1048576"/>
    </sheetView>
  </sheetViews>
  <sheetFormatPr defaultRowHeight="13.2" x14ac:dyDescent="0.25"/>
  <cols>
    <col min="1" max="1" width="0.88671875" customWidth="1"/>
    <col min="2" max="2" width="21.109375" bestFit="1" customWidth="1"/>
    <col min="3" max="3" width="23" bestFit="1" customWidth="1"/>
  </cols>
  <sheetData>
    <row r="1" spans="2:3" ht="5.0999999999999996" customHeight="1" x14ac:dyDescent="0.25"/>
    <row r="2" spans="2:3" ht="27.6" x14ac:dyDescent="0.25">
      <c r="B2" s="11" t="s">
        <v>37</v>
      </c>
      <c r="C2" s="11" t="s">
        <v>38</v>
      </c>
    </row>
    <row r="3" spans="2:3" ht="13.8" x14ac:dyDescent="0.25">
      <c r="B3" s="12">
        <v>3101</v>
      </c>
      <c r="C3" s="12" t="s">
        <v>25</v>
      </c>
    </row>
    <row r="4" spans="2:3" ht="13.8" x14ac:dyDescent="0.25">
      <c r="B4" s="12">
        <v>3102</v>
      </c>
      <c r="C4" s="12" t="s">
        <v>51</v>
      </c>
    </row>
    <row r="5" spans="2:3" ht="13.8" x14ac:dyDescent="0.25">
      <c r="B5" s="12">
        <v>3103</v>
      </c>
      <c r="C5" s="12" t="s">
        <v>13</v>
      </c>
    </row>
    <row r="6" spans="2:3" ht="13.8" x14ac:dyDescent="0.25">
      <c r="B6" s="12">
        <v>3104</v>
      </c>
      <c r="C6" s="12" t="s">
        <v>7</v>
      </c>
    </row>
    <row r="7" spans="2:3" ht="13.8" x14ac:dyDescent="0.25">
      <c r="B7" s="12">
        <v>3111</v>
      </c>
      <c r="C7" s="12" t="s">
        <v>52</v>
      </c>
    </row>
    <row r="8" spans="2:3" ht="13.8" x14ac:dyDescent="0.25">
      <c r="B8" s="12">
        <v>3152</v>
      </c>
      <c r="C8" s="12" t="s">
        <v>26</v>
      </c>
    </row>
    <row r="9" spans="2:3" ht="13.8" x14ac:dyDescent="0.25">
      <c r="B9" s="12">
        <v>3155</v>
      </c>
      <c r="C9" s="12" t="s">
        <v>20</v>
      </c>
    </row>
    <row r="10" spans="2:3" ht="13.8" x14ac:dyDescent="0.25">
      <c r="B10" s="12">
        <v>3156</v>
      </c>
      <c r="C10" s="12" t="s">
        <v>14</v>
      </c>
    </row>
    <row r="11" spans="2:3" ht="13.8" x14ac:dyDescent="0.25">
      <c r="B11" s="12">
        <v>3158</v>
      </c>
      <c r="C11" s="12" t="s">
        <v>16</v>
      </c>
    </row>
    <row r="12" spans="2:3" ht="13.8" x14ac:dyDescent="0.25">
      <c r="B12" s="12">
        <v>3159</v>
      </c>
      <c r="C12" s="12" t="s">
        <v>35</v>
      </c>
    </row>
    <row r="13" spans="2:3" ht="13.8" x14ac:dyDescent="0.25">
      <c r="B13" s="12">
        <v>3162</v>
      </c>
      <c r="C13" s="12" t="s">
        <v>11</v>
      </c>
    </row>
    <row r="14" spans="2:3" ht="13.8" x14ac:dyDescent="0.25">
      <c r="B14" s="12">
        <v>3163</v>
      </c>
      <c r="C14" s="12" t="s">
        <v>9</v>
      </c>
    </row>
    <row r="15" spans="2:3" ht="13.8" x14ac:dyDescent="0.25">
      <c r="B15" s="12">
        <v>3164</v>
      </c>
      <c r="C15" s="12" t="s">
        <v>10</v>
      </c>
    </row>
    <row r="16" spans="2:3" ht="13.8" x14ac:dyDescent="0.25">
      <c r="B16" s="12">
        <v>3165</v>
      </c>
      <c r="C16" s="12" t="s">
        <v>8</v>
      </c>
    </row>
    <row r="17" spans="2:3" x14ac:dyDescent="0.25">
      <c r="B17" s="13"/>
      <c r="C17" s="13"/>
    </row>
    <row r="18" spans="2:3" x14ac:dyDescent="0.25">
      <c r="B18" s="13"/>
      <c r="C18" s="13"/>
    </row>
    <row r="19" spans="2:3" x14ac:dyDescent="0.25">
      <c r="B19" s="13"/>
      <c r="C19" s="13"/>
    </row>
    <row r="20" spans="2:3" x14ac:dyDescent="0.25">
      <c r="B20" s="13"/>
      <c r="C20" s="13"/>
    </row>
    <row r="21" spans="2:3" x14ac:dyDescent="0.25">
      <c r="B21" s="13"/>
      <c r="C21" s="13"/>
    </row>
    <row r="22" spans="2:3" x14ac:dyDescent="0.25">
      <c r="B22" s="13"/>
      <c r="C22" s="13"/>
    </row>
    <row r="23" spans="2:3" x14ac:dyDescent="0.25">
      <c r="B23" s="13"/>
      <c r="C23" s="13"/>
    </row>
    <row r="24" spans="2:3" x14ac:dyDescent="0.25">
      <c r="B24" s="13"/>
      <c r="C24" s="13"/>
    </row>
    <row r="25" spans="2:3" x14ac:dyDescent="0.25">
      <c r="B25" s="13"/>
      <c r="C25" s="13"/>
    </row>
  </sheetData>
  <sortState xmlns:xlrd2="http://schemas.microsoft.com/office/spreadsheetml/2017/richdata2" ref="B2:C15">
    <sortCondition ref="B2"/>
  </sortState>
  <pageMargins left="0.7" right="0.7" top="0.75" bottom="0.75" header="0.3" footer="0.3"/>
  <pageSetup paperSize="9" orientation="portrait" r:id="rId1"/>
  <headerFooter>
    <oddHeader>&amp;R&amp;"Calibri"&amp;10&amp;K000000AEI: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ZADANIA</vt:lpstr>
      <vt:lpstr>Dane Sprzedaż</vt:lpstr>
      <vt:lpstr>Słownik</vt:lpstr>
    </vt:vector>
  </TitlesOfParts>
  <Company>Poznań ul. Szwajcarska 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Excell Basic</dc:title>
  <dc:creator>DENIS.SZCZESNY@kp.sabmiller.com</dc:creator>
  <cp:keywords>Excel REKRUTACJA</cp:keywords>
  <cp:lastModifiedBy>Natalia Ostrowska</cp:lastModifiedBy>
  <dcterms:created xsi:type="dcterms:W3CDTF">2007-04-23T07:27:58Z</dcterms:created>
  <dcterms:modified xsi:type="dcterms:W3CDTF">2025-07-22T16:58:13Z</dcterms:modified>
  <cp:category>Test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02d893-e969-45ad-97c1-6b351819e922_Enabled">
    <vt:lpwstr>true</vt:lpwstr>
  </property>
  <property fmtid="{D5CDD505-2E9C-101B-9397-08002B2CF9AE}" pid="3" name="MSIP_Label_b902d893-e969-45ad-97c1-6b351819e922_SetDate">
    <vt:lpwstr>2021-09-10T07:07:01Z</vt:lpwstr>
  </property>
  <property fmtid="{D5CDD505-2E9C-101B-9397-08002B2CF9AE}" pid="4" name="MSIP_Label_b902d893-e969-45ad-97c1-6b351819e922_Method">
    <vt:lpwstr>Standard</vt:lpwstr>
  </property>
  <property fmtid="{D5CDD505-2E9C-101B-9397-08002B2CF9AE}" pid="5" name="MSIP_Label_b902d893-e969-45ad-97c1-6b351819e922_Name">
    <vt:lpwstr>L002S002</vt:lpwstr>
  </property>
  <property fmtid="{D5CDD505-2E9C-101B-9397-08002B2CF9AE}" pid="6" name="MSIP_Label_b902d893-e969-45ad-97c1-6b351819e922_SiteId">
    <vt:lpwstr>7ef011f8-898a-4d01-8232-9087b2c2abaf</vt:lpwstr>
  </property>
  <property fmtid="{D5CDD505-2E9C-101B-9397-08002B2CF9AE}" pid="7" name="MSIP_Label_b902d893-e969-45ad-97c1-6b351819e922_ActionId">
    <vt:lpwstr>e8beca25-a916-4fff-aed7-bce0661bfda6</vt:lpwstr>
  </property>
  <property fmtid="{D5CDD505-2E9C-101B-9397-08002B2CF9AE}" pid="8" name="MSIP_Label_b902d893-e969-45ad-97c1-6b351819e922_ContentBits">
    <vt:lpwstr>1</vt:lpwstr>
  </property>
  <property fmtid="{D5CDD505-2E9C-101B-9397-08002B2CF9AE}" pid="9" name="MSIP_Label_8dbef4c5-c818-41ba-ac89-c164c445b051_Enabled">
    <vt:lpwstr>true</vt:lpwstr>
  </property>
  <property fmtid="{D5CDD505-2E9C-101B-9397-08002B2CF9AE}" pid="10" name="MSIP_Label_8dbef4c5-c818-41ba-ac89-c164c445b051_SetDate">
    <vt:lpwstr>2023-09-05T19:28:26Z</vt:lpwstr>
  </property>
  <property fmtid="{D5CDD505-2E9C-101B-9397-08002B2CF9AE}" pid="11" name="MSIP_Label_8dbef4c5-c818-41ba-ac89-c164c445b051_Method">
    <vt:lpwstr>Standard</vt:lpwstr>
  </property>
  <property fmtid="{D5CDD505-2E9C-101B-9397-08002B2CF9AE}" pid="12" name="MSIP_Label_8dbef4c5-c818-41ba-ac89-c164c445b051_Name">
    <vt:lpwstr>8dbef4c5-c818-41ba-ac89-c164c445b051</vt:lpwstr>
  </property>
  <property fmtid="{D5CDD505-2E9C-101B-9397-08002B2CF9AE}" pid="13" name="MSIP_Label_8dbef4c5-c818-41ba-ac89-c164c445b051_SiteId">
    <vt:lpwstr>95924808-3044-4177-9c1b-713746ffab95</vt:lpwstr>
  </property>
  <property fmtid="{D5CDD505-2E9C-101B-9397-08002B2CF9AE}" pid="14" name="MSIP_Label_8dbef4c5-c818-41ba-ac89-c164c445b051_ActionId">
    <vt:lpwstr>459161bb-7950-4970-9e35-1bae1ea43283</vt:lpwstr>
  </property>
  <property fmtid="{D5CDD505-2E9C-101B-9397-08002B2CF9AE}" pid="15" name="MSIP_Label_8dbef4c5-c818-41ba-ac89-c164c445b051_ContentBits">
    <vt:lpwstr>0</vt:lpwstr>
  </property>
</Properties>
</file>