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55FEA3F-D45F-4565-A421-1700058BBE5C}" xr6:coauthVersionLast="47" xr6:coauthVersionMax="47" xr10:uidLastSave="{00000000-0000-0000-0000-000000000000}"/>
  <bookViews>
    <workbookView xWindow="-108" yWindow="-108" windowWidth="23256" windowHeight="12576" activeTab="9" xr2:uid="{F50752E7-AD7A-41A6-AA43-E15169B0C07B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</sheets>
  <definedNames>
    <definedName name="_xlnm._FilterDatabase" localSheetId="3" hidden="1">'4'!$B$7:$B$29</definedName>
    <definedName name="_xlchart.v1.0" hidden="1">'6'!$B$6:$B$17</definedName>
    <definedName name="_xlchart.v1.1" hidden="1">'6'!$C$5</definedName>
    <definedName name="_xlchart.v1.10" hidden="1">'6'!$C$5</definedName>
    <definedName name="_xlchart.v1.11" hidden="1">'6'!$C$6:$C$17</definedName>
    <definedName name="_xlchart.v1.2" hidden="1">'6'!$C$6:$C$17</definedName>
    <definedName name="_xlchart.v1.3" hidden="1">'6'!$B$6:$B$17</definedName>
    <definedName name="_xlchart.v1.4" hidden="1">'6'!$C$5</definedName>
    <definedName name="_xlchart.v1.5" hidden="1">'6'!$C$6:$C$17</definedName>
    <definedName name="_xlchart.v1.6" hidden="1">'6'!$B$6:$B$17</definedName>
    <definedName name="_xlchart.v1.7" hidden="1">'6'!$C$5</definedName>
    <definedName name="_xlchart.v1.8" hidden="1">'6'!$C$6:$C$17</definedName>
    <definedName name="_xlchart.v1.9" hidden="1">'6'!$B$6:$B$17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0" l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6" i="10"/>
  <c r="H11" i="9"/>
  <c r="H15" i="8"/>
  <c r="H14" i="8"/>
  <c r="H13" i="8"/>
  <c r="H12" i="8"/>
  <c r="H11" i="8"/>
  <c r="I10" i="6"/>
  <c r="I11" i="6"/>
  <c r="I12" i="6"/>
  <c r="I13" i="6"/>
  <c r="I9" i="6"/>
  <c r="B5" i="5"/>
  <c r="C15" i="4"/>
  <c r="D15" i="4"/>
  <c r="E15" i="4"/>
  <c r="F15" i="4"/>
  <c r="G15" i="4"/>
  <c r="H15" i="4"/>
  <c r="I15" i="4"/>
  <c r="J15" i="4"/>
  <c r="K15" i="4"/>
  <c r="L15" i="4"/>
  <c r="C7" i="4"/>
  <c r="D7" i="4"/>
  <c r="E7" i="4"/>
  <c r="F7" i="4"/>
  <c r="G7" i="4"/>
  <c r="H7" i="4"/>
  <c r="I7" i="4"/>
  <c r="J7" i="4"/>
  <c r="K7" i="4"/>
  <c r="L7" i="4"/>
  <c r="C8" i="4"/>
  <c r="D8" i="4"/>
  <c r="E8" i="4"/>
  <c r="F8" i="4"/>
  <c r="G8" i="4"/>
  <c r="H8" i="4"/>
  <c r="I8" i="4"/>
  <c r="J8" i="4"/>
  <c r="K8" i="4"/>
  <c r="L8" i="4"/>
  <c r="C9" i="4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C14" i="4"/>
  <c r="D14" i="4"/>
  <c r="E14" i="4"/>
  <c r="F14" i="4"/>
  <c r="G14" i="4"/>
  <c r="H14" i="4"/>
  <c r="I14" i="4"/>
  <c r="J14" i="4"/>
  <c r="K14" i="4"/>
  <c r="L14" i="4"/>
  <c r="D6" i="4"/>
  <c r="E6" i="4"/>
  <c r="F6" i="4"/>
  <c r="G6" i="4"/>
  <c r="H6" i="4"/>
  <c r="I6" i="4"/>
  <c r="J6" i="4"/>
  <c r="K6" i="4"/>
  <c r="L6" i="4"/>
  <c r="C6" i="4"/>
  <c r="D5" i="3"/>
</calcChain>
</file>

<file path=xl/sharedStrings.xml><?xml version="1.0" encoding="utf-8"?>
<sst xmlns="http://schemas.openxmlformats.org/spreadsheetml/2006/main" count="288" uniqueCount="157">
  <si>
    <t>Zadanie 1</t>
  </si>
  <si>
    <t>Produkt</t>
  </si>
  <si>
    <t>Cena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</si>
  <si>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</si>
  <si>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</si>
  <si>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</si>
  <si>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</si>
  <si>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</si>
  <si>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</si>
  <si>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</si>
  <si>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</si>
  <si>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</si>
  <si>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</si>
  <si>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</si>
  <si>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</si>
  <si>
    <t>Produkt 13</t>
  </si>
  <si>
    <t>Produkt 14</t>
  </si>
  <si>
    <t>Produkt 15</t>
  </si>
  <si>
    <t>Produkt 16</t>
  </si>
  <si>
    <t>Produkt 17</t>
  </si>
  <si>
    <t>Produkt 18</t>
  </si>
  <si>
    <t>Produkt 19</t>
  </si>
  <si>
    <t>Produkt 20</t>
  </si>
  <si>
    <t>Produkt 21</t>
  </si>
  <si>
    <t>Produkt 22</t>
  </si>
  <si>
    <t>Produkt 23</t>
  </si>
  <si>
    <t>Produkt 24</t>
  </si>
  <si>
    <t>Produkt 25</t>
  </si>
  <si>
    <t>Produkt 26</t>
  </si>
  <si>
    <t>Produkt 27</t>
  </si>
  <si>
    <t>Produkt 28</t>
  </si>
  <si>
    <t>Produkt 29</t>
  </si>
  <si>
    <t>Produkt 30</t>
  </si>
  <si>
    <t>Zadanie 2</t>
  </si>
  <si>
    <t>Ile razy w podanym zakresie występuje słowo 'Niedziela'? Formułę zapisz w komórce D5.</t>
  </si>
  <si>
    <t>Niedziela</t>
  </si>
  <si>
    <t>Czwartek</t>
  </si>
  <si>
    <t>Sobota</t>
  </si>
  <si>
    <t>Poniedziałek</t>
  </si>
  <si>
    <t>Zadanie 3</t>
  </si>
  <si>
    <t>W zielonej komórce (C6) wpisz taką formułę, aby po jej skopiowaniu do końca tabeli (zakres C6:L15) poprawnie była wypełniona tabliczka mnożenia.</t>
  </si>
  <si>
    <t>Zadanie 7</t>
  </si>
  <si>
    <t>W żółtej komórce wpisz formułę, która obliczy sumę tylko wyfiltrowanych (widocznych) wartości.</t>
  </si>
  <si>
    <t>Liczby</t>
  </si>
  <si>
    <t>Zadanie 5</t>
  </si>
  <si>
    <t>Przy użyciu odpowiedniej funkcji, znajdź ceny produktów w zielonych komórkach (zakres I9:I13)</t>
  </si>
  <si>
    <t>Zadanie 6</t>
  </si>
  <si>
    <t>Miesiąc</t>
  </si>
  <si>
    <t>Liczba palet</t>
  </si>
  <si>
    <t>Średnia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</si>
  <si>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</si>
  <si>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</si>
  <si>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</si>
  <si>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</si>
  <si>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</si>
  <si>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</si>
  <si>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</si>
  <si>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</si>
  <si>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</si>
  <si>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</si>
  <si>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</si>
  <si>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</si>
  <si>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Ilość</t>
  </si>
  <si>
    <t>Suma</t>
  </si>
  <si>
    <t>Minimalna wartość</t>
  </si>
  <si>
    <t>Maksymalna wartość</t>
  </si>
  <si>
    <t>Mediana</t>
  </si>
  <si>
    <t>Zadanie 8</t>
  </si>
  <si>
    <t>W komórce H11 policz łączną wartość produktów.</t>
  </si>
  <si>
    <t>Cena jednostkowa</t>
  </si>
  <si>
    <t>Łączna wartość produktów</t>
  </si>
  <si>
    <t>Zadanie 9</t>
  </si>
  <si>
    <t>W kolumnach D (Długość) oraz E (wysokość) pobierz odpowiednią wartość z kolumny C</t>
  </si>
  <si>
    <t>Lp</t>
  </si>
  <si>
    <t xml:space="preserve"> długość x szerokość x wysokość</t>
  </si>
  <si>
    <t>Długość</t>
  </si>
  <si>
    <t>Wysokość</t>
  </si>
  <si>
    <t>1.</t>
  </si>
  <si>
    <t>81x29x22</t>
  </si>
  <si>
    <t>2.</t>
  </si>
  <si>
    <t>38x96x74</t>
  </si>
  <si>
    <t>3.</t>
  </si>
  <si>
    <t>83x16x19</t>
  </si>
  <si>
    <t>4.</t>
  </si>
  <si>
    <t>95x22x67</t>
  </si>
  <si>
    <t>5.</t>
  </si>
  <si>
    <t>59x62x34</t>
  </si>
  <si>
    <t>6.</t>
  </si>
  <si>
    <t>28x96x12</t>
  </si>
  <si>
    <t>7.</t>
  </si>
  <si>
    <t>75x50x26</t>
  </si>
  <si>
    <t>8.</t>
  </si>
  <si>
    <t>79x25x87</t>
  </si>
  <si>
    <t>9.</t>
  </si>
  <si>
    <t>19x67x81</t>
  </si>
  <si>
    <t>10.</t>
  </si>
  <si>
    <t>35x24x20</t>
  </si>
  <si>
    <t>11.</t>
  </si>
  <si>
    <t>70x87x64</t>
  </si>
  <si>
    <t>12.</t>
  </si>
  <si>
    <t>69x28x29</t>
  </si>
  <si>
    <t>13.</t>
  </si>
  <si>
    <t>37x80x68</t>
  </si>
  <si>
    <t>14.</t>
  </si>
  <si>
    <t>25x33x94</t>
  </si>
  <si>
    <t>15.</t>
  </si>
  <si>
    <t>99x90x81</t>
  </si>
  <si>
    <t>16.</t>
  </si>
  <si>
    <t>19x46x25</t>
  </si>
  <si>
    <t>17.</t>
  </si>
  <si>
    <t>73x69x36</t>
  </si>
  <si>
    <t>18.</t>
  </si>
  <si>
    <t>29x22x14</t>
  </si>
  <si>
    <t>19.</t>
  </si>
  <si>
    <t>57x69x89</t>
  </si>
  <si>
    <t>20.</t>
  </si>
  <si>
    <t>74x26x98</t>
  </si>
  <si>
    <t>21.</t>
  </si>
  <si>
    <t>41x52x57</t>
  </si>
  <si>
    <t>22.</t>
  </si>
  <si>
    <t>40x69x24</t>
  </si>
  <si>
    <t>23.</t>
  </si>
  <si>
    <t>94x53x76</t>
  </si>
  <si>
    <t>24.</t>
  </si>
  <si>
    <t>50x40x64</t>
  </si>
  <si>
    <t>25.</t>
  </si>
  <si>
    <t>30x46x83</t>
  </si>
  <si>
    <t>26.</t>
  </si>
  <si>
    <t>83x63x52</t>
  </si>
  <si>
    <t>27.</t>
  </si>
  <si>
    <t>73x70x83</t>
  </si>
  <si>
    <t>28.</t>
  </si>
  <si>
    <t>27x23x38</t>
  </si>
  <si>
    <t>29.</t>
  </si>
  <si>
    <t>18x34x91</t>
  </si>
  <si>
    <t>30.</t>
  </si>
  <si>
    <t>95x35x43</t>
  </si>
  <si>
    <t>Zadanie 10</t>
  </si>
  <si>
    <t>Dla poniższej krótkiej ankiety, wprowadź listę wyboru "TAK" lub "NIE" (w zakresie D7:D16)</t>
  </si>
  <si>
    <t>Nazwisko</t>
  </si>
  <si>
    <t>Zadanie 4</t>
  </si>
  <si>
    <t>W tabelce oblicz podane wartości dla ilości produktów z zakresu C5:C34</t>
  </si>
  <si>
    <t>Przy użyciu odpowiedniego narzędzia, wypełnij kolorem zielonym 5 komórek, które posiadają największą cenę.</t>
  </si>
  <si>
    <t>Stwórz wykres podobny do wzoru</t>
  </si>
  <si>
    <t>Czy wykształcenie wyższe</t>
  </si>
  <si>
    <t>Osoba 1</t>
  </si>
  <si>
    <t>Osoba 2</t>
  </si>
  <si>
    <t>Osoba 3</t>
  </si>
  <si>
    <t>Osoba 4</t>
  </si>
  <si>
    <t>Osoba 5</t>
  </si>
  <si>
    <t>Osoba 6</t>
  </si>
  <si>
    <t>Osoba 7</t>
  </si>
  <si>
    <t>Osoba 8</t>
  </si>
  <si>
    <t>Osoba 9</t>
  </si>
  <si>
    <t>Osoba 10</t>
  </si>
  <si>
    <t>NIE</t>
  </si>
  <si>
    <t>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</si>
</sst>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name val="Calibri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8" fontId="1" fillId="0" borderId="0" xfId="1" applyNumberFormat="1" applyAlignment="1">
      <alignment horizontal="center"/>
    </xf>
    <xf numFmtId="0" fontId="1" fillId="0" borderId="0" xfId="1" applyProtection="1">
      <protection locked="0"/>
    </xf>
    <xf numFmtId="0" fontId="3" fillId="0" borderId="0" xfId="1" applyFont="1" applyAlignment="1">
      <alignment vertical="top" wrapText="1"/>
    </xf>
    <xf numFmtId="0" fontId="1" fillId="0" borderId="0" xfId="1" applyAlignment="1">
      <alignment horizontal="left" vertical="top"/>
    </xf>
    <xf numFmtId="3" fontId="1" fillId="4" borderId="0" xfId="1" applyNumberFormat="1" applyFill="1" applyProtection="1">
      <protection locked="0"/>
    </xf>
    <xf numFmtId="0" fontId="4" fillId="5" borderId="0" xfId="1" applyFont="1" applyFill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3" xfId="1" applyBorder="1" applyAlignment="1">
      <alignment horizontal="center"/>
    </xf>
    <xf numFmtId="8" fontId="1" fillId="0" borderId="5" xfId="1" applyNumberFormat="1" applyBorder="1" applyAlignment="1">
      <alignment horizontal="center"/>
    </xf>
    <xf numFmtId="0" fontId="2" fillId="6" borderId="6" xfId="1" applyFont="1" applyFill="1" applyBorder="1" applyAlignment="1">
      <alignment horizontal="center"/>
    </xf>
    <xf numFmtId="0" fontId="1" fillId="0" borderId="6" xfId="1" applyBorder="1" applyAlignment="1">
      <alignment horizontal="center"/>
    </xf>
    <xf numFmtId="8" fontId="1" fillId="3" borderId="6" xfId="1" applyNumberFormat="1" applyFill="1" applyBorder="1" applyAlignment="1">
      <alignment horizontal="center"/>
    </xf>
    <xf numFmtId="0" fontId="1" fillId="0" borderId="4" xfId="1" applyBorder="1" applyAlignment="1">
      <alignment horizontal="center"/>
    </xf>
    <xf numFmtId="8" fontId="1" fillId="0" borderId="7" xfId="1" applyNumberFormat="1" applyBorder="1" applyAlignment="1">
      <alignment horizontal="center"/>
    </xf>
    <xf numFmtId="0" fontId="2" fillId="7" borderId="8" xfId="1" applyFont="1" applyFill="1" applyBorder="1"/>
    <xf numFmtId="3" fontId="2" fillId="7" borderId="8" xfId="1" applyNumberFormat="1" applyFont="1" applyFill="1" applyBorder="1"/>
    <xf numFmtId="0" fontId="2" fillId="0" borderId="0" xfId="1" applyFont="1"/>
    <xf numFmtId="8" fontId="1" fillId="0" borderId="0" xfId="1" applyNumberFormat="1"/>
    <xf numFmtId="8" fontId="2" fillId="7" borderId="8" xfId="1" applyNumberFormat="1" applyFont="1" applyFill="1" applyBorder="1"/>
    <xf numFmtId="0" fontId="1" fillId="4" borderId="0" xfId="1" applyFill="1" applyProtection="1">
      <protection locked="0"/>
    </xf>
    <xf numFmtId="0" fontId="2" fillId="0" borderId="9" xfId="1" applyFont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9" xfId="1" applyBorder="1"/>
    <xf numFmtId="0" fontId="2" fillId="4" borderId="9" xfId="1" applyFont="1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/>
    </xf>
    <xf numFmtId="0" fontId="1" fillId="2" borderId="9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</cellXfs>
  <cellStyles count="2">
    <cellStyle name="Normal" xfId="0" builtinId="0"/>
    <cellStyle name="Normalny 2" xfId="1" xr:uid="{B2585D91-AF0F-4BA5-80BB-5ADCF982679B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l-PL" sz="1400"/>
              <a:t>Liczba</a:t>
            </a:r>
            <a:r>
              <a:rPr lang="pl-PL" sz="1400" baseline="0"/>
              <a:t> palet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'6'!$C$5</c:f>
              <c:strCache>
                <c:ptCount val="1"/>
                <c:pt idx="0">
                  <c:v>Liczba palet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75" cap="rnd" cmpd="sng" algn="ctr">
                <a:solidFill>
                  <a:schemeClr val="tx1">
                    <a:alpha val="99000"/>
                  </a:schemeClr>
                </a:solidFill>
                <a:prstDash val="sysDash"/>
                <a:round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'6'!$B$6:$B$17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'6'!$C$6:$C$17</c:f>
              <c:numCache>
                <c:formatCode>General</c:formatCode>
                <c:ptCount val="12"/>
                <c:pt idx="0">
                  <c:v>1711</c:v>
                </c:pt>
                <c:pt idx="1">
                  <c:v>1661</c:v>
                </c:pt>
                <c:pt idx="2">
                  <c:v>1542</c:v>
                </c:pt>
                <c:pt idx="3">
                  <c:v>2279</c:v>
                </c:pt>
                <c:pt idx="4">
                  <c:v>2160</c:v>
                </c:pt>
                <c:pt idx="5">
                  <c:v>3012</c:v>
                </c:pt>
                <c:pt idx="6">
                  <c:v>3224</c:v>
                </c:pt>
                <c:pt idx="7">
                  <c:v>2987</c:v>
                </c:pt>
                <c:pt idx="8">
                  <c:v>3424</c:v>
                </c:pt>
                <c:pt idx="9">
                  <c:v>2355</c:v>
                </c:pt>
                <c:pt idx="10">
                  <c:v>2378</c:v>
                </c:pt>
                <c:pt idx="11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8-4C38-8F14-2FF7C3E4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377408"/>
        <c:axId val="281391488"/>
      </c:barChart>
      <c:catAx>
        <c:axId val="28137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391488"/>
        <c:crosses val="autoZero"/>
        <c:auto val="1"/>
        <c:lblAlgn val="ctr"/>
        <c:lblOffset val="100"/>
        <c:noMultiLvlLbl val="0"/>
      </c:catAx>
      <c:valAx>
        <c:axId val="28139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377408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'6'!$C$5</c:f>
              <c:strCache>
                <c:ptCount val="1"/>
                <c:pt idx="0">
                  <c:v>Liczba palet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'6'!$B$6:$B$17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'6'!$C$6:$C$17</c:f>
              <c:numCache>
                <c:formatCode>General</c:formatCode>
                <c:ptCount val="12"/>
                <c:pt idx="0">
                  <c:v>1711</c:v>
                </c:pt>
                <c:pt idx="1">
                  <c:v>1661</c:v>
                </c:pt>
                <c:pt idx="2">
                  <c:v>1542</c:v>
                </c:pt>
                <c:pt idx="3">
                  <c:v>2279</c:v>
                </c:pt>
                <c:pt idx="4">
                  <c:v>2160</c:v>
                </c:pt>
                <c:pt idx="5">
                  <c:v>3012</c:v>
                </c:pt>
                <c:pt idx="6">
                  <c:v>3224</c:v>
                </c:pt>
                <c:pt idx="7">
                  <c:v>2987</c:v>
                </c:pt>
                <c:pt idx="8">
                  <c:v>3424</c:v>
                </c:pt>
                <c:pt idx="9">
                  <c:v>2355</c:v>
                </c:pt>
                <c:pt idx="10">
                  <c:v>2378</c:v>
                </c:pt>
                <c:pt idx="11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1-4F15-9F9C-F9AC852ED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9"/>
        <c:overlap val="-27"/>
        <c:axId val="1050184144"/>
        <c:axId val="1050171664"/>
      </c:barChart>
      <c:catAx>
        <c:axId val="10501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171664"/>
        <c:crosses val="autoZero"/>
        <c:auto val="1"/>
        <c:lblAlgn val="ctr"/>
        <c:lblOffset val="100"/>
        <c:noMultiLvlLbl val="0"/>
      </c:catAx>
      <c:valAx>
        <c:axId val="105017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184144"/>
        <c:crosses val="autoZero"/>
        <c:crossBetween val="between"/>
      </c:valAx>
      <c:spPr>
        <a:solidFill>
          <a:srgbClr val="FFCCCC"/>
        </a:solidFill>
        <a:ln>
          <a:solidFill>
            <a:srgbClr val="FFCCCC"/>
          </a:solidFill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25</xdr:row>
      <xdr:rowOff>0</xdr:rowOff>
    </xdr:from>
    <xdr:to>
      <xdr:col>6</xdr:col>
      <xdr:colOff>495300</xdr:colOff>
      <xdr:row>25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BC2D910-47F7-47A3-A43D-BA7A50655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048125"/>
          <a:ext cx="4381500" cy="0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154782</xdr:rowOff>
    </xdr:from>
    <xdr:to>
      <xdr:col>16</xdr:col>
      <xdr:colOff>500062</xdr:colOff>
      <xdr:row>29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0721B6-ACA1-4238-9C15-7324F0613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3</xdr:row>
      <xdr:rowOff>47625</xdr:rowOff>
    </xdr:from>
    <xdr:to>
      <xdr:col>29</xdr:col>
      <xdr:colOff>542925</xdr:colOff>
      <xdr:row>29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2E0C2-E03E-7E2C-C6D6-17FFE0A5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C749-883F-43C6-AD62-2B9DB99492E0}">
  <dimension ref="A1:C34"/>
  <sheetViews>
    <sheetView showGridLines="0" workbookViewId="0">
      <selection activeCell="F25" sqref="F25"/>
    </sheetView>
  </sheetViews>
  <sheetFormatPr defaultColWidth="9.109375" defaultRowHeight="13.2" x14ac:dyDescent="0.25"/>
  <cols>
    <col min="1" max="1" width="9.109375" style="1"/>
    <col min="2" max="2" width="12.88671875" style="1" customWidth="1"/>
    <col min="3" max="3" width="11.109375" style="1" customWidth="1"/>
    <col min="4" max="16384" width="9.109375" style="1"/>
  </cols>
  <sheetData>
    <row r="1" spans="1:3" x14ac:dyDescent="0.25">
      <c r="A1" s="1" t="s">
        <v>0</v>
      </c>
    </row>
    <row r="2" spans="1:3" x14ac:dyDescent="0.25">
      <c r="A2" s="1" t="s">
        <v>142</v>
      </c>
    </row>
    <row r="4" spans="1:3" x14ac:dyDescent="0.25">
      <c r="B4" s="2" t="s">
        <v>1</v>
      </c>
      <c r="C4" s="2" t="s">
        <v>2</v>
      </c>
    </row>
    <row r="5" spans="1:3" x14ac:dyDescent="0.25">
      <c r="B5" s="3" t="s">
        <v>3</v>
      </c>
      <c r="C5" s="4">
        <v>244.74</v>
      </c>
    </row>
    <row r="6" spans="1:3" x14ac:dyDescent="0.25">
      <c r="B6" s="3" t="s">
        <v>4</v>
      </c>
      <c r="C6" s="4">
        <v>191.09</v>
      </c>
    </row>
    <row r="7" spans="1:3" x14ac:dyDescent="0.25">
      <c r="B7" s="3" t="s">
        <v>5</v>
      </c>
      <c r="C7" s="4">
        <v>269.73</v>
      </c>
    </row>
    <row r="8" spans="1:3" x14ac:dyDescent="0.25">
      <c r="B8" s="3" t="s">
        <v>6</v>
      </c>
      <c r="C8" s="4">
        <v>304.8</v>
      </c>
    </row>
    <row r="9" spans="1:3" x14ac:dyDescent="0.25">
      <c r="B9" s="3" t="s">
        <v>7</v>
      </c>
      <c r="C9" s="4">
        <v>346.27</v>
      </c>
    </row>
    <row r="10" spans="1:3" x14ac:dyDescent="0.25">
      <c r="B10" s="3" t="s">
        <v>8</v>
      </c>
      <c r="C10" s="4">
        <v>313.58</v>
      </c>
    </row>
    <row r="11" spans="1:3" x14ac:dyDescent="0.25">
      <c r="B11" s="3" t="s">
        <v>9</v>
      </c>
      <c r="C11" s="4">
        <v>176.05</v>
      </c>
    </row>
    <row r="12" spans="1:3" x14ac:dyDescent="0.25">
      <c r="B12" s="3" t="s">
        <v>10</v>
      </c>
      <c r="C12" s="4">
        <v>183.22</v>
      </c>
    </row>
    <row r="13" spans="1:3" x14ac:dyDescent="0.25">
      <c r="B13" s="3" t="s">
        <v>11</v>
      </c>
      <c r="C13" s="4">
        <v>332.14</v>
      </c>
    </row>
    <row r="14" spans="1:3" x14ac:dyDescent="0.25">
      <c r="B14" s="3" t="s">
        <v>12</v>
      </c>
      <c r="C14" s="4">
        <v>156.85</v>
      </c>
    </row>
    <row r="15" spans="1:3" x14ac:dyDescent="0.25">
      <c r="B15" s="3" t="s">
        <v>13</v>
      </c>
      <c r="C15" s="4">
        <v>174.85</v>
      </c>
    </row>
    <row r="16" spans="1:3" x14ac:dyDescent="0.25">
      <c r="B16" s="3" t="s">
        <v>14</v>
      </c>
      <c r="C16" s="4">
        <v>291.88</v>
      </c>
    </row>
    <row r="17" spans="2:3" x14ac:dyDescent="0.25">
      <c r="B17" s="3" t="s">
        <v>15</v>
      </c>
      <c r="C17" s="4">
        <v>153.12</v>
      </c>
    </row>
    <row r="18" spans="2:3" x14ac:dyDescent="0.25">
      <c r="B18" s="3" t="s">
        <v>16</v>
      </c>
      <c r="C18" s="4">
        <v>203.17</v>
      </c>
    </row>
    <row r="19" spans="2:3" x14ac:dyDescent="0.25">
      <c r="B19" s="3" t="s">
        <v>17</v>
      </c>
      <c r="C19" s="4">
        <v>305.26</v>
      </c>
    </row>
    <row r="20" spans="2:3" x14ac:dyDescent="0.25">
      <c r="B20" s="3" t="s">
        <v>18</v>
      </c>
      <c r="C20" s="4">
        <v>289.05</v>
      </c>
    </row>
    <row r="21" spans="2:3" x14ac:dyDescent="0.25">
      <c r="B21" s="3" t="s">
        <v>19</v>
      </c>
      <c r="C21" s="4">
        <v>205.87</v>
      </c>
    </row>
    <row r="22" spans="2:3" x14ac:dyDescent="0.25">
      <c r="B22" s="3" t="s">
        <v>20</v>
      </c>
      <c r="C22" s="4">
        <v>272.55</v>
      </c>
    </row>
    <row r="23" spans="2:3" x14ac:dyDescent="0.25">
      <c r="B23" s="3" t="s">
        <v>21</v>
      </c>
      <c r="C23" s="4">
        <v>339.29</v>
      </c>
    </row>
    <row r="24" spans="2:3" x14ac:dyDescent="0.25">
      <c r="B24" s="3" t="s">
        <v>22</v>
      </c>
      <c r="C24" s="4">
        <v>332.65</v>
      </c>
    </row>
    <row r="25" spans="2:3" x14ac:dyDescent="0.25">
      <c r="B25" s="3" t="s">
        <v>23</v>
      </c>
      <c r="C25" s="4">
        <v>195.32</v>
      </c>
    </row>
    <row r="26" spans="2:3" x14ac:dyDescent="0.25">
      <c r="B26" s="3" t="s">
        <v>24</v>
      </c>
      <c r="C26" s="4">
        <v>337.26</v>
      </c>
    </row>
    <row r="27" spans="2:3" x14ac:dyDescent="0.25">
      <c r="B27" s="3" t="s">
        <v>25</v>
      </c>
      <c r="C27" s="4">
        <v>344.12</v>
      </c>
    </row>
    <row r="28" spans="2:3" x14ac:dyDescent="0.25">
      <c r="B28" s="3" t="s">
        <v>26</v>
      </c>
      <c r="C28" s="4">
        <v>177.91</v>
      </c>
    </row>
    <row r="29" spans="2:3" x14ac:dyDescent="0.25">
      <c r="B29" s="3" t="s">
        <v>27</v>
      </c>
      <c r="C29" s="4">
        <v>313.31</v>
      </c>
    </row>
    <row r="30" spans="2:3" x14ac:dyDescent="0.25">
      <c r="B30" s="3" t="s">
        <v>28</v>
      </c>
      <c r="C30" s="4">
        <v>181.54</v>
      </c>
    </row>
    <row r="31" spans="2:3" x14ac:dyDescent="0.25">
      <c r="B31" s="3" t="s">
        <v>29</v>
      </c>
      <c r="C31" s="4">
        <v>173.77</v>
      </c>
    </row>
    <row r="32" spans="2:3" x14ac:dyDescent="0.25">
      <c r="B32" s="3" t="s">
        <v>30</v>
      </c>
      <c r="C32" s="4">
        <v>240.2</v>
      </c>
    </row>
    <row r="33" spans="2:3" x14ac:dyDescent="0.25">
      <c r="B33" s="3" t="s">
        <v>31</v>
      </c>
      <c r="C33" s="4">
        <v>307.24</v>
      </c>
    </row>
    <row r="34" spans="2:3" x14ac:dyDescent="0.25">
      <c r="B34" s="3" t="s">
        <v>32</v>
      </c>
      <c r="C34" s="4">
        <v>282.31</v>
      </c>
    </row>
  </sheetData>
  <conditionalFormatting sqref="C1:C1048576">
    <cfRule type="top10" dxfId="0" priority="1" rank="5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D0FE-458A-49DB-B36E-51A2F5F48F09}">
  <dimension ref="A1:D16"/>
  <sheetViews>
    <sheetView showGridLines="0" tabSelected="1" workbookViewId="0">
      <selection activeCell="J17" sqref="J17"/>
    </sheetView>
  </sheetViews>
  <sheetFormatPr defaultColWidth="9.109375" defaultRowHeight="13.2" x14ac:dyDescent="0.25"/>
  <cols>
    <col min="1" max="1" width="9.109375" style="1"/>
    <col min="2" max="2" width="6.88671875" style="1" customWidth="1"/>
    <col min="3" max="3" width="13.88671875" style="1" customWidth="1"/>
    <col min="4" max="4" width="25.109375" style="1" bestFit="1" customWidth="1"/>
    <col min="5" max="16384" width="9.109375" style="1"/>
  </cols>
  <sheetData>
    <row r="1" spans="1:4" x14ac:dyDescent="0.25">
      <c r="A1" s="1" t="s">
        <v>137</v>
      </c>
    </row>
    <row r="2" spans="1:4" x14ac:dyDescent="0.25">
      <c r="A2" s="1" t="s">
        <v>138</v>
      </c>
    </row>
    <row r="6" spans="1:4" x14ac:dyDescent="0.25">
      <c r="B6" s="31" t="s">
        <v>73</v>
      </c>
      <c r="C6" s="31" t="s">
        <v>139</v>
      </c>
      <c r="D6" s="31" t="s">
        <v>144</v>
      </c>
    </row>
    <row r="7" spans="1:4" x14ac:dyDescent="0.25">
      <c r="B7" s="27" t="s">
        <v>77</v>
      </c>
      <c r="C7" s="27" t="s">
        <v>145</v>
      </c>
      <c r="D7" s="27"/>
    </row>
    <row r="8" spans="1:4" x14ac:dyDescent="0.25">
      <c r="B8" s="27" t="s">
        <v>79</v>
      </c>
      <c r="C8" s="27" t="s">
        <v>146</v>
      </c>
      <c r="D8" s="27"/>
    </row>
    <row r="9" spans="1:4" x14ac:dyDescent="0.25">
      <c r="B9" s="27" t="s">
        <v>81</v>
      </c>
      <c r="C9" s="27" t="s">
        <v>147</v>
      </c>
      <c r="D9" s="27" t="s">
        <v>155</v>
      </c>
    </row>
    <row r="10" spans="1:4" x14ac:dyDescent="0.25">
      <c r="B10" s="27" t="s">
        <v>83</v>
      </c>
      <c r="C10" s="27" t="s">
        <v>148</v>
      </c>
      <c r="D10" s="27"/>
    </row>
    <row r="11" spans="1:4" x14ac:dyDescent="0.25">
      <c r="B11" s="27" t="s">
        <v>85</v>
      </c>
      <c r="C11" s="27" t="s">
        <v>149</v>
      </c>
      <c r="D11" s="27"/>
    </row>
    <row r="12" spans="1:4" x14ac:dyDescent="0.25">
      <c r="B12" s="27" t="s">
        <v>87</v>
      </c>
      <c r="C12" s="27" t="s">
        <v>150</v>
      </c>
      <c r="D12" s="27"/>
    </row>
    <row r="13" spans="1:4" x14ac:dyDescent="0.25">
      <c r="B13" s="27" t="s">
        <v>89</v>
      </c>
      <c r="C13" s="27" t="s">
        <v>151</v>
      </c>
      <c r="D13" s="27" t="s">
        <v>156</v>
      </c>
    </row>
    <row r="14" spans="1:4" x14ac:dyDescent="0.25">
      <c r="B14" s="27" t="s">
        <v>91</v>
      </c>
      <c r="C14" s="27" t="s">
        <v>152</v>
      </c>
      <c r="D14" s="27"/>
    </row>
    <row r="15" spans="1:4" x14ac:dyDescent="0.25">
      <c r="B15" s="27" t="s">
        <v>93</v>
      </c>
      <c r="C15" s="27" t="s">
        <v>153</v>
      </c>
      <c r="D15" s="27"/>
    </row>
    <row r="16" spans="1:4" x14ac:dyDescent="0.25">
      <c r="B16" s="27" t="s">
        <v>95</v>
      </c>
      <c r="C16" s="27" t="s">
        <v>154</v>
      </c>
      <c r="D16" s="27" t="s">
        <v>155</v>
      </c>
    </row>
  </sheetData>
  <phoneticPr fontId="6" type="noConversion"/>
  <dataValidations count="1">
    <dataValidation type="list" operator="greaterThan" allowBlank="1" showInputMessage="1" showErrorMessage="1" sqref="D7:D16" xr:uid="{35C0CA9A-CD8C-48E3-A22A-8BE9F8437CCA}">
      <formula1>"TAK,NIE"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652C-160A-43BF-AC7A-4C9F8B562490}">
  <dimension ref="A1:Q25"/>
  <sheetViews>
    <sheetView showGridLines="0" workbookViewId="0">
      <selection activeCell="D6" sqref="D6"/>
    </sheetView>
  </sheetViews>
  <sheetFormatPr defaultColWidth="9.109375" defaultRowHeight="13.2" x14ac:dyDescent="0.25"/>
  <cols>
    <col min="1" max="1" width="9.109375" style="1"/>
    <col min="2" max="2" width="15.6640625" style="1" customWidth="1"/>
    <col min="3" max="3" width="10" style="1" customWidth="1"/>
    <col min="4" max="16384" width="9.109375" style="1"/>
  </cols>
  <sheetData>
    <row r="1" spans="1:17" x14ac:dyDescent="0.25">
      <c r="A1" s="5" t="s">
        <v>33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5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5"/>
      <c r="B4" s="5" t="s">
        <v>35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5"/>
      <c r="B5" s="5" t="s">
        <v>36</v>
      </c>
      <c r="C5" s="5"/>
      <c r="D5" s="25">
        <f>COUNTIF(B4:B24,"Niedziela")</f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x14ac:dyDescent="0.25">
      <c r="A6" s="5"/>
      <c r="B6" s="5" t="s">
        <v>37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x14ac:dyDescent="0.25">
      <c r="A7" s="5"/>
      <c r="B7" s="5" t="s">
        <v>36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x14ac:dyDescent="0.25">
      <c r="A8" s="5"/>
      <c r="B8" s="5" t="s">
        <v>36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25">
      <c r="A9" s="5"/>
      <c r="B9" s="5" t="s">
        <v>38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s="5"/>
      <c r="B10" s="5" t="s">
        <v>37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5"/>
      <c r="B11" s="5" t="s">
        <v>35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5"/>
      <c r="B12" s="5" t="s">
        <v>37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5"/>
      <c r="B13" s="5" t="s">
        <v>35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5"/>
      <c r="B14" s="5" t="s">
        <v>35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5"/>
      <c r="B15" s="5" t="s">
        <v>36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5"/>
      <c r="B16" s="5" t="s">
        <v>38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5"/>
      <c r="B17" s="5" t="s">
        <v>35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5" t="s">
        <v>36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5"/>
      <c r="B19" s="5" t="s">
        <v>35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5" t="s">
        <v>38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 t="s">
        <v>37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5">
      <c r="A22" s="5"/>
      <c r="B22" s="5" t="s">
        <v>35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5">
      <c r="A23" s="5"/>
      <c r="B23" s="5" t="s">
        <v>37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5">
      <c r="A24" s="5"/>
      <c r="B24" s="5" t="s">
        <v>35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954B-E6BB-4EB3-935E-E0DCC81BBDF7}">
  <dimension ref="A1:L16"/>
  <sheetViews>
    <sheetView showGridLines="0" workbookViewId="0">
      <selection activeCell="C6" sqref="C6"/>
    </sheetView>
  </sheetViews>
  <sheetFormatPr defaultColWidth="9.109375" defaultRowHeight="13.2" x14ac:dyDescent="0.25"/>
  <cols>
    <col min="1" max="1" width="10.33203125" style="1" customWidth="1"/>
    <col min="2" max="16384" width="9.109375" style="1"/>
  </cols>
  <sheetData>
    <row r="1" spans="1:12" x14ac:dyDescent="0.25">
      <c r="A1" s="1" t="s">
        <v>39</v>
      </c>
    </row>
    <row r="2" spans="1:12" ht="17.25" customHeight="1" x14ac:dyDescent="0.25">
      <c r="A2" s="35" t="s">
        <v>40</v>
      </c>
      <c r="B2" s="35"/>
      <c r="C2" s="35"/>
      <c r="D2" s="35"/>
      <c r="E2" s="35"/>
      <c r="F2" s="35"/>
      <c r="G2" s="35"/>
      <c r="H2" s="35"/>
      <c r="I2" s="35"/>
      <c r="J2" s="6"/>
    </row>
    <row r="3" spans="1:12" ht="17.25" customHeight="1" x14ac:dyDescent="0.25">
      <c r="A3" s="35"/>
      <c r="B3" s="35"/>
      <c r="C3" s="35"/>
      <c r="D3" s="35"/>
      <c r="E3" s="35"/>
      <c r="F3" s="35"/>
      <c r="G3" s="35"/>
      <c r="H3" s="35"/>
      <c r="I3" s="35"/>
    </row>
    <row r="4" spans="1:12" x14ac:dyDescent="0.25">
      <c r="B4" s="7"/>
    </row>
    <row r="5" spans="1:12" x14ac:dyDescent="0.25">
      <c r="B5" s="32"/>
      <c r="C5" s="32">
        <v>1</v>
      </c>
      <c r="D5" s="32">
        <v>2</v>
      </c>
      <c r="E5" s="32">
        <v>3</v>
      </c>
      <c r="F5" s="32">
        <v>4</v>
      </c>
      <c r="G5" s="32">
        <v>5</v>
      </c>
      <c r="H5" s="32">
        <v>6</v>
      </c>
      <c r="I5" s="32">
        <v>7</v>
      </c>
      <c r="J5" s="32">
        <v>8</v>
      </c>
      <c r="K5" s="32">
        <v>9</v>
      </c>
      <c r="L5" s="32">
        <v>10</v>
      </c>
    </row>
    <row r="6" spans="1:12" x14ac:dyDescent="0.25">
      <c r="B6" s="32">
        <v>1</v>
      </c>
      <c r="C6" s="34">
        <f>C$5*$B6</f>
        <v>1</v>
      </c>
      <c r="D6" s="34">
        <f t="shared" ref="D6:L15" si="0">D$5*$B6</f>
        <v>2</v>
      </c>
      <c r="E6" s="34">
        <f t="shared" si="0"/>
        <v>3</v>
      </c>
      <c r="F6" s="34">
        <f t="shared" si="0"/>
        <v>4</v>
      </c>
      <c r="G6" s="34">
        <f t="shared" si="0"/>
        <v>5</v>
      </c>
      <c r="H6" s="34">
        <f t="shared" si="0"/>
        <v>6</v>
      </c>
      <c r="I6" s="34">
        <f t="shared" si="0"/>
        <v>7</v>
      </c>
      <c r="J6" s="34">
        <f t="shared" si="0"/>
        <v>8</v>
      </c>
      <c r="K6" s="34">
        <f t="shared" si="0"/>
        <v>9</v>
      </c>
      <c r="L6" s="34">
        <f t="shared" si="0"/>
        <v>10</v>
      </c>
    </row>
    <row r="7" spans="1:12" x14ac:dyDescent="0.25">
      <c r="B7" s="32">
        <v>2</v>
      </c>
      <c r="C7" s="34">
        <f t="shared" ref="C7:C14" si="1">C$5*$B7</f>
        <v>2</v>
      </c>
      <c r="D7" s="34">
        <f t="shared" si="0"/>
        <v>4</v>
      </c>
      <c r="E7" s="34">
        <f t="shared" si="0"/>
        <v>6</v>
      </c>
      <c r="F7" s="34">
        <f t="shared" si="0"/>
        <v>8</v>
      </c>
      <c r="G7" s="34">
        <f t="shared" si="0"/>
        <v>10</v>
      </c>
      <c r="H7" s="34">
        <f t="shared" si="0"/>
        <v>12</v>
      </c>
      <c r="I7" s="34">
        <f t="shared" si="0"/>
        <v>14</v>
      </c>
      <c r="J7" s="34">
        <f t="shared" si="0"/>
        <v>16</v>
      </c>
      <c r="K7" s="34">
        <f t="shared" si="0"/>
        <v>18</v>
      </c>
      <c r="L7" s="34">
        <f t="shared" si="0"/>
        <v>20</v>
      </c>
    </row>
    <row r="8" spans="1:12" x14ac:dyDescent="0.25">
      <c r="B8" s="32">
        <v>3</v>
      </c>
      <c r="C8" s="34">
        <f t="shared" si="1"/>
        <v>3</v>
      </c>
      <c r="D8" s="34">
        <f t="shared" si="0"/>
        <v>6</v>
      </c>
      <c r="E8" s="34">
        <f t="shared" si="0"/>
        <v>9</v>
      </c>
      <c r="F8" s="34">
        <f t="shared" si="0"/>
        <v>12</v>
      </c>
      <c r="G8" s="34">
        <f t="shared" si="0"/>
        <v>15</v>
      </c>
      <c r="H8" s="34">
        <f t="shared" si="0"/>
        <v>18</v>
      </c>
      <c r="I8" s="34">
        <f t="shared" si="0"/>
        <v>21</v>
      </c>
      <c r="J8" s="34">
        <f t="shared" si="0"/>
        <v>24</v>
      </c>
      <c r="K8" s="34">
        <f t="shared" si="0"/>
        <v>27</v>
      </c>
      <c r="L8" s="34">
        <f t="shared" si="0"/>
        <v>30</v>
      </c>
    </row>
    <row r="9" spans="1:12" x14ac:dyDescent="0.25">
      <c r="B9" s="32">
        <v>4</v>
      </c>
      <c r="C9" s="34">
        <f t="shared" si="1"/>
        <v>4</v>
      </c>
      <c r="D9" s="34">
        <f t="shared" si="0"/>
        <v>8</v>
      </c>
      <c r="E9" s="34">
        <f t="shared" si="0"/>
        <v>12</v>
      </c>
      <c r="F9" s="34">
        <f t="shared" si="0"/>
        <v>16</v>
      </c>
      <c r="G9" s="34">
        <f t="shared" si="0"/>
        <v>20</v>
      </c>
      <c r="H9" s="34">
        <f t="shared" si="0"/>
        <v>24</v>
      </c>
      <c r="I9" s="34">
        <f t="shared" si="0"/>
        <v>28</v>
      </c>
      <c r="J9" s="34">
        <f t="shared" si="0"/>
        <v>32</v>
      </c>
      <c r="K9" s="34">
        <f t="shared" si="0"/>
        <v>36</v>
      </c>
      <c r="L9" s="34">
        <f t="shared" si="0"/>
        <v>40</v>
      </c>
    </row>
    <row r="10" spans="1:12" x14ac:dyDescent="0.25">
      <c r="B10" s="32">
        <v>5</v>
      </c>
      <c r="C10" s="34">
        <f t="shared" si="1"/>
        <v>5</v>
      </c>
      <c r="D10" s="34">
        <f t="shared" si="0"/>
        <v>10</v>
      </c>
      <c r="E10" s="34">
        <f t="shared" si="0"/>
        <v>15</v>
      </c>
      <c r="F10" s="34">
        <f t="shared" si="0"/>
        <v>20</v>
      </c>
      <c r="G10" s="34">
        <f t="shared" si="0"/>
        <v>25</v>
      </c>
      <c r="H10" s="34">
        <f t="shared" si="0"/>
        <v>30</v>
      </c>
      <c r="I10" s="34">
        <f t="shared" si="0"/>
        <v>35</v>
      </c>
      <c r="J10" s="34">
        <f t="shared" si="0"/>
        <v>40</v>
      </c>
      <c r="K10" s="34">
        <f t="shared" si="0"/>
        <v>45</v>
      </c>
      <c r="L10" s="34">
        <f t="shared" si="0"/>
        <v>50</v>
      </c>
    </row>
    <row r="11" spans="1:12" x14ac:dyDescent="0.25">
      <c r="B11" s="32">
        <v>6</v>
      </c>
      <c r="C11" s="34">
        <f t="shared" si="1"/>
        <v>6</v>
      </c>
      <c r="D11" s="34">
        <f t="shared" si="0"/>
        <v>12</v>
      </c>
      <c r="E11" s="34">
        <f t="shared" si="0"/>
        <v>18</v>
      </c>
      <c r="F11" s="34">
        <f t="shared" si="0"/>
        <v>24</v>
      </c>
      <c r="G11" s="34">
        <f t="shared" si="0"/>
        <v>30</v>
      </c>
      <c r="H11" s="34">
        <f t="shared" si="0"/>
        <v>36</v>
      </c>
      <c r="I11" s="34">
        <f t="shared" si="0"/>
        <v>42</v>
      </c>
      <c r="J11" s="34">
        <f t="shared" si="0"/>
        <v>48</v>
      </c>
      <c r="K11" s="34">
        <f t="shared" si="0"/>
        <v>54</v>
      </c>
      <c r="L11" s="34">
        <f t="shared" si="0"/>
        <v>60</v>
      </c>
    </row>
    <row r="12" spans="1:12" x14ac:dyDescent="0.25">
      <c r="B12" s="32">
        <v>7</v>
      </c>
      <c r="C12" s="34">
        <f t="shared" si="1"/>
        <v>7</v>
      </c>
      <c r="D12" s="34">
        <f t="shared" si="0"/>
        <v>14</v>
      </c>
      <c r="E12" s="34">
        <f t="shared" si="0"/>
        <v>21</v>
      </c>
      <c r="F12" s="34">
        <f t="shared" si="0"/>
        <v>28</v>
      </c>
      <c r="G12" s="34">
        <f t="shared" si="0"/>
        <v>35</v>
      </c>
      <c r="H12" s="34">
        <f t="shared" si="0"/>
        <v>42</v>
      </c>
      <c r="I12" s="34">
        <f t="shared" si="0"/>
        <v>49</v>
      </c>
      <c r="J12" s="34">
        <f t="shared" si="0"/>
        <v>56</v>
      </c>
      <c r="K12" s="34">
        <f t="shared" si="0"/>
        <v>63</v>
      </c>
      <c r="L12" s="34">
        <f t="shared" si="0"/>
        <v>70</v>
      </c>
    </row>
    <row r="13" spans="1:12" x14ac:dyDescent="0.25">
      <c r="B13" s="32">
        <v>8</v>
      </c>
      <c r="C13" s="34">
        <f t="shared" si="1"/>
        <v>8</v>
      </c>
      <c r="D13" s="34">
        <f t="shared" si="0"/>
        <v>16</v>
      </c>
      <c r="E13" s="34">
        <f t="shared" si="0"/>
        <v>24</v>
      </c>
      <c r="F13" s="34">
        <f t="shared" si="0"/>
        <v>32</v>
      </c>
      <c r="G13" s="34">
        <f t="shared" si="0"/>
        <v>40</v>
      </c>
      <c r="H13" s="34">
        <f t="shared" si="0"/>
        <v>48</v>
      </c>
      <c r="I13" s="34">
        <f t="shared" si="0"/>
        <v>56</v>
      </c>
      <c r="J13" s="34">
        <f t="shared" si="0"/>
        <v>64</v>
      </c>
      <c r="K13" s="34">
        <f t="shared" si="0"/>
        <v>72</v>
      </c>
      <c r="L13" s="34">
        <f t="shared" si="0"/>
        <v>80</v>
      </c>
    </row>
    <row r="14" spans="1:12" x14ac:dyDescent="0.25">
      <c r="B14" s="32">
        <v>9</v>
      </c>
      <c r="C14" s="34">
        <f t="shared" si="1"/>
        <v>9</v>
      </c>
      <c r="D14" s="34">
        <f t="shared" si="0"/>
        <v>18</v>
      </c>
      <c r="E14" s="34">
        <f t="shared" si="0"/>
        <v>27</v>
      </c>
      <c r="F14" s="34">
        <f t="shared" si="0"/>
        <v>36</v>
      </c>
      <c r="G14" s="34">
        <f t="shared" si="0"/>
        <v>45</v>
      </c>
      <c r="H14" s="34">
        <f t="shared" si="0"/>
        <v>54</v>
      </c>
      <c r="I14" s="34">
        <f t="shared" si="0"/>
        <v>63</v>
      </c>
      <c r="J14" s="34">
        <f t="shared" si="0"/>
        <v>72</v>
      </c>
      <c r="K14" s="34">
        <f t="shared" si="0"/>
        <v>81</v>
      </c>
      <c r="L14" s="34">
        <f t="shared" si="0"/>
        <v>90</v>
      </c>
    </row>
    <row r="15" spans="1:12" x14ac:dyDescent="0.25">
      <c r="B15" s="32">
        <v>10</v>
      </c>
      <c r="C15" s="34">
        <f>C$5*$B15</f>
        <v>10</v>
      </c>
      <c r="D15" s="34">
        <f t="shared" si="0"/>
        <v>20</v>
      </c>
      <c r="E15" s="34">
        <f t="shared" si="0"/>
        <v>30</v>
      </c>
      <c r="F15" s="34">
        <f t="shared" si="0"/>
        <v>40</v>
      </c>
      <c r="G15" s="34">
        <f t="shared" si="0"/>
        <v>50</v>
      </c>
      <c r="H15" s="34">
        <f t="shared" si="0"/>
        <v>60</v>
      </c>
      <c r="I15" s="34">
        <f t="shared" si="0"/>
        <v>70</v>
      </c>
      <c r="J15" s="34">
        <f t="shared" si="0"/>
        <v>80</v>
      </c>
      <c r="K15" s="34">
        <f t="shared" si="0"/>
        <v>90</v>
      </c>
      <c r="L15" s="34">
        <f t="shared" si="0"/>
        <v>100</v>
      </c>
    </row>
    <row r="16" spans="1:12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</sheetData>
  <mergeCells count="1">
    <mergeCell ref="A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B0F2-ABED-48A6-A8FC-5AFCD9651E7E}">
  <sheetPr filterMode="1"/>
  <dimension ref="A1:Q29"/>
  <sheetViews>
    <sheetView showGridLines="0" workbookViewId="0">
      <selection activeCell="B6" sqref="B6"/>
    </sheetView>
  </sheetViews>
  <sheetFormatPr defaultColWidth="9.109375" defaultRowHeight="13.2" x14ac:dyDescent="0.25"/>
  <cols>
    <col min="1" max="1" width="9.109375" style="1"/>
    <col min="2" max="2" width="15.6640625" style="1" customWidth="1"/>
    <col min="3" max="3" width="10" style="1" customWidth="1"/>
    <col min="4" max="16384" width="9.109375" style="1"/>
  </cols>
  <sheetData>
    <row r="1" spans="1:17" x14ac:dyDescent="0.25">
      <c r="A1" s="5" t="s">
        <v>140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5">
      <c r="A2" s="5" t="s">
        <v>42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5"/>
      <c r="B5" s="8">
        <f>SUBTOTAL(109,B9:B29)</f>
        <v>602</v>
      </c>
      <c r="C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7" spans="1:17" x14ac:dyDescent="0.25">
      <c r="B7" s="9" t="s">
        <v>43</v>
      </c>
    </row>
    <row r="8" spans="1:17" hidden="1" x14ac:dyDescent="0.25">
      <c r="B8" s="10">
        <v>16</v>
      </c>
    </row>
    <row r="9" spans="1:17" x14ac:dyDescent="0.25">
      <c r="B9" s="10">
        <v>49</v>
      </c>
    </row>
    <row r="10" spans="1:17" x14ac:dyDescent="0.25">
      <c r="B10" s="10">
        <v>43</v>
      </c>
    </row>
    <row r="11" spans="1:17" hidden="1" x14ac:dyDescent="0.25">
      <c r="B11" s="10">
        <v>13</v>
      </c>
    </row>
    <row r="12" spans="1:17" x14ac:dyDescent="0.25">
      <c r="B12" s="10">
        <v>12</v>
      </c>
    </row>
    <row r="13" spans="1:17" hidden="1" x14ac:dyDescent="0.25">
      <c r="B13" s="10">
        <v>27</v>
      </c>
    </row>
    <row r="14" spans="1:17" x14ac:dyDescent="0.25">
      <c r="B14" s="10">
        <v>54</v>
      </c>
    </row>
    <row r="15" spans="1:17" x14ac:dyDescent="0.25">
      <c r="B15" s="10">
        <v>60</v>
      </c>
    </row>
    <row r="16" spans="1:17" x14ac:dyDescent="0.25">
      <c r="B16" s="10">
        <v>75</v>
      </c>
    </row>
    <row r="17" spans="2:2" x14ac:dyDescent="0.25">
      <c r="B17" s="10">
        <v>31</v>
      </c>
    </row>
    <row r="18" spans="2:2" hidden="1" x14ac:dyDescent="0.25">
      <c r="B18" s="10">
        <v>13</v>
      </c>
    </row>
    <row r="19" spans="2:2" x14ac:dyDescent="0.25">
      <c r="B19" s="10">
        <v>6</v>
      </c>
    </row>
    <row r="20" spans="2:2" hidden="1" x14ac:dyDescent="0.25">
      <c r="B20" s="10">
        <v>61</v>
      </c>
    </row>
    <row r="21" spans="2:2" x14ac:dyDescent="0.25">
      <c r="B21" s="10">
        <v>85</v>
      </c>
    </row>
    <row r="22" spans="2:2" x14ac:dyDescent="0.25">
      <c r="B22" s="10">
        <v>42</v>
      </c>
    </row>
    <row r="23" spans="2:2" x14ac:dyDescent="0.25">
      <c r="B23" s="10">
        <v>23</v>
      </c>
    </row>
    <row r="24" spans="2:2" hidden="1" x14ac:dyDescent="0.25">
      <c r="B24" s="10">
        <v>39</v>
      </c>
    </row>
    <row r="25" spans="2:2" hidden="1" x14ac:dyDescent="0.25">
      <c r="B25" s="10">
        <v>82</v>
      </c>
    </row>
    <row r="26" spans="2:2" x14ac:dyDescent="0.25">
      <c r="B26" s="10">
        <v>15</v>
      </c>
    </row>
    <row r="27" spans="2:2" hidden="1" x14ac:dyDescent="0.25">
      <c r="B27" s="10">
        <v>44</v>
      </c>
    </row>
    <row r="28" spans="2:2" x14ac:dyDescent="0.25">
      <c r="B28" s="10">
        <v>76</v>
      </c>
    </row>
    <row r="29" spans="2:2" x14ac:dyDescent="0.25">
      <c r="B29" s="10">
        <v>31</v>
      </c>
    </row>
  </sheetData>
  <autoFilter ref="B7:B29" xr:uid="{00000000-0009-0000-0000-000004000000}">
    <filterColumn colId="0">
      <filters>
        <filter val="12"/>
        <filter val="15"/>
        <filter val="23"/>
        <filter val="31"/>
        <filter val="42"/>
        <filter val="43"/>
        <filter val="49"/>
        <filter val="54"/>
        <filter val="6"/>
        <filter val="60"/>
        <filter val="75"/>
        <filter val="76"/>
        <filter val="85"/>
      </filters>
    </filterColumn>
  </autoFilter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FB24-9C1B-43B3-B654-FAA5D52CDD24}">
  <dimension ref="A1:I34"/>
  <sheetViews>
    <sheetView showGridLines="0" workbookViewId="0">
      <selection activeCell="K10" sqref="K10"/>
    </sheetView>
  </sheetViews>
  <sheetFormatPr defaultColWidth="9.109375" defaultRowHeight="13.2" x14ac:dyDescent="0.25"/>
  <cols>
    <col min="1" max="1" width="9.109375" style="1"/>
    <col min="2" max="2" width="12.88671875" style="1" customWidth="1"/>
    <col min="3" max="3" width="11.109375" style="1" customWidth="1"/>
    <col min="4" max="7" width="9.109375" style="1"/>
    <col min="8" max="9" width="11.44140625" style="3" customWidth="1"/>
    <col min="10" max="16384" width="9.109375" style="1"/>
  </cols>
  <sheetData>
    <row r="1" spans="1:9" x14ac:dyDescent="0.25">
      <c r="A1" s="1" t="s">
        <v>44</v>
      </c>
    </row>
    <row r="2" spans="1:9" x14ac:dyDescent="0.25">
      <c r="A2" s="1" t="s">
        <v>45</v>
      </c>
    </row>
    <row r="4" spans="1:9" x14ac:dyDescent="0.25">
      <c r="B4" s="11" t="s">
        <v>1</v>
      </c>
      <c r="C4" s="12" t="s">
        <v>2</v>
      </c>
    </row>
    <row r="5" spans="1:9" x14ac:dyDescent="0.25">
      <c r="B5" s="13" t="s">
        <v>3</v>
      </c>
      <c r="C5" s="14">
        <v>244.74</v>
      </c>
    </row>
    <row r="6" spans="1:9" x14ac:dyDescent="0.25">
      <c r="B6" s="13" t="s">
        <v>4</v>
      </c>
      <c r="C6" s="14">
        <v>191.09</v>
      </c>
    </row>
    <row r="7" spans="1:9" x14ac:dyDescent="0.25">
      <c r="B7" s="13" t="s">
        <v>5</v>
      </c>
      <c r="C7" s="14">
        <v>269.73</v>
      </c>
    </row>
    <row r="8" spans="1:9" x14ac:dyDescent="0.25">
      <c r="B8" s="13" t="s">
        <v>6</v>
      </c>
      <c r="C8" s="14">
        <v>304.8</v>
      </c>
      <c r="H8" s="15" t="s">
        <v>1</v>
      </c>
      <c r="I8" s="15" t="s">
        <v>2</v>
      </c>
    </row>
    <row r="9" spans="1:9" x14ac:dyDescent="0.25">
      <c r="B9" s="13" t="s">
        <v>7</v>
      </c>
      <c r="C9" s="14">
        <v>346.27</v>
      </c>
      <c r="H9" s="16" t="s">
        <v>13</v>
      </c>
      <c r="I9" s="17">
        <f>VLOOKUP(H9,$B$4:$C$34,2,0)</f>
        <v>174.85</v>
      </c>
    </row>
    <row r="10" spans="1:9" x14ac:dyDescent="0.25">
      <c r="B10" s="13" t="s">
        <v>8</v>
      </c>
      <c r="C10" s="14">
        <v>313.58</v>
      </c>
      <c r="H10" s="16" t="s">
        <v>18</v>
      </c>
      <c r="I10" s="17">
        <f t="shared" ref="I10:I13" si="0">VLOOKUP(H10,$B$4:$C$34,2,0)</f>
        <v>289.05</v>
      </c>
    </row>
    <row r="11" spans="1:9" x14ac:dyDescent="0.25">
      <c r="B11" s="13" t="s">
        <v>9</v>
      </c>
      <c r="C11" s="14">
        <v>176.05</v>
      </c>
      <c r="H11" s="16" t="s">
        <v>27</v>
      </c>
      <c r="I11" s="17">
        <f t="shared" si="0"/>
        <v>313.31</v>
      </c>
    </row>
    <row r="12" spans="1:9" x14ac:dyDescent="0.25">
      <c r="B12" s="13" t="s">
        <v>10</v>
      </c>
      <c r="C12" s="14">
        <v>183.22</v>
      </c>
      <c r="H12" s="16" t="s">
        <v>30</v>
      </c>
      <c r="I12" s="17">
        <f t="shared" si="0"/>
        <v>240.2</v>
      </c>
    </row>
    <row r="13" spans="1:9" x14ac:dyDescent="0.25">
      <c r="B13" s="13" t="s">
        <v>11</v>
      </c>
      <c r="C13" s="14">
        <v>332.14</v>
      </c>
      <c r="H13" s="16" t="s">
        <v>4</v>
      </c>
      <c r="I13" s="17">
        <f t="shared" si="0"/>
        <v>191.09</v>
      </c>
    </row>
    <row r="14" spans="1:9" x14ac:dyDescent="0.25">
      <c r="B14" s="13" t="s">
        <v>12</v>
      </c>
      <c r="C14" s="14">
        <v>156.85</v>
      </c>
    </row>
    <row r="15" spans="1:9" x14ac:dyDescent="0.25">
      <c r="B15" s="13" t="s">
        <v>13</v>
      </c>
      <c r="C15" s="14">
        <v>174.85</v>
      </c>
    </row>
    <row r="16" spans="1:9" x14ac:dyDescent="0.25">
      <c r="B16" s="13" t="s">
        <v>14</v>
      </c>
      <c r="C16" s="14">
        <v>291.88</v>
      </c>
    </row>
    <row r="17" spans="2:3" x14ac:dyDescent="0.25">
      <c r="B17" s="13" t="s">
        <v>15</v>
      </c>
      <c r="C17" s="14">
        <v>153.12</v>
      </c>
    </row>
    <row r="18" spans="2:3" x14ac:dyDescent="0.25">
      <c r="B18" s="13" t="s">
        <v>16</v>
      </c>
      <c r="C18" s="14">
        <v>203.17</v>
      </c>
    </row>
    <row r="19" spans="2:3" x14ac:dyDescent="0.25">
      <c r="B19" s="13" t="s">
        <v>17</v>
      </c>
      <c r="C19" s="14">
        <v>305.26</v>
      </c>
    </row>
    <row r="20" spans="2:3" x14ac:dyDescent="0.25">
      <c r="B20" s="13" t="s">
        <v>18</v>
      </c>
      <c r="C20" s="14">
        <v>289.05</v>
      </c>
    </row>
    <row r="21" spans="2:3" x14ac:dyDescent="0.25">
      <c r="B21" s="13" t="s">
        <v>19</v>
      </c>
      <c r="C21" s="14">
        <v>205.87</v>
      </c>
    </row>
    <row r="22" spans="2:3" x14ac:dyDescent="0.25">
      <c r="B22" s="13" t="s">
        <v>20</v>
      </c>
      <c r="C22" s="14">
        <v>272.55</v>
      </c>
    </row>
    <row r="23" spans="2:3" x14ac:dyDescent="0.25">
      <c r="B23" s="13" t="s">
        <v>21</v>
      </c>
      <c r="C23" s="14">
        <v>339.29</v>
      </c>
    </row>
    <row r="24" spans="2:3" x14ac:dyDescent="0.25">
      <c r="B24" s="13" t="s">
        <v>22</v>
      </c>
      <c r="C24" s="14">
        <v>332.65</v>
      </c>
    </row>
    <row r="25" spans="2:3" x14ac:dyDescent="0.25">
      <c r="B25" s="13" t="s">
        <v>23</v>
      </c>
      <c r="C25" s="14">
        <v>195.32</v>
      </c>
    </row>
    <row r="26" spans="2:3" x14ac:dyDescent="0.25">
      <c r="B26" s="13" t="s">
        <v>24</v>
      </c>
      <c r="C26" s="14">
        <v>337.26</v>
      </c>
    </row>
    <row r="27" spans="2:3" x14ac:dyDescent="0.25">
      <c r="B27" s="13" t="s">
        <v>25</v>
      </c>
      <c r="C27" s="14">
        <v>344.12</v>
      </c>
    </row>
    <row r="28" spans="2:3" x14ac:dyDescent="0.25">
      <c r="B28" s="13" t="s">
        <v>26</v>
      </c>
      <c r="C28" s="14">
        <v>177.91</v>
      </c>
    </row>
    <row r="29" spans="2:3" x14ac:dyDescent="0.25">
      <c r="B29" s="13" t="s">
        <v>27</v>
      </c>
      <c r="C29" s="14">
        <v>313.31</v>
      </c>
    </row>
    <row r="30" spans="2:3" x14ac:dyDescent="0.25">
      <c r="B30" s="13" t="s">
        <v>28</v>
      </c>
      <c r="C30" s="14">
        <v>181.54</v>
      </c>
    </row>
    <row r="31" spans="2:3" x14ac:dyDescent="0.25">
      <c r="B31" s="13" t="s">
        <v>29</v>
      </c>
      <c r="C31" s="14">
        <v>173.77</v>
      </c>
    </row>
    <row r="32" spans="2:3" x14ac:dyDescent="0.25">
      <c r="B32" s="13" t="s">
        <v>30</v>
      </c>
      <c r="C32" s="14">
        <v>240.2</v>
      </c>
    </row>
    <row r="33" spans="2:3" x14ac:dyDescent="0.25">
      <c r="B33" s="13" t="s">
        <v>31</v>
      </c>
      <c r="C33" s="14">
        <v>307.24</v>
      </c>
    </row>
    <row r="34" spans="2:3" x14ac:dyDescent="0.25">
      <c r="B34" s="18" t="s">
        <v>32</v>
      </c>
      <c r="C34" s="19">
        <v>282.31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3A08-AAD7-4394-B260-671190AE73C1}">
  <dimension ref="A1:C17"/>
  <sheetViews>
    <sheetView showGridLines="0" topLeftCell="D1" zoomScale="80" zoomScaleNormal="80" workbookViewId="0">
      <selection activeCell="AA30" sqref="AA30"/>
    </sheetView>
  </sheetViews>
  <sheetFormatPr defaultColWidth="9.109375" defaultRowHeight="13.2" x14ac:dyDescent="0.25"/>
  <cols>
    <col min="1" max="1" width="9.109375" style="1"/>
    <col min="2" max="2" width="10.33203125" style="1" customWidth="1"/>
    <col min="3" max="3" width="12.88671875" style="1" bestFit="1" customWidth="1"/>
    <col min="4" max="4" width="8.6640625" style="1" bestFit="1" customWidth="1"/>
    <col min="5" max="16384" width="9.109375" style="1"/>
  </cols>
  <sheetData>
    <row r="1" spans="1:3" x14ac:dyDescent="0.25">
      <c r="A1" s="1" t="s">
        <v>46</v>
      </c>
    </row>
    <row r="2" spans="1:3" x14ac:dyDescent="0.25">
      <c r="A2" s="1" t="s">
        <v>143</v>
      </c>
    </row>
    <row r="5" spans="1:3" x14ac:dyDescent="0.25">
      <c r="B5" s="26" t="s">
        <v>47</v>
      </c>
      <c r="C5" s="26" t="s">
        <v>48</v>
      </c>
    </row>
    <row r="6" spans="1:3" x14ac:dyDescent="0.25">
      <c r="B6" s="27" t="s">
        <v>50</v>
      </c>
      <c r="C6" s="27">
        <v>1711</v>
      </c>
    </row>
    <row r="7" spans="1:3" x14ac:dyDescent="0.25">
      <c r="B7" s="27" t="s">
        <v>51</v>
      </c>
      <c r="C7" s="27">
        <v>1661</v>
      </c>
    </row>
    <row r="8" spans="1:3" x14ac:dyDescent="0.25">
      <c r="B8" s="27" t="s">
        <v>52</v>
      </c>
      <c r="C8" s="27">
        <v>1542</v>
      </c>
    </row>
    <row r="9" spans="1:3" x14ac:dyDescent="0.25">
      <c r="B9" s="27" t="s">
        <v>53</v>
      </c>
      <c r="C9" s="27">
        <v>2279</v>
      </c>
    </row>
    <row r="10" spans="1:3" x14ac:dyDescent="0.25">
      <c r="B10" s="27" t="s">
        <v>54</v>
      </c>
      <c r="C10" s="27">
        <v>2160</v>
      </c>
    </row>
    <row r="11" spans="1:3" x14ac:dyDescent="0.25">
      <c r="B11" s="27" t="s">
        <v>55</v>
      </c>
      <c r="C11" s="27">
        <v>3012</v>
      </c>
    </row>
    <row r="12" spans="1:3" x14ac:dyDescent="0.25">
      <c r="B12" s="27" t="s">
        <v>56</v>
      </c>
      <c r="C12" s="27">
        <v>3224</v>
      </c>
    </row>
    <row r="13" spans="1:3" x14ac:dyDescent="0.25">
      <c r="B13" s="27" t="s">
        <v>57</v>
      </c>
      <c r="C13" s="27">
        <v>2987</v>
      </c>
    </row>
    <row r="14" spans="1:3" x14ac:dyDescent="0.25">
      <c r="B14" s="27" t="s">
        <v>58</v>
      </c>
      <c r="C14" s="27">
        <v>3424</v>
      </c>
    </row>
    <row r="15" spans="1:3" x14ac:dyDescent="0.25">
      <c r="B15" s="27" t="s">
        <v>59</v>
      </c>
      <c r="C15" s="27">
        <v>2355</v>
      </c>
    </row>
    <row r="16" spans="1:3" x14ac:dyDescent="0.25">
      <c r="B16" s="27" t="s">
        <v>60</v>
      </c>
      <c r="C16" s="27">
        <v>2378</v>
      </c>
    </row>
    <row r="17" spans="2:3" x14ac:dyDescent="0.25">
      <c r="B17" s="27" t="s">
        <v>61</v>
      </c>
      <c r="C17" s="27">
        <v>2564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8827-135B-48F4-A6DE-FABA26E7E99E}">
  <dimension ref="A1:H34"/>
  <sheetViews>
    <sheetView showGridLines="0" topLeftCell="A6" workbookViewId="0">
      <selection activeCell="H16" sqref="H16"/>
    </sheetView>
  </sheetViews>
  <sheetFormatPr defaultColWidth="9.109375" defaultRowHeight="13.2" x14ac:dyDescent="0.25"/>
  <cols>
    <col min="1" max="1" width="9.109375" style="1"/>
    <col min="2" max="2" width="12.88671875" style="1" customWidth="1"/>
    <col min="3" max="3" width="11.109375" style="1" customWidth="1"/>
    <col min="4" max="6" width="9.109375" style="1"/>
    <col min="7" max="7" width="20.109375" style="1" bestFit="1" customWidth="1"/>
    <col min="8" max="8" width="10.5546875" style="1" customWidth="1"/>
    <col min="9" max="16384" width="9.109375" style="1"/>
  </cols>
  <sheetData>
    <row r="1" spans="1:8" x14ac:dyDescent="0.25">
      <c r="A1" s="1" t="s">
        <v>41</v>
      </c>
    </row>
    <row r="2" spans="1:8" x14ac:dyDescent="0.25">
      <c r="A2" s="1" t="s">
        <v>141</v>
      </c>
    </row>
    <row r="4" spans="1:8" x14ac:dyDescent="0.25">
      <c r="B4" s="2" t="s">
        <v>1</v>
      </c>
      <c r="C4" s="2" t="s">
        <v>62</v>
      </c>
    </row>
    <row r="5" spans="1:8" x14ac:dyDescent="0.25">
      <c r="B5" s="3" t="s">
        <v>3</v>
      </c>
      <c r="C5" s="10">
        <v>243</v>
      </c>
    </row>
    <row r="6" spans="1:8" x14ac:dyDescent="0.25">
      <c r="B6" s="3" t="s">
        <v>4</v>
      </c>
      <c r="C6" s="10">
        <v>133</v>
      </c>
    </row>
    <row r="7" spans="1:8" x14ac:dyDescent="0.25">
      <c r="B7" s="3" t="s">
        <v>5</v>
      </c>
      <c r="C7" s="10">
        <v>234</v>
      </c>
    </row>
    <row r="8" spans="1:8" x14ac:dyDescent="0.25">
      <c r="B8" s="3" t="s">
        <v>6</v>
      </c>
      <c r="C8" s="10">
        <v>199</v>
      </c>
    </row>
    <row r="9" spans="1:8" x14ac:dyDescent="0.25">
      <c r="B9" s="3" t="s">
        <v>7</v>
      </c>
      <c r="C9" s="10">
        <v>172</v>
      </c>
    </row>
    <row r="10" spans="1:8" x14ac:dyDescent="0.25">
      <c r="B10" s="3" t="s">
        <v>8</v>
      </c>
      <c r="C10" s="10">
        <v>258</v>
      </c>
    </row>
    <row r="11" spans="1:8" x14ac:dyDescent="0.25">
      <c r="B11" s="3" t="s">
        <v>9</v>
      </c>
      <c r="C11" s="10">
        <v>162</v>
      </c>
      <c r="G11" s="20" t="s">
        <v>49</v>
      </c>
      <c r="H11" s="21">
        <f>AVERAGE(C5:C34)</f>
        <v>203.2</v>
      </c>
    </row>
    <row r="12" spans="1:8" x14ac:dyDescent="0.25">
      <c r="B12" s="3" t="s">
        <v>10</v>
      </c>
      <c r="C12" s="10">
        <v>281</v>
      </c>
      <c r="G12" s="20" t="s">
        <v>63</v>
      </c>
      <c r="H12" s="21">
        <f>SUM(C5:C34)</f>
        <v>6096</v>
      </c>
    </row>
    <row r="13" spans="1:8" x14ac:dyDescent="0.25">
      <c r="B13" s="3" t="s">
        <v>11</v>
      </c>
      <c r="C13" s="10">
        <v>195</v>
      </c>
      <c r="G13" s="20" t="s">
        <v>64</v>
      </c>
      <c r="H13" s="21">
        <f>MIN(C5:C34)</f>
        <v>112</v>
      </c>
    </row>
    <row r="14" spans="1:8" x14ac:dyDescent="0.25">
      <c r="B14" s="3" t="s">
        <v>12</v>
      </c>
      <c r="C14" s="10">
        <v>218</v>
      </c>
      <c r="G14" s="20" t="s">
        <v>65</v>
      </c>
      <c r="H14" s="21">
        <f>MAX(C5:C34)</f>
        <v>281</v>
      </c>
    </row>
    <row r="15" spans="1:8" x14ac:dyDescent="0.25">
      <c r="B15" s="3" t="s">
        <v>13</v>
      </c>
      <c r="C15" s="10">
        <v>188</v>
      </c>
      <c r="G15" s="20" t="s">
        <v>66</v>
      </c>
      <c r="H15" s="21">
        <f>MEDIAN(C5:C34)</f>
        <v>205</v>
      </c>
    </row>
    <row r="16" spans="1:8" x14ac:dyDescent="0.25">
      <c r="B16" s="3" t="s">
        <v>14</v>
      </c>
      <c r="C16" s="10">
        <v>188</v>
      </c>
    </row>
    <row r="17" spans="2:3" x14ac:dyDescent="0.25">
      <c r="B17" s="3" t="s">
        <v>15</v>
      </c>
      <c r="C17" s="10">
        <v>219</v>
      </c>
    </row>
    <row r="18" spans="2:3" x14ac:dyDescent="0.25">
      <c r="B18" s="3" t="s">
        <v>16</v>
      </c>
      <c r="C18" s="10">
        <v>244</v>
      </c>
    </row>
    <row r="19" spans="2:3" x14ac:dyDescent="0.25">
      <c r="B19" s="3" t="s">
        <v>17</v>
      </c>
      <c r="C19" s="10">
        <v>134</v>
      </c>
    </row>
    <row r="20" spans="2:3" x14ac:dyDescent="0.25">
      <c r="B20" s="3" t="s">
        <v>18</v>
      </c>
      <c r="C20" s="10">
        <v>278</v>
      </c>
    </row>
    <row r="21" spans="2:3" x14ac:dyDescent="0.25">
      <c r="B21" s="3" t="s">
        <v>19</v>
      </c>
      <c r="C21" s="10">
        <v>131</v>
      </c>
    </row>
    <row r="22" spans="2:3" x14ac:dyDescent="0.25">
      <c r="B22" s="3" t="s">
        <v>20</v>
      </c>
      <c r="C22" s="10">
        <v>156</v>
      </c>
    </row>
    <row r="23" spans="2:3" x14ac:dyDescent="0.25">
      <c r="B23" s="3" t="s">
        <v>21</v>
      </c>
      <c r="C23" s="10">
        <v>194</v>
      </c>
    </row>
    <row r="24" spans="2:3" x14ac:dyDescent="0.25">
      <c r="B24" s="3" t="s">
        <v>22</v>
      </c>
      <c r="C24" s="10">
        <v>167</v>
      </c>
    </row>
    <row r="25" spans="2:3" x14ac:dyDescent="0.25">
      <c r="B25" s="3" t="s">
        <v>23</v>
      </c>
      <c r="C25" s="10">
        <v>211</v>
      </c>
    </row>
    <row r="26" spans="2:3" x14ac:dyDescent="0.25">
      <c r="B26" s="3" t="s">
        <v>24</v>
      </c>
      <c r="C26" s="10">
        <v>121</v>
      </c>
    </row>
    <row r="27" spans="2:3" x14ac:dyDescent="0.25">
      <c r="B27" s="3" t="s">
        <v>25</v>
      </c>
      <c r="C27" s="10">
        <v>225</v>
      </c>
    </row>
    <row r="28" spans="2:3" x14ac:dyDescent="0.25">
      <c r="B28" s="3" t="s">
        <v>26</v>
      </c>
      <c r="C28" s="10">
        <v>246</v>
      </c>
    </row>
    <row r="29" spans="2:3" x14ac:dyDescent="0.25">
      <c r="B29" s="3" t="s">
        <v>27</v>
      </c>
      <c r="C29" s="10">
        <v>225</v>
      </c>
    </row>
    <row r="30" spans="2:3" x14ac:dyDescent="0.25">
      <c r="B30" s="3" t="s">
        <v>28</v>
      </c>
      <c r="C30" s="10">
        <v>112</v>
      </c>
    </row>
    <row r="31" spans="2:3" x14ac:dyDescent="0.25">
      <c r="B31" s="3" t="s">
        <v>29</v>
      </c>
      <c r="C31" s="10">
        <v>170</v>
      </c>
    </row>
    <row r="32" spans="2:3" x14ac:dyDescent="0.25">
      <c r="B32" s="3" t="s">
        <v>30</v>
      </c>
      <c r="C32" s="10">
        <v>276</v>
      </c>
    </row>
    <row r="33" spans="2:3" x14ac:dyDescent="0.25">
      <c r="B33" s="3" t="s">
        <v>31</v>
      </c>
      <c r="C33" s="10">
        <v>275</v>
      </c>
    </row>
    <row r="34" spans="2:3" x14ac:dyDescent="0.25">
      <c r="B34" s="3" t="s">
        <v>32</v>
      </c>
      <c r="C34" s="10">
        <v>241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EE4E-634E-4B7D-9575-D870D23A653A}">
  <dimension ref="A1:H34"/>
  <sheetViews>
    <sheetView showGridLines="0" workbookViewId="0">
      <selection activeCell="K6" sqref="K6"/>
    </sheetView>
  </sheetViews>
  <sheetFormatPr defaultColWidth="9.109375" defaultRowHeight="13.2" x14ac:dyDescent="0.25"/>
  <cols>
    <col min="1" max="1" width="9.109375" style="1"/>
    <col min="2" max="2" width="12.88671875" style="1" customWidth="1"/>
    <col min="3" max="3" width="11.109375" style="1" customWidth="1"/>
    <col min="4" max="4" width="18" style="1" bestFit="1" customWidth="1"/>
    <col min="5" max="5" width="9.88671875" style="1" bestFit="1" customWidth="1"/>
    <col min="6" max="6" width="9.109375" style="1"/>
    <col min="7" max="7" width="25.88671875" style="1" bestFit="1" customWidth="1"/>
    <col min="8" max="8" width="13" style="1" customWidth="1"/>
    <col min="9" max="16384" width="9.109375" style="1"/>
  </cols>
  <sheetData>
    <row r="1" spans="1:8" x14ac:dyDescent="0.25">
      <c r="A1" s="1" t="s">
        <v>67</v>
      </c>
    </row>
    <row r="2" spans="1:8" x14ac:dyDescent="0.25">
      <c r="A2" s="1" t="s">
        <v>68</v>
      </c>
    </row>
    <row r="4" spans="1:8" ht="14.4" x14ac:dyDescent="0.3">
      <c r="B4" s="2" t="s">
        <v>1</v>
      </c>
      <c r="C4" s="2" t="s">
        <v>62</v>
      </c>
      <c r="D4" s="22" t="s">
        <v>69</v>
      </c>
      <c r="E4"/>
    </row>
    <row r="5" spans="1:8" ht="14.4" x14ac:dyDescent="0.3">
      <c r="B5" s="3" t="s">
        <v>3</v>
      </c>
      <c r="C5" s="10">
        <v>243</v>
      </c>
      <c r="D5" s="23">
        <v>16.399999999999999</v>
      </c>
      <c r="E5"/>
    </row>
    <row r="6" spans="1:8" ht="14.4" x14ac:dyDescent="0.3">
      <c r="B6" s="3" t="s">
        <v>4</v>
      </c>
      <c r="C6" s="10">
        <v>133</v>
      </c>
      <c r="D6" s="23">
        <v>18.5</v>
      </c>
      <c r="E6"/>
    </row>
    <row r="7" spans="1:8" ht="14.4" x14ac:dyDescent="0.3">
      <c r="B7" s="3" t="s">
        <v>5</v>
      </c>
      <c r="C7" s="10">
        <v>234</v>
      </c>
      <c r="D7" s="23">
        <v>15.2</v>
      </c>
      <c r="E7"/>
    </row>
    <row r="8" spans="1:8" ht="14.4" x14ac:dyDescent="0.3">
      <c r="B8" s="3" t="s">
        <v>6</v>
      </c>
      <c r="C8" s="10">
        <v>199</v>
      </c>
      <c r="D8" s="23">
        <v>13.8</v>
      </c>
      <c r="E8"/>
    </row>
    <row r="9" spans="1:8" ht="14.4" x14ac:dyDescent="0.3">
      <c r="B9" s="3" t="s">
        <v>7</v>
      </c>
      <c r="C9" s="10">
        <v>172</v>
      </c>
      <c r="D9" s="23">
        <v>17</v>
      </c>
      <c r="E9"/>
    </row>
    <row r="10" spans="1:8" ht="14.4" x14ac:dyDescent="0.3">
      <c r="B10" s="3" t="s">
        <v>8</v>
      </c>
      <c r="C10" s="10">
        <v>258</v>
      </c>
      <c r="D10" s="23">
        <v>8.6</v>
      </c>
      <c r="E10"/>
    </row>
    <row r="11" spans="1:8" ht="14.4" x14ac:dyDescent="0.3">
      <c r="B11" s="3" t="s">
        <v>9</v>
      </c>
      <c r="C11" s="10">
        <v>162</v>
      </c>
      <c r="D11" s="23">
        <v>10.3</v>
      </c>
      <c r="E11"/>
      <c r="G11" s="20" t="s">
        <v>70</v>
      </c>
      <c r="H11" s="24">
        <f>SUMPRODUCT(C5:C34,D5:D34)</f>
        <v>89830.599999999991</v>
      </c>
    </row>
    <row r="12" spans="1:8" ht="14.4" x14ac:dyDescent="0.3">
      <c r="B12" s="3" t="s">
        <v>10</v>
      </c>
      <c r="C12" s="10">
        <v>281</v>
      </c>
      <c r="D12" s="23">
        <v>12.6</v>
      </c>
      <c r="E12"/>
    </row>
    <row r="13" spans="1:8" ht="14.4" x14ac:dyDescent="0.3">
      <c r="B13" s="3" t="s">
        <v>11</v>
      </c>
      <c r="C13" s="10">
        <v>195</v>
      </c>
      <c r="D13" s="23">
        <v>13.1</v>
      </c>
      <c r="E13"/>
    </row>
    <row r="14" spans="1:8" ht="14.4" x14ac:dyDescent="0.3">
      <c r="B14" s="3" t="s">
        <v>12</v>
      </c>
      <c r="C14" s="10">
        <v>218</v>
      </c>
      <c r="D14" s="23">
        <v>18.600000000000001</v>
      </c>
      <c r="E14"/>
    </row>
    <row r="15" spans="1:8" ht="14.4" x14ac:dyDescent="0.3">
      <c r="B15" s="3" t="s">
        <v>13</v>
      </c>
      <c r="C15" s="10">
        <v>188</v>
      </c>
      <c r="D15" s="23">
        <v>24</v>
      </c>
      <c r="E15"/>
    </row>
    <row r="16" spans="1:8" ht="14.4" x14ac:dyDescent="0.3">
      <c r="B16" s="3" t="s">
        <v>14</v>
      </c>
      <c r="C16" s="10">
        <v>188</v>
      </c>
      <c r="D16" s="23">
        <v>20.7</v>
      </c>
      <c r="E16"/>
    </row>
    <row r="17" spans="2:5" ht="14.4" x14ac:dyDescent="0.3">
      <c r="B17" s="3" t="s">
        <v>15</v>
      </c>
      <c r="C17" s="10">
        <v>219</v>
      </c>
      <c r="D17" s="23">
        <v>6.4</v>
      </c>
      <c r="E17"/>
    </row>
    <row r="18" spans="2:5" ht="14.4" x14ac:dyDescent="0.3">
      <c r="B18" s="3" t="s">
        <v>16</v>
      </c>
      <c r="C18" s="10">
        <v>244</v>
      </c>
      <c r="D18" s="23">
        <v>8.6999999999999993</v>
      </c>
      <c r="E18"/>
    </row>
    <row r="19" spans="2:5" ht="14.4" x14ac:dyDescent="0.3">
      <c r="B19" s="3" t="s">
        <v>17</v>
      </c>
      <c r="C19" s="10">
        <v>134</v>
      </c>
      <c r="D19" s="23">
        <v>8.5</v>
      </c>
      <c r="E19"/>
    </row>
    <row r="20" spans="2:5" ht="14.4" x14ac:dyDescent="0.3">
      <c r="B20" s="3" t="s">
        <v>18</v>
      </c>
      <c r="C20" s="10">
        <v>278</v>
      </c>
      <c r="D20" s="23">
        <v>12.5</v>
      </c>
      <c r="E20"/>
    </row>
    <row r="21" spans="2:5" ht="14.4" x14ac:dyDescent="0.3">
      <c r="B21" s="3" t="s">
        <v>19</v>
      </c>
      <c r="C21" s="10">
        <v>131</v>
      </c>
      <c r="D21" s="23">
        <v>24.9</v>
      </c>
      <c r="E21"/>
    </row>
    <row r="22" spans="2:5" ht="14.4" x14ac:dyDescent="0.3">
      <c r="B22" s="3" t="s">
        <v>20</v>
      </c>
      <c r="C22" s="10">
        <v>156</v>
      </c>
      <c r="D22" s="23">
        <v>23.4</v>
      </c>
      <c r="E22"/>
    </row>
    <row r="23" spans="2:5" ht="14.4" x14ac:dyDescent="0.3">
      <c r="B23" s="3" t="s">
        <v>21</v>
      </c>
      <c r="C23" s="10">
        <v>194</v>
      </c>
      <c r="D23" s="23">
        <v>22.3</v>
      </c>
      <c r="E23"/>
    </row>
    <row r="24" spans="2:5" ht="14.4" x14ac:dyDescent="0.3">
      <c r="B24" s="3" t="s">
        <v>22</v>
      </c>
      <c r="C24" s="10">
        <v>167</v>
      </c>
      <c r="D24" s="23">
        <v>10.6</v>
      </c>
      <c r="E24"/>
    </row>
    <row r="25" spans="2:5" ht="14.4" x14ac:dyDescent="0.3">
      <c r="B25" s="3" t="s">
        <v>23</v>
      </c>
      <c r="C25" s="10">
        <v>211</v>
      </c>
      <c r="D25" s="23">
        <v>11.2</v>
      </c>
      <c r="E25"/>
    </row>
    <row r="26" spans="2:5" ht="14.4" x14ac:dyDescent="0.3">
      <c r="B26" s="3" t="s">
        <v>24</v>
      </c>
      <c r="C26" s="10">
        <v>121</v>
      </c>
      <c r="D26" s="23">
        <v>11</v>
      </c>
      <c r="E26"/>
    </row>
    <row r="27" spans="2:5" ht="14.4" x14ac:dyDescent="0.3">
      <c r="B27" s="3" t="s">
        <v>25</v>
      </c>
      <c r="C27" s="10">
        <v>225</v>
      </c>
      <c r="D27" s="23">
        <v>7.9</v>
      </c>
      <c r="E27"/>
    </row>
    <row r="28" spans="2:5" ht="14.4" x14ac:dyDescent="0.3">
      <c r="B28" s="3" t="s">
        <v>26</v>
      </c>
      <c r="C28" s="10">
        <v>246</v>
      </c>
      <c r="D28" s="23">
        <v>14.3</v>
      </c>
      <c r="E28"/>
    </row>
    <row r="29" spans="2:5" ht="14.4" x14ac:dyDescent="0.3">
      <c r="B29" s="3" t="s">
        <v>27</v>
      </c>
      <c r="C29" s="10">
        <v>225</v>
      </c>
      <c r="D29" s="23">
        <v>11.3</v>
      </c>
      <c r="E29"/>
    </row>
    <row r="30" spans="2:5" ht="14.4" x14ac:dyDescent="0.3">
      <c r="B30" s="3" t="s">
        <v>28</v>
      </c>
      <c r="C30" s="10">
        <v>112</v>
      </c>
      <c r="D30" s="23">
        <v>10.3</v>
      </c>
      <c r="E30"/>
    </row>
    <row r="31" spans="2:5" ht="14.4" x14ac:dyDescent="0.3">
      <c r="B31" s="3" t="s">
        <v>29</v>
      </c>
      <c r="C31" s="10">
        <v>170</v>
      </c>
      <c r="D31" s="23">
        <v>8.8000000000000007</v>
      </c>
      <c r="E31"/>
    </row>
    <row r="32" spans="2:5" ht="14.4" x14ac:dyDescent="0.3">
      <c r="B32" s="3" t="s">
        <v>30</v>
      </c>
      <c r="C32" s="10">
        <v>276</v>
      </c>
      <c r="D32" s="23">
        <v>22.9</v>
      </c>
      <c r="E32"/>
    </row>
    <row r="33" spans="2:5" ht="14.4" x14ac:dyDescent="0.3">
      <c r="B33" s="3" t="s">
        <v>31</v>
      </c>
      <c r="C33" s="10">
        <v>275</v>
      </c>
      <c r="D33" s="23">
        <v>21.8</v>
      </c>
      <c r="E33"/>
    </row>
    <row r="34" spans="2:5" ht="14.4" x14ac:dyDescent="0.3">
      <c r="B34" s="3" t="s">
        <v>32</v>
      </c>
      <c r="C34" s="10">
        <v>241</v>
      </c>
      <c r="D34" s="23">
        <v>16.899999999999999</v>
      </c>
      <c r="E3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484D-3517-4459-B36E-3C7AA4B2DDC2}">
  <dimension ref="A1:E35"/>
  <sheetViews>
    <sheetView showGridLines="0" workbookViewId="0">
      <selection activeCell="H12" sqref="H12"/>
    </sheetView>
  </sheetViews>
  <sheetFormatPr defaultColWidth="9.109375" defaultRowHeight="13.2" x14ac:dyDescent="0.25"/>
  <cols>
    <col min="1" max="1" width="9.109375" style="1"/>
    <col min="2" max="2" width="5.88671875" style="1" customWidth="1"/>
    <col min="3" max="3" width="19.44140625" style="3" customWidth="1"/>
    <col min="4" max="4" width="9.109375" style="1"/>
    <col min="5" max="5" width="10.5546875" style="1" customWidth="1"/>
    <col min="6" max="16384" width="9.109375" style="1"/>
  </cols>
  <sheetData>
    <row r="1" spans="1:5" x14ac:dyDescent="0.25">
      <c r="A1" s="1" t="s">
        <v>71</v>
      </c>
    </row>
    <row r="2" spans="1:5" x14ac:dyDescent="0.25">
      <c r="A2" s="1" t="s">
        <v>72</v>
      </c>
    </row>
    <row r="5" spans="1:5" ht="28.5" customHeight="1" x14ac:dyDescent="0.25">
      <c r="B5" s="29" t="s">
        <v>73</v>
      </c>
      <c r="C5" s="30" t="s">
        <v>74</v>
      </c>
      <c r="D5" s="30" t="s">
        <v>75</v>
      </c>
      <c r="E5" s="30" t="s">
        <v>76</v>
      </c>
    </row>
    <row r="6" spans="1:5" x14ac:dyDescent="0.25">
      <c r="B6" s="28" t="s">
        <v>77</v>
      </c>
      <c r="C6" s="27" t="s">
        <v>78</v>
      </c>
      <c r="D6" s="27" t="str">
        <f>LEFT(C6,2)</f>
        <v>81</v>
      </c>
      <c r="E6" s="27" t="str">
        <f>RIGHT(C6,2)</f>
        <v>22</v>
      </c>
    </row>
    <row r="7" spans="1:5" x14ac:dyDescent="0.25">
      <c r="B7" s="28" t="s">
        <v>79</v>
      </c>
      <c r="C7" s="27" t="s">
        <v>80</v>
      </c>
      <c r="D7" s="27" t="str">
        <f t="shared" ref="D7:D35" si="0">LEFT(C7,2)</f>
        <v>38</v>
      </c>
      <c r="E7" s="27" t="str">
        <f t="shared" ref="E7:E35" si="1">RIGHT(C7,2)</f>
        <v>74</v>
      </c>
    </row>
    <row r="8" spans="1:5" x14ac:dyDescent="0.25">
      <c r="B8" s="28" t="s">
        <v>81</v>
      </c>
      <c r="C8" s="27" t="s">
        <v>82</v>
      </c>
      <c r="D8" s="27" t="str">
        <f t="shared" si="0"/>
        <v>83</v>
      </c>
      <c r="E8" s="27" t="str">
        <f t="shared" si="1"/>
        <v>19</v>
      </c>
    </row>
    <row r="9" spans="1:5" x14ac:dyDescent="0.25">
      <c r="B9" s="28" t="s">
        <v>83</v>
      </c>
      <c r="C9" s="27" t="s">
        <v>84</v>
      </c>
      <c r="D9" s="27" t="str">
        <f t="shared" si="0"/>
        <v>95</v>
      </c>
      <c r="E9" s="27" t="str">
        <f t="shared" si="1"/>
        <v>67</v>
      </c>
    </row>
    <row r="10" spans="1:5" x14ac:dyDescent="0.25">
      <c r="B10" s="28" t="s">
        <v>85</v>
      </c>
      <c r="C10" s="27" t="s">
        <v>86</v>
      </c>
      <c r="D10" s="27" t="str">
        <f t="shared" si="0"/>
        <v>59</v>
      </c>
      <c r="E10" s="27" t="str">
        <f t="shared" si="1"/>
        <v>34</v>
      </c>
    </row>
    <row r="11" spans="1:5" x14ac:dyDescent="0.25">
      <c r="B11" s="28" t="s">
        <v>87</v>
      </c>
      <c r="C11" s="27" t="s">
        <v>88</v>
      </c>
      <c r="D11" s="27" t="str">
        <f t="shared" si="0"/>
        <v>28</v>
      </c>
      <c r="E11" s="27" t="str">
        <f t="shared" si="1"/>
        <v>12</v>
      </c>
    </row>
    <row r="12" spans="1:5" x14ac:dyDescent="0.25">
      <c r="B12" s="28" t="s">
        <v>89</v>
      </c>
      <c r="C12" s="27" t="s">
        <v>90</v>
      </c>
      <c r="D12" s="27" t="str">
        <f t="shared" si="0"/>
        <v>75</v>
      </c>
      <c r="E12" s="27" t="str">
        <f t="shared" si="1"/>
        <v>26</v>
      </c>
    </row>
    <row r="13" spans="1:5" x14ac:dyDescent="0.25">
      <c r="B13" s="28" t="s">
        <v>91</v>
      </c>
      <c r="C13" s="27" t="s">
        <v>92</v>
      </c>
      <c r="D13" s="27" t="str">
        <f t="shared" si="0"/>
        <v>79</v>
      </c>
      <c r="E13" s="27" t="str">
        <f t="shared" si="1"/>
        <v>87</v>
      </c>
    </row>
    <row r="14" spans="1:5" x14ac:dyDescent="0.25">
      <c r="B14" s="28" t="s">
        <v>93</v>
      </c>
      <c r="C14" s="27" t="s">
        <v>94</v>
      </c>
      <c r="D14" s="27" t="str">
        <f t="shared" si="0"/>
        <v>19</v>
      </c>
      <c r="E14" s="27" t="str">
        <f t="shared" si="1"/>
        <v>81</v>
      </c>
    </row>
    <row r="15" spans="1:5" x14ac:dyDescent="0.25">
      <c r="B15" s="28" t="s">
        <v>95</v>
      </c>
      <c r="C15" s="27" t="s">
        <v>96</v>
      </c>
      <c r="D15" s="27" t="str">
        <f t="shared" si="0"/>
        <v>35</v>
      </c>
      <c r="E15" s="27" t="str">
        <f t="shared" si="1"/>
        <v>20</v>
      </c>
    </row>
    <row r="16" spans="1:5" x14ac:dyDescent="0.25">
      <c r="B16" s="28" t="s">
        <v>97</v>
      </c>
      <c r="C16" s="27" t="s">
        <v>98</v>
      </c>
      <c r="D16" s="27" t="str">
        <f t="shared" si="0"/>
        <v>70</v>
      </c>
      <c r="E16" s="27" t="str">
        <f t="shared" si="1"/>
        <v>64</v>
      </c>
    </row>
    <row r="17" spans="2:5" x14ac:dyDescent="0.25">
      <c r="B17" s="28" t="s">
        <v>99</v>
      </c>
      <c r="C17" s="27" t="s">
        <v>100</v>
      </c>
      <c r="D17" s="27" t="str">
        <f t="shared" si="0"/>
        <v>69</v>
      </c>
      <c r="E17" s="27" t="str">
        <f t="shared" si="1"/>
        <v>29</v>
      </c>
    </row>
    <row r="18" spans="2:5" x14ac:dyDescent="0.25">
      <c r="B18" s="28" t="s">
        <v>101</v>
      </c>
      <c r="C18" s="27" t="s">
        <v>102</v>
      </c>
      <c r="D18" s="27" t="str">
        <f t="shared" si="0"/>
        <v>37</v>
      </c>
      <c r="E18" s="27" t="str">
        <f t="shared" si="1"/>
        <v>68</v>
      </c>
    </row>
    <row r="19" spans="2:5" x14ac:dyDescent="0.25">
      <c r="B19" s="28" t="s">
        <v>103</v>
      </c>
      <c r="C19" s="27" t="s">
        <v>104</v>
      </c>
      <c r="D19" s="27" t="str">
        <f t="shared" si="0"/>
        <v>25</v>
      </c>
      <c r="E19" s="27" t="str">
        <f t="shared" si="1"/>
        <v>94</v>
      </c>
    </row>
    <row r="20" spans="2:5" x14ac:dyDescent="0.25">
      <c r="B20" s="28" t="s">
        <v>105</v>
      </c>
      <c r="C20" s="27" t="s">
        <v>106</v>
      </c>
      <c r="D20" s="27" t="str">
        <f t="shared" si="0"/>
        <v>99</v>
      </c>
      <c r="E20" s="27" t="str">
        <f t="shared" si="1"/>
        <v>81</v>
      </c>
    </row>
    <row r="21" spans="2:5" x14ac:dyDescent="0.25">
      <c r="B21" s="28" t="s">
        <v>107</v>
      </c>
      <c r="C21" s="27" t="s">
        <v>108</v>
      </c>
      <c r="D21" s="27" t="str">
        <f t="shared" si="0"/>
        <v>19</v>
      </c>
      <c r="E21" s="27" t="str">
        <f t="shared" si="1"/>
        <v>25</v>
      </c>
    </row>
    <row r="22" spans="2:5" x14ac:dyDescent="0.25">
      <c r="B22" s="28" t="s">
        <v>109</v>
      </c>
      <c r="C22" s="27" t="s">
        <v>110</v>
      </c>
      <c r="D22" s="27" t="str">
        <f t="shared" si="0"/>
        <v>73</v>
      </c>
      <c r="E22" s="27" t="str">
        <f t="shared" si="1"/>
        <v>36</v>
      </c>
    </row>
    <row r="23" spans="2:5" x14ac:dyDescent="0.25">
      <c r="B23" s="28" t="s">
        <v>111</v>
      </c>
      <c r="C23" s="27" t="s">
        <v>112</v>
      </c>
      <c r="D23" s="27" t="str">
        <f t="shared" si="0"/>
        <v>29</v>
      </c>
      <c r="E23" s="27" t="str">
        <f t="shared" si="1"/>
        <v>14</v>
      </c>
    </row>
    <row r="24" spans="2:5" x14ac:dyDescent="0.25">
      <c r="B24" s="28" t="s">
        <v>113</v>
      </c>
      <c r="C24" s="27" t="s">
        <v>114</v>
      </c>
      <c r="D24" s="27" t="str">
        <f t="shared" si="0"/>
        <v>57</v>
      </c>
      <c r="E24" s="27" t="str">
        <f t="shared" si="1"/>
        <v>89</v>
      </c>
    </row>
    <row r="25" spans="2:5" x14ac:dyDescent="0.25">
      <c r="B25" s="28" t="s">
        <v>115</v>
      </c>
      <c r="C25" s="27" t="s">
        <v>116</v>
      </c>
      <c r="D25" s="27" t="str">
        <f t="shared" si="0"/>
        <v>74</v>
      </c>
      <c r="E25" s="27" t="str">
        <f t="shared" si="1"/>
        <v>98</v>
      </c>
    </row>
    <row r="26" spans="2:5" x14ac:dyDescent="0.25">
      <c r="B26" s="28" t="s">
        <v>117</v>
      </c>
      <c r="C26" s="27" t="s">
        <v>118</v>
      </c>
      <c r="D26" s="27" t="str">
        <f t="shared" si="0"/>
        <v>41</v>
      </c>
      <c r="E26" s="27" t="str">
        <f t="shared" si="1"/>
        <v>57</v>
      </c>
    </row>
    <row r="27" spans="2:5" x14ac:dyDescent="0.25">
      <c r="B27" s="28" t="s">
        <v>119</v>
      </c>
      <c r="C27" s="27" t="s">
        <v>120</v>
      </c>
      <c r="D27" s="27" t="str">
        <f t="shared" si="0"/>
        <v>40</v>
      </c>
      <c r="E27" s="27" t="str">
        <f t="shared" si="1"/>
        <v>24</v>
      </c>
    </row>
    <row r="28" spans="2:5" x14ac:dyDescent="0.25">
      <c r="B28" s="28" t="s">
        <v>121</v>
      </c>
      <c r="C28" s="27" t="s">
        <v>122</v>
      </c>
      <c r="D28" s="27" t="str">
        <f t="shared" si="0"/>
        <v>94</v>
      </c>
      <c r="E28" s="27" t="str">
        <f t="shared" si="1"/>
        <v>76</v>
      </c>
    </row>
    <row r="29" spans="2:5" x14ac:dyDescent="0.25">
      <c r="B29" s="28" t="s">
        <v>123</v>
      </c>
      <c r="C29" s="27" t="s">
        <v>124</v>
      </c>
      <c r="D29" s="27" t="str">
        <f t="shared" si="0"/>
        <v>50</v>
      </c>
      <c r="E29" s="27" t="str">
        <f t="shared" si="1"/>
        <v>64</v>
      </c>
    </row>
    <row r="30" spans="2:5" x14ac:dyDescent="0.25">
      <c r="B30" s="28" t="s">
        <v>125</v>
      </c>
      <c r="C30" s="27" t="s">
        <v>126</v>
      </c>
      <c r="D30" s="27" t="str">
        <f t="shared" si="0"/>
        <v>30</v>
      </c>
      <c r="E30" s="27" t="str">
        <f t="shared" si="1"/>
        <v>83</v>
      </c>
    </row>
    <row r="31" spans="2:5" x14ac:dyDescent="0.25">
      <c r="B31" s="28" t="s">
        <v>127</v>
      </c>
      <c r="C31" s="27" t="s">
        <v>128</v>
      </c>
      <c r="D31" s="27" t="str">
        <f t="shared" si="0"/>
        <v>83</v>
      </c>
      <c r="E31" s="27" t="str">
        <f t="shared" si="1"/>
        <v>52</v>
      </c>
    </row>
    <row r="32" spans="2:5" x14ac:dyDescent="0.25">
      <c r="B32" s="28" t="s">
        <v>129</v>
      </c>
      <c r="C32" s="27" t="s">
        <v>130</v>
      </c>
      <c r="D32" s="27" t="str">
        <f t="shared" si="0"/>
        <v>73</v>
      </c>
      <c r="E32" s="27" t="str">
        <f t="shared" si="1"/>
        <v>83</v>
      </c>
    </row>
    <row r="33" spans="2:5" x14ac:dyDescent="0.25">
      <c r="B33" s="28" t="s">
        <v>131</v>
      </c>
      <c r="C33" s="27" t="s">
        <v>132</v>
      </c>
      <c r="D33" s="27" t="str">
        <f t="shared" si="0"/>
        <v>27</v>
      </c>
      <c r="E33" s="27" t="str">
        <f t="shared" si="1"/>
        <v>38</v>
      </c>
    </row>
    <row r="34" spans="2:5" x14ac:dyDescent="0.25">
      <c r="B34" s="28" t="s">
        <v>133</v>
      </c>
      <c r="C34" s="27" t="s">
        <v>134</v>
      </c>
      <c r="D34" s="27" t="str">
        <f t="shared" si="0"/>
        <v>18</v>
      </c>
      <c r="E34" s="27" t="str">
        <f t="shared" si="1"/>
        <v>91</v>
      </c>
    </row>
    <row r="35" spans="2:5" x14ac:dyDescent="0.25">
      <c r="B35" s="28" t="s">
        <v>135</v>
      </c>
      <c r="C35" s="27" t="s">
        <v>136</v>
      </c>
      <c r="D35" s="27" t="str">
        <f t="shared" si="0"/>
        <v>95</v>
      </c>
      <c r="E35" s="27" t="str">
        <f t="shared" si="1"/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Kaliński</dc:creator>
  <cp:lastModifiedBy>Natalia Ostrowska</cp:lastModifiedBy>
  <dcterms:created xsi:type="dcterms:W3CDTF">2023-07-06T10:02:17Z</dcterms:created>
  <dcterms:modified xsi:type="dcterms:W3CDTF">2025-07-22T18:15:39Z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bef4c5-c818-41ba-ac89-c164c445b051_Enabled">
    <vt:lpwstr>true</vt:lpwstr>
  </property>
  <property fmtid="{D5CDD505-2E9C-101B-9397-08002B2CF9AE}" pid="3" name="MSIP_Label_8dbef4c5-c818-41ba-ac89-c164c445b051_SetDate">
    <vt:lpwstr>2023-07-06T10:02:17Z</vt:lpwstr>
  </property>
  <property fmtid="{D5CDD505-2E9C-101B-9397-08002B2CF9AE}" pid="4" name="MSIP_Label_8dbef4c5-c818-41ba-ac89-c164c445b051_Method">
    <vt:lpwstr>Standard</vt:lpwstr>
  </property>
  <property fmtid="{D5CDD505-2E9C-101B-9397-08002B2CF9AE}" pid="5" name="MSIP_Label_8dbef4c5-c818-41ba-ac89-c164c445b051_Name">
    <vt:lpwstr>8dbef4c5-c818-41ba-ac89-c164c445b051</vt:lpwstr>
  </property>
  <property fmtid="{D5CDD505-2E9C-101B-9397-08002B2CF9AE}" pid="6" name="MSIP_Label_8dbef4c5-c818-41ba-ac89-c164c445b051_SiteId">
    <vt:lpwstr>95924808-3044-4177-9c1b-713746ffab95</vt:lpwstr>
  </property>
  <property fmtid="{D5CDD505-2E9C-101B-9397-08002B2CF9AE}" pid="7" name="MSIP_Label_8dbef4c5-c818-41ba-ac89-c164c445b051_ActionId">
    <vt:lpwstr>27185c87-83db-45cd-bda4-201abc976d8b</vt:lpwstr>
  </property>
  <property fmtid="{D5CDD505-2E9C-101B-9397-08002B2CF9AE}" pid="8" name="MSIP_Label_8dbef4c5-c818-41ba-ac89-c164c445b051_ContentBits">
    <vt:lpwstr>0</vt:lpwstr>
  </property>
</Properties>
</file>