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13_ncr:1_{740A726B-C243-420D-A391-B3148FDC5B88}" xr6:coauthVersionLast="47" xr6:coauthVersionMax="47" xr10:uidLastSave="{00000000-0000-0000-0000-000000000000}"/>
  <workbookProtection workbookAlgorithmName="SHA-512" workbookHashValue="oZLY8ei8/GRIylUqgU5oKHDV2Z4deDghZhW0Oxd3jjaE5IsnQ64QOE/1/Kx1eiLE8xWwTX09G1VEVS9PiowAjA==" workbookSaltValue="2FPubTZdbpS9AMNio+sX3g==" workbookSpinCount="100000" lockStructure="1"/>
  <bookViews>
    <workbookView xWindow="-108" yWindow="-108" windowWidth="23256" windowHeight="12576" activeTab="1" xr2:uid="{AA4A7305-6017-334B-B9B6-1DDECCCD6789}"/>
  </bookViews>
  <sheets>
    <sheet name="Zadanie" sheetId="2" r:id="rId1"/>
    <sheet name="Rozwiązani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C15" i="2"/>
  <c r="E10" i="2"/>
  <c r="E9" i="2"/>
  <c r="G3" i="2"/>
  <c r="G4" i="2"/>
  <c r="G5" i="2"/>
  <c r="G6" i="2"/>
  <c r="G2" i="2"/>
  <c r="F2" i="2"/>
  <c r="F3" i="2"/>
  <c r="F4" i="2"/>
  <c r="F5" i="2"/>
  <c r="F6" i="2"/>
  <c r="E3" i="2"/>
  <c r="E4" i="2"/>
  <c r="E5" i="2"/>
  <c r="E6" i="2"/>
  <c r="E2" i="2"/>
  <c r="C14" i="2"/>
  <c r="C14" i="1"/>
  <c r="E3" i="1"/>
  <c r="F3" i="1" s="1"/>
  <c r="E4" i="1"/>
  <c r="F4" i="1" s="1"/>
  <c r="E5" i="1"/>
  <c r="F5" i="1" s="1"/>
  <c r="E6" i="1"/>
  <c r="F6" i="1" s="1"/>
  <c r="E2" i="1"/>
  <c r="F2" i="1" s="1"/>
  <c r="E9" i="1" l="1"/>
  <c r="G6" i="1"/>
  <c r="G5" i="1"/>
  <c r="G4" i="1"/>
  <c r="G3" i="1"/>
  <c r="G2" i="1"/>
  <c r="E10" i="1" l="1"/>
</calcChain>
</file>

<file path=xl/sharedStrings.xml><?xml version="1.0" encoding="utf-8"?>
<sst xmlns="http://schemas.openxmlformats.org/spreadsheetml/2006/main" count="50" uniqueCount="25">
  <si>
    <t>Imię i nazwisko</t>
  </si>
  <si>
    <t>Region</t>
  </si>
  <si>
    <t>Sprzedaż (zł)</t>
  </si>
  <si>
    <t>Cel (zł)</t>
  </si>
  <si>
    <t>Realizacja (%)</t>
  </si>
  <si>
    <t>Premia</t>
  </si>
  <si>
    <t>Status</t>
  </si>
  <si>
    <t>Jan Kowalski</t>
  </si>
  <si>
    <t>Mazowieckie</t>
  </si>
  <si>
    <t>Anna Nowak</t>
  </si>
  <si>
    <t>Śląskie</t>
  </si>
  <si>
    <t>Tomasz Zieliński</t>
  </si>
  <si>
    <t>Małopolskie</t>
  </si>
  <si>
    <t>Katarzyna Maj</t>
  </si>
  <si>
    <t>Pomorskie</t>
  </si>
  <si>
    <t>Michał Baran</t>
  </si>
  <si>
    <t>Wielkopolskie</t>
  </si>
  <si>
    <t>JEŻELI</t>
  </si>
  <si>
    <t>IF</t>
  </si>
  <si>
    <t>SUMA.JEŻELI</t>
  </si>
  <si>
    <t>SUMIF</t>
  </si>
  <si>
    <t>LICZ.JEŻELI</t>
  </si>
  <si>
    <t>COUNTIF</t>
  </si>
  <si>
    <t>Data początkowa</t>
  </si>
  <si>
    <t>Data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</si>
</sst>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;[Red]\-#,##0.00\ &quot;zł&quot;"/>
    <numFmt numFmtId="164" formatCode="_ * #,##0.00_)\ &quot;zł&quot;_ ;_ * \(#,##0.00\)\ &quot;zł&quot;_ ;_ * &quot;-&quot;??_)\ &quot;zł&quot;_ ;_ @_ "/>
  </numFmts>
  <fonts count="3" x14ac:knownFonts="1">
    <font>
      <sz val="12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9" fontId="0" fillId="0" borderId="0" xfId="2" applyFont="1"/>
    <xf numFmtId="164" fontId="0" fillId="0" borderId="0" xfId="1" applyFont="1"/>
    <xf numFmtId="8" fontId="0" fillId="0" borderId="0" xfId="1" applyNumberFormat="1" applyFont="1"/>
  </cellXfs>
  <cellStyles count="3">
    <cellStyle name="Normalny" xfId="0" builtinId="0"/>
    <cellStyle name="Procentowy" xfId="2" builtinId="5"/>
    <cellStyle name="Walutowy" xfId="1" builtinId="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51C9-1924-EA41-B9AC-84053CC90257}">
  <dimension ref="A1:G15"/>
  <sheetViews>
    <sheetView zoomScale="90" zoomScaleNormal="90" workbookViewId="0">
      <selection activeCell="E12" sqref="E12"/>
    </sheetView>
  </sheetViews>
  <sheetFormatPr defaultColWidth="11.19921875" defaultRowHeight="15.6" x14ac:dyDescent="0.3"/>
  <cols>
    <col min="1" max="1" width="17.5" customWidth="1"/>
    <col min="2" max="2" width="19.296875" customWidth="1"/>
    <col min="3" max="3" width="15.796875" customWidth="1"/>
    <col min="4" max="4" width="12.19921875" bestFit="1" customWidth="1"/>
    <col min="5" max="5" width="16.796875" customWidth="1"/>
    <col min="7" max="7" width="14.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s="5">
        <v>12000</v>
      </c>
      <c r="D2" s="5">
        <v>10000</v>
      </c>
      <c r="E2" s="3">
        <f>C2/D2</f>
        <v>1.2</v>
      </c>
      <c r="F2">
        <f>IF(E2&gt;=100%,500,"")</f>
        <v>500</v>
      </c>
      <c r="G2" t="str">
        <f>IF(E2&gt;=1,"Zrealizowano","Nie zrealizowano")</f>
        <v>Zrealizowano</v>
      </c>
    </row>
    <row r="3" spans="1:7" x14ac:dyDescent="0.3">
      <c r="A3" t="s">
        <v>9</v>
      </c>
      <c r="B3" t="s">
        <v>10</v>
      </c>
      <c r="C3" s="5">
        <v>7500</v>
      </c>
      <c r="D3" s="5">
        <v>8000</v>
      </c>
      <c r="E3" s="3">
        <f t="shared" ref="E3:E6" si="0">C3/D3</f>
        <v>0.9375</v>
      </c>
      <c r="F3" t="str">
        <f t="shared" ref="F3:F6" si="1">IF(E3&gt;=100%,500,"")</f>
        <v/>
      </c>
      <c r="G3" t="str">
        <f t="shared" ref="G3:G6" si="2">IF(E3&gt;=1,"Zrealizowano","Nie zrealizowano")</f>
        <v>Nie zrealizowano</v>
      </c>
    </row>
    <row r="4" spans="1:7" x14ac:dyDescent="0.3">
      <c r="A4" t="s">
        <v>11</v>
      </c>
      <c r="B4" t="s">
        <v>12</v>
      </c>
      <c r="C4" s="5">
        <v>9200</v>
      </c>
      <c r="D4" s="5">
        <v>9000</v>
      </c>
      <c r="E4" s="3">
        <f t="shared" si="0"/>
        <v>1.0222222222222221</v>
      </c>
      <c r="F4">
        <f t="shared" si="1"/>
        <v>500</v>
      </c>
      <c r="G4" t="str">
        <f t="shared" si="2"/>
        <v>Zrealizowano</v>
      </c>
    </row>
    <row r="5" spans="1:7" x14ac:dyDescent="0.3">
      <c r="A5" t="s">
        <v>13</v>
      </c>
      <c r="B5" t="s">
        <v>14</v>
      </c>
      <c r="C5" s="5">
        <v>10300</v>
      </c>
      <c r="D5" s="5">
        <v>11000</v>
      </c>
      <c r="E5" s="3">
        <f t="shared" si="0"/>
        <v>0.9363636363636364</v>
      </c>
      <c r="F5" t="str">
        <f t="shared" si="1"/>
        <v/>
      </c>
      <c r="G5" t="str">
        <f t="shared" si="2"/>
        <v>Nie zrealizowano</v>
      </c>
    </row>
    <row r="6" spans="1:7" x14ac:dyDescent="0.3">
      <c r="A6" t="s">
        <v>15</v>
      </c>
      <c r="B6" t="s">
        <v>16</v>
      </c>
      <c r="C6" s="5">
        <v>15000</v>
      </c>
      <c r="D6" s="5">
        <v>12000</v>
      </c>
      <c r="E6" s="3">
        <f t="shared" si="0"/>
        <v>1.25</v>
      </c>
      <c r="F6">
        <f t="shared" si="1"/>
        <v>500</v>
      </c>
      <c r="G6" t="str">
        <f t="shared" si="2"/>
        <v>Zrealizowano</v>
      </c>
    </row>
    <row r="9" spans="1:7" x14ac:dyDescent="0.3">
      <c r="C9" t="s">
        <v>17</v>
      </c>
      <c r="D9" t="s">
        <v>18</v>
      </c>
      <c r="E9">
        <f>COUNTIF(F2:F6,500)</f>
        <v>3</v>
      </c>
    </row>
    <row r="10" spans="1:7" x14ac:dyDescent="0.3">
      <c r="C10" t="s">
        <v>19</v>
      </c>
      <c r="D10" t="s">
        <v>20</v>
      </c>
      <c r="E10">
        <f>SUMIF(G2:G6,"Zrealizowano",D2:D6)</f>
        <v>31000</v>
      </c>
    </row>
    <row r="11" spans="1:7" x14ac:dyDescent="0.3">
      <c r="C11" t="s">
        <v>21</v>
      </c>
      <c r="D11" t="s">
        <v>22</v>
      </c>
      <c r="E11">
        <f>COUNTIF(C2:C6,7500)</f>
        <v>1</v>
      </c>
    </row>
    <row r="13" spans="1:7" x14ac:dyDescent="0.3">
      <c r="A13" t="s">
        <v>23</v>
      </c>
      <c r="B13" t="s">
        <v>24</v>
      </c>
    </row>
    <row r="14" spans="1:7" x14ac:dyDescent="0.3">
      <c r="A14" s="2">
        <v>45689</v>
      </c>
      <c r="B14" s="2">
        <v>45813</v>
      </c>
      <c r="C14">
        <f>DATEDIF(A14,B14,"D")</f>
        <v>124</v>
      </c>
    </row>
    <row r="15" spans="1:7" x14ac:dyDescent="0.3">
      <c r="A15" s="2">
        <v>35630</v>
      </c>
      <c r="B15" s="2">
        <v>45825</v>
      </c>
      <c r="C15">
        <f>DATEDIF(A15,B15,"D")</f>
        <v>10195</v>
      </c>
    </row>
  </sheetData>
  <conditionalFormatting sqref="E2:E6">
    <cfRule type="cellIs" dxfId="3" priority="3" operator="greaterThan">
      <formula>1.09</formula>
    </cfRule>
    <cfRule type="cellIs" dxfId="2" priority="2" operator="greaterThan">
      <formula>1</formula>
    </cfRule>
  </conditionalFormatting>
  <conditionalFormatting sqref="C2:C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{7ACC6789-6D79-4460-89F1-577A60340B8A}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CC6789-6D79-4460-89F1-577A60340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0A88-FC1B-2141-AA81-A5CFA448E245}">
  <dimension ref="A1:G14"/>
  <sheetViews>
    <sheetView tabSelected="1" zoomScale="190" zoomScaleNormal="190" workbookViewId="0">
      <selection activeCell="C14" sqref="C14"/>
    </sheetView>
  </sheetViews>
  <sheetFormatPr defaultColWidth="11.19921875" defaultRowHeight="15.6" x14ac:dyDescent="0.3"/>
  <cols>
    <col min="1" max="1" width="17.5" customWidth="1"/>
    <col min="2" max="2" width="19.296875" customWidth="1"/>
    <col min="3" max="3" width="15.796875" customWidth="1"/>
    <col min="4" max="4" width="12.19921875" bestFit="1" customWidth="1"/>
    <col min="5" max="5" width="16.796875" customWidth="1"/>
    <col min="7" max="7" width="14.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s="4">
        <v>12000</v>
      </c>
      <c r="D2" s="4">
        <v>10000</v>
      </c>
      <c r="E2" s="3">
        <f>C2/D2</f>
        <v>1.2</v>
      </c>
      <c r="F2">
        <f>IF(E2&gt;=1,500,"")</f>
        <v>500</v>
      </c>
      <c r="G2" t="str">
        <f>IF(E2&gt;=1,"Zrealizowano","Nie zrealizowano")</f>
        <v>Zrealizowano</v>
      </c>
    </row>
    <row r="3" spans="1:7" x14ac:dyDescent="0.3">
      <c r="A3" t="s">
        <v>9</v>
      </c>
      <c r="B3" t="s">
        <v>10</v>
      </c>
      <c r="C3" s="4">
        <v>7500</v>
      </c>
      <c r="D3" s="4">
        <v>8000</v>
      </c>
      <c r="E3" s="3">
        <f t="shared" ref="E3:E6" si="0">C3/D3</f>
        <v>0.9375</v>
      </c>
      <c r="F3" t="str">
        <f t="shared" ref="F3:F6" si="1">IF(E3&gt;=1,500,"")</f>
        <v/>
      </c>
      <c r="G3" t="str">
        <f t="shared" ref="G3:G6" si="2">IF(E3&gt;=1,"Zrealizowano","Nie zrealizowano")</f>
        <v>Nie zrealizowano</v>
      </c>
    </row>
    <row r="4" spans="1:7" x14ac:dyDescent="0.3">
      <c r="A4" t="s">
        <v>11</v>
      </c>
      <c r="B4" t="s">
        <v>12</v>
      </c>
      <c r="C4" s="4">
        <v>9200</v>
      </c>
      <c r="D4" s="4">
        <v>9000</v>
      </c>
      <c r="E4" s="3">
        <f t="shared" si="0"/>
        <v>1.0222222222222221</v>
      </c>
      <c r="F4">
        <f t="shared" si="1"/>
        <v>500</v>
      </c>
      <c r="G4" t="str">
        <f t="shared" si="2"/>
        <v>Zrealizowano</v>
      </c>
    </row>
    <row r="5" spans="1:7" x14ac:dyDescent="0.3">
      <c r="A5" t="s">
        <v>13</v>
      </c>
      <c r="B5" t="s">
        <v>14</v>
      </c>
      <c r="C5" s="4">
        <v>10300</v>
      </c>
      <c r="D5" s="4">
        <v>11000</v>
      </c>
      <c r="E5" s="3">
        <f t="shared" si="0"/>
        <v>0.9363636363636364</v>
      </c>
      <c r="F5" t="str">
        <f t="shared" si="1"/>
        <v/>
      </c>
      <c r="G5" t="str">
        <f t="shared" si="2"/>
        <v>Nie zrealizowano</v>
      </c>
    </row>
    <row r="6" spans="1:7" x14ac:dyDescent="0.3">
      <c r="A6" t="s">
        <v>15</v>
      </c>
      <c r="B6" t="s">
        <v>16</v>
      </c>
      <c r="C6" s="4">
        <v>15000</v>
      </c>
      <c r="D6" s="4">
        <v>12000</v>
      </c>
      <c r="E6" s="3">
        <f t="shared" si="0"/>
        <v>1.25</v>
      </c>
      <c r="F6">
        <f t="shared" si="1"/>
        <v>500</v>
      </c>
      <c r="G6" t="str">
        <f t="shared" si="2"/>
        <v>Zrealizowano</v>
      </c>
    </row>
    <row r="9" spans="1:7" x14ac:dyDescent="0.3">
      <c r="C9" t="s">
        <v>17</v>
      </c>
      <c r="D9" t="s">
        <v>18</v>
      </c>
      <c r="E9">
        <f>COUNTIF(F2:F6,500)</f>
        <v>3</v>
      </c>
    </row>
    <row r="10" spans="1:7" x14ac:dyDescent="0.3">
      <c r="C10" t="s">
        <v>19</v>
      </c>
      <c r="D10" t="s">
        <v>20</v>
      </c>
      <c r="E10">
        <f ca="1">SUMIF(G2:G6,"Zrealizowano",C2:C5)</f>
        <v>36200</v>
      </c>
    </row>
    <row r="11" spans="1:7" x14ac:dyDescent="0.3">
      <c r="C11" t="s">
        <v>21</v>
      </c>
      <c r="D11" t="s">
        <v>22</v>
      </c>
    </row>
    <row r="13" spans="1:7" x14ac:dyDescent="0.3">
      <c r="A13" t="s">
        <v>23</v>
      </c>
      <c r="B13" t="s">
        <v>24</v>
      </c>
    </row>
    <row r="14" spans="1:7" x14ac:dyDescent="0.3">
      <c r="A14" s="2">
        <v>45689</v>
      </c>
      <c r="B14" s="2">
        <v>45813</v>
      </c>
      <c r="C14">
        <f>DATEDIF(A14,B14,"Y")</f>
        <v>0</v>
      </c>
    </row>
  </sheetData>
  <conditionalFormatting sqref="C2:C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{35382469-7EAB-024A-82ED-1C234E0F9136}</x14:id>
        </ext>
      </extLst>
    </cfRule>
  </conditionalFormatting>
  <conditionalFormatting sqref="E2:E6">
    <cfRule type="cellIs" dxfId="5" priority="2" operator="greater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382469-7EAB-024A-82ED-1C234E0F9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Zadanie</vt:lpstr>
      <vt:lpstr>Rozwiązanie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Grabowski</dc:creator>
  <cp:lastModifiedBy>Natalia Ostrowska</cp:lastModifiedBy>
  <dcterms:created xsi:type="dcterms:W3CDTF">2025-06-05T07:55:41Z</dcterms:created>
  <dcterms:modified xsi:type="dcterms:W3CDTF">2025-06-17T20:44:30Z</dcterms:modified>
</cp:coreProperties>
</file>