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15661D55-B13A-42FD-B6D7-1A94B46D88B4}" xr6:coauthVersionLast="36" xr6:coauthVersionMax="45" xr10:uidLastSave="{00000000-0000-0000-0000-000000000000}"/>
  <bookViews>
    <workbookView xWindow="0" yWindow="0" windowWidth="23040" windowHeight="8772" activeTab="2" xr2:uid="{886393D8-FABA-46E1-A2D4-A2D2E4D288CA}"/>
  </bookViews>
  <sheets>
    <sheet name="Instrukcja" sheetId="5" r:id="rId1"/>
    <sheet name="Funkcje statystyczne 1" sheetId="2" r:id="rId2"/>
    <sheet name="Funkcje statystyczne 2" sheetId="6" r:id="rId3"/>
  </sheets>
  <definedNames>
    <definedName name="_xlnm._FilterDatabase" localSheetId="1" hidden="1">'Funkcje statystyczne 1'!$A$1:$D$109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F2" i="6"/>
  <c r="E2" i="6"/>
  <c r="D2" i="6"/>
  <c r="M2" i="2"/>
  <c r="L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<sst xmlns="http://schemas.openxmlformats.org/spreadsheetml/2006/main" count="368" uniqueCount="182">
  <si>
    <t>Dział</t>
  </si>
  <si>
    <t>Imię</t>
  </si>
  <si>
    <t>Nazwisko</t>
  </si>
  <si>
    <t>Wynagrodzenie</t>
  </si>
  <si>
    <t>Jadwiga</t>
  </si>
  <si>
    <t>Bilecka</t>
  </si>
  <si>
    <t>Rafał</t>
  </si>
  <si>
    <t>Bobek</t>
  </si>
  <si>
    <t>Robert</t>
  </si>
  <si>
    <t>Bobekowski</t>
  </si>
  <si>
    <t>Bobikowski</t>
  </si>
  <si>
    <t>Brobek</t>
  </si>
  <si>
    <t>Wiktor</t>
  </si>
  <si>
    <t>Brudziak</t>
  </si>
  <si>
    <t>Bolesław</t>
  </si>
  <si>
    <t>Bryński</t>
  </si>
  <si>
    <t>Chrilecka</t>
  </si>
  <si>
    <t>Liliana</t>
  </si>
  <si>
    <t>Ciupała</t>
  </si>
  <si>
    <t>Katarzyna</t>
  </si>
  <si>
    <t>Dawro</t>
  </si>
  <si>
    <t>Derilecka</t>
  </si>
  <si>
    <t>Michał</t>
  </si>
  <si>
    <t>Dertucha</t>
  </si>
  <si>
    <t>Dido</t>
  </si>
  <si>
    <t>Dindo</t>
  </si>
  <si>
    <t>Dobek</t>
  </si>
  <si>
    <t>Andrzej</t>
  </si>
  <si>
    <t>Drozda</t>
  </si>
  <si>
    <t>Dudziak</t>
  </si>
  <si>
    <t>Dwernik</t>
  </si>
  <si>
    <t>Fądecki</t>
  </si>
  <si>
    <t>Barbara</t>
  </si>
  <si>
    <t>Fibiana</t>
  </si>
  <si>
    <t>Filbrecka</t>
  </si>
  <si>
    <t>Kalina</t>
  </si>
  <si>
    <t>Filecka</t>
  </si>
  <si>
    <t>Jolanta</t>
  </si>
  <si>
    <t>Filoecka</t>
  </si>
  <si>
    <t>Firlecka</t>
  </si>
  <si>
    <t>Forbek</t>
  </si>
  <si>
    <t>Fornal</t>
  </si>
  <si>
    <t>Fraczyński</t>
  </si>
  <si>
    <t>Fulecka</t>
  </si>
  <si>
    <t>Gilecka</t>
  </si>
  <si>
    <t>Grater</t>
  </si>
  <si>
    <t>Zbigniew</t>
  </si>
  <si>
    <t>Grawik</t>
  </si>
  <si>
    <t>Pelagia</t>
  </si>
  <si>
    <t>Greczyn</t>
  </si>
  <si>
    <t>Griczan</t>
  </si>
  <si>
    <t>Gruda</t>
  </si>
  <si>
    <t>Hrubek</t>
  </si>
  <si>
    <t>Hryczyński</t>
  </si>
  <si>
    <t>Jadziak</t>
  </si>
  <si>
    <t>Jagiel</t>
  </si>
  <si>
    <t>Stefan</t>
  </si>
  <si>
    <t>Janicki</t>
  </si>
  <si>
    <t>Jawlik</t>
  </si>
  <si>
    <t>Jelikowska</t>
  </si>
  <si>
    <t>Jobda</t>
  </si>
  <si>
    <t>Jolecka</t>
  </si>
  <si>
    <t>Karolik</t>
  </si>
  <si>
    <t>Kąkol</t>
  </si>
  <si>
    <t>Kiszewska</t>
  </si>
  <si>
    <t>Kobek</t>
  </si>
  <si>
    <t>Tadeusz</t>
  </si>
  <si>
    <t>Komasa</t>
  </si>
  <si>
    <t>Komor</t>
  </si>
  <si>
    <t>Komorak</t>
  </si>
  <si>
    <t>Komorna</t>
  </si>
  <si>
    <t>Komornicki</t>
  </si>
  <si>
    <t>Komorników</t>
  </si>
  <si>
    <t>Komos</t>
  </si>
  <si>
    <t>Kowalski</t>
  </si>
  <si>
    <t>Krupicki</t>
  </si>
  <si>
    <t>Janusz</t>
  </si>
  <si>
    <t>Kurant</t>
  </si>
  <si>
    <t>Kureka</t>
  </si>
  <si>
    <t>Labuda</t>
  </si>
  <si>
    <t>Liczaba</t>
  </si>
  <si>
    <t>Liczak</t>
  </si>
  <si>
    <t>Likary</t>
  </si>
  <si>
    <t>Mateusz</t>
  </si>
  <si>
    <t>Likian</t>
  </si>
  <si>
    <t>Marek</t>
  </si>
  <si>
    <t>Linda</t>
  </si>
  <si>
    <t>Lindak</t>
  </si>
  <si>
    <t>Franciszek</t>
  </si>
  <si>
    <t>Lindarek</t>
  </si>
  <si>
    <t>Lipecki</t>
  </si>
  <si>
    <t>Ewa</t>
  </si>
  <si>
    <t>Masztaler</t>
  </si>
  <si>
    <t>Mączyńska</t>
  </si>
  <si>
    <t>Mąkol</t>
  </si>
  <si>
    <t>Milecka</t>
  </si>
  <si>
    <t>Moczydło</t>
  </si>
  <si>
    <t>Niemota</t>
  </si>
  <si>
    <t>Palancik</t>
  </si>
  <si>
    <t>Paweł</t>
  </si>
  <si>
    <t>Palek</t>
  </si>
  <si>
    <t>Krystyna</t>
  </si>
  <si>
    <t>Pilecki</t>
  </si>
  <si>
    <t>Policka</t>
  </si>
  <si>
    <t>Krzysztof</t>
  </si>
  <si>
    <t>Policki</t>
  </si>
  <si>
    <t>Elwira</t>
  </si>
  <si>
    <t>Policzawska</t>
  </si>
  <si>
    <t>Policzewski</t>
  </si>
  <si>
    <t>Polkowiak</t>
  </si>
  <si>
    <t>Prószak</t>
  </si>
  <si>
    <t>Robek</t>
  </si>
  <si>
    <t>Rudak</t>
  </si>
  <si>
    <t>Sadurski</t>
  </si>
  <si>
    <t>Sawek</t>
  </si>
  <si>
    <t>Sulik</t>
  </si>
  <si>
    <t>Sulikowski</t>
  </si>
  <si>
    <t>Surma</t>
  </si>
  <si>
    <t>Surmak</t>
  </si>
  <si>
    <t>Suwald</t>
  </si>
  <si>
    <t>Szerka</t>
  </si>
  <si>
    <t>Tomora</t>
  </si>
  <si>
    <t>Trewirek</t>
  </si>
  <si>
    <t>Twardzioch</t>
  </si>
  <si>
    <t>Twarnowski</t>
  </si>
  <si>
    <t>Twomicki</t>
  </si>
  <si>
    <t>Wertyk</t>
  </si>
  <si>
    <t>Wobek</t>
  </si>
  <si>
    <t>Womor</t>
  </si>
  <si>
    <t>Wyszon</t>
  </si>
  <si>
    <t>Zamek</t>
  </si>
  <si>
    <t>Zamłcki</t>
  </si>
  <si>
    <t>Zomornik</t>
  </si>
  <si>
    <t>Edward</t>
  </si>
  <si>
    <t>Żeligowski</t>
  </si>
  <si>
    <t>HR</t>
  </si>
  <si>
    <t>Analizy</t>
  </si>
  <si>
    <t>Księgowość</t>
  </si>
  <si>
    <t>Controlling</t>
  </si>
  <si>
    <t>Sprzedaż</t>
  </si>
  <si>
    <t>Produkcja</t>
  </si>
  <si>
    <t>Transport</t>
  </si>
  <si>
    <t>Windykacja</t>
  </si>
  <si>
    <t>Back Office</t>
  </si>
  <si>
    <t>Kadry</t>
  </si>
  <si>
    <t>Arkusz "Funkcje statystyczne 1"</t>
  </si>
  <si>
    <t>Średnia</t>
  </si>
  <si>
    <t>Min</t>
  </si>
  <si>
    <t>Max</t>
  </si>
  <si>
    <t>Ile pracowników nie ma podanego wynagrodzenia</t>
  </si>
  <si>
    <t>Ilu pracowników ma podane wynagrodzenie</t>
  </si>
  <si>
    <t>1. Oblicz średnie wynagrodzenie dla wszystkich pracowników</t>
  </si>
  <si>
    <t>2. Sprawdź ile wynosi maksymalne wynagrodzenie</t>
  </si>
  <si>
    <t>3. Sprawdź ile wynosi minimalne wynagrodzenie</t>
  </si>
  <si>
    <t>4. Policz ilu pracowników zarabia więcej niż 5 tys. zł</t>
  </si>
  <si>
    <t>Ilość pracowników zarabiająca powyżej 5 tys zł.</t>
  </si>
  <si>
    <t>Ilość pracowników pracujących w dziale Produkcja</t>
  </si>
  <si>
    <t>5. Policz ilu pracowników pracuje w dziale "Produkcja"</t>
  </si>
  <si>
    <t>6. Oblicz ilu pracowników ma podane wynagrodzenie</t>
  </si>
  <si>
    <t>7. Oblicz ilu pracownikow nie ma podanego wynagrodzenia</t>
  </si>
  <si>
    <t>Arkusz "Funkcje statystyczne 2"</t>
  </si>
  <si>
    <t>Nazwa sklepu</t>
  </si>
  <si>
    <t>Cena mleka</t>
  </si>
  <si>
    <t>Auchan</t>
  </si>
  <si>
    <t>Biedronka</t>
  </si>
  <si>
    <t>Lidl</t>
  </si>
  <si>
    <t>Aldi</t>
  </si>
  <si>
    <t>Żabka</t>
  </si>
  <si>
    <t>Aligator</t>
  </si>
  <si>
    <t>Dino</t>
  </si>
  <si>
    <t>Kaufland</t>
  </si>
  <si>
    <t>Carrefour</t>
  </si>
  <si>
    <t>Małpka</t>
  </si>
  <si>
    <t>Leclerc</t>
  </si>
  <si>
    <t>Sklep osiedlowy "U Pani Małgorzaty"</t>
  </si>
  <si>
    <t>1. Oblicz średnią cenę mleka</t>
  </si>
  <si>
    <t>2. Sprawdź ile wynosi maksymalna cena za mleko</t>
  </si>
  <si>
    <t>3. Sprawdź ile wynosi minimalna cena za mleko</t>
  </si>
  <si>
    <t>4. Policz ile sklepów ma cenę mleka poniżej 2 zł</t>
  </si>
  <si>
    <t>5. Policz ile sklepów ma cenę mleka powyżej 3 zł</t>
  </si>
  <si>
    <t>Ilość sklepów z ceną poniżej 2 zł</t>
  </si>
  <si>
    <t>Ilość sklepów z ceną powyżej 3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</si>
</sst>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\ &quot;zł&quot;"/>
    <numFmt numFmtId="166" formatCode="#,##0.00\ &quot;zł&quot;"/>
    <numFmt numFmtId="167" formatCode="_-* #,##0_-;\-* #,##0_-;_-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7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735-0814-48C7-8BD5-3D43317B96B8}">
  <dimension ref="A1:A15"/>
  <sheetViews>
    <sheetView showGridLines="0" workbookViewId="0">
      <selection activeCell="C16" sqref="C16"/>
    </sheetView>
  </sheetViews>
  <sheetFormatPr defaultRowHeight="14.4" x14ac:dyDescent="0.3"/>
  <cols>
    <col min="1" max="1" width="21" customWidth="1"/>
  </cols>
  <sheetData>
    <row r="1" spans="1:1" x14ac:dyDescent="0.3">
      <c r="A1" s="2" t="s">
        <v>145</v>
      </c>
    </row>
    <row r="2" spans="1:1" x14ac:dyDescent="0.3">
      <c r="A2" t="s">
        <v>151</v>
      </c>
    </row>
    <row r="3" spans="1:1" x14ac:dyDescent="0.3">
      <c r="A3" t="s">
        <v>152</v>
      </c>
    </row>
    <row r="4" spans="1:1" x14ac:dyDescent="0.3">
      <c r="A4" t="s">
        <v>153</v>
      </c>
    </row>
    <row r="5" spans="1:1" x14ac:dyDescent="0.3">
      <c r="A5" t="s">
        <v>154</v>
      </c>
    </row>
    <row r="6" spans="1:1" x14ac:dyDescent="0.3">
      <c r="A6" t="s">
        <v>157</v>
      </c>
    </row>
    <row r="7" spans="1:1" x14ac:dyDescent="0.3">
      <c r="A7" t="s">
        <v>158</v>
      </c>
    </row>
    <row r="8" spans="1:1" x14ac:dyDescent="0.3">
      <c r="A8" t="s">
        <v>159</v>
      </c>
    </row>
    <row r="10" spans="1:1" x14ac:dyDescent="0.3">
      <c r="A10" s="2" t="s">
        <v>160</v>
      </c>
    </row>
    <row r="11" spans="1:1" x14ac:dyDescent="0.3">
      <c r="A11" t="s">
        <v>175</v>
      </c>
    </row>
    <row r="12" spans="1:1" x14ac:dyDescent="0.3">
      <c r="A12" t="s">
        <v>176</v>
      </c>
    </row>
    <row r="13" spans="1:1" x14ac:dyDescent="0.3">
      <c r="A13" t="s">
        <v>177</v>
      </c>
    </row>
    <row r="14" spans="1:1" x14ac:dyDescent="0.3">
      <c r="A14" t="s">
        <v>178</v>
      </c>
    </row>
    <row r="15" spans="1:1" x14ac:dyDescent="0.3">
      <c r="A15" t="s">
        <v>179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2324-E377-4B54-BC55-ED15A678F982}">
  <dimension ref="A1:M109"/>
  <sheetViews>
    <sheetView workbookViewId="0">
      <selection activeCell="L10" sqref="L10"/>
    </sheetView>
  </sheetViews>
  <sheetFormatPr defaultRowHeight="14.4" x14ac:dyDescent="0.3"/>
  <cols>
    <col min="1" max="1" width="15.44140625" customWidth="1"/>
    <col min="2" max="2" width="9.33203125" bestFit="1" customWidth="1"/>
    <col min="3" max="3" width="11.33203125" bestFit="1" customWidth="1"/>
    <col min="4" max="4" width="13.6640625" style="1" bestFit="1" customWidth="1"/>
    <col min="6" max="6" width="11.21875" customWidth="1"/>
    <col min="7" max="7" width="9.6640625" customWidth="1"/>
    <col min="8" max="8" width="11.5546875" bestFit="1" customWidth="1"/>
    <col min="9" max="9" width="24.109375" customWidth="1"/>
    <col min="10" max="10" width="30.21875" customWidth="1"/>
    <col min="12" max="12" width="21.6640625" customWidth="1"/>
    <col min="13" max="13" width="21.77734375" customWidth="1"/>
  </cols>
  <sheetData>
    <row r="1" spans="1:13" ht="34.799999999999997" customHeight="1" x14ac:dyDescent="0.3">
      <c r="A1" s="4" t="s">
        <v>0</v>
      </c>
      <c r="B1" s="4" t="s">
        <v>1</v>
      </c>
      <c r="C1" s="4" t="s">
        <v>2</v>
      </c>
      <c r="D1" s="5" t="s">
        <v>3</v>
      </c>
      <c r="E1" s="6"/>
      <c r="F1" s="4" t="s">
        <v>146</v>
      </c>
      <c r="G1" s="4" t="s">
        <v>148</v>
      </c>
      <c r="H1" s="4" t="s">
        <v>147</v>
      </c>
      <c r="I1" s="7" t="s">
        <v>155</v>
      </c>
      <c r="J1" s="7" t="s">
        <v>156</v>
      </c>
      <c r="L1" s="7" t="s">
        <v>150</v>
      </c>
      <c r="M1" s="7" t="s">
        <v>149</v>
      </c>
    </row>
    <row r="2" spans="1:13" x14ac:dyDescent="0.3">
      <c r="A2" t="s">
        <v>137</v>
      </c>
      <c r="B2" t="s">
        <v>8</v>
      </c>
      <c r="C2" t="s">
        <v>118</v>
      </c>
      <c r="D2" s="1">
        <v>8167</v>
      </c>
      <c r="F2" s="3">
        <f>AVERAGE(D:D)</f>
        <v>6708.7692307692305</v>
      </c>
      <c r="G2" s="3">
        <f>MAX(D:D)</f>
        <v>9920</v>
      </c>
      <c r="H2" s="3">
        <f>MIN(D:D)</f>
        <v>2760</v>
      </c>
      <c r="I2" s="8">
        <f>COUNTIF(D:D,"&gt;5000")</f>
        <v>69</v>
      </c>
      <c r="J2" s="8">
        <f>COUNTIFS(A:A,"Produkcja")</f>
        <v>12</v>
      </c>
      <c r="K2" s="8"/>
      <c r="L2" s="8">
        <f>COUNTA(D2:D109)</f>
        <v>91</v>
      </c>
      <c r="M2" s="8">
        <f>COUNTBLANK(D2:D109)</f>
        <v>17</v>
      </c>
    </row>
    <row r="3" spans="1:13" x14ac:dyDescent="0.3">
      <c r="A3" t="s">
        <v>135</v>
      </c>
      <c r="B3" t="s">
        <v>91</v>
      </c>
      <c r="C3" t="s">
        <v>97</v>
      </c>
      <c r="D3" s="1">
        <v>9837</v>
      </c>
    </row>
    <row r="4" spans="1:13" x14ac:dyDescent="0.3">
      <c r="A4" t="s">
        <v>144</v>
      </c>
      <c r="B4" t="s">
        <v>4</v>
      </c>
      <c r="C4" t="s">
        <v>43</v>
      </c>
      <c r="D4" s="1">
        <v>9728</v>
      </c>
    </row>
    <row r="5" spans="1:13" x14ac:dyDescent="0.3">
      <c r="A5" t="s">
        <v>135</v>
      </c>
      <c r="B5" t="s">
        <v>46</v>
      </c>
      <c r="C5" t="s">
        <v>52</v>
      </c>
      <c r="D5" s="1">
        <v>8546</v>
      </c>
    </row>
    <row r="6" spans="1:13" x14ac:dyDescent="0.3">
      <c r="A6" t="s">
        <v>143</v>
      </c>
      <c r="B6" t="s">
        <v>46</v>
      </c>
      <c r="C6" t="s">
        <v>94</v>
      </c>
      <c r="D6" s="1">
        <v>3891</v>
      </c>
    </row>
    <row r="7" spans="1:13" x14ac:dyDescent="0.3">
      <c r="A7" t="s">
        <v>144</v>
      </c>
      <c r="B7" t="s">
        <v>8</v>
      </c>
      <c r="C7" t="s">
        <v>81</v>
      </c>
    </row>
    <row r="8" spans="1:13" x14ac:dyDescent="0.3">
      <c r="A8" t="s">
        <v>140</v>
      </c>
      <c r="B8" t="s">
        <v>8</v>
      </c>
      <c r="C8" t="s">
        <v>30</v>
      </c>
      <c r="D8" s="1">
        <v>4237</v>
      </c>
    </row>
    <row r="9" spans="1:13" x14ac:dyDescent="0.3">
      <c r="A9" t="s">
        <v>140</v>
      </c>
      <c r="B9" t="s">
        <v>8</v>
      </c>
      <c r="C9" t="s">
        <v>24</v>
      </c>
    </row>
    <row r="10" spans="1:13" x14ac:dyDescent="0.3">
      <c r="A10" t="s">
        <v>135</v>
      </c>
      <c r="B10" t="s">
        <v>46</v>
      </c>
      <c r="C10" t="s">
        <v>122</v>
      </c>
      <c r="D10" s="1">
        <v>4381</v>
      </c>
    </row>
    <row r="11" spans="1:13" x14ac:dyDescent="0.3">
      <c r="A11" t="s">
        <v>142</v>
      </c>
      <c r="B11" t="s">
        <v>85</v>
      </c>
      <c r="C11" t="s">
        <v>114</v>
      </c>
      <c r="D11" s="1">
        <v>8591</v>
      </c>
    </row>
    <row r="12" spans="1:13" x14ac:dyDescent="0.3">
      <c r="A12" t="s">
        <v>135</v>
      </c>
      <c r="B12" t="s">
        <v>106</v>
      </c>
      <c r="C12" t="s">
        <v>107</v>
      </c>
      <c r="D12" s="1">
        <v>3239</v>
      </c>
    </row>
    <row r="13" spans="1:13" x14ac:dyDescent="0.3">
      <c r="A13" t="s">
        <v>139</v>
      </c>
      <c r="B13" t="s">
        <v>104</v>
      </c>
      <c r="C13" t="s">
        <v>105</v>
      </c>
      <c r="D13" s="1">
        <v>7264</v>
      </c>
    </row>
    <row r="14" spans="1:13" x14ac:dyDescent="0.3">
      <c r="A14" t="s">
        <v>137</v>
      </c>
      <c r="B14" t="s">
        <v>35</v>
      </c>
      <c r="C14" t="s">
        <v>36</v>
      </c>
      <c r="D14" s="1">
        <v>7513</v>
      </c>
    </row>
    <row r="15" spans="1:13" x14ac:dyDescent="0.3">
      <c r="A15" t="s">
        <v>143</v>
      </c>
      <c r="B15" t="s">
        <v>8</v>
      </c>
      <c r="C15" t="s">
        <v>96</v>
      </c>
      <c r="D15" s="1">
        <v>4566</v>
      </c>
    </row>
    <row r="16" spans="1:13" x14ac:dyDescent="0.3">
      <c r="A16" t="s">
        <v>144</v>
      </c>
      <c r="B16" t="s">
        <v>46</v>
      </c>
      <c r="C16" t="s">
        <v>112</v>
      </c>
      <c r="D16" s="1">
        <v>6165</v>
      </c>
    </row>
    <row r="17" spans="1:4" x14ac:dyDescent="0.3">
      <c r="A17" t="s">
        <v>136</v>
      </c>
      <c r="B17" t="s">
        <v>22</v>
      </c>
      <c r="C17" t="s">
        <v>31</v>
      </c>
      <c r="D17" s="1">
        <v>8608</v>
      </c>
    </row>
    <row r="18" spans="1:4" x14ac:dyDescent="0.3">
      <c r="A18" t="s">
        <v>136</v>
      </c>
      <c r="B18" t="s">
        <v>27</v>
      </c>
      <c r="C18" t="s">
        <v>124</v>
      </c>
      <c r="D18" s="1">
        <v>8801</v>
      </c>
    </row>
    <row r="19" spans="1:4" x14ac:dyDescent="0.3">
      <c r="A19" t="s">
        <v>137</v>
      </c>
      <c r="B19" t="s">
        <v>4</v>
      </c>
      <c r="C19" t="s">
        <v>16</v>
      </c>
      <c r="D19" s="1">
        <v>4525</v>
      </c>
    </row>
    <row r="20" spans="1:4" x14ac:dyDescent="0.3">
      <c r="A20" t="s">
        <v>137</v>
      </c>
      <c r="B20" t="s">
        <v>32</v>
      </c>
      <c r="C20" t="s">
        <v>50</v>
      </c>
    </row>
    <row r="21" spans="1:4" x14ac:dyDescent="0.3">
      <c r="A21" t="s">
        <v>138</v>
      </c>
      <c r="B21" t="s">
        <v>76</v>
      </c>
      <c r="C21" t="s">
        <v>77</v>
      </c>
      <c r="D21" s="1">
        <v>3241</v>
      </c>
    </row>
    <row r="22" spans="1:4" x14ac:dyDescent="0.3">
      <c r="A22" t="s">
        <v>144</v>
      </c>
      <c r="B22" t="s">
        <v>6</v>
      </c>
      <c r="C22" t="s">
        <v>127</v>
      </c>
      <c r="D22" s="1">
        <v>9236</v>
      </c>
    </row>
    <row r="23" spans="1:4" x14ac:dyDescent="0.3">
      <c r="A23" t="s">
        <v>142</v>
      </c>
      <c r="B23" t="s">
        <v>22</v>
      </c>
      <c r="C23" t="s">
        <v>87</v>
      </c>
      <c r="D23" s="1">
        <v>6622</v>
      </c>
    </row>
    <row r="24" spans="1:4" x14ac:dyDescent="0.3">
      <c r="A24" t="s">
        <v>135</v>
      </c>
      <c r="B24" t="s">
        <v>22</v>
      </c>
      <c r="C24" t="s">
        <v>25</v>
      </c>
      <c r="D24" s="1">
        <v>7450</v>
      </c>
    </row>
    <row r="25" spans="1:4" x14ac:dyDescent="0.3">
      <c r="A25" t="s">
        <v>136</v>
      </c>
      <c r="B25" t="s">
        <v>37</v>
      </c>
      <c r="C25" t="s">
        <v>36</v>
      </c>
      <c r="D25" s="1">
        <v>5487</v>
      </c>
    </row>
    <row r="26" spans="1:4" x14ac:dyDescent="0.3">
      <c r="A26" t="s">
        <v>142</v>
      </c>
      <c r="B26" t="s">
        <v>46</v>
      </c>
      <c r="C26" t="s">
        <v>115</v>
      </c>
      <c r="D26" s="1">
        <v>6269</v>
      </c>
    </row>
    <row r="27" spans="1:4" x14ac:dyDescent="0.3">
      <c r="A27" t="s">
        <v>137</v>
      </c>
      <c r="B27" t="s">
        <v>83</v>
      </c>
      <c r="C27" t="s">
        <v>84</v>
      </c>
    </row>
    <row r="28" spans="1:4" x14ac:dyDescent="0.3">
      <c r="A28" t="s">
        <v>136</v>
      </c>
      <c r="B28" t="s">
        <v>32</v>
      </c>
      <c r="C28" t="s">
        <v>33</v>
      </c>
      <c r="D28" s="1">
        <v>4725</v>
      </c>
    </row>
    <row r="29" spans="1:4" x14ac:dyDescent="0.3">
      <c r="A29" t="s">
        <v>143</v>
      </c>
      <c r="B29" t="s">
        <v>101</v>
      </c>
      <c r="C29" t="s">
        <v>102</v>
      </c>
      <c r="D29" s="1">
        <v>6994</v>
      </c>
    </row>
    <row r="30" spans="1:4" x14ac:dyDescent="0.3">
      <c r="A30" t="s">
        <v>135</v>
      </c>
      <c r="B30" t="s">
        <v>12</v>
      </c>
      <c r="C30" t="s">
        <v>79</v>
      </c>
      <c r="D30" s="1">
        <v>9424</v>
      </c>
    </row>
    <row r="31" spans="1:4" x14ac:dyDescent="0.3">
      <c r="A31" t="s">
        <v>135</v>
      </c>
      <c r="B31" t="s">
        <v>85</v>
      </c>
      <c r="C31" t="s">
        <v>86</v>
      </c>
      <c r="D31" s="1">
        <v>8548</v>
      </c>
    </row>
    <row r="32" spans="1:4" x14ac:dyDescent="0.3">
      <c r="A32" t="s">
        <v>144</v>
      </c>
      <c r="B32" t="s">
        <v>46</v>
      </c>
      <c r="C32" t="s">
        <v>134</v>
      </c>
      <c r="D32" s="1">
        <v>4098</v>
      </c>
    </row>
    <row r="33" spans="1:4" x14ac:dyDescent="0.3">
      <c r="A33" t="s">
        <v>138</v>
      </c>
      <c r="B33" t="s">
        <v>12</v>
      </c>
      <c r="C33" t="s">
        <v>131</v>
      </c>
      <c r="D33" s="1">
        <v>8474</v>
      </c>
    </row>
    <row r="34" spans="1:4" x14ac:dyDescent="0.3">
      <c r="A34" t="s">
        <v>136</v>
      </c>
      <c r="B34" t="s">
        <v>22</v>
      </c>
      <c r="C34" t="s">
        <v>73</v>
      </c>
      <c r="D34" s="1">
        <v>5415</v>
      </c>
    </row>
    <row r="35" spans="1:4" x14ac:dyDescent="0.3">
      <c r="A35" t="s">
        <v>140</v>
      </c>
      <c r="B35" t="s">
        <v>66</v>
      </c>
      <c r="C35" t="s">
        <v>72</v>
      </c>
      <c r="D35" s="1">
        <v>2760</v>
      </c>
    </row>
    <row r="36" spans="1:4" x14ac:dyDescent="0.3">
      <c r="A36" t="s">
        <v>139</v>
      </c>
      <c r="B36" t="s">
        <v>4</v>
      </c>
      <c r="C36" t="s">
        <v>21</v>
      </c>
      <c r="D36" s="1">
        <v>6929</v>
      </c>
    </row>
    <row r="37" spans="1:4" x14ac:dyDescent="0.3">
      <c r="A37" t="s">
        <v>136</v>
      </c>
      <c r="B37" t="s">
        <v>8</v>
      </c>
      <c r="C37" t="s">
        <v>129</v>
      </c>
      <c r="D37" s="1">
        <v>3164</v>
      </c>
    </row>
    <row r="38" spans="1:4" x14ac:dyDescent="0.3">
      <c r="A38" t="s">
        <v>135</v>
      </c>
      <c r="B38" t="s">
        <v>12</v>
      </c>
      <c r="C38" t="s">
        <v>75</v>
      </c>
      <c r="D38" s="1">
        <v>7535</v>
      </c>
    </row>
    <row r="39" spans="1:4" x14ac:dyDescent="0.3">
      <c r="A39" t="s">
        <v>142</v>
      </c>
      <c r="B39" t="s">
        <v>46</v>
      </c>
      <c r="C39" t="s">
        <v>80</v>
      </c>
      <c r="D39" s="1">
        <v>7725</v>
      </c>
    </row>
    <row r="40" spans="1:4" x14ac:dyDescent="0.3">
      <c r="A40" t="s">
        <v>140</v>
      </c>
      <c r="B40" t="s">
        <v>66</v>
      </c>
      <c r="C40" t="s">
        <v>70</v>
      </c>
      <c r="D40" s="1">
        <v>6452</v>
      </c>
    </row>
    <row r="41" spans="1:4" x14ac:dyDescent="0.3">
      <c r="A41" t="s">
        <v>137</v>
      </c>
      <c r="B41" t="s">
        <v>22</v>
      </c>
      <c r="C41" t="s">
        <v>120</v>
      </c>
      <c r="D41" s="1">
        <v>4931</v>
      </c>
    </row>
    <row r="42" spans="1:4" x14ac:dyDescent="0.3">
      <c r="A42" t="s">
        <v>136</v>
      </c>
      <c r="B42" t="s">
        <v>6</v>
      </c>
      <c r="C42" t="s">
        <v>10</v>
      </c>
      <c r="D42" s="1">
        <v>9643</v>
      </c>
    </row>
    <row r="43" spans="1:4" x14ac:dyDescent="0.3">
      <c r="A43" t="s">
        <v>136</v>
      </c>
      <c r="B43" t="s">
        <v>88</v>
      </c>
      <c r="C43" t="s">
        <v>89</v>
      </c>
    </row>
    <row r="44" spans="1:4" x14ac:dyDescent="0.3">
      <c r="A44" t="s">
        <v>136</v>
      </c>
      <c r="B44" t="s">
        <v>8</v>
      </c>
      <c r="C44" t="s">
        <v>117</v>
      </c>
      <c r="D44" s="1">
        <v>8999</v>
      </c>
    </row>
    <row r="45" spans="1:4" x14ac:dyDescent="0.3">
      <c r="A45" t="s">
        <v>140</v>
      </c>
      <c r="B45" t="s">
        <v>6</v>
      </c>
      <c r="C45" t="s">
        <v>42</v>
      </c>
      <c r="D45" s="1">
        <v>7872</v>
      </c>
    </row>
    <row r="46" spans="1:4" x14ac:dyDescent="0.3">
      <c r="A46" t="s">
        <v>136</v>
      </c>
      <c r="B46" t="s">
        <v>4</v>
      </c>
      <c r="C46" t="s">
        <v>38</v>
      </c>
      <c r="D46" s="1">
        <v>3293</v>
      </c>
    </row>
    <row r="47" spans="1:4" x14ac:dyDescent="0.3">
      <c r="A47" t="s">
        <v>138</v>
      </c>
      <c r="B47" t="s">
        <v>4</v>
      </c>
      <c r="C47" t="s">
        <v>61</v>
      </c>
      <c r="D47" s="1">
        <v>6750</v>
      </c>
    </row>
    <row r="48" spans="1:4" x14ac:dyDescent="0.3">
      <c r="A48" t="s">
        <v>139</v>
      </c>
      <c r="B48" t="s">
        <v>56</v>
      </c>
      <c r="C48" t="s">
        <v>57</v>
      </c>
      <c r="D48" s="1">
        <v>5009</v>
      </c>
    </row>
    <row r="49" spans="1:4" x14ac:dyDescent="0.3">
      <c r="A49" t="s">
        <v>142</v>
      </c>
      <c r="B49" t="s">
        <v>6</v>
      </c>
      <c r="C49" t="s">
        <v>45</v>
      </c>
    </row>
    <row r="50" spans="1:4" x14ac:dyDescent="0.3">
      <c r="A50" t="s">
        <v>143</v>
      </c>
      <c r="B50" t="s">
        <v>12</v>
      </c>
      <c r="C50" t="s">
        <v>29</v>
      </c>
      <c r="D50" s="1">
        <v>5821</v>
      </c>
    </row>
    <row r="51" spans="1:4" x14ac:dyDescent="0.3">
      <c r="A51" t="s">
        <v>138</v>
      </c>
      <c r="B51" t="s">
        <v>66</v>
      </c>
      <c r="C51" t="s">
        <v>67</v>
      </c>
    </row>
    <row r="52" spans="1:4" x14ac:dyDescent="0.3">
      <c r="A52" t="s">
        <v>140</v>
      </c>
      <c r="B52" t="s">
        <v>46</v>
      </c>
      <c r="C52" t="s">
        <v>63</v>
      </c>
      <c r="D52" s="1">
        <v>6217</v>
      </c>
    </row>
    <row r="53" spans="1:4" x14ac:dyDescent="0.3">
      <c r="A53" t="s">
        <v>135</v>
      </c>
      <c r="B53" t="s">
        <v>32</v>
      </c>
      <c r="C53" t="s">
        <v>51</v>
      </c>
    </row>
    <row r="54" spans="1:4" x14ac:dyDescent="0.3">
      <c r="A54" t="s">
        <v>142</v>
      </c>
      <c r="B54" t="s">
        <v>32</v>
      </c>
      <c r="C54" t="s">
        <v>113</v>
      </c>
      <c r="D54" s="1">
        <v>6142</v>
      </c>
    </row>
    <row r="55" spans="1:4" x14ac:dyDescent="0.3">
      <c r="A55" t="s">
        <v>143</v>
      </c>
      <c r="B55" t="s">
        <v>91</v>
      </c>
      <c r="C55" t="s">
        <v>92</v>
      </c>
      <c r="D55" s="1">
        <v>5822</v>
      </c>
    </row>
    <row r="56" spans="1:4" x14ac:dyDescent="0.3">
      <c r="A56" t="s">
        <v>140</v>
      </c>
      <c r="B56" t="s">
        <v>8</v>
      </c>
      <c r="C56" t="s">
        <v>130</v>
      </c>
      <c r="D56" s="1">
        <v>6486</v>
      </c>
    </row>
    <row r="57" spans="1:4" x14ac:dyDescent="0.3">
      <c r="A57" t="s">
        <v>135</v>
      </c>
      <c r="B57" t="s">
        <v>12</v>
      </c>
      <c r="C57" t="s">
        <v>110</v>
      </c>
      <c r="D57" s="1">
        <v>2982</v>
      </c>
    </row>
    <row r="58" spans="1:4" x14ac:dyDescent="0.3">
      <c r="A58" t="s">
        <v>143</v>
      </c>
      <c r="B58" t="s">
        <v>4</v>
      </c>
      <c r="C58" t="s">
        <v>39</v>
      </c>
      <c r="D58" s="1">
        <v>7473</v>
      </c>
    </row>
    <row r="59" spans="1:4" x14ac:dyDescent="0.3">
      <c r="A59" t="s">
        <v>143</v>
      </c>
      <c r="B59" t="s">
        <v>66</v>
      </c>
      <c r="C59" t="s">
        <v>132</v>
      </c>
    </row>
    <row r="60" spans="1:4" x14ac:dyDescent="0.3">
      <c r="A60" t="s">
        <v>135</v>
      </c>
      <c r="B60" t="s">
        <v>12</v>
      </c>
      <c r="C60" t="s">
        <v>60</v>
      </c>
      <c r="D60" s="1">
        <v>4463</v>
      </c>
    </row>
    <row r="61" spans="1:4" x14ac:dyDescent="0.3">
      <c r="A61" t="s">
        <v>137</v>
      </c>
      <c r="B61" t="s">
        <v>22</v>
      </c>
      <c r="C61" t="s">
        <v>23</v>
      </c>
      <c r="D61" s="1">
        <v>9542</v>
      </c>
    </row>
    <row r="62" spans="1:4" x14ac:dyDescent="0.3">
      <c r="A62" t="s">
        <v>137</v>
      </c>
      <c r="B62" t="s">
        <v>8</v>
      </c>
      <c r="C62" t="s">
        <v>115</v>
      </c>
      <c r="D62" s="1">
        <v>5608</v>
      </c>
    </row>
    <row r="63" spans="1:4" x14ac:dyDescent="0.3">
      <c r="A63" t="s">
        <v>144</v>
      </c>
      <c r="B63" t="s">
        <v>8</v>
      </c>
      <c r="C63" t="s">
        <v>98</v>
      </c>
      <c r="D63" s="1">
        <v>6838</v>
      </c>
    </row>
    <row r="64" spans="1:4" x14ac:dyDescent="0.3">
      <c r="A64" t="s">
        <v>140</v>
      </c>
      <c r="B64" t="s">
        <v>8</v>
      </c>
      <c r="C64" t="s">
        <v>9</v>
      </c>
      <c r="D64" s="1">
        <v>8869</v>
      </c>
    </row>
    <row r="65" spans="1:4" x14ac:dyDescent="0.3">
      <c r="A65" t="s">
        <v>139</v>
      </c>
      <c r="B65" t="s">
        <v>17</v>
      </c>
      <c r="C65" t="s">
        <v>18</v>
      </c>
      <c r="D65" s="1">
        <v>7552</v>
      </c>
    </row>
    <row r="66" spans="1:4" x14ac:dyDescent="0.3">
      <c r="A66" t="s">
        <v>137</v>
      </c>
      <c r="B66" t="s">
        <v>6</v>
      </c>
      <c r="C66" t="s">
        <v>40</v>
      </c>
    </row>
    <row r="67" spans="1:4" x14ac:dyDescent="0.3">
      <c r="A67" t="s">
        <v>138</v>
      </c>
      <c r="B67" t="s">
        <v>4</v>
      </c>
      <c r="C67" t="s">
        <v>95</v>
      </c>
      <c r="D67" s="1">
        <v>9147</v>
      </c>
    </row>
    <row r="68" spans="1:4" x14ac:dyDescent="0.3">
      <c r="A68" t="s">
        <v>139</v>
      </c>
      <c r="B68" t="s">
        <v>133</v>
      </c>
      <c r="C68" t="s">
        <v>134</v>
      </c>
      <c r="D68" s="1">
        <v>5112</v>
      </c>
    </row>
    <row r="69" spans="1:4" x14ac:dyDescent="0.3">
      <c r="A69" t="s">
        <v>139</v>
      </c>
      <c r="B69" t="s">
        <v>6</v>
      </c>
      <c r="C69" t="s">
        <v>26</v>
      </c>
      <c r="D69" s="1">
        <v>9674</v>
      </c>
    </row>
    <row r="70" spans="1:4" x14ac:dyDescent="0.3">
      <c r="A70" t="s">
        <v>136</v>
      </c>
      <c r="B70" t="s">
        <v>4</v>
      </c>
      <c r="C70" t="s">
        <v>34</v>
      </c>
      <c r="D70" s="1">
        <v>5475</v>
      </c>
    </row>
    <row r="71" spans="1:4" x14ac:dyDescent="0.3">
      <c r="A71" t="s">
        <v>136</v>
      </c>
      <c r="B71" t="s">
        <v>66</v>
      </c>
      <c r="C71" t="s">
        <v>69</v>
      </c>
      <c r="D71" s="1">
        <v>8565</v>
      </c>
    </row>
    <row r="72" spans="1:4" x14ac:dyDescent="0.3">
      <c r="A72" t="s">
        <v>138</v>
      </c>
      <c r="B72" t="s">
        <v>48</v>
      </c>
      <c r="C72" t="s">
        <v>49</v>
      </c>
      <c r="D72" s="1">
        <v>4776</v>
      </c>
    </row>
    <row r="73" spans="1:4" x14ac:dyDescent="0.3">
      <c r="A73" t="s">
        <v>143</v>
      </c>
      <c r="B73" t="s">
        <v>6</v>
      </c>
      <c r="C73" t="s">
        <v>11</v>
      </c>
      <c r="D73" s="1">
        <v>4427</v>
      </c>
    </row>
    <row r="74" spans="1:4" x14ac:dyDescent="0.3">
      <c r="A74" t="s">
        <v>143</v>
      </c>
      <c r="B74" t="s">
        <v>14</v>
      </c>
      <c r="C74" t="s">
        <v>15</v>
      </c>
      <c r="D74" s="1">
        <v>8717</v>
      </c>
    </row>
    <row r="75" spans="1:4" x14ac:dyDescent="0.3">
      <c r="A75" t="s">
        <v>137</v>
      </c>
      <c r="B75" t="s">
        <v>22</v>
      </c>
      <c r="C75" t="s">
        <v>78</v>
      </c>
    </row>
    <row r="76" spans="1:4" x14ac:dyDescent="0.3">
      <c r="A76" t="s">
        <v>142</v>
      </c>
      <c r="B76" t="s">
        <v>8</v>
      </c>
      <c r="C76" t="s">
        <v>58</v>
      </c>
      <c r="D76" s="1">
        <v>4901</v>
      </c>
    </row>
    <row r="77" spans="1:4" x14ac:dyDescent="0.3">
      <c r="A77" t="s">
        <v>137</v>
      </c>
      <c r="B77" t="s">
        <v>8</v>
      </c>
      <c r="C77" t="s">
        <v>116</v>
      </c>
      <c r="D77" s="1">
        <v>9585</v>
      </c>
    </row>
    <row r="78" spans="1:4" x14ac:dyDescent="0.3">
      <c r="A78" t="s">
        <v>140</v>
      </c>
      <c r="B78" t="s">
        <v>22</v>
      </c>
      <c r="C78" t="s">
        <v>82</v>
      </c>
      <c r="D78" s="1">
        <v>8594</v>
      </c>
    </row>
    <row r="79" spans="1:4" x14ac:dyDescent="0.3">
      <c r="A79" t="s">
        <v>144</v>
      </c>
      <c r="B79" t="s">
        <v>101</v>
      </c>
      <c r="C79" t="s">
        <v>103</v>
      </c>
      <c r="D79" s="1">
        <v>8064</v>
      </c>
    </row>
    <row r="80" spans="1:4" x14ac:dyDescent="0.3">
      <c r="A80" t="s">
        <v>141</v>
      </c>
      <c r="B80" t="s">
        <v>66</v>
      </c>
      <c r="C80" t="s">
        <v>74</v>
      </c>
    </row>
    <row r="81" spans="1:4" x14ac:dyDescent="0.3">
      <c r="A81" t="s">
        <v>135</v>
      </c>
      <c r="B81" t="s">
        <v>32</v>
      </c>
      <c r="C81" t="s">
        <v>64</v>
      </c>
      <c r="D81" s="1">
        <v>6879</v>
      </c>
    </row>
    <row r="82" spans="1:4" x14ac:dyDescent="0.3">
      <c r="A82" t="s">
        <v>137</v>
      </c>
      <c r="B82" t="s">
        <v>22</v>
      </c>
      <c r="C82" t="s">
        <v>90</v>
      </c>
      <c r="D82" s="1">
        <v>8716</v>
      </c>
    </row>
    <row r="83" spans="1:4" x14ac:dyDescent="0.3">
      <c r="A83" t="s">
        <v>141</v>
      </c>
      <c r="B83" t="s">
        <v>27</v>
      </c>
      <c r="C83" t="s">
        <v>54</v>
      </c>
      <c r="D83" s="1">
        <v>2861</v>
      </c>
    </row>
    <row r="84" spans="1:4" x14ac:dyDescent="0.3">
      <c r="A84" t="s">
        <v>136</v>
      </c>
      <c r="B84" t="s">
        <v>66</v>
      </c>
      <c r="C84" t="s">
        <v>125</v>
      </c>
      <c r="D84" s="1">
        <v>9920</v>
      </c>
    </row>
    <row r="85" spans="1:4" x14ac:dyDescent="0.3">
      <c r="A85" t="s">
        <v>138</v>
      </c>
      <c r="B85" t="s">
        <v>32</v>
      </c>
      <c r="C85" t="s">
        <v>59</v>
      </c>
      <c r="D85" s="1">
        <v>7475</v>
      </c>
    </row>
    <row r="86" spans="1:4" x14ac:dyDescent="0.3">
      <c r="A86" t="s">
        <v>137</v>
      </c>
      <c r="B86" t="s">
        <v>32</v>
      </c>
      <c r="C86" t="s">
        <v>55</v>
      </c>
      <c r="D86" s="1">
        <v>9335</v>
      </c>
    </row>
    <row r="87" spans="1:4" x14ac:dyDescent="0.3">
      <c r="A87" t="s">
        <v>139</v>
      </c>
      <c r="B87" t="s">
        <v>19</v>
      </c>
      <c r="C87" t="s">
        <v>20</v>
      </c>
      <c r="D87" s="1">
        <v>5415</v>
      </c>
    </row>
    <row r="88" spans="1:4" x14ac:dyDescent="0.3">
      <c r="A88" t="s">
        <v>137</v>
      </c>
      <c r="B88" t="s">
        <v>66</v>
      </c>
      <c r="C88" t="s">
        <v>121</v>
      </c>
    </row>
    <row r="89" spans="1:4" x14ac:dyDescent="0.3">
      <c r="A89" t="s">
        <v>144</v>
      </c>
      <c r="B89" t="s">
        <v>27</v>
      </c>
      <c r="C89" t="s">
        <v>111</v>
      </c>
      <c r="D89" s="1">
        <v>7279</v>
      </c>
    </row>
    <row r="90" spans="1:4" x14ac:dyDescent="0.3">
      <c r="A90" t="s">
        <v>144</v>
      </c>
      <c r="B90" t="s">
        <v>66</v>
      </c>
      <c r="C90" t="s">
        <v>128</v>
      </c>
      <c r="D90" s="1">
        <v>9812</v>
      </c>
    </row>
    <row r="91" spans="1:4" x14ac:dyDescent="0.3">
      <c r="A91" t="s">
        <v>139</v>
      </c>
      <c r="B91" t="s">
        <v>46</v>
      </c>
      <c r="C91" t="s">
        <v>47</v>
      </c>
    </row>
    <row r="92" spans="1:4" x14ac:dyDescent="0.3">
      <c r="A92" t="s">
        <v>139</v>
      </c>
      <c r="B92" t="s">
        <v>12</v>
      </c>
      <c r="C92" t="s">
        <v>13</v>
      </c>
      <c r="D92" s="1">
        <v>9394</v>
      </c>
    </row>
    <row r="93" spans="1:4" x14ac:dyDescent="0.3">
      <c r="A93" t="s">
        <v>139</v>
      </c>
      <c r="B93" t="s">
        <v>32</v>
      </c>
      <c r="C93" t="s">
        <v>93</v>
      </c>
      <c r="D93" s="1">
        <v>8110</v>
      </c>
    </row>
    <row r="94" spans="1:4" x14ac:dyDescent="0.3">
      <c r="A94" t="s">
        <v>137</v>
      </c>
      <c r="B94" t="s">
        <v>99</v>
      </c>
      <c r="C94" t="s">
        <v>108</v>
      </c>
      <c r="D94" s="1">
        <v>9646</v>
      </c>
    </row>
    <row r="95" spans="1:4" x14ac:dyDescent="0.3">
      <c r="A95" t="s">
        <v>137</v>
      </c>
      <c r="B95" t="s">
        <v>4</v>
      </c>
      <c r="C95" t="s">
        <v>5</v>
      </c>
    </row>
    <row r="96" spans="1:4" x14ac:dyDescent="0.3">
      <c r="A96" t="s">
        <v>142</v>
      </c>
      <c r="B96" t="s">
        <v>22</v>
      </c>
      <c r="C96" t="s">
        <v>126</v>
      </c>
      <c r="D96" s="1">
        <v>3805</v>
      </c>
    </row>
    <row r="97" spans="1:4" x14ac:dyDescent="0.3">
      <c r="A97" t="s">
        <v>142</v>
      </c>
      <c r="B97" t="s">
        <v>46</v>
      </c>
      <c r="C97" t="s">
        <v>123</v>
      </c>
      <c r="D97" s="1">
        <v>9671</v>
      </c>
    </row>
    <row r="98" spans="1:4" x14ac:dyDescent="0.3">
      <c r="A98" t="s">
        <v>140</v>
      </c>
      <c r="B98" t="s">
        <v>4</v>
      </c>
      <c r="C98" t="s">
        <v>44</v>
      </c>
      <c r="D98" s="1">
        <v>6227</v>
      </c>
    </row>
    <row r="99" spans="1:4" x14ac:dyDescent="0.3">
      <c r="A99" t="s">
        <v>139</v>
      </c>
      <c r="B99" t="s">
        <v>12</v>
      </c>
      <c r="C99" t="s">
        <v>53</v>
      </c>
      <c r="D99" s="1">
        <v>5923</v>
      </c>
    </row>
    <row r="100" spans="1:4" x14ac:dyDescent="0.3">
      <c r="A100" t="s">
        <v>144</v>
      </c>
      <c r="B100" t="s">
        <v>6</v>
      </c>
      <c r="C100" t="s">
        <v>65</v>
      </c>
      <c r="D100" s="1">
        <v>3180</v>
      </c>
    </row>
    <row r="101" spans="1:4" x14ac:dyDescent="0.3">
      <c r="A101" t="s">
        <v>143</v>
      </c>
      <c r="B101" t="s">
        <v>22</v>
      </c>
      <c r="C101" t="s">
        <v>68</v>
      </c>
      <c r="D101" s="1">
        <v>6656</v>
      </c>
    </row>
    <row r="102" spans="1:4" x14ac:dyDescent="0.3">
      <c r="A102" t="s">
        <v>143</v>
      </c>
      <c r="B102" t="s">
        <v>12</v>
      </c>
      <c r="C102" t="s">
        <v>119</v>
      </c>
      <c r="D102" s="1">
        <v>5874</v>
      </c>
    </row>
    <row r="103" spans="1:4" x14ac:dyDescent="0.3">
      <c r="A103" t="s">
        <v>135</v>
      </c>
      <c r="B103" t="s">
        <v>12</v>
      </c>
      <c r="C103" t="s">
        <v>62</v>
      </c>
    </row>
    <row r="104" spans="1:4" x14ac:dyDescent="0.3">
      <c r="A104" t="s">
        <v>140</v>
      </c>
      <c r="B104" t="s">
        <v>27</v>
      </c>
      <c r="C104" t="s">
        <v>28</v>
      </c>
      <c r="D104" s="1">
        <v>3022</v>
      </c>
    </row>
    <row r="105" spans="1:4" x14ac:dyDescent="0.3">
      <c r="A105" t="s">
        <v>137</v>
      </c>
      <c r="B105" t="s">
        <v>32</v>
      </c>
      <c r="C105" t="s">
        <v>41</v>
      </c>
      <c r="D105" s="1">
        <v>5164</v>
      </c>
    </row>
    <row r="106" spans="1:4" x14ac:dyDescent="0.3">
      <c r="A106" t="s">
        <v>135</v>
      </c>
      <c r="B106" t="s">
        <v>22</v>
      </c>
      <c r="C106" t="s">
        <v>71</v>
      </c>
      <c r="D106" s="1">
        <v>5309</v>
      </c>
    </row>
    <row r="107" spans="1:4" x14ac:dyDescent="0.3">
      <c r="A107" t="s">
        <v>136</v>
      </c>
      <c r="B107" t="s">
        <v>101</v>
      </c>
      <c r="C107" t="s">
        <v>109</v>
      </c>
      <c r="D107" s="1">
        <v>7058</v>
      </c>
    </row>
    <row r="108" spans="1:4" x14ac:dyDescent="0.3">
      <c r="A108" t="s">
        <v>139</v>
      </c>
      <c r="B108" t="s">
        <v>99</v>
      </c>
      <c r="C108" t="s">
        <v>100</v>
      </c>
    </row>
    <row r="109" spans="1:4" x14ac:dyDescent="0.3">
      <c r="A109" t="s">
        <v>140</v>
      </c>
      <c r="B109" t="s">
        <v>6</v>
      </c>
      <c r="C109" t="s">
        <v>7</v>
      </c>
      <c r="D109" s="1">
        <v>7811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AC4-492F-4354-9B40-52FEBD0320D7}">
  <dimension ref="A1:H13"/>
  <sheetViews>
    <sheetView tabSelected="1" workbookViewId="0">
      <selection activeCell="P18" sqref="P18"/>
    </sheetView>
  </sheetViews>
  <sheetFormatPr defaultRowHeight="14.4" x14ac:dyDescent="0.3"/>
  <cols>
    <col min="1" max="1" width="31.21875" bestFit="1" customWidth="1"/>
    <col min="2" max="2" width="10.5546875" customWidth="1"/>
    <col min="7" max="7" width="19.88671875" customWidth="1"/>
    <col min="8" max="8" width="19" customWidth="1"/>
  </cols>
  <sheetData>
    <row r="1" spans="1:8" ht="28.8" x14ac:dyDescent="0.3">
      <c r="A1" s="4" t="s">
        <v>161</v>
      </c>
      <c r="B1" s="4" t="s">
        <v>162</v>
      </c>
      <c r="D1" s="7" t="s">
        <v>146</v>
      </c>
      <c r="E1" s="7" t="s">
        <v>148</v>
      </c>
      <c r="F1" s="7" t="s">
        <v>147</v>
      </c>
      <c r="G1" s="7" t="s">
        <v>180</v>
      </c>
      <c r="H1" s="7" t="s">
        <v>181</v>
      </c>
    </row>
    <row r="2" spans="1:8" x14ac:dyDescent="0.3">
      <c r="A2" t="s">
        <v>163</v>
      </c>
      <c r="B2" s="3">
        <v>2.19</v>
      </c>
      <c r="D2" s="3">
        <f>AVERAGE(B2:B13)</f>
        <v>2.7483333333333335</v>
      </c>
      <c r="E2" s="3">
        <f>MAX(B2:B13)</f>
        <v>3.59</v>
      </c>
      <c r="F2" s="3">
        <f>MIN(B2:B13)</f>
        <v>1.89</v>
      </c>
      <c r="G2" s="8">
        <f>COUNTIF(B2:B13,"&lt;2")</f>
        <v>2</v>
      </c>
      <c r="H2" s="8">
        <f>COUNTIF(B2:B13,"&gt;3")</f>
        <v>5</v>
      </c>
    </row>
    <row r="3" spans="1:8" x14ac:dyDescent="0.3">
      <c r="A3" t="s">
        <v>164</v>
      </c>
      <c r="B3" s="3">
        <v>1.99</v>
      </c>
    </row>
    <row r="4" spans="1:8" x14ac:dyDescent="0.3">
      <c r="A4" t="s">
        <v>165</v>
      </c>
      <c r="B4" s="3">
        <v>1.89</v>
      </c>
    </row>
    <row r="5" spans="1:8" x14ac:dyDescent="0.3">
      <c r="A5" t="s">
        <v>166</v>
      </c>
      <c r="B5" s="3">
        <v>2.59</v>
      </c>
    </row>
    <row r="6" spans="1:8" x14ac:dyDescent="0.3">
      <c r="A6" t="s">
        <v>167</v>
      </c>
      <c r="B6" s="3">
        <v>3.29</v>
      </c>
    </row>
    <row r="7" spans="1:8" x14ac:dyDescent="0.3">
      <c r="A7" t="s">
        <v>168</v>
      </c>
      <c r="B7" s="3">
        <v>3.59</v>
      </c>
    </row>
    <row r="8" spans="1:8" x14ac:dyDescent="0.3">
      <c r="A8" t="s">
        <v>169</v>
      </c>
      <c r="B8" s="3">
        <v>2.99</v>
      </c>
    </row>
    <row r="9" spans="1:8" x14ac:dyDescent="0.3">
      <c r="A9" t="s">
        <v>170</v>
      </c>
      <c r="B9" s="3">
        <v>2.29</v>
      </c>
    </row>
    <row r="10" spans="1:8" x14ac:dyDescent="0.3">
      <c r="A10" t="s">
        <v>171</v>
      </c>
      <c r="B10" s="3">
        <v>2.4900000000000002</v>
      </c>
    </row>
    <row r="11" spans="1:8" x14ac:dyDescent="0.3">
      <c r="A11" t="s">
        <v>172</v>
      </c>
      <c r="B11" s="3">
        <v>3.39</v>
      </c>
    </row>
    <row r="12" spans="1:8" x14ac:dyDescent="0.3">
      <c r="A12" t="s">
        <v>173</v>
      </c>
      <c r="B12" s="3">
        <v>3.09</v>
      </c>
    </row>
    <row r="13" spans="1:8" x14ac:dyDescent="0.3">
      <c r="A13" t="s">
        <v>174</v>
      </c>
      <c r="B13" s="3">
        <v>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Instrukcja</vt:lpstr>
      <vt:lpstr>Funkcje statystyczne 1</vt:lpstr>
      <vt:lpstr>Funkcje statystyczne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2025-04-03T19:22:56Z</dcterms:modified>
</cp:coreProperties>
</file>