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https://ebicr.sharepoint.com/sites/gestionambiental/Documentos compartidos/Gestión Ambiental y Social/Carbono Reducción/Inventario GEI 2019/Cálculo de emisiones por fuente/"/>
    </mc:Choice>
  </mc:AlternateContent>
  <xr:revisionPtr revIDLastSave="796" documentId="114_{83697413-15D1-4F2B-83CD-C4B88F09E697}" xr6:coauthVersionLast="46" xr6:coauthVersionMax="46" xr10:uidLastSave="{05CBAF7E-6E7E-4DA3-98AB-C37B0696A66F}"/>
  <bookViews>
    <workbookView xWindow="28680" yWindow="-120" windowWidth="29040" windowHeight="15840" xr2:uid="{00000000-000D-0000-FFFF-FFFF00000000}"/>
  </bookViews>
  <sheets>
    <sheet name="Datos" sheetId="11" r:id="rId1"/>
    <sheet name="Tabla Dinámica" sheetId="30" r:id="rId2"/>
    <sheet name="Inventario " sheetId="21" r:id="rId3"/>
  </sheets>
  <calcPr calcId="19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0" i="11" l="1"/>
  <c r="M60" i="11"/>
  <c r="N60" i="11"/>
  <c r="O60" i="11"/>
  <c r="P60" i="11"/>
  <c r="Q60" i="11"/>
  <c r="K60" i="11"/>
  <c r="K64" i="11" s="1"/>
  <c r="R57" i="11"/>
  <c r="R58" i="11"/>
  <c r="R56" i="11"/>
  <c r="R53" i="11"/>
  <c r="R54" i="11"/>
  <c r="R55" i="11"/>
  <c r="O63" i="11" l="1"/>
  <c r="R34" i="11"/>
  <c r="R7" i="11"/>
  <c r="R8" i="11"/>
  <c r="R4" i="11"/>
  <c r="R5" i="11"/>
  <c r="R6" i="11"/>
  <c r="R50" i="11"/>
  <c r="R49" i="11"/>
  <c r="R17" i="11"/>
  <c r="R35" i="11"/>
  <c r="R24" i="11"/>
  <c r="R36" i="11"/>
  <c r="R25" i="11"/>
  <c r="R37" i="11"/>
  <c r="R26" i="11"/>
  <c r="R30" i="11"/>
  <c r="R31" i="11"/>
  <c r="R32" i="11"/>
  <c r="R33" i="11"/>
  <c r="R14" i="11"/>
  <c r="R42" i="11"/>
  <c r="R9" i="11"/>
  <c r="R15" i="11"/>
  <c r="R43" i="11"/>
  <c r="R38" i="11"/>
  <c r="R12" i="11"/>
  <c r="R10" i="11"/>
  <c r="R16" i="11"/>
  <c r="R44" i="11"/>
  <c r="R13" i="11"/>
  <c r="R11" i="11"/>
  <c r="R39" i="11"/>
  <c r="R45" i="11"/>
  <c r="R40" i="11"/>
  <c r="R41" i="11"/>
  <c r="R20" i="11"/>
  <c r="R21" i="11"/>
  <c r="R18" i="11"/>
  <c r="R19" i="11"/>
  <c r="R22" i="11"/>
  <c r="R23" i="11"/>
  <c r="R51" i="11"/>
  <c r="R52" i="11"/>
  <c r="R46" i="11"/>
  <c r="R47" i="11"/>
  <c r="R48" i="11"/>
  <c r="R27" i="11"/>
  <c r="R28" i="11"/>
  <c r="R29" i="11"/>
  <c r="R60" i="11" l="1"/>
  <c r="S4" i="11" l="1"/>
  <c r="R65" i="11"/>
  <c r="S48" i="11"/>
  <c r="S5" i="11"/>
  <c r="S28" i="11"/>
  <c r="S15" i="11"/>
  <c r="S21" i="11"/>
  <c r="S13" i="11"/>
  <c r="S49" i="11"/>
  <c r="S42" i="11"/>
  <c r="S37" i="11"/>
  <c r="S27" i="11"/>
  <c r="S38" i="11"/>
  <c r="S14" i="11"/>
  <c r="S32" i="11"/>
  <c r="S50" i="11"/>
  <c r="S10" i="11"/>
  <c r="S36" i="11"/>
  <c r="S8" i="11"/>
  <c r="S58" i="11"/>
  <c r="S57" i="11"/>
  <c r="S55" i="11"/>
  <c r="S53" i="11"/>
  <c r="S56" i="11"/>
  <c r="S54" i="11"/>
  <c r="S44" i="11"/>
  <c r="S16" i="11"/>
  <c r="S6" i="11"/>
  <c r="S9" i="11"/>
  <c r="S18" i="11"/>
  <c r="S24" i="11"/>
  <c r="S41" i="11"/>
  <c r="S30" i="11"/>
  <c r="S26" i="11"/>
  <c r="S43" i="11"/>
  <c r="S22" i="11"/>
  <c r="S19" i="11"/>
  <c r="S17" i="11"/>
  <c r="S23" i="11"/>
  <c r="S7" i="11"/>
  <c r="S40" i="11"/>
  <c r="S25" i="11"/>
  <c r="S47" i="11"/>
  <c r="S34" i="11"/>
  <c r="S31" i="11"/>
  <c r="S45" i="11"/>
  <c r="S29" i="11"/>
  <c r="S20" i="11"/>
  <c r="S35" i="11"/>
  <c r="S12" i="11"/>
  <c r="S51" i="11"/>
  <c r="S33" i="11"/>
  <c r="S52" i="11"/>
  <c r="S39" i="11"/>
  <c r="S11" i="11"/>
  <c r="S46" i="11"/>
  <c r="S60" i="11" l="1"/>
  <c r="B19" i="21"/>
  <c r="C6" i="21" l="1"/>
  <c r="C3" i="21"/>
  <c r="C4" i="21"/>
  <c r="C2" i="21"/>
  <c r="C11" i="21"/>
  <c r="C13" i="21"/>
  <c r="C12" i="21"/>
  <c r="C18" i="21"/>
  <c r="C10" i="21"/>
  <c r="C5" i="21"/>
  <c r="C17" i="21"/>
  <c r="C9" i="21"/>
  <c r="C16" i="21"/>
  <c r="C8" i="21"/>
  <c r="C15" i="21"/>
  <c r="C7" i="21"/>
  <c r="C14" i="21"/>
  <c r="C19" i="21" l="1"/>
</calcChain>
</file>

<file path=xl/sharedStrings.xml><?xml version="1.0" encoding="utf-8"?>
<sst xmlns="http://schemas.openxmlformats.org/spreadsheetml/2006/main" count="510" uniqueCount="91">
  <si>
    <t>Fuente</t>
  </si>
  <si>
    <t xml:space="preserve">Procesos industriales y uso de productos </t>
  </si>
  <si>
    <t xml:space="preserve">Uso de productos </t>
  </si>
  <si>
    <t>Emisiones directas relacionadas con procesos</t>
  </si>
  <si>
    <t xml:space="preserve">Alcance </t>
  </si>
  <si>
    <t xml:space="preserve">Residuos </t>
  </si>
  <si>
    <t xml:space="preserve">Año </t>
  </si>
  <si>
    <t>Etiquetas de fila</t>
  </si>
  <si>
    <t>Total general</t>
  </si>
  <si>
    <t>Sector</t>
  </si>
  <si>
    <t>CO2  (tCO2e)</t>
  </si>
  <si>
    <t>CH4 (tCO2e)</t>
  </si>
  <si>
    <t xml:space="preserve">Lugar </t>
  </si>
  <si>
    <t>Electricidad</t>
  </si>
  <si>
    <t>N2O (tCO2e)</t>
  </si>
  <si>
    <t>Total (tCO2e)</t>
  </si>
  <si>
    <t xml:space="preserve">CO2 biogénico (tCO2e) </t>
  </si>
  <si>
    <t>Suma de Total (tCO2e)</t>
  </si>
  <si>
    <t>HCFC-22 (tCO2e)</t>
  </si>
  <si>
    <t>Diesel fuentes fijas</t>
  </si>
  <si>
    <t xml:space="preserve">Plantas de tratamiento </t>
  </si>
  <si>
    <t>Extintores CO2</t>
  </si>
  <si>
    <t>Lubricantes</t>
  </si>
  <si>
    <t xml:space="preserve">Directa </t>
  </si>
  <si>
    <t>Sub_alcance</t>
  </si>
  <si>
    <t xml:space="preserve">Sub_sector </t>
  </si>
  <si>
    <t>Categoria</t>
  </si>
  <si>
    <t>Sub_categoria</t>
  </si>
  <si>
    <t xml:space="preserve"> CO2 por degradación de biomasa </t>
  </si>
  <si>
    <t>4</t>
  </si>
  <si>
    <t xml:space="preserve">Tipo </t>
  </si>
  <si>
    <t xml:space="preserve">Emisiones </t>
  </si>
  <si>
    <t xml:space="preserve">EBIGE6.1F56-0 Cuadro de fuentes y sumideros GEI.   </t>
  </si>
  <si>
    <t xml:space="preserve">Total </t>
  </si>
  <si>
    <t xml:space="preserve">Fuente </t>
  </si>
  <si>
    <t>Emisiones (tCO2e)</t>
  </si>
  <si>
    <t>Porcentaje del inventario que representa (%)</t>
  </si>
  <si>
    <t xml:space="preserve">Tanque séptico </t>
  </si>
  <si>
    <t>Cal</t>
  </si>
  <si>
    <t>Emisiones</t>
  </si>
  <si>
    <t>PTA Aczarri</t>
  </si>
  <si>
    <t>PTA Limón</t>
  </si>
  <si>
    <t>1</t>
  </si>
  <si>
    <t>Directa</t>
  </si>
  <si>
    <t>Aerosoles</t>
  </si>
  <si>
    <t>PTA Uruka</t>
  </si>
  <si>
    <t xml:space="preserve">Energia estacionaria </t>
  </si>
  <si>
    <t xml:space="preserve">Industrias manufactureras y de la construccion </t>
  </si>
  <si>
    <t>Emisiones indirectas por consumo de electricidad de origen externo</t>
  </si>
  <si>
    <t>Oficinas centrales</t>
  </si>
  <si>
    <t>Emisiones fugitivas directas</t>
  </si>
  <si>
    <t>Aires acondicionados móviles</t>
  </si>
  <si>
    <t>Edificio Oficinas Centrales</t>
  </si>
  <si>
    <t>Indirecta</t>
  </si>
  <si>
    <t>Lubricantes alimentado</t>
  </si>
  <si>
    <t>Equipo menor lubricantes</t>
  </si>
  <si>
    <t>Emisiones directas por combustión fija</t>
  </si>
  <si>
    <t>Aires acondicionados estacionarios</t>
  </si>
  <si>
    <t>HFC-32/HFC-12 (tCO2e)</t>
  </si>
  <si>
    <t>Transporte</t>
  </si>
  <si>
    <t>Transporte por carretera</t>
  </si>
  <si>
    <t xml:space="preserve">Camion recolector diesel </t>
  </si>
  <si>
    <t>Emisiones directas provenientes de combustion movil</t>
  </si>
  <si>
    <t>Construccion e industrias manufactureras</t>
  </si>
  <si>
    <t xml:space="preserve">Maquinaria pesada diesel </t>
  </si>
  <si>
    <t xml:space="preserve">Camion carga liviana diesel </t>
  </si>
  <si>
    <t xml:space="preserve">Maquinaria ligera diesel </t>
  </si>
  <si>
    <t xml:space="preserve">Camion cisterna diesel </t>
  </si>
  <si>
    <t>Maquinaria ligera gasolina</t>
  </si>
  <si>
    <t>Maquinaria pesada gasolina</t>
  </si>
  <si>
    <t xml:space="preserve">Disposición de residuos solidos </t>
  </si>
  <si>
    <t>Emisión biogénica del relleno sanitario sin recuperación de gases</t>
  </si>
  <si>
    <t>Emisión biogénica del relleno sanitario con recuperación de gases</t>
  </si>
  <si>
    <t xml:space="preserve">Tratamiento y vertido de aguas residuales </t>
  </si>
  <si>
    <t>Relleno sanitario con recuperación de gases</t>
  </si>
  <si>
    <t>Relleno sanitario sin recuperación de gases</t>
  </si>
  <si>
    <t>Extintores</t>
  </si>
  <si>
    <t>Gases refrigerantes</t>
  </si>
  <si>
    <t>Diesel fuentes móviles</t>
  </si>
  <si>
    <t>Gasolina fuentes fijas</t>
  </si>
  <si>
    <t>Gasolina fuentes móviles</t>
  </si>
  <si>
    <t>Cilindro acetilex</t>
  </si>
  <si>
    <t>Cilindro dioxido de carbono</t>
  </si>
  <si>
    <t>Maquinaria pesada GLP</t>
  </si>
  <si>
    <t>Emisiones directas por combustión movil</t>
  </si>
  <si>
    <t>Cilindro Dióxido de Carbono</t>
  </si>
  <si>
    <t>GLP</t>
  </si>
  <si>
    <t>Cilindro Acetilex</t>
  </si>
  <si>
    <t>Porcentaje</t>
  </si>
  <si>
    <t>TOTAL</t>
  </si>
  <si>
    <t>HFC-134 (tCO2e)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</si>
</sst>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36"/>
      <name val="Calibri"/>
      <family val="2"/>
      <scheme val="minor"/>
    </font>
    <font>
      <sz val="26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1F4E7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1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Font="1" applyFill="1" applyBorder="1"/>
    <xf numFmtId="0" fontId="0" fillId="0" borderId="1" xfId="0" applyNumberFormat="1" applyFont="1" applyFill="1" applyBorder="1" applyAlignment="1">
      <alignment vertical="center"/>
    </xf>
    <xf numFmtId="0" fontId="0" fillId="0" borderId="3" xfId="0" applyNumberFormat="1" applyFont="1" applyFill="1" applyBorder="1"/>
    <xf numFmtId="0" fontId="1" fillId="0" borderId="4" xfId="0" applyNumberFormat="1" applyFont="1" applyFill="1" applyBorder="1" applyAlignment="1">
      <alignment horizontal="left"/>
    </xf>
    <xf numFmtId="0" fontId="0" fillId="2" borderId="0" xfId="0" applyFill="1"/>
    <xf numFmtId="0" fontId="1" fillId="0" borderId="1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 wrapText="1"/>
    </xf>
    <xf numFmtId="0" fontId="0" fillId="3" borderId="0" xfId="0" applyFill="1"/>
    <xf numFmtId="49" fontId="0" fillId="0" borderId="1" xfId="0" applyNumberFormat="1" applyFont="1" applyFill="1" applyBorder="1" applyAlignment="1">
      <alignment horizontal="right" vertical="center"/>
    </xf>
    <xf numFmtId="0" fontId="0" fillId="0" borderId="0" xfId="0" applyFill="1"/>
    <xf numFmtId="164" fontId="0" fillId="0" borderId="1" xfId="0" applyNumberFormat="1" applyBorder="1"/>
    <xf numFmtId="164" fontId="0" fillId="0" borderId="2" xfId="0" applyNumberFormat="1" applyFont="1" applyFill="1" applyBorder="1" applyAlignment="1">
      <alignment vertical="center"/>
    </xf>
    <xf numFmtId="164" fontId="2" fillId="0" borderId="2" xfId="0" applyNumberFormat="1" applyFont="1" applyFill="1" applyBorder="1" applyAlignment="1">
      <alignment vertical="center"/>
    </xf>
    <xf numFmtId="0" fontId="1" fillId="4" borderId="1" xfId="0" applyFont="1" applyFill="1" applyBorder="1"/>
    <xf numFmtId="0" fontId="1" fillId="6" borderId="1" xfId="0" applyFont="1" applyFill="1" applyBorder="1" applyAlignment="1">
      <alignment horizontal="left"/>
    </xf>
    <xf numFmtId="0" fontId="0" fillId="7" borderId="1" xfId="0" applyNumberFormat="1" applyFont="1" applyFill="1" applyBorder="1"/>
    <xf numFmtId="164" fontId="0" fillId="5" borderId="1" xfId="0" applyNumberFormat="1" applyFont="1" applyFill="1" applyBorder="1"/>
    <xf numFmtId="0" fontId="5" fillId="8" borderId="6" xfId="0" applyFont="1" applyFill="1" applyBorder="1" applyAlignment="1">
      <alignment vertical="center"/>
    </xf>
    <xf numFmtId="49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2" fillId="0" borderId="1" xfId="0" applyFont="1" applyBorder="1" applyAlignment="1">
      <alignment horizontal="left" vertical="center"/>
    </xf>
    <xf numFmtId="49" fontId="0" fillId="0" borderId="1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3" xfId="0" applyNumberFormat="1" applyFont="1" applyFill="1" applyBorder="1"/>
    <xf numFmtId="0" fontId="7" fillId="0" borderId="1" xfId="0" applyFont="1" applyBorder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right" vertical="center"/>
    </xf>
    <xf numFmtId="164" fontId="7" fillId="0" borderId="1" xfId="0" applyNumberFormat="1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64" fontId="0" fillId="0" borderId="7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8" fillId="0" borderId="3" xfId="0" applyNumberFormat="1" applyFont="1" applyFill="1" applyBorder="1"/>
    <xf numFmtId="49" fontId="9" fillId="0" borderId="1" xfId="0" applyNumberFormat="1" applyFont="1" applyFill="1" applyBorder="1" applyAlignment="1">
      <alignment vertical="center"/>
    </xf>
    <xf numFmtId="49" fontId="9" fillId="0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164" fontId="9" fillId="0" borderId="2" xfId="0" applyNumberFormat="1" applyFont="1" applyFill="1" applyBorder="1" applyAlignment="1">
      <alignment vertical="center"/>
    </xf>
    <xf numFmtId="0" fontId="8" fillId="0" borderId="8" xfId="0" applyNumberFormat="1" applyFont="1" applyFill="1" applyBorder="1"/>
    <xf numFmtId="0" fontId="0" fillId="2" borderId="0" xfId="0" applyFill="1" applyBorder="1"/>
    <xf numFmtId="0" fontId="0" fillId="0" borderId="9" xfId="0" applyNumberFormat="1" applyFont="1" applyFill="1" applyBorder="1"/>
    <xf numFmtId="49" fontId="9" fillId="0" borderId="9" xfId="0" applyNumberFormat="1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49" fontId="9" fillId="0" borderId="9" xfId="0" applyNumberFormat="1" applyFont="1" applyFill="1" applyBorder="1" applyAlignment="1">
      <alignment horizontal="center" vertical="center"/>
    </xf>
    <xf numFmtId="0" fontId="8" fillId="0" borderId="9" xfId="0" applyNumberFormat="1" applyFont="1" applyFill="1" applyBorder="1" applyAlignment="1">
      <alignment horizontal="center" vertical="center"/>
    </xf>
    <xf numFmtId="49" fontId="8" fillId="0" borderId="9" xfId="0" applyNumberFormat="1" applyFont="1" applyFill="1" applyBorder="1" applyAlignment="1">
      <alignment horizontal="right" vertical="center"/>
    </xf>
    <xf numFmtId="164" fontId="9" fillId="0" borderId="9" xfId="0" applyNumberFormat="1" applyFont="1" applyFill="1" applyBorder="1" applyAlignment="1">
      <alignment horizontal="center" vertical="center"/>
    </xf>
    <xf numFmtId="164" fontId="0" fillId="0" borderId="9" xfId="0" applyNumberFormat="1" applyFont="1" applyFill="1" applyBorder="1" applyAlignment="1">
      <alignment horizontal="center" vertical="center"/>
    </xf>
    <xf numFmtId="164" fontId="9" fillId="0" borderId="5" xfId="0" applyNumberFormat="1" applyFont="1" applyFill="1" applyBorder="1" applyAlignment="1">
      <alignment vertical="center"/>
    </xf>
    <xf numFmtId="0" fontId="9" fillId="0" borderId="9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left" vertical="center"/>
    </xf>
    <xf numFmtId="49" fontId="9" fillId="0" borderId="9" xfId="0" applyNumberFormat="1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center" vertical="center"/>
    </xf>
    <xf numFmtId="49" fontId="0" fillId="0" borderId="9" xfId="0" applyNumberFormat="1" applyFont="1" applyFill="1" applyBorder="1" applyAlignment="1">
      <alignment horizontal="right" vertical="center"/>
    </xf>
    <xf numFmtId="0" fontId="10" fillId="0" borderId="10" xfId="0" applyNumberFormat="1" applyFont="1" applyFill="1" applyBorder="1" applyAlignment="1">
      <alignment horizontal="left" wrapText="1"/>
    </xf>
    <xf numFmtId="164" fontId="0" fillId="2" borderId="0" xfId="0" applyNumberFormat="1" applyFill="1"/>
    <xf numFmtId="164" fontId="9" fillId="0" borderId="10" xfId="0" applyNumberFormat="1" applyFont="1" applyFill="1" applyBorder="1" applyAlignment="1">
      <alignment horizontal="right" vertical="center"/>
    </xf>
    <xf numFmtId="164" fontId="9" fillId="0" borderId="1" xfId="0" applyNumberFormat="1" applyFont="1" applyFill="1" applyBorder="1" applyAlignment="1">
      <alignment horizontal="right" vertical="center"/>
    </xf>
    <xf numFmtId="164" fontId="9" fillId="0" borderId="9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center" vertical="center"/>
    </xf>
    <xf numFmtId="0" fontId="11" fillId="2" borderId="0" xfId="0" applyFont="1" applyFill="1"/>
    <xf numFmtId="0" fontId="11" fillId="0" borderId="0" xfId="0" applyFont="1"/>
    <xf numFmtId="164" fontId="0" fillId="0" borderId="0" xfId="0" applyNumberFormat="1"/>
    <xf numFmtId="49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vertical="center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0.000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0.000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0.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0.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0.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0.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199730</xdr:colOff>
      <xdr:row>0</xdr:row>
      <xdr:rowOff>64668</xdr:rowOff>
    </xdr:from>
    <xdr:to>
      <xdr:col>2</xdr:col>
      <xdr:colOff>349928</xdr:colOff>
      <xdr:row>0</xdr:row>
      <xdr:rowOff>581285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CC9627B-8C7B-4C52-B526-D7709952E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863" y="64668"/>
          <a:ext cx="1049517" cy="51026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ber Martinez" refreshedDate="44223.715341319446" createdVersion="5" refreshedVersion="6" minRefreshableVersion="3" recordCount="55" xr:uid="{00000000-000A-0000-FFFF-FFFF02000000}">
  <cacheSource type="worksheet">
    <worksheetSource name="Tabla4"/>
  </cacheSource>
  <cacheFields count="19">
    <cacheField name="Año " numFmtId="0">
      <sharedItems containsSemiMixedTypes="0" containsString="0" containsNumber="1" containsInteger="1" minValue="2019" maxValue="2019"/>
    </cacheField>
    <cacheField name="Tipo " numFmtId="0">
      <sharedItems/>
    </cacheField>
    <cacheField name="Lugar " numFmtId="0">
      <sharedItems/>
    </cacheField>
    <cacheField name="Sector" numFmtId="0">
      <sharedItems/>
    </cacheField>
    <cacheField name="Sub_sector " numFmtId="0">
      <sharedItems/>
    </cacheField>
    <cacheField name="Categoria" numFmtId="0">
      <sharedItems/>
    </cacheField>
    <cacheField name="Sub_categoria" numFmtId="0">
      <sharedItems count="29">
        <s v="Aerosoles"/>
        <s v="Cal"/>
        <s v="Diesel fuentes móviles"/>
        <s v="Electricidad"/>
        <s v="Relleno sanitario con recuperación de gases"/>
        <s v="Relleno sanitario sin recuperación de gases"/>
        <s v="Lubricantes"/>
        <s v="Extintores"/>
        <s v="Gases refrigerantes"/>
        <s v="Diesel fuentes fijas"/>
        <s v="Gasolina fuentes fijas"/>
        <s v="Gasolina fuentes móviles"/>
        <s v="Plantas de tratamiento "/>
        <s v="Tanque séptico "/>
        <s v="Cilindro Acetilex"/>
        <s v="Cilindro Dióxido de Carbono"/>
        <s v="GLP"/>
        <s v="Tanque septico " u="1"/>
        <s v="Diesel" u="1"/>
        <s v="Aires acondicionados móviles" u="1"/>
        <s v="Relleno sanitario " u="1"/>
        <s v="Gasolina" u="1"/>
        <s v="Emisiones directas relacionadas con procesos" u="1"/>
        <s v="Extintores dioxido de carbono " u="1"/>
        <s v="Emisiones directas provenientes de combustion movil" u="1"/>
        <s v="Emisiones directas por combustión fija" u="1"/>
        <s v="Emisiones indirectas por consumo de electricidad de origen externo" u="1"/>
        <s v="Planta de tratamiento de aguas residuales " u="1"/>
        <s v="Aires acondicionados estacionarios" u="1"/>
      </sharedItems>
    </cacheField>
    <cacheField name="Fuente" numFmtId="0">
      <sharedItems/>
    </cacheField>
    <cacheField name="Alcance " numFmtId="0">
      <sharedItems containsMixedTypes="1" containsNumber="1" containsInteger="1" minValue="1" maxValue="2"/>
    </cacheField>
    <cacheField name="Sub_alcance" numFmtId="49">
      <sharedItems/>
    </cacheField>
    <cacheField name="CO2  (tCO2e)" numFmtId="164">
      <sharedItems containsSemiMixedTypes="0" containsString="0" containsNumber="1" minValue="0" maxValue="3196.1945005770117"/>
    </cacheField>
    <cacheField name="CH4 (tCO2e)" numFmtId="0">
      <sharedItems containsSemiMixedTypes="0" containsString="0" containsNumber="1" minValue="0" maxValue="202572.2"/>
    </cacheField>
    <cacheField name="N2O (tCO2e)" numFmtId="164">
      <sharedItems containsSemiMixedTypes="0" containsString="0" containsNumber="1" minValue="0" maxValue="58.39507288846022"/>
    </cacheField>
    <cacheField name="HCFC-22 (tCO2e)" numFmtId="164">
      <sharedItems containsSemiMixedTypes="0" containsString="0" containsNumber="1" minValue="0" maxValue="0.69"/>
    </cacheField>
    <cacheField name="HFC-32/HFC-12 (tCO2e)" numFmtId="164">
      <sharedItems containsSemiMixedTypes="0" containsString="0" containsNumber="1" minValue="0" maxValue="64.157593800000001"/>
    </cacheField>
    <cacheField name="HFC-134 (tCO2e)" numFmtId="164">
      <sharedItems containsSemiMixedTypes="0" containsString="0" containsNumber="1" minValue="0" maxValue="103.80500000000001"/>
    </cacheField>
    <cacheField name="CO2 biogénico (tCO2e) " numFmtId="164">
      <sharedItems containsSemiMixedTypes="0" containsString="0" containsNumber="1" minValue="0" maxValue="29407.97"/>
    </cacheField>
    <cacheField name="Total (tCO2e)" numFmtId="164">
      <sharedItems containsSemiMixedTypes="0" containsString="0" containsNumber="1" minValue="4.3059999999999999E-3" maxValue="202572.2"/>
    </cacheField>
    <cacheField name="Porcentaje" numFmtId="164">
      <sharedItems containsSemiMixedTypes="0" containsString="0" containsNumber="1" minValue="1.5358573891441448E-6" maxValue="72.2531375302335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2019"/>
    <s v="Emisiones"/>
    <s v="PTA Aczarri"/>
    <s v="Procesos industriales y uso de productos "/>
    <s v="Uso de productos "/>
    <s v="Emisiones directas relacionadas con procesos"/>
    <x v="0"/>
    <s v="Aerosoles"/>
    <n v="1"/>
    <s v="Directa"/>
    <n v="2.9000000000000001E-2"/>
    <n v="0"/>
    <n v="0"/>
    <n v="0"/>
    <n v="0"/>
    <n v="0"/>
    <n v="0"/>
    <n v="2.9000000000000001E-2"/>
    <n v="1.0343674938499813E-5"/>
  </r>
  <r>
    <n v="2019"/>
    <s v="Emisiones"/>
    <s v="PTA Uruka"/>
    <s v="Procesos industriales y uso de productos "/>
    <s v="Uso de productos "/>
    <s v="Emisiones directas relacionadas con procesos"/>
    <x v="0"/>
    <s v="Aerosoles"/>
    <n v="1"/>
    <s v="Directa"/>
    <n v="6.9509999999999997E-3"/>
    <n v="0"/>
    <n v="0"/>
    <n v="0"/>
    <n v="0"/>
    <n v="0"/>
    <n v="0"/>
    <n v="6.9509999999999997E-3"/>
    <n v="2.4792718792245585E-6"/>
  </r>
  <r>
    <n v="2019"/>
    <s v="Emisiones"/>
    <s v="PTA Limón"/>
    <s v="Procesos industriales y uso de productos "/>
    <s v="Uso de productos "/>
    <s v="Emisiones directas relacionadas con procesos"/>
    <x v="0"/>
    <s v="Aerosoles"/>
    <n v="1"/>
    <s v="Directa"/>
    <n v="4.3059999999999999E-3"/>
    <n v="0"/>
    <n v="0"/>
    <n v="0"/>
    <n v="0"/>
    <n v="0"/>
    <n v="0"/>
    <n v="4.3059999999999999E-3"/>
    <n v="1.5358573891441448E-6"/>
  </r>
  <r>
    <n v="2019"/>
    <s v="Emisiones"/>
    <s v="PTA Limón"/>
    <s v="Procesos industriales y uso de productos "/>
    <s v="Uso de productos "/>
    <s v="Emisiones directas relacionadas con procesos"/>
    <x v="1"/>
    <s v="Cal"/>
    <n v="1"/>
    <s v="Directa"/>
    <n v="1.3741E-2"/>
    <n v="0"/>
    <n v="0"/>
    <n v="0"/>
    <n v="0"/>
    <n v="0"/>
    <n v="0"/>
    <n v="1.3741E-2"/>
    <n v="4.9011185286181357E-6"/>
  </r>
  <r>
    <n v="2019"/>
    <s v="Emisiones"/>
    <s v="PTA Aczarri"/>
    <s v="Procesos industriales y uso de productos "/>
    <s v="Uso de productos "/>
    <s v="Emisiones directas relacionadas con procesos"/>
    <x v="1"/>
    <s v="Cal"/>
    <s v="1"/>
    <s v="Directa"/>
    <n v="8.2446000000000005E-2"/>
    <n v="0"/>
    <n v="0"/>
    <n v="0"/>
    <n v="0"/>
    <n v="0"/>
    <n v="0"/>
    <n v="8.2446000000000005E-2"/>
    <n v="2.9406711171708812E-5"/>
  </r>
  <r>
    <n v="2019"/>
    <s v="Emisiones"/>
    <s v="PTA Limón"/>
    <s v="Transporte"/>
    <s v="Transporte por carretera"/>
    <s v="Emisiones directas provenientes de combustion movil"/>
    <x v="2"/>
    <s v="Camion carga liviana diesel "/>
    <n v="1"/>
    <s v="Directa"/>
    <n v="7.2202415999999996"/>
    <n v="8.6460527999999981E-3"/>
    <n v="0.131915168"/>
    <n v="0"/>
    <n v="0"/>
    <n v="0"/>
    <n v="0"/>
    <n v="7.3608028207999991"/>
    <n v="2.6254397125775059E-3"/>
  </r>
  <r>
    <n v="2019"/>
    <s v="Emisiones"/>
    <s v="PTA Uruka"/>
    <s v="Transporte"/>
    <s v="Transporte por carretera"/>
    <s v="Emisiones directas provenientes de combustion movil"/>
    <x v="2"/>
    <s v="Camion carga liviana diesel "/>
    <n v="1"/>
    <s v="Directa"/>
    <n v="10.734204"/>
    <n v="1.2853931999999998E-2"/>
    <n v="0.19611592"/>
    <n v="0"/>
    <n v="0"/>
    <n v="0"/>
    <n v="0"/>
    <n v="10.943173852000001"/>
    <n v="3.9031942455372026E-3"/>
  </r>
  <r>
    <n v="2019"/>
    <s v="Emisiones"/>
    <s v="PTA Aczarri"/>
    <s v="Transporte"/>
    <s v="Transporte por carretera"/>
    <s v="Emisiones directas provenientes de combustion movil"/>
    <x v="2"/>
    <s v="Camion carga liviana diesel "/>
    <n v="1"/>
    <s v="Directa"/>
    <n v="42.79913702999999"/>
    <n v="5.1250860989999987E-2"/>
    <n v="0.7819482593999999"/>
    <n v="0"/>
    <n v="0"/>
    <n v="0"/>
    <n v="0"/>
    <n v="43.632336150389989"/>
    <n v="1.5562713860240978E-2"/>
  </r>
  <r>
    <n v="2019"/>
    <s v="Emisiones"/>
    <s v="PTA Uruka"/>
    <s v="Energia estacionaria "/>
    <s v="Construccion e industrias manufactureras"/>
    <s v="Emisiones directas provenientes de combustion movil"/>
    <x v="2"/>
    <s v="Camion cisterna diesel "/>
    <n v="1"/>
    <s v="Directa"/>
    <n v="16.297280999999998"/>
    <n v="1.5979193999999999E-2"/>
    <n v="4.7215337400000001E-2"/>
    <n v="0"/>
    <n v="0"/>
    <n v="0"/>
    <n v="0"/>
    <n v="16.360475531399999"/>
    <n v="5.8354289908993644E-3"/>
  </r>
  <r>
    <n v="2019"/>
    <s v="Emisiones"/>
    <s v="PTA Aczarri"/>
    <s v="Energia estacionaria "/>
    <s v="Construccion e industrias manufactureras"/>
    <s v="Emisiones directas provenientes de combustion movil"/>
    <x v="2"/>
    <s v="Camion cisterna diesel "/>
    <n v="1"/>
    <s v="Directa"/>
    <n v="26.713169340000004"/>
    <n v="2.6191787160000004E-2"/>
    <n v="7.7391517236000018E-2"/>
    <n v="0"/>
    <n v="0"/>
    <n v="0"/>
    <n v="0"/>
    <n v="26.816752644396001"/>
    <n v="9.5649576641306019E-3"/>
  </r>
  <r>
    <n v="2019"/>
    <s v="Emisiones"/>
    <s v="PTA Limón"/>
    <s v="Transporte"/>
    <s v="Transporte por carretera"/>
    <s v="Emisiones directas provenientes de combustion movil"/>
    <x v="2"/>
    <s v="Camion recolector diesel "/>
    <n v="1"/>
    <s v="Directa"/>
    <n v="168.58814699999999"/>
    <n v="0.20187995099999997"/>
    <n v="3.0801370600000002"/>
    <n v="0"/>
    <n v="0"/>
    <n v="0"/>
    <n v="0"/>
    <n v="171.87016401099999"/>
    <n v="6.1302383039876999E-2"/>
  </r>
  <r>
    <n v="2019"/>
    <s v="Emisiones"/>
    <s v="PTA Uruka"/>
    <s v="Transporte"/>
    <s v="Transporte por carretera"/>
    <s v="Emisiones directas provenientes de combustion movil"/>
    <x v="2"/>
    <s v="Camion recolector diesel "/>
    <n v="1"/>
    <s v="Directa"/>
    <n v="108.74352254999999"/>
    <n v="0.13021755914999997"/>
    <n v="1.9867645489999999"/>
    <n v="0"/>
    <n v="0"/>
    <n v="0"/>
    <n v="0"/>
    <n v="110.86050465814999"/>
    <n v="3.9541552541446472E-2"/>
  </r>
  <r>
    <n v="2019"/>
    <s v="Emisiones"/>
    <s v="PTA Aczarri"/>
    <s v="Transporte"/>
    <s v="Transporte por carretera"/>
    <s v="Emisiones directas provenientes de combustion movil"/>
    <x v="2"/>
    <s v="Camion recolector diesel "/>
    <n v="1"/>
    <s v="Directa"/>
    <n v="3196.1945005770117"/>
    <n v="3.827360349141014"/>
    <n v="58.39507288846022"/>
    <n v="0"/>
    <n v="0"/>
    <n v="0"/>
    <n v="0"/>
    <n v="3258.416933814613"/>
    <n v="1.1622070888786764"/>
  </r>
  <r>
    <n v="2019"/>
    <s v="Emisiones"/>
    <s v="Oficinas centrales"/>
    <s v="Energia estacionaria "/>
    <s v="Industrias manufactureras y de la construccion "/>
    <s v="Emisiones indirectas por consumo de electricidad de origen externo"/>
    <x v="3"/>
    <s v="Edificio Oficinas Centrales"/>
    <n v="2"/>
    <s v="Indirecta"/>
    <n v="1.6036900000000001"/>
    <n v="0"/>
    <n v="0"/>
    <n v="0"/>
    <n v="0"/>
    <n v="0"/>
    <n v="0"/>
    <n v="1.6036900000000001"/>
    <n v="5.7200165731457813E-4"/>
  </r>
  <r>
    <n v="2019"/>
    <s v="Emisiones "/>
    <s v="PTA Uruka"/>
    <s v="Residuos "/>
    <s v="Disposición de residuos solidos "/>
    <s v="Emisiones directas relacionadas con procesos"/>
    <x v="4"/>
    <s v="Emisión biogénica del relleno sanitario con recuperación de gases"/>
    <s v="1"/>
    <s v="Directa "/>
    <n v="0"/>
    <n v="19808.95"/>
    <n v="0"/>
    <n v="0"/>
    <n v="0"/>
    <n v="0"/>
    <n v="0"/>
    <n v="19808.95"/>
    <n v="7.0654255059653757"/>
  </r>
  <r>
    <n v="2019"/>
    <s v="Emisiones "/>
    <s v="PTA Uruka"/>
    <s v="Residuos "/>
    <s v="Disposición de residuos solidos "/>
    <s v="Emisiones directas relacionadas con procesos"/>
    <x v="4"/>
    <s v="Emisión biogénica del relleno sanitario con recuperación de gases"/>
    <s v="4"/>
    <s v=" CO2 por degradación de biomasa "/>
    <n v="0"/>
    <n v="0"/>
    <n v="0"/>
    <n v="0"/>
    <n v="0"/>
    <n v="0"/>
    <n v="29407.97"/>
    <n v="29407.97"/>
    <n v="10.489189044177737"/>
  </r>
  <r>
    <n v="2019"/>
    <s v="Emisiones "/>
    <s v="PTA Aczarri"/>
    <s v="Residuos "/>
    <s v="Disposición de residuos solidos "/>
    <s v="Emisiones directas relacionadas con procesos"/>
    <x v="5"/>
    <s v="Emisión biogénica del relleno sanitario sin recuperación de gases"/>
    <s v="1"/>
    <s v="Directa "/>
    <n v="0"/>
    <n v="202572.2"/>
    <n v="0"/>
    <n v="0"/>
    <n v="0"/>
    <n v="0"/>
    <n v="0"/>
    <n v="202572.2"/>
    <n v="72.253137530233516"/>
  </r>
  <r>
    <n v="2019"/>
    <s v="Emisiones "/>
    <s v="PTA Aczarri"/>
    <s v="Residuos "/>
    <s v="Disposición de residuos solidos "/>
    <s v="Emisiones directas relacionadas con procesos"/>
    <x v="5"/>
    <s v="Emisión biogénica del relleno sanitario sin recuperación de gases"/>
    <s v="4"/>
    <s v=" CO2 por degradación de biomasa "/>
    <n v="0"/>
    <n v="0"/>
    <n v="0"/>
    <n v="0"/>
    <n v="0"/>
    <n v="0"/>
    <n v="2721.7008597029594"/>
    <n v="2721.7008597029594"/>
    <n v="0.97077203353803077"/>
  </r>
  <r>
    <n v="2019"/>
    <s v="Emisiones "/>
    <s v="PTA Limón"/>
    <s v="Residuos "/>
    <s v="Disposición de residuos solidos "/>
    <s v="Emisiones directas relacionadas con procesos"/>
    <x v="5"/>
    <s v="Emisión biogénica del relleno sanitario sin recuperación de gases"/>
    <s v="1"/>
    <s v="Directa "/>
    <n v="0"/>
    <n v="16191.131520000001"/>
    <n v="0"/>
    <n v="0"/>
    <n v="0"/>
    <n v="0"/>
    <n v="0"/>
    <n v="16191.131520000001"/>
    <n v="5.7750276320475304"/>
  </r>
  <r>
    <n v="2019"/>
    <s v="Emisiones "/>
    <s v="PTA Limón"/>
    <s v="Residuos "/>
    <s v="Disposición de residuos solidos "/>
    <s v="Emisiones directas relacionadas con procesos"/>
    <x v="5"/>
    <s v="Emisión biogénica del relleno sanitario sin recuperación de gases"/>
    <s v="4"/>
    <s v=" CO2 por degradación de biomasa "/>
    <n v="0"/>
    <n v="0"/>
    <n v="0"/>
    <n v="0"/>
    <n v="0"/>
    <n v="0"/>
    <n v="2350.51161"/>
    <n v="2350.51161"/>
    <n v="0.8383768287244775"/>
  </r>
  <r>
    <n v="2019"/>
    <s v="Emisiones"/>
    <s v="PTA Aczarri"/>
    <s v="Energia estacionaria "/>
    <s v="Industrias manufactureras y de la construccion "/>
    <s v="Emisiones directas por combustión fija"/>
    <x v="6"/>
    <s v="Equipo menor lubricantes"/>
    <n v="1"/>
    <s v="Directa"/>
    <n v="8.6153999999999994E-2"/>
    <n v="7.3999999999999996E-5"/>
    <n v="2.1900000000000001E-4"/>
    <n v="0"/>
    <n v="0"/>
    <n v="0"/>
    <n v="0"/>
    <n v="8.6446999999999996E-2"/>
    <n v="3.0833781634775629E-5"/>
  </r>
  <r>
    <n v="2019"/>
    <s v="Emisiones"/>
    <s v="PTA Uruka"/>
    <s v="Energia estacionaria "/>
    <s v="Industrias manufactureras y de la construccion "/>
    <s v="Emisiones directas por combustión fija"/>
    <x v="6"/>
    <s v="Equipo menor lubricantes"/>
    <n v="1"/>
    <s v="Directa"/>
    <n v="4.1770000000000002E-2"/>
    <n v="4.0000000000000003E-5"/>
    <n v="1.1E-4"/>
    <n v="0"/>
    <n v="0"/>
    <n v="0"/>
    <n v="0"/>
    <n v="4.1919999999999999E-2"/>
    <n v="1.4951960462824554E-5"/>
  </r>
  <r>
    <n v="2019"/>
    <s v="Emisiones"/>
    <s v="PTA Limón"/>
    <s v="Energia estacionaria "/>
    <s v="Industrias manufactureras y de la construccion "/>
    <s v="Emisiones directas por combustión fija"/>
    <x v="6"/>
    <s v="Equipo menor lubricantes"/>
    <n v="1"/>
    <s v="Directa"/>
    <n v="8.3543999999999993E-2"/>
    <n v="7.2000000000000002E-5"/>
    <n v="2.12E-4"/>
    <n v="0"/>
    <n v="0"/>
    <n v="0"/>
    <n v="0"/>
    <n v="8.3828E-2"/>
    <n v="2.9899640784295253E-5"/>
  </r>
  <r>
    <n v="2019"/>
    <s v="Emisiones "/>
    <s v="PTA Uruka"/>
    <s v="Procesos industriales y uso de productos "/>
    <s v="Uso de productos "/>
    <s v="Emisiones directas relacionadas con procesos"/>
    <x v="7"/>
    <s v="Extintores CO2"/>
    <n v="1"/>
    <s v="Directa "/>
    <n v="4.7627160000000002E-2"/>
    <n v="0"/>
    <n v="0"/>
    <n v="0"/>
    <n v="0"/>
    <n v="0"/>
    <n v="0"/>
    <n v="4.7627160000000002E-2"/>
    <n v="1.6987581423583475E-5"/>
  </r>
  <r>
    <n v="2019"/>
    <s v="Emisiones "/>
    <s v="PTA Aczarri"/>
    <s v="Procesos industriales y uso de productos "/>
    <s v="Uso de productos "/>
    <s v="Emisiones directas relacionadas con procesos"/>
    <x v="7"/>
    <s v="Extintores CO2"/>
    <n v="1"/>
    <s v="Directa "/>
    <n v="2.4947560000000001E-2"/>
    <n v="0"/>
    <n v="0"/>
    <n v="0"/>
    <n v="0"/>
    <n v="0"/>
    <n v="0"/>
    <n v="2.4947560000000001E-2"/>
    <n v="8.8982569361627723E-6"/>
  </r>
  <r>
    <n v="2019"/>
    <s v="Emisiones "/>
    <s v="PTA Limón"/>
    <s v="Procesos industriales y uso de productos "/>
    <s v="Uso de productos "/>
    <s v="Emisiones directas relacionadas con procesos"/>
    <x v="7"/>
    <s v="Extintores CO2"/>
    <n v="1"/>
    <s v="Directa "/>
    <n v="9.0718399999999994E-3"/>
    <n v="0"/>
    <n v="0"/>
    <n v="0"/>
    <n v="0"/>
    <n v="0"/>
    <n v="0"/>
    <n v="9.0718399999999994E-3"/>
    <n v="3.2357297949682807E-6"/>
  </r>
  <r>
    <n v="2019"/>
    <s v="Emisiones"/>
    <s v="PTA Aczarri"/>
    <s v="Procesos industriales y uso de productos "/>
    <s v="Uso de productos "/>
    <s v="Emisiones fugitivas directas"/>
    <x v="8"/>
    <s v="Aires acondicionados móviles"/>
    <n v="1"/>
    <s v="Directa"/>
    <n v="0"/>
    <n v="0"/>
    <n v="0"/>
    <n v="0"/>
    <n v="0"/>
    <n v="103.80500000000001"/>
    <n v="0"/>
    <n v="103.80500000000001"/>
    <n v="3.7025006103137005E-2"/>
  </r>
  <r>
    <n v="2019"/>
    <s v="Emisiones"/>
    <s v="PTA Uruka"/>
    <s v="Procesos industriales y uso de productos "/>
    <s v="Uso de productos "/>
    <s v="Emisiones fugitivas directas"/>
    <x v="8"/>
    <s v="Aires acondicionados móviles"/>
    <n v="1"/>
    <s v="Directa"/>
    <n v="0"/>
    <n v="0"/>
    <n v="0"/>
    <n v="0"/>
    <n v="0"/>
    <n v="3.9"/>
    <n v="0"/>
    <n v="3.9"/>
    <n v="1.3910459400051471E-3"/>
  </r>
  <r>
    <n v="2019"/>
    <s v="Emisiones"/>
    <s v="PTA Aczarri"/>
    <s v="Procesos industriales y uso de productos "/>
    <s v="Uso de productos "/>
    <s v="Emisiones fugitivas directas"/>
    <x v="8"/>
    <s v="Aires acondicionados estacionarios"/>
    <n v="1"/>
    <s v="Directa"/>
    <n v="0"/>
    <n v="0"/>
    <n v="0"/>
    <n v="0.69"/>
    <n v="24.425999999999998"/>
    <n v="0"/>
    <n v="0"/>
    <n v="25.116"/>
    <n v="8.9583358536331481E-3"/>
  </r>
  <r>
    <n v="2019"/>
    <s v="Emisiones"/>
    <s v="PTA Uruka"/>
    <s v="Procesos industriales y uso de productos "/>
    <s v="Uso de productos "/>
    <s v="Emisiones fugitivas directas"/>
    <x v="8"/>
    <s v="Aires acondicionados estacionarios"/>
    <n v="1"/>
    <s v="Directa"/>
    <n v="0"/>
    <n v="0"/>
    <n v="0"/>
    <n v="0.67500000000000004"/>
    <n v="9.9015000000000004"/>
    <n v="0"/>
    <n v="0"/>
    <n v="10.576500000000001"/>
    <n v="3.7724095857601132E-3"/>
  </r>
  <r>
    <n v="2019"/>
    <s v="Emisiones"/>
    <s v="Oficinas centrales"/>
    <s v="Procesos industriales y uso de productos "/>
    <s v="Uso de productos "/>
    <s v="Emisiones fugitivas directas"/>
    <x v="8"/>
    <s v="Aires acondicionados estacionarios"/>
    <n v="1"/>
    <s v="Directa"/>
    <n v="0"/>
    <n v="0"/>
    <n v="0"/>
    <n v="0"/>
    <n v="64.157593800000001"/>
    <n v="0"/>
    <n v="0"/>
    <n v="64.157593800000001"/>
    <n v="2.288363086563831E-2"/>
  </r>
  <r>
    <n v="2019"/>
    <s v="Emisiones"/>
    <s v="PTA Aczarri"/>
    <s v="Procesos industriales y uso de productos "/>
    <s v="Uso de productos "/>
    <s v="Emisiones directas relacionadas con procesos"/>
    <x v="6"/>
    <s v="Lubricantes alimentado"/>
    <n v="1"/>
    <s v="Directa"/>
    <n v="28.288385000000002"/>
    <n v="0"/>
    <n v="0"/>
    <n v="0"/>
    <n v="0"/>
    <n v="0"/>
    <n v="0"/>
    <n v="28.288385000000002"/>
    <n v="1.0089857206039105E-2"/>
  </r>
  <r>
    <n v="2019"/>
    <s v="Emisiones"/>
    <s v="PTA Uruka"/>
    <s v="Procesos industriales y uso de productos "/>
    <s v="Uso de productos "/>
    <s v="Emisiones directas relacionadas con procesos"/>
    <x v="6"/>
    <s v="Lubricantes alimentado"/>
    <n v="1"/>
    <s v="Directa"/>
    <n v="2.9281199999999998"/>
    <n v="0"/>
    <n v="0"/>
    <n v="0"/>
    <n v="0"/>
    <n v="0"/>
    <n v="0"/>
    <n v="2.9281199999999998"/>
    <n v="1.0443972917558643E-3"/>
  </r>
  <r>
    <n v="2019"/>
    <s v="Emisiones"/>
    <s v="PTA Limón"/>
    <s v="Procesos industriales y uso de productos "/>
    <s v="Uso de productos "/>
    <s v="Emisiones directas relacionadas con procesos"/>
    <x v="6"/>
    <s v="Lubricantes alimentado"/>
    <n v="1"/>
    <s v="Directa"/>
    <n v="1.776195"/>
    <n v="0"/>
    <n v="0"/>
    <n v="0"/>
    <n v="0"/>
    <n v="0"/>
    <n v="0"/>
    <n v="1.776195"/>
    <n v="6.3353047266857495E-4"/>
  </r>
  <r>
    <n v="2019"/>
    <s v="Emisiones"/>
    <s v="PTA Uruka"/>
    <s v="Energia estacionaria "/>
    <s v="Construccion e industrias manufactureras"/>
    <s v="Emisiones directas por combustión fija"/>
    <x v="9"/>
    <s v="Maquinaria ligera diesel "/>
    <n v="1"/>
    <s v="Directa"/>
    <n v="1.72458"/>
    <n v="1.6909199999999998E-3"/>
    <n v="4.996332E-3"/>
    <n v="0"/>
    <n v="0"/>
    <n v="0"/>
    <n v="0"/>
    <n v="1.7312672519999999"/>
    <n v="6.1750571332268409E-4"/>
  </r>
  <r>
    <n v="2019"/>
    <s v="Emisiones"/>
    <s v="PTA Aczarri"/>
    <s v="Energia estacionaria "/>
    <s v="Industrias manufactureras y de la construccion "/>
    <s v="Emisiones directas por combustión fija"/>
    <x v="10"/>
    <s v="Maquinaria ligera gasolina"/>
    <n v="1"/>
    <s v="Directa"/>
    <n v="4.9000000000000004"/>
    <n v="4.7315999999999999E-3"/>
    <n v="1.3912863426E-2"/>
    <n v="0"/>
    <n v="0"/>
    <n v="0"/>
    <n v="0"/>
    <n v="4.9186444634260011"/>
    <n v="1.7543744644044961E-3"/>
  </r>
  <r>
    <n v="2019"/>
    <s v="Emisiones"/>
    <s v="PTA Uruka"/>
    <s v="Energia estacionaria "/>
    <s v="Industrias manufactureras y de la construccion "/>
    <s v="Emisiones directas por combustión fija"/>
    <x v="10"/>
    <s v="Maquinaria ligera gasolina"/>
    <n v="1"/>
    <s v="Directa"/>
    <n v="3.1331000000000002"/>
    <n v="3.2601365999999996E-3"/>
    <n v="9.5861442600000003E-3"/>
    <n v="0"/>
    <n v="0"/>
    <n v="0"/>
    <n v="0"/>
    <n v="3.1459462808600001"/>
    <n v="1.1220912311447682E-3"/>
  </r>
  <r>
    <n v="2019"/>
    <s v="Emisiones"/>
    <s v="PTA Limón"/>
    <s v="Energia estacionaria "/>
    <s v="Industrias manufactureras y de la construccion "/>
    <s v="Emisiones directas por combustión fija"/>
    <x v="10"/>
    <s v="Maquinaria ligera gasolina"/>
    <n v="1"/>
    <s v="Directa"/>
    <n v="5.2791706799999991"/>
    <n v="5.5157986799999987E-3"/>
    <n v="1.6218719747999998E-2"/>
    <n v="0"/>
    <n v="0"/>
    <n v="0"/>
    <n v="0"/>
    <n v="5.3009051984279996"/>
    <n v="1.8907186293911406E-3"/>
  </r>
  <r>
    <n v="2019"/>
    <s v="Emisiones"/>
    <s v="PTA Limón"/>
    <s v="Energia estacionaria "/>
    <s v="Construccion e industrias manufactureras"/>
    <s v="Emisiones directas provenientes de combustion movil"/>
    <x v="2"/>
    <s v="Maquinaria pesada diesel "/>
    <n v="1"/>
    <s v="Directa"/>
    <n v="233.61526499999999"/>
    <n v="0.22905560999999999"/>
    <n v="0.67681373099999997"/>
    <n v="0"/>
    <n v="0"/>
    <n v="0"/>
    <n v="0"/>
    <n v="234.52113434099999"/>
    <n v="8.3648633787294799E-2"/>
  </r>
  <r>
    <n v="2019"/>
    <s v="Emisiones"/>
    <s v="PTA Uruka"/>
    <s v="Energia estacionaria "/>
    <s v="Construccion e industrias manufactureras"/>
    <s v="Emisiones directas provenientes de combustion movil"/>
    <x v="2"/>
    <s v="Maquinaria pesada diesel "/>
    <n v="1"/>
    <s v="Directa"/>
    <n v="651.836367"/>
    <n v="0.63911395799999993"/>
    <n v="1.8884545218"/>
    <n v="0"/>
    <n v="0"/>
    <n v="0"/>
    <n v="0"/>
    <n v="654.36393547980003"/>
    <n v="0.23339751172691434"/>
  </r>
  <r>
    <n v="2019"/>
    <s v="Emisiones"/>
    <s v="PTA Aczarri"/>
    <s v="Energia estacionaria "/>
    <s v="Construccion e industrias manufactureras"/>
    <s v="Emisiones directas provenientes de combustion movil"/>
    <x v="2"/>
    <s v="Maquinaria pesada diesel "/>
    <n v="1"/>
    <s v="Directa"/>
    <n v="2310.1593099000024"/>
    <n v="2.2650700926000025"/>
    <n v="6.6928312314600076"/>
    <n v="0"/>
    <n v="0"/>
    <n v="0"/>
    <n v="0"/>
    <n v="2319.1172112240624"/>
    <n v="0.82717912335110044"/>
  </r>
  <r>
    <n v="2019"/>
    <s v="Emisiones"/>
    <s v="PTA Aczarri"/>
    <s v="Energia estacionaria "/>
    <s v="Industrias manufactureras y de la construccion "/>
    <s v="Emisiones directas por combustión fija"/>
    <x v="11"/>
    <s v="Maquinaria pesada gasolina"/>
    <n v="1"/>
    <s v="Directa"/>
    <n v="0.35419355999999996"/>
    <n v="3.7006955999999993E-4"/>
    <n v="1.0881569159999999E-3"/>
    <n v="0"/>
    <n v="0"/>
    <n v="0"/>
    <n v="0"/>
    <n v="0.35565178647599999"/>
    <n v="1.2685332657256853E-4"/>
  </r>
  <r>
    <n v="2019"/>
    <s v="Emisiones"/>
    <s v="PTA Uruka"/>
    <s v="Residuos "/>
    <s v="Tratamiento y vertido de aguas residuales "/>
    <s v="Emisiones directas relacionadas con procesos"/>
    <x v="12"/>
    <s v="Plantas de tratamiento "/>
    <n v="1"/>
    <s v="Directa "/>
    <n v="0"/>
    <n v="2.3765931"/>
    <n v="0"/>
    <n v="0"/>
    <n v="0"/>
    <n v="0"/>
    <n v="0"/>
    <n v="2.3765931"/>
    <n v="8.47679534051089E-4"/>
  </r>
  <r>
    <n v="2019"/>
    <s v="Emisiones"/>
    <s v="PTA Limón"/>
    <s v="Residuos "/>
    <s v="Tratamiento y vertido de aguas residuales "/>
    <s v="Emisiones directas relacionadas con procesos"/>
    <x v="12"/>
    <s v="Plantas de tratamiento "/>
    <n v="1"/>
    <s v="Directa "/>
    <n v="0"/>
    <n v="15.69571"/>
    <n v="0"/>
    <n v="0"/>
    <n v="0"/>
    <n v="0"/>
    <n v="0"/>
    <n v="15.69571"/>
    <n v="5.5983214541020995E-3"/>
  </r>
  <r>
    <n v="2019"/>
    <s v="Emisiones "/>
    <s v="PTA Aczarri"/>
    <s v="Residuos "/>
    <s v="Tratamiento y vertido de aguas residuales "/>
    <s v="Emisiones directas relacionadas con procesos"/>
    <x v="12"/>
    <s v="Plantas de tratamiento "/>
    <n v="1"/>
    <s v="Directa "/>
    <n v="0"/>
    <n v="52.881028200000003"/>
    <n v="0"/>
    <n v="0"/>
    <n v="0"/>
    <n v="0"/>
    <n v="0"/>
    <n v="52.881028200000003"/>
    <n v="1.8861522969463515E-2"/>
  </r>
  <r>
    <n v="2019"/>
    <s v="Emisiones"/>
    <s v="PTA Aczarri"/>
    <s v="Energia estacionaria "/>
    <s v="Industrias manufactureras y de la construccion "/>
    <s v="Emisiones indirectas por consumo de electricidad de origen externo"/>
    <x v="3"/>
    <s v="PTA Aczarri"/>
    <n v="2"/>
    <s v="Indirecta"/>
    <n v="70.13212"/>
    <n v="0"/>
    <n v="0"/>
    <n v="0"/>
    <n v="0"/>
    <n v="0"/>
    <n v="0"/>
    <n v="70.13212"/>
    <n v="2.5014615587167638E-2"/>
  </r>
  <r>
    <n v="2019"/>
    <s v="Emisiones"/>
    <s v="PTA Uruka"/>
    <s v="Energia estacionaria "/>
    <s v="Industrias manufactureras y de la construccion "/>
    <s v="Emisiones indirectas por consumo de electricidad de origen externo"/>
    <x v="3"/>
    <s v="PTA Uruka"/>
    <n v="2"/>
    <s v="Indirecta"/>
    <n v="28.403749999999999"/>
    <n v="0"/>
    <n v="0"/>
    <n v="0"/>
    <n v="0"/>
    <n v="0"/>
    <n v="0"/>
    <n v="28.403749999999999"/>
    <n v="1.0131005414979794E-2"/>
  </r>
  <r>
    <n v="2019"/>
    <s v="Emisiones"/>
    <s v="Oficinas centrales"/>
    <s v="Residuos "/>
    <s v="Tratamiento y vertido de aguas residuales "/>
    <s v="Emisiones directas relacionadas con procesos"/>
    <x v="13"/>
    <s v="Tanque séptico "/>
    <n v="1"/>
    <s v="Directa "/>
    <n v="0"/>
    <n v="2.9"/>
    <n v="0"/>
    <n v="0"/>
    <n v="0"/>
    <n v="0"/>
    <n v="0"/>
    <n v="2.9"/>
    <n v="1.0343674938499813E-3"/>
  </r>
  <r>
    <n v="2019"/>
    <s v="Emisiones"/>
    <s v="PTA Limón"/>
    <s v="Residuos "/>
    <s v="Tratamiento y vertido de aguas residuales "/>
    <s v="Emisiones directas relacionadas con procesos"/>
    <x v="13"/>
    <s v="Tanque séptico "/>
    <n v="1"/>
    <s v="Directa "/>
    <n v="0"/>
    <n v="2.4"/>
    <n v="0"/>
    <n v="0"/>
    <n v="0"/>
    <n v="0"/>
    <n v="0"/>
    <n v="2.4"/>
    <n v="8.5602827077239821E-4"/>
  </r>
  <r>
    <n v="2019"/>
    <s v="Emisiones"/>
    <s v="PTA Aczarri"/>
    <s v="Procesos industriales y uso de productos "/>
    <s v="Uso de productos "/>
    <s v="Emisiones directas relacionadas con procesos"/>
    <x v="14"/>
    <s v="Cilindro acetilex"/>
    <n v="1"/>
    <s v="Directa"/>
    <n v="16.603725000000001"/>
    <n v="0"/>
    <n v="0"/>
    <n v="0"/>
    <n v="0"/>
    <n v="0"/>
    <n v="0"/>
    <n v="16.603725000000001"/>
    <n v="5.9221908333876834E-3"/>
  </r>
  <r>
    <n v="2019"/>
    <s v="Emisiones"/>
    <s v="PTA Aczarri"/>
    <s v="Procesos industriales y uso de productos "/>
    <s v="Uso de productos "/>
    <s v="Emisiones directas relacionadas con procesos"/>
    <x v="15"/>
    <s v="Cilindro dioxido de carbono"/>
    <n v="1"/>
    <s v="Directa"/>
    <n v="4.4303999999999997"/>
    <n v="0"/>
    <n v="0"/>
    <n v="0"/>
    <n v="0"/>
    <n v="0"/>
    <n v="0"/>
    <n v="4.4303999999999997"/>
    <n v="1.5802281878458471E-3"/>
  </r>
  <r>
    <n v="2019"/>
    <s v="Emisiones"/>
    <s v="PTA Aczarri"/>
    <s v="Energia estacionaria "/>
    <s v="Construccion e industrias manufactureras"/>
    <s v="Emisiones directas por combustión movil"/>
    <x v="16"/>
    <s v="Maquinaria pesada GLP"/>
    <n v="1"/>
    <s v="Directa"/>
    <n v="2.6891113999999998"/>
    <n v="9.4600000000000001E-4"/>
    <n v="1.42E-3"/>
    <n v="0"/>
    <n v="0"/>
    <n v="0"/>
    <n v="0"/>
    <n v="2.6914773999999997"/>
    <n v="9.599919768937459E-4"/>
  </r>
  <r>
    <n v="2019"/>
    <s v="Emisiones"/>
    <s v="PTA Limón"/>
    <s v="Procesos industriales y uso de productos "/>
    <s v="Uso de productos "/>
    <s v="Emisiones directas relacionadas con procesos"/>
    <x v="14"/>
    <s v="Cilindro acetilex"/>
    <n v="1"/>
    <s v="Directa"/>
    <n v="0.49563357183732565"/>
    <n v="0"/>
    <n v="0"/>
    <n v="0"/>
    <n v="0"/>
    <n v="0"/>
    <n v="0"/>
    <n v="0.49563357183732565"/>
    <n v="1.7678181226527215E-4"/>
  </r>
  <r>
    <n v="2019"/>
    <s v="Emisiones"/>
    <s v="PTA Uruka"/>
    <s v="Procesos industriales y uso de productos "/>
    <s v="Uso de productos "/>
    <s v="Emisiones directas relacionadas con procesos"/>
    <x v="14"/>
    <s v="Cilindro acetilex"/>
    <n v="1"/>
    <s v="Directa"/>
    <n v="0.74345035775598844"/>
    <n v="0"/>
    <n v="0"/>
    <n v="0"/>
    <n v="0"/>
    <n v="0"/>
    <n v="0"/>
    <n v="0.74345035775598844"/>
    <n v="2.6517271839790821E-4"/>
  </r>
  <r>
    <n v="2019"/>
    <s v="Emisiones"/>
    <s v="PTA Uruka"/>
    <s v="Procesos industriales y uso de productos "/>
    <s v="Uso de productos "/>
    <s v="Emisiones directas relacionadas con procesos"/>
    <x v="15"/>
    <s v="Cilindro dioxido de carbono"/>
    <n v="1"/>
    <s v="Directa"/>
    <n v="5.6799999999999996E-2"/>
    <n v="0"/>
    <n v="0"/>
    <n v="0"/>
    <n v="0"/>
    <n v="0"/>
    <n v="0"/>
    <n v="5.6799999999999996E-2"/>
    <n v="2.0259335741613426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8A349D-138F-4DF6-B94B-F6A512EC35FB}" name="TablaDinámica3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>
  <location ref="A1:B19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axis="axisRow" showAll="0">
      <items count="30">
        <item m="1" x="28"/>
        <item m="1" x="19"/>
        <item m="1" x="25"/>
        <item m="1" x="24"/>
        <item m="1" x="22"/>
        <item m="1" x="26"/>
        <item m="1" x="23"/>
        <item m="1" x="27"/>
        <item m="1" x="20"/>
        <item m="1" x="17"/>
        <item x="0"/>
        <item x="1"/>
        <item m="1" x="18"/>
        <item x="3"/>
        <item x="4"/>
        <item x="5"/>
        <item x="6"/>
        <item x="7"/>
        <item x="8"/>
        <item m="1" x="21"/>
        <item x="12"/>
        <item x="13"/>
        <item x="2"/>
        <item x="9"/>
        <item x="10"/>
        <item x="11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</pivotFields>
  <rowFields count="1">
    <field x="6"/>
  </rowFields>
  <rowItems count="18"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a de Total (tCO2e)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a4" displayName="Tabla4" ref="A3:S58" totalsRowShown="0" headerRowDxfId="21" dataDxfId="19" headerRowBorderDxfId="20" tableBorderDxfId="18">
  <autoFilter ref="A3:S58" xr:uid="{00000000-0009-0000-0100-000004000000}"/>
  <sortState xmlns:xlrd2="http://schemas.microsoft.com/office/spreadsheetml/2017/richdata2" ref="A4:R52">
    <sortCondition ref="H3:H52"/>
  </sortState>
  <tableColumns count="19">
    <tableColumn id="1" xr3:uid="{00000000-0010-0000-0000-000001000000}" name="Año " dataDxfId="17"/>
    <tableColumn id="14" xr3:uid="{00000000-0010-0000-0000-00000E000000}" name="Tipo "/>
    <tableColumn id="2" xr3:uid="{00000000-0010-0000-0000-000002000000}" name="Lugar " dataDxfId="16"/>
    <tableColumn id="3" xr3:uid="{00000000-0010-0000-0000-000003000000}" name="Sector" dataDxfId="15"/>
    <tableColumn id="4" xr3:uid="{00000000-0010-0000-0000-000004000000}" name="Sub_sector " dataDxfId="14"/>
    <tableColumn id="6" xr3:uid="{00000000-0010-0000-0000-000006000000}" name="Categoria" dataDxfId="13"/>
    <tableColumn id="19" xr3:uid="{00000000-0010-0000-0000-000013000000}" name="Sub_categoria" dataDxfId="12"/>
    <tableColumn id="17" xr3:uid="{00000000-0010-0000-0000-000011000000}" name="Fuente" dataDxfId="11"/>
    <tableColumn id="7" xr3:uid="{00000000-0010-0000-0000-000007000000}" name="Alcance " dataDxfId="10">
      <calculatedColumnFormula>N9+N10</calculatedColumnFormula>
    </tableColumn>
    <tableColumn id="5" xr3:uid="{00000000-0010-0000-0000-000005000000}" name="Sub_alcance" dataDxfId="9"/>
    <tableColumn id="8" xr3:uid="{00000000-0010-0000-0000-000008000000}" name="CO2  (tCO2e)" dataDxfId="8"/>
    <tableColumn id="9" xr3:uid="{00000000-0010-0000-0000-000009000000}" name="CH4 (tCO2e)" dataDxfId="7"/>
    <tableColumn id="10" xr3:uid="{00000000-0010-0000-0000-00000A000000}" name="N2O (tCO2e)" dataDxfId="6"/>
    <tableColumn id="11" xr3:uid="{00000000-0010-0000-0000-00000B000000}" name="HCFC-22 (tCO2e)" dataDxfId="5"/>
    <tableColumn id="13" xr3:uid="{00000000-0010-0000-0000-00000D000000}" name="HFC-32/HFC-12 (tCO2e)" dataDxfId="4"/>
    <tableColumn id="15" xr3:uid="{5377E2CE-7586-4785-BD60-8A17A9D87609}" name="HFC-134 (tCO2e)" dataDxfId="3"/>
    <tableColumn id="16" xr3:uid="{00000000-0010-0000-0000-000010000000}" name="CO2 biogénico (tCO2e) " dataDxfId="2"/>
    <tableColumn id="12" xr3:uid="{00000000-0010-0000-0000-00000C000000}" name="Total (tCO2e)" dataDxfId="1">
      <calculatedColumnFormula>SUM(Tabla4[[#This Row],[CO2  (tCO2e)]:[CO2 biogénico (tCO2e) ]])</calculatedColumnFormula>
    </tableColumn>
    <tableColumn id="18" xr3:uid="{AA525F11-B382-471B-BED0-CCDD02353ECF}" name="Porcentaje" dataDxfId="0">
      <calculatedColumnFormula>R4/$R$60*100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J781"/>
  <sheetViews>
    <sheetView tabSelected="1" zoomScale="70" zoomScaleNormal="70" workbookViewId="0">
      <selection activeCell="K9" sqref="K9"/>
    </sheetView>
  </sheetViews>
  <sheetFormatPr baseColWidth="10" defaultRowHeight="14.5" x14ac:dyDescent="0.35"/>
  <cols>
    <col min="1" max="1" width="7.26953125" customWidth="1"/>
    <col min="2" max="2" width="13.26953125" customWidth="1"/>
    <col min="3" max="3" width="18.26953125" bestFit="1" customWidth="1"/>
    <col min="4" max="4" width="26.7265625" customWidth="1"/>
    <col min="5" max="5" width="40.81640625" customWidth="1"/>
    <col min="6" max="6" width="55" customWidth="1"/>
    <col min="7" max="7" width="36" customWidth="1"/>
    <col min="8" max="8" width="68.7265625" bestFit="1" customWidth="1"/>
    <col min="9" max="9" width="13.453125" customWidth="1"/>
    <col min="10" max="10" width="38.1796875" customWidth="1"/>
    <col min="11" max="11" width="14.7265625" bestFit="1" customWidth="1"/>
    <col min="12" max="12" width="15.7265625" bestFit="1" customWidth="1"/>
    <col min="13" max="14" width="14.54296875" bestFit="1" customWidth="1"/>
    <col min="15" max="15" width="17.81640625" bestFit="1" customWidth="1"/>
    <col min="16" max="16" width="17.81640625" customWidth="1"/>
    <col min="17" max="17" width="15.453125" customWidth="1"/>
    <col min="18" max="18" width="15.7265625" customWidth="1"/>
    <col min="19" max="19" width="14.453125" style="9" customWidth="1"/>
    <col min="20" max="582" width="11.453125" style="9"/>
  </cols>
  <sheetData>
    <row r="1" spans="1:19" ht="55.5" customHeight="1" x14ac:dyDescent="0.35">
      <c r="A1" s="100"/>
      <c r="B1" s="100"/>
      <c r="C1" s="100"/>
      <c r="D1" s="101" t="s">
        <v>32</v>
      </c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spans="1:19" s="9" customFormat="1" x14ac:dyDescent="0.35"/>
    <row r="3" spans="1:19" ht="29" x14ac:dyDescent="0.35">
      <c r="A3" s="8" t="s">
        <v>6</v>
      </c>
      <c r="B3" s="8" t="s">
        <v>30</v>
      </c>
      <c r="C3" s="10" t="s">
        <v>12</v>
      </c>
      <c r="D3" s="10" t="s">
        <v>9</v>
      </c>
      <c r="E3" s="10" t="s">
        <v>25</v>
      </c>
      <c r="F3" s="10" t="s">
        <v>26</v>
      </c>
      <c r="G3" s="10" t="s">
        <v>27</v>
      </c>
      <c r="H3" s="10" t="s">
        <v>0</v>
      </c>
      <c r="I3" s="10" t="s">
        <v>4</v>
      </c>
      <c r="J3" s="10" t="s">
        <v>24</v>
      </c>
      <c r="K3" s="11" t="s">
        <v>10</v>
      </c>
      <c r="L3" s="10" t="s">
        <v>11</v>
      </c>
      <c r="M3" s="11" t="s">
        <v>14</v>
      </c>
      <c r="N3" s="11" t="s">
        <v>18</v>
      </c>
      <c r="O3" s="11" t="s">
        <v>58</v>
      </c>
      <c r="P3" s="11" t="s">
        <v>90</v>
      </c>
      <c r="Q3" s="11" t="s">
        <v>16</v>
      </c>
      <c r="R3" s="10" t="s">
        <v>15</v>
      </c>
      <c r="S3" s="85" t="s">
        <v>88</v>
      </c>
    </row>
    <row r="4" spans="1:19" ht="15" customHeight="1" x14ac:dyDescent="0.35">
      <c r="A4" s="7">
        <v>2019</v>
      </c>
      <c r="B4" s="7" t="s">
        <v>39</v>
      </c>
      <c r="C4" s="5" t="s">
        <v>40</v>
      </c>
      <c r="D4" s="6" t="s">
        <v>1</v>
      </c>
      <c r="E4" s="6" t="s">
        <v>2</v>
      </c>
      <c r="F4" s="6" t="s">
        <v>3</v>
      </c>
      <c r="G4" s="26" t="s">
        <v>44</v>
      </c>
      <c r="H4" s="26" t="s">
        <v>44</v>
      </c>
      <c r="I4" s="26">
        <v>1</v>
      </c>
      <c r="J4" s="13" t="s">
        <v>43</v>
      </c>
      <c r="K4" s="27">
        <v>2.9000000000000001E-2</v>
      </c>
      <c r="L4" s="27">
        <v>0</v>
      </c>
      <c r="M4" s="27">
        <v>0</v>
      </c>
      <c r="N4" s="27">
        <v>0</v>
      </c>
      <c r="O4" s="28">
        <v>0</v>
      </c>
      <c r="P4" s="28">
        <v>0</v>
      </c>
      <c r="Q4" s="28">
        <v>0</v>
      </c>
      <c r="R4" s="16">
        <f>SUM(Tabla4[[#This Row],[CO2  (tCO2e)]:[CO2 biogénico (tCO2e) ]])</f>
        <v>2.9000000000000001E-2</v>
      </c>
      <c r="S4" s="87">
        <f t="shared" ref="S4:S35" si="0">R4/$R$60*100</f>
        <v>1.0343674938499813E-5</v>
      </c>
    </row>
    <row r="5" spans="1:19" x14ac:dyDescent="0.35">
      <c r="A5" s="7">
        <v>2019</v>
      </c>
      <c r="B5" s="7" t="s">
        <v>39</v>
      </c>
      <c r="C5" s="5" t="s">
        <v>45</v>
      </c>
      <c r="D5" s="6" t="s">
        <v>1</v>
      </c>
      <c r="E5" s="6" t="s">
        <v>2</v>
      </c>
      <c r="F5" s="6" t="s">
        <v>3</v>
      </c>
      <c r="G5" s="26" t="s">
        <v>44</v>
      </c>
      <c r="H5" s="26" t="s">
        <v>44</v>
      </c>
      <c r="I5" s="26">
        <v>1</v>
      </c>
      <c r="J5" s="13" t="s">
        <v>43</v>
      </c>
      <c r="K5" s="27">
        <v>6.9509999999999997E-3</v>
      </c>
      <c r="L5" s="27">
        <v>0</v>
      </c>
      <c r="M5" s="27">
        <v>0</v>
      </c>
      <c r="N5" s="27">
        <v>0</v>
      </c>
      <c r="O5" s="28">
        <v>0</v>
      </c>
      <c r="P5" s="28">
        <v>0</v>
      </c>
      <c r="Q5" s="28">
        <v>0</v>
      </c>
      <c r="R5" s="16">
        <f>SUM(Tabla4[[#This Row],[CO2  (tCO2e)]:[CO2 biogénico (tCO2e) ]])</f>
        <v>6.9509999999999997E-3</v>
      </c>
      <c r="S5" s="88">
        <f t="shared" si="0"/>
        <v>2.4792718792245585E-6</v>
      </c>
    </row>
    <row r="6" spans="1:19" x14ac:dyDescent="0.35">
      <c r="A6" s="7">
        <v>2019</v>
      </c>
      <c r="B6" s="7" t="s">
        <v>39</v>
      </c>
      <c r="C6" s="5" t="s">
        <v>41</v>
      </c>
      <c r="D6" s="6" t="s">
        <v>1</v>
      </c>
      <c r="E6" s="6" t="s">
        <v>2</v>
      </c>
      <c r="F6" s="6" t="s">
        <v>3</v>
      </c>
      <c r="G6" s="26" t="s">
        <v>44</v>
      </c>
      <c r="H6" s="26" t="s">
        <v>44</v>
      </c>
      <c r="I6" s="26">
        <v>1</v>
      </c>
      <c r="J6" s="13" t="s">
        <v>43</v>
      </c>
      <c r="K6" s="27">
        <v>4.3059999999999999E-3</v>
      </c>
      <c r="L6" s="27">
        <v>0</v>
      </c>
      <c r="M6" s="27">
        <v>0</v>
      </c>
      <c r="N6" s="27">
        <v>0</v>
      </c>
      <c r="O6" s="27">
        <v>0</v>
      </c>
      <c r="P6" s="28">
        <v>0</v>
      </c>
      <c r="Q6" s="27">
        <v>0</v>
      </c>
      <c r="R6" s="16">
        <f>SUM(Tabla4[[#This Row],[CO2  (tCO2e)]:[CO2 biogénico (tCO2e) ]])</f>
        <v>4.3059999999999999E-3</v>
      </c>
      <c r="S6" s="88">
        <f t="shared" si="0"/>
        <v>1.5358573891441448E-6</v>
      </c>
    </row>
    <row r="7" spans="1:19" x14ac:dyDescent="0.35">
      <c r="A7" s="7">
        <v>2019</v>
      </c>
      <c r="B7" s="7" t="s">
        <v>39</v>
      </c>
      <c r="C7" s="5" t="s">
        <v>41</v>
      </c>
      <c r="D7" s="23" t="s">
        <v>1</v>
      </c>
      <c r="E7" s="23" t="s">
        <v>2</v>
      </c>
      <c r="F7" s="23" t="s">
        <v>3</v>
      </c>
      <c r="G7" s="33" t="s">
        <v>38</v>
      </c>
      <c r="H7" s="24" t="s">
        <v>38</v>
      </c>
      <c r="I7" s="25">
        <v>1</v>
      </c>
      <c r="J7" s="13" t="s">
        <v>43</v>
      </c>
      <c r="K7" s="90">
        <v>1.3741E-2</v>
      </c>
      <c r="L7" s="27">
        <v>0</v>
      </c>
      <c r="M7" s="27">
        <v>0</v>
      </c>
      <c r="N7" s="27">
        <v>0</v>
      </c>
      <c r="O7" s="27">
        <v>0</v>
      </c>
      <c r="P7" s="28">
        <v>0</v>
      </c>
      <c r="Q7" s="27">
        <v>0</v>
      </c>
      <c r="R7" s="16">
        <f>SUM(Tabla4[[#This Row],[CO2  (tCO2e)]:[CO2 biogénico (tCO2e) ]])</f>
        <v>1.3741E-2</v>
      </c>
      <c r="S7" s="88">
        <f t="shared" si="0"/>
        <v>4.9011185286181357E-6</v>
      </c>
    </row>
    <row r="8" spans="1:19" x14ac:dyDescent="0.35">
      <c r="A8" s="7">
        <v>2019</v>
      </c>
      <c r="B8" s="7" t="s">
        <v>39</v>
      </c>
      <c r="C8" s="5" t="s">
        <v>40</v>
      </c>
      <c r="D8" s="23" t="s">
        <v>1</v>
      </c>
      <c r="E8" s="23" t="s">
        <v>2</v>
      </c>
      <c r="F8" s="23" t="s">
        <v>3</v>
      </c>
      <c r="G8" s="33" t="s">
        <v>38</v>
      </c>
      <c r="H8" s="26" t="s">
        <v>38</v>
      </c>
      <c r="I8" s="26" t="s">
        <v>42</v>
      </c>
      <c r="J8" s="13" t="s">
        <v>43</v>
      </c>
      <c r="K8" s="27">
        <v>8.2446000000000005E-2</v>
      </c>
      <c r="L8" s="27">
        <v>0</v>
      </c>
      <c r="M8" s="27">
        <v>0</v>
      </c>
      <c r="N8" s="27">
        <v>0</v>
      </c>
      <c r="O8" s="27">
        <v>0</v>
      </c>
      <c r="P8" s="28">
        <v>0</v>
      </c>
      <c r="Q8" s="27">
        <v>0</v>
      </c>
      <c r="R8" s="16">
        <f>SUM(Tabla4[[#This Row],[CO2  (tCO2e)]:[CO2 biogénico (tCO2e) ]])</f>
        <v>8.2446000000000005E-2</v>
      </c>
      <c r="S8" s="88">
        <f t="shared" si="0"/>
        <v>2.9406711171708812E-5</v>
      </c>
    </row>
    <row r="9" spans="1:19" x14ac:dyDescent="0.35">
      <c r="A9" s="7">
        <v>2019</v>
      </c>
      <c r="B9" s="7" t="s">
        <v>39</v>
      </c>
      <c r="C9" s="5" t="s">
        <v>41</v>
      </c>
      <c r="D9" s="29" t="s">
        <v>59</v>
      </c>
      <c r="E9" s="29" t="s">
        <v>60</v>
      </c>
      <c r="F9" s="38" t="s">
        <v>62</v>
      </c>
      <c r="G9" s="63" t="s">
        <v>78</v>
      </c>
      <c r="H9" s="39" t="s">
        <v>65</v>
      </c>
      <c r="I9" s="26">
        <v>1</v>
      </c>
      <c r="J9" s="13" t="s">
        <v>43</v>
      </c>
      <c r="K9" s="27">
        <v>7.2202415999999996</v>
      </c>
      <c r="L9" s="27">
        <v>8.6460527999999981E-3</v>
      </c>
      <c r="M9" s="27">
        <v>0.131915168</v>
      </c>
      <c r="N9" s="27">
        <v>0</v>
      </c>
      <c r="O9" s="27">
        <v>0</v>
      </c>
      <c r="P9" s="28">
        <v>0</v>
      </c>
      <c r="Q9" s="27">
        <v>0</v>
      </c>
      <c r="R9" s="16">
        <f>SUM(Tabla4[[#This Row],[CO2  (tCO2e)]:[CO2 biogénico (tCO2e) ]])</f>
        <v>7.3608028207999991</v>
      </c>
      <c r="S9" s="88">
        <f t="shared" si="0"/>
        <v>2.6254397125775059E-3</v>
      </c>
    </row>
    <row r="10" spans="1:19" x14ac:dyDescent="0.35">
      <c r="A10" s="7">
        <v>2019</v>
      </c>
      <c r="B10" s="7" t="s">
        <v>39</v>
      </c>
      <c r="C10" s="5" t="s">
        <v>45</v>
      </c>
      <c r="D10" s="29" t="s">
        <v>59</v>
      </c>
      <c r="E10" s="29" t="s">
        <v>60</v>
      </c>
      <c r="F10" s="38" t="s">
        <v>62</v>
      </c>
      <c r="G10" s="63" t="s">
        <v>78</v>
      </c>
      <c r="H10" s="39" t="s">
        <v>65</v>
      </c>
      <c r="I10" s="26">
        <v>1</v>
      </c>
      <c r="J10" s="13" t="s">
        <v>43</v>
      </c>
      <c r="K10" s="27">
        <v>10.734204</v>
      </c>
      <c r="L10" s="27">
        <v>1.2853931999999998E-2</v>
      </c>
      <c r="M10" s="27">
        <v>0.19611592</v>
      </c>
      <c r="N10" s="27">
        <v>0</v>
      </c>
      <c r="O10" s="27">
        <v>0</v>
      </c>
      <c r="P10" s="28">
        <v>0</v>
      </c>
      <c r="Q10" s="27">
        <v>0</v>
      </c>
      <c r="R10" s="17">
        <f>SUM(Tabla4[[#This Row],[CO2  (tCO2e)]:[CO2 biogénico (tCO2e) ]])</f>
        <v>10.943173852000001</v>
      </c>
      <c r="S10" s="88">
        <f t="shared" si="0"/>
        <v>3.9031942455372026E-3</v>
      </c>
    </row>
    <row r="11" spans="1:19" x14ac:dyDescent="0.35">
      <c r="A11" s="7">
        <v>2019</v>
      </c>
      <c r="B11" s="7" t="s">
        <v>39</v>
      </c>
      <c r="C11" s="5" t="s">
        <v>40</v>
      </c>
      <c r="D11" s="29" t="s">
        <v>59</v>
      </c>
      <c r="E11" s="29" t="s">
        <v>60</v>
      </c>
      <c r="F11" s="38" t="s">
        <v>62</v>
      </c>
      <c r="G11" s="63" t="s">
        <v>78</v>
      </c>
      <c r="H11" s="39" t="s">
        <v>65</v>
      </c>
      <c r="I11" s="26">
        <v>1</v>
      </c>
      <c r="J11" s="13" t="s">
        <v>43</v>
      </c>
      <c r="K11" s="27">
        <v>42.79913702999999</v>
      </c>
      <c r="L11" s="27">
        <v>5.1250860989999987E-2</v>
      </c>
      <c r="M11" s="27">
        <v>0.7819482593999999</v>
      </c>
      <c r="N11" s="27">
        <v>0</v>
      </c>
      <c r="O11" s="27">
        <v>0</v>
      </c>
      <c r="P11" s="28">
        <v>0</v>
      </c>
      <c r="Q11" s="27">
        <v>0</v>
      </c>
      <c r="R11" s="16">
        <f>SUM(Tabla4[[#This Row],[CO2  (tCO2e)]:[CO2 biogénico (tCO2e) ]])</f>
        <v>43.632336150389989</v>
      </c>
      <c r="S11" s="88">
        <f t="shared" si="0"/>
        <v>1.5562713860240978E-2</v>
      </c>
    </row>
    <row r="12" spans="1:19" x14ac:dyDescent="0.35">
      <c r="A12" s="7">
        <v>2019</v>
      </c>
      <c r="B12" s="7" t="s">
        <v>39</v>
      </c>
      <c r="C12" s="5" t="s">
        <v>45</v>
      </c>
      <c r="D12" s="29" t="s">
        <v>46</v>
      </c>
      <c r="E12" s="30" t="s">
        <v>63</v>
      </c>
      <c r="F12" s="38" t="s">
        <v>62</v>
      </c>
      <c r="G12" s="63" t="s">
        <v>78</v>
      </c>
      <c r="H12" s="39" t="s">
        <v>67</v>
      </c>
      <c r="I12" s="26">
        <v>1</v>
      </c>
      <c r="J12" s="13" t="s">
        <v>43</v>
      </c>
      <c r="K12" s="27">
        <v>16.297280999999998</v>
      </c>
      <c r="L12" s="27">
        <v>1.5979193999999999E-2</v>
      </c>
      <c r="M12" s="27">
        <v>4.7215337400000001E-2</v>
      </c>
      <c r="N12" s="27">
        <v>0</v>
      </c>
      <c r="O12" s="27">
        <v>0</v>
      </c>
      <c r="P12" s="28">
        <v>0</v>
      </c>
      <c r="Q12" s="27">
        <v>0</v>
      </c>
      <c r="R12" s="16">
        <f>SUM(Tabla4[[#This Row],[CO2  (tCO2e)]:[CO2 biogénico (tCO2e) ]])</f>
        <v>16.360475531399999</v>
      </c>
      <c r="S12" s="88">
        <f t="shared" si="0"/>
        <v>5.8354289908993644E-3</v>
      </c>
    </row>
    <row r="13" spans="1:19" x14ac:dyDescent="0.35">
      <c r="A13" s="7">
        <v>2019</v>
      </c>
      <c r="B13" s="7" t="s">
        <v>39</v>
      </c>
      <c r="C13" s="5" t="s">
        <v>40</v>
      </c>
      <c r="D13" s="29" t="s">
        <v>46</v>
      </c>
      <c r="E13" s="30" t="s">
        <v>63</v>
      </c>
      <c r="F13" s="38" t="s">
        <v>62</v>
      </c>
      <c r="G13" s="63" t="s">
        <v>78</v>
      </c>
      <c r="H13" s="39" t="s">
        <v>67</v>
      </c>
      <c r="I13" s="26">
        <v>1</v>
      </c>
      <c r="J13" s="13" t="s">
        <v>43</v>
      </c>
      <c r="K13" s="27">
        <v>26.713169340000004</v>
      </c>
      <c r="L13" s="27">
        <v>2.6191787160000004E-2</v>
      </c>
      <c r="M13" s="27">
        <v>7.7391517236000018E-2</v>
      </c>
      <c r="N13" s="27">
        <v>0</v>
      </c>
      <c r="O13" s="27">
        <v>0</v>
      </c>
      <c r="P13" s="28">
        <v>0</v>
      </c>
      <c r="Q13" s="27">
        <v>0</v>
      </c>
      <c r="R13" s="16">
        <f>SUM(Tabla4[[#This Row],[CO2  (tCO2e)]:[CO2 biogénico (tCO2e) ]])</f>
        <v>26.816752644396001</v>
      </c>
      <c r="S13" s="88">
        <f t="shared" si="0"/>
        <v>9.5649576641306019E-3</v>
      </c>
    </row>
    <row r="14" spans="1:19" x14ac:dyDescent="0.35">
      <c r="A14" s="7">
        <v>2019</v>
      </c>
      <c r="B14" s="7" t="s">
        <v>39</v>
      </c>
      <c r="C14" s="5" t="s">
        <v>41</v>
      </c>
      <c r="D14" s="29" t="s">
        <v>59</v>
      </c>
      <c r="E14" s="29" t="s">
        <v>60</v>
      </c>
      <c r="F14" s="38" t="s">
        <v>62</v>
      </c>
      <c r="G14" s="63" t="s">
        <v>78</v>
      </c>
      <c r="H14" s="39" t="s">
        <v>61</v>
      </c>
      <c r="I14" s="26">
        <v>1</v>
      </c>
      <c r="J14" s="13" t="s">
        <v>43</v>
      </c>
      <c r="K14" s="27">
        <v>168.58814699999999</v>
      </c>
      <c r="L14" s="27">
        <v>0.20187995099999997</v>
      </c>
      <c r="M14" s="27">
        <v>3.0801370600000002</v>
      </c>
      <c r="N14" s="27">
        <v>0</v>
      </c>
      <c r="O14" s="27">
        <v>0</v>
      </c>
      <c r="P14" s="28">
        <v>0</v>
      </c>
      <c r="Q14" s="27">
        <v>0</v>
      </c>
      <c r="R14" s="16">
        <f>SUM(Tabla4[[#This Row],[CO2  (tCO2e)]:[CO2 biogénico (tCO2e) ]])</f>
        <v>171.87016401099999</v>
      </c>
      <c r="S14" s="88">
        <f t="shared" si="0"/>
        <v>6.1302383039876999E-2</v>
      </c>
    </row>
    <row r="15" spans="1:19" x14ac:dyDescent="0.35">
      <c r="A15" s="7">
        <v>2019</v>
      </c>
      <c r="B15" s="7" t="s">
        <v>39</v>
      </c>
      <c r="C15" s="5" t="s">
        <v>45</v>
      </c>
      <c r="D15" s="29" t="s">
        <v>59</v>
      </c>
      <c r="E15" s="29" t="s">
        <v>60</v>
      </c>
      <c r="F15" s="38" t="s">
        <v>62</v>
      </c>
      <c r="G15" s="63" t="s">
        <v>78</v>
      </c>
      <c r="H15" s="39" t="s">
        <v>61</v>
      </c>
      <c r="I15" s="26">
        <v>1</v>
      </c>
      <c r="J15" s="13" t="s">
        <v>43</v>
      </c>
      <c r="K15" s="27">
        <v>108.74352254999999</v>
      </c>
      <c r="L15" s="27">
        <v>0.13021755914999997</v>
      </c>
      <c r="M15" s="27">
        <v>1.9867645489999999</v>
      </c>
      <c r="N15" s="27">
        <v>0</v>
      </c>
      <c r="O15" s="27">
        <v>0</v>
      </c>
      <c r="P15" s="28">
        <v>0</v>
      </c>
      <c r="Q15" s="27">
        <v>0</v>
      </c>
      <c r="R15" s="16">
        <f>SUM(Tabla4[[#This Row],[CO2  (tCO2e)]:[CO2 biogénico (tCO2e) ]])</f>
        <v>110.86050465814999</v>
      </c>
      <c r="S15" s="88">
        <f t="shared" si="0"/>
        <v>3.9541552541446472E-2</v>
      </c>
    </row>
    <row r="16" spans="1:19" x14ac:dyDescent="0.35">
      <c r="A16" s="7">
        <v>2019</v>
      </c>
      <c r="B16" s="7" t="s">
        <v>39</v>
      </c>
      <c r="C16" s="5" t="s">
        <v>40</v>
      </c>
      <c r="D16" s="29" t="s">
        <v>59</v>
      </c>
      <c r="E16" s="29" t="s">
        <v>60</v>
      </c>
      <c r="F16" s="38" t="s">
        <v>62</v>
      </c>
      <c r="G16" s="63" t="s">
        <v>78</v>
      </c>
      <c r="H16" s="39" t="s">
        <v>61</v>
      </c>
      <c r="I16" s="26">
        <v>1</v>
      </c>
      <c r="J16" s="13" t="s">
        <v>43</v>
      </c>
      <c r="K16" s="27">
        <v>3196.1945005770117</v>
      </c>
      <c r="L16" s="27">
        <v>3.827360349141014</v>
      </c>
      <c r="M16" s="27">
        <v>58.39507288846022</v>
      </c>
      <c r="N16" s="27">
        <v>0</v>
      </c>
      <c r="O16" s="27">
        <v>0</v>
      </c>
      <c r="P16" s="28">
        <v>0</v>
      </c>
      <c r="Q16" s="27">
        <v>0</v>
      </c>
      <c r="R16" s="16">
        <f>SUM(Tabla4[[#This Row],[CO2  (tCO2e)]:[CO2 biogénico (tCO2e) ]])</f>
        <v>3258.416933814613</v>
      </c>
      <c r="S16" s="88">
        <f t="shared" si="0"/>
        <v>1.1622070888786764</v>
      </c>
    </row>
    <row r="17" spans="1:582" s="92" customFormat="1" x14ac:dyDescent="0.35">
      <c r="A17" s="7">
        <v>2019</v>
      </c>
      <c r="B17" s="7" t="s">
        <v>39</v>
      </c>
      <c r="C17" s="97" t="s">
        <v>49</v>
      </c>
      <c r="D17" s="98" t="s">
        <v>46</v>
      </c>
      <c r="E17" s="99" t="s">
        <v>47</v>
      </c>
      <c r="F17" s="32" t="s">
        <v>48</v>
      </c>
      <c r="G17" s="36" t="s">
        <v>13</v>
      </c>
      <c r="H17" s="94" t="s">
        <v>52</v>
      </c>
      <c r="I17" s="95">
        <v>2</v>
      </c>
      <c r="J17" s="13" t="s">
        <v>53</v>
      </c>
      <c r="K17" s="27">
        <v>1.6036900000000001</v>
      </c>
      <c r="L17" s="27">
        <v>0</v>
      </c>
      <c r="M17" s="27">
        <v>0</v>
      </c>
      <c r="N17" s="27">
        <v>0</v>
      </c>
      <c r="O17" s="27">
        <v>0</v>
      </c>
      <c r="P17" s="28">
        <v>0</v>
      </c>
      <c r="Q17" s="27">
        <v>0</v>
      </c>
      <c r="R17" s="16">
        <f>SUM(Tabla4[[#This Row],[CO2  (tCO2e)]:[CO2 biogénico (tCO2e) ]])</f>
        <v>1.6036900000000001</v>
      </c>
      <c r="S17" s="96">
        <f t="shared" si="0"/>
        <v>5.7200165731457813E-4</v>
      </c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  <c r="DY17" s="91"/>
      <c r="DZ17" s="91"/>
      <c r="EA17" s="91"/>
      <c r="EB17" s="91"/>
      <c r="EC17" s="91"/>
      <c r="ED17" s="91"/>
      <c r="EE17" s="91"/>
      <c r="EF17" s="91"/>
      <c r="EG17" s="91"/>
      <c r="EH17" s="91"/>
      <c r="EI17" s="91"/>
      <c r="EJ17" s="91"/>
      <c r="EK17" s="91"/>
      <c r="EL17" s="91"/>
      <c r="EM17" s="91"/>
      <c r="EN17" s="91"/>
      <c r="EO17" s="91"/>
      <c r="EP17" s="91"/>
      <c r="EQ17" s="91"/>
      <c r="ER17" s="91"/>
      <c r="ES17" s="91"/>
      <c r="ET17" s="91"/>
      <c r="EU17" s="91"/>
      <c r="EV17" s="91"/>
      <c r="EW17" s="91"/>
      <c r="EX17" s="91"/>
      <c r="EY17" s="91"/>
      <c r="EZ17" s="91"/>
      <c r="FA17" s="91"/>
      <c r="FB17" s="91"/>
      <c r="FC17" s="91"/>
      <c r="FD17" s="91"/>
      <c r="FE17" s="91"/>
      <c r="FF17" s="91"/>
      <c r="FG17" s="91"/>
      <c r="FH17" s="91"/>
      <c r="FI17" s="91"/>
      <c r="FJ17" s="91"/>
      <c r="FK17" s="91"/>
      <c r="FL17" s="91"/>
      <c r="FM17" s="91"/>
      <c r="FN17" s="91"/>
      <c r="FO17" s="91"/>
      <c r="FP17" s="91"/>
      <c r="FQ17" s="91"/>
      <c r="FR17" s="91"/>
      <c r="FS17" s="91"/>
      <c r="FT17" s="91"/>
      <c r="FU17" s="91"/>
      <c r="FV17" s="91"/>
      <c r="FW17" s="91"/>
      <c r="FX17" s="91"/>
      <c r="FY17" s="91"/>
      <c r="FZ17" s="91"/>
      <c r="GA17" s="91"/>
      <c r="GB17" s="91"/>
      <c r="GC17" s="91"/>
      <c r="GD17" s="91"/>
      <c r="GE17" s="91"/>
      <c r="GF17" s="91"/>
      <c r="GG17" s="91"/>
      <c r="GH17" s="91"/>
      <c r="GI17" s="91"/>
      <c r="GJ17" s="91"/>
      <c r="GK17" s="91"/>
      <c r="GL17" s="91"/>
      <c r="GM17" s="91"/>
      <c r="GN17" s="91"/>
      <c r="GO17" s="91"/>
      <c r="GP17" s="91"/>
      <c r="GQ17" s="91"/>
      <c r="GR17" s="91"/>
      <c r="GS17" s="91"/>
      <c r="GT17" s="91"/>
      <c r="GU17" s="91"/>
      <c r="GV17" s="91"/>
      <c r="GW17" s="91"/>
      <c r="GX17" s="91"/>
      <c r="GY17" s="91"/>
      <c r="GZ17" s="91"/>
      <c r="HA17" s="91"/>
      <c r="HB17" s="91"/>
      <c r="HC17" s="91"/>
      <c r="HD17" s="91"/>
      <c r="HE17" s="91"/>
      <c r="HF17" s="91"/>
      <c r="HG17" s="91"/>
      <c r="HH17" s="91"/>
      <c r="HI17" s="91"/>
      <c r="HJ17" s="91"/>
      <c r="HK17" s="91"/>
      <c r="HL17" s="91"/>
      <c r="HM17" s="91"/>
      <c r="HN17" s="91"/>
      <c r="HO17" s="91"/>
      <c r="HP17" s="91"/>
      <c r="HQ17" s="91"/>
      <c r="HR17" s="91"/>
      <c r="HS17" s="91"/>
      <c r="HT17" s="91"/>
      <c r="HU17" s="91"/>
      <c r="HV17" s="91"/>
      <c r="HW17" s="91"/>
      <c r="HX17" s="91"/>
      <c r="HY17" s="91"/>
      <c r="HZ17" s="91"/>
      <c r="IA17" s="91"/>
      <c r="IB17" s="91"/>
      <c r="IC17" s="91"/>
      <c r="ID17" s="91"/>
      <c r="IE17" s="91"/>
      <c r="IF17" s="91"/>
      <c r="IG17" s="91"/>
      <c r="IH17" s="91"/>
      <c r="II17" s="91"/>
      <c r="IJ17" s="91"/>
      <c r="IK17" s="91"/>
      <c r="IL17" s="91"/>
      <c r="IM17" s="91"/>
      <c r="IN17" s="91"/>
      <c r="IO17" s="91"/>
      <c r="IP17" s="91"/>
      <c r="IQ17" s="91"/>
      <c r="IR17" s="91"/>
      <c r="IS17" s="91"/>
      <c r="IT17" s="91"/>
      <c r="IU17" s="91"/>
      <c r="IV17" s="91"/>
      <c r="IW17" s="91"/>
      <c r="IX17" s="91"/>
      <c r="IY17" s="91"/>
      <c r="IZ17" s="91"/>
      <c r="JA17" s="91"/>
      <c r="JB17" s="91"/>
      <c r="JC17" s="91"/>
      <c r="JD17" s="91"/>
      <c r="JE17" s="91"/>
      <c r="JF17" s="91"/>
      <c r="JG17" s="91"/>
      <c r="JH17" s="91"/>
      <c r="JI17" s="91"/>
      <c r="JJ17" s="91"/>
      <c r="JK17" s="91"/>
      <c r="JL17" s="91"/>
      <c r="JM17" s="91"/>
      <c r="JN17" s="91"/>
      <c r="JO17" s="91"/>
      <c r="JP17" s="91"/>
      <c r="JQ17" s="91"/>
      <c r="JR17" s="91"/>
      <c r="JS17" s="91"/>
      <c r="JT17" s="91"/>
      <c r="JU17" s="91"/>
      <c r="JV17" s="91"/>
      <c r="JW17" s="91"/>
      <c r="JX17" s="91"/>
      <c r="JY17" s="91"/>
      <c r="JZ17" s="91"/>
      <c r="KA17" s="91"/>
      <c r="KB17" s="91"/>
      <c r="KC17" s="91"/>
      <c r="KD17" s="91"/>
      <c r="KE17" s="91"/>
      <c r="KF17" s="91"/>
      <c r="KG17" s="91"/>
      <c r="KH17" s="91"/>
      <c r="KI17" s="91"/>
      <c r="KJ17" s="91"/>
      <c r="KK17" s="91"/>
      <c r="KL17" s="91"/>
      <c r="KM17" s="91"/>
      <c r="KN17" s="91"/>
      <c r="KO17" s="91"/>
      <c r="KP17" s="91"/>
      <c r="KQ17" s="91"/>
      <c r="KR17" s="91"/>
      <c r="KS17" s="91"/>
      <c r="KT17" s="91"/>
      <c r="KU17" s="91"/>
      <c r="KV17" s="91"/>
      <c r="KW17" s="91"/>
      <c r="KX17" s="91"/>
      <c r="KY17" s="91"/>
      <c r="KZ17" s="91"/>
      <c r="LA17" s="91"/>
      <c r="LB17" s="91"/>
      <c r="LC17" s="91"/>
      <c r="LD17" s="91"/>
      <c r="LE17" s="91"/>
      <c r="LF17" s="91"/>
      <c r="LG17" s="91"/>
      <c r="LH17" s="91"/>
      <c r="LI17" s="91"/>
      <c r="LJ17" s="91"/>
      <c r="LK17" s="91"/>
      <c r="LL17" s="91"/>
      <c r="LM17" s="91"/>
      <c r="LN17" s="91"/>
      <c r="LO17" s="91"/>
      <c r="LP17" s="91"/>
      <c r="LQ17" s="91"/>
      <c r="LR17" s="91"/>
      <c r="LS17" s="91"/>
      <c r="LT17" s="91"/>
      <c r="LU17" s="91"/>
      <c r="LV17" s="91"/>
      <c r="LW17" s="91"/>
      <c r="LX17" s="91"/>
      <c r="LY17" s="91"/>
      <c r="LZ17" s="91"/>
      <c r="MA17" s="91"/>
      <c r="MB17" s="91"/>
      <c r="MC17" s="91"/>
      <c r="MD17" s="91"/>
      <c r="ME17" s="91"/>
      <c r="MF17" s="91"/>
      <c r="MG17" s="91"/>
      <c r="MH17" s="91"/>
      <c r="MI17" s="91"/>
      <c r="MJ17" s="91"/>
      <c r="MK17" s="91"/>
      <c r="ML17" s="91"/>
      <c r="MM17" s="91"/>
      <c r="MN17" s="91"/>
      <c r="MO17" s="91"/>
      <c r="MP17" s="91"/>
      <c r="MQ17" s="91"/>
      <c r="MR17" s="91"/>
      <c r="MS17" s="91"/>
      <c r="MT17" s="91"/>
      <c r="MU17" s="91"/>
      <c r="MV17" s="91"/>
      <c r="MW17" s="91"/>
      <c r="MX17" s="91"/>
      <c r="MY17" s="91"/>
      <c r="MZ17" s="91"/>
      <c r="NA17" s="91"/>
      <c r="NB17" s="91"/>
      <c r="NC17" s="91"/>
      <c r="ND17" s="91"/>
      <c r="NE17" s="91"/>
      <c r="NF17" s="91"/>
      <c r="NG17" s="91"/>
      <c r="NH17" s="91"/>
      <c r="NI17" s="91"/>
      <c r="NJ17" s="91"/>
      <c r="NK17" s="91"/>
      <c r="NL17" s="91"/>
      <c r="NM17" s="91"/>
      <c r="NN17" s="91"/>
      <c r="NO17" s="91"/>
      <c r="NP17" s="91"/>
      <c r="NQ17" s="91"/>
      <c r="NR17" s="91"/>
      <c r="NS17" s="91"/>
      <c r="NT17" s="91"/>
      <c r="NU17" s="91"/>
      <c r="NV17" s="91"/>
      <c r="NW17" s="91"/>
      <c r="NX17" s="91"/>
      <c r="NY17" s="91"/>
      <c r="NZ17" s="91"/>
      <c r="OA17" s="91"/>
      <c r="OB17" s="91"/>
      <c r="OC17" s="91"/>
      <c r="OD17" s="91"/>
      <c r="OE17" s="91"/>
      <c r="OF17" s="91"/>
      <c r="OG17" s="91"/>
      <c r="OH17" s="91"/>
      <c r="OI17" s="91"/>
      <c r="OJ17" s="91"/>
      <c r="OK17" s="91"/>
      <c r="OL17" s="91"/>
      <c r="OM17" s="91"/>
      <c r="ON17" s="91"/>
      <c r="OO17" s="91"/>
      <c r="OP17" s="91"/>
      <c r="OQ17" s="91"/>
      <c r="OR17" s="91"/>
      <c r="OS17" s="91"/>
      <c r="OT17" s="91"/>
      <c r="OU17" s="91"/>
      <c r="OV17" s="91"/>
      <c r="OW17" s="91"/>
      <c r="OX17" s="91"/>
      <c r="OY17" s="91"/>
      <c r="OZ17" s="91"/>
      <c r="PA17" s="91"/>
      <c r="PB17" s="91"/>
      <c r="PC17" s="91"/>
      <c r="PD17" s="91"/>
      <c r="PE17" s="91"/>
      <c r="PF17" s="91"/>
      <c r="PG17" s="91"/>
      <c r="PH17" s="91"/>
      <c r="PI17" s="91"/>
      <c r="PJ17" s="91"/>
      <c r="PK17" s="91"/>
      <c r="PL17" s="91"/>
      <c r="PM17" s="91"/>
      <c r="PN17" s="91"/>
      <c r="PO17" s="91"/>
      <c r="PP17" s="91"/>
      <c r="PQ17" s="91"/>
      <c r="PR17" s="91"/>
      <c r="PS17" s="91"/>
      <c r="PT17" s="91"/>
      <c r="PU17" s="91"/>
      <c r="PV17" s="91"/>
      <c r="PW17" s="91"/>
      <c r="PX17" s="91"/>
      <c r="PY17" s="91"/>
      <c r="PZ17" s="91"/>
      <c r="QA17" s="91"/>
      <c r="QB17" s="91"/>
      <c r="QC17" s="91"/>
      <c r="QD17" s="91"/>
      <c r="QE17" s="91"/>
      <c r="QF17" s="91"/>
      <c r="QG17" s="91"/>
      <c r="QH17" s="91"/>
      <c r="QI17" s="91"/>
      <c r="QJ17" s="91"/>
      <c r="QK17" s="91"/>
      <c r="QL17" s="91"/>
      <c r="QM17" s="91"/>
      <c r="QN17" s="91"/>
      <c r="QO17" s="91"/>
      <c r="QP17" s="91"/>
      <c r="QQ17" s="91"/>
      <c r="QR17" s="91"/>
      <c r="QS17" s="91"/>
      <c r="QT17" s="91"/>
      <c r="QU17" s="91"/>
      <c r="QV17" s="91"/>
      <c r="QW17" s="91"/>
      <c r="QX17" s="91"/>
      <c r="QY17" s="91"/>
      <c r="QZ17" s="91"/>
      <c r="RA17" s="91"/>
      <c r="RB17" s="91"/>
      <c r="RC17" s="91"/>
      <c r="RD17" s="91"/>
      <c r="RE17" s="91"/>
      <c r="RF17" s="91"/>
      <c r="RG17" s="91"/>
      <c r="RH17" s="91"/>
      <c r="RI17" s="91"/>
      <c r="RJ17" s="91"/>
      <c r="RK17" s="91"/>
      <c r="RL17" s="91"/>
      <c r="RM17" s="91"/>
      <c r="RN17" s="91"/>
      <c r="RO17" s="91"/>
      <c r="RP17" s="91"/>
      <c r="RQ17" s="91"/>
      <c r="RR17" s="91"/>
      <c r="RS17" s="91"/>
      <c r="RT17" s="91"/>
      <c r="RU17" s="91"/>
      <c r="RV17" s="91"/>
      <c r="RW17" s="91"/>
      <c r="RX17" s="91"/>
      <c r="RY17" s="91"/>
      <c r="RZ17" s="91"/>
      <c r="SA17" s="91"/>
      <c r="SB17" s="91"/>
      <c r="SC17" s="91"/>
      <c r="SD17" s="91"/>
      <c r="SE17" s="91"/>
      <c r="SF17" s="91"/>
      <c r="SG17" s="91"/>
      <c r="SH17" s="91"/>
      <c r="SI17" s="91"/>
      <c r="SJ17" s="91"/>
      <c r="SK17" s="91"/>
      <c r="SL17" s="91"/>
      <c r="SM17" s="91"/>
      <c r="SN17" s="91"/>
      <c r="SO17" s="91"/>
      <c r="SP17" s="91"/>
      <c r="SQ17" s="91"/>
      <c r="SR17" s="91"/>
      <c r="SS17" s="91"/>
      <c r="ST17" s="91"/>
      <c r="SU17" s="91"/>
      <c r="SV17" s="91"/>
      <c r="SW17" s="91"/>
      <c r="SX17" s="91"/>
      <c r="SY17" s="91"/>
      <c r="SZ17" s="91"/>
      <c r="TA17" s="91"/>
      <c r="TB17" s="91"/>
      <c r="TC17" s="91"/>
      <c r="TD17" s="91"/>
      <c r="TE17" s="91"/>
      <c r="TF17" s="91"/>
      <c r="TG17" s="91"/>
      <c r="TH17" s="91"/>
      <c r="TI17" s="91"/>
      <c r="TJ17" s="91"/>
      <c r="TK17" s="91"/>
      <c r="TL17" s="91"/>
      <c r="TM17" s="91"/>
      <c r="TN17" s="91"/>
      <c r="TO17" s="91"/>
      <c r="TP17" s="91"/>
      <c r="TQ17" s="91"/>
      <c r="TR17" s="91"/>
      <c r="TS17" s="91"/>
      <c r="TT17" s="91"/>
      <c r="TU17" s="91"/>
      <c r="TV17" s="91"/>
      <c r="TW17" s="91"/>
      <c r="TX17" s="91"/>
      <c r="TY17" s="91"/>
      <c r="TZ17" s="91"/>
      <c r="UA17" s="91"/>
      <c r="UB17" s="91"/>
      <c r="UC17" s="91"/>
      <c r="UD17" s="91"/>
      <c r="UE17" s="91"/>
      <c r="UF17" s="91"/>
      <c r="UG17" s="91"/>
      <c r="UH17" s="91"/>
      <c r="UI17" s="91"/>
      <c r="UJ17" s="91"/>
      <c r="UK17" s="91"/>
      <c r="UL17" s="91"/>
      <c r="UM17" s="91"/>
      <c r="UN17" s="91"/>
      <c r="UO17" s="91"/>
      <c r="UP17" s="91"/>
      <c r="UQ17" s="91"/>
      <c r="UR17" s="91"/>
      <c r="US17" s="91"/>
      <c r="UT17" s="91"/>
      <c r="UU17" s="91"/>
      <c r="UV17" s="91"/>
      <c r="UW17" s="91"/>
      <c r="UX17" s="91"/>
      <c r="UY17" s="91"/>
      <c r="UZ17" s="91"/>
      <c r="VA17" s="91"/>
      <c r="VB17" s="91"/>
      <c r="VC17" s="91"/>
      <c r="VD17" s="91"/>
      <c r="VE17" s="91"/>
      <c r="VF17" s="91"/>
      <c r="VG17" s="91"/>
      <c r="VH17" s="91"/>
      <c r="VI17" s="91"/>
      <c r="VJ17" s="91"/>
    </row>
    <row r="18" spans="1:582" x14ac:dyDescent="0.35">
      <c r="A18" s="7">
        <v>2019</v>
      </c>
      <c r="B18" s="40" t="s">
        <v>31</v>
      </c>
      <c r="C18" s="29" t="s">
        <v>45</v>
      </c>
      <c r="D18" s="29" t="s">
        <v>5</v>
      </c>
      <c r="E18" s="30" t="s">
        <v>70</v>
      </c>
      <c r="F18" s="41" t="s">
        <v>3</v>
      </c>
      <c r="G18" s="45" t="s">
        <v>74</v>
      </c>
      <c r="H18" s="59" t="s">
        <v>72</v>
      </c>
      <c r="I18" s="60" t="s">
        <v>42</v>
      </c>
      <c r="J18" s="42" t="s">
        <v>23</v>
      </c>
      <c r="K18" s="27">
        <v>0</v>
      </c>
      <c r="L18" s="44">
        <v>19808.95</v>
      </c>
      <c r="M18" s="27">
        <v>0</v>
      </c>
      <c r="N18" s="27">
        <v>0</v>
      </c>
      <c r="O18" s="27">
        <v>0</v>
      </c>
      <c r="P18" s="28">
        <v>0</v>
      </c>
      <c r="Q18" s="27">
        <v>0</v>
      </c>
      <c r="R18" s="16">
        <f>SUM(Tabla4[[#This Row],[CO2  (tCO2e)]:[CO2 biogénico (tCO2e) ]])</f>
        <v>19808.95</v>
      </c>
      <c r="S18" s="88">
        <f t="shared" si="0"/>
        <v>7.0654255059653757</v>
      </c>
    </row>
    <row r="19" spans="1:582" x14ac:dyDescent="0.35">
      <c r="A19" s="7">
        <v>2019</v>
      </c>
      <c r="B19" s="40" t="s">
        <v>31</v>
      </c>
      <c r="C19" s="29" t="s">
        <v>45</v>
      </c>
      <c r="D19" s="29" t="s">
        <v>5</v>
      </c>
      <c r="E19" s="30" t="s">
        <v>70</v>
      </c>
      <c r="F19" s="41" t="s">
        <v>3</v>
      </c>
      <c r="G19" s="45" t="s">
        <v>74</v>
      </c>
      <c r="H19" s="59" t="s">
        <v>72</v>
      </c>
      <c r="I19" s="60" t="s">
        <v>29</v>
      </c>
      <c r="J19" s="42" t="s">
        <v>28</v>
      </c>
      <c r="K19" s="46">
        <v>0</v>
      </c>
      <c r="L19" s="27">
        <v>0</v>
      </c>
      <c r="M19" s="27">
        <v>0</v>
      </c>
      <c r="N19" s="27">
        <v>0</v>
      </c>
      <c r="O19" s="27">
        <v>0</v>
      </c>
      <c r="P19" s="28">
        <v>0</v>
      </c>
      <c r="Q19" s="27">
        <v>29407.97</v>
      </c>
      <c r="R19" s="16">
        <f>SUM(Tabla4[[#This Row],[CO2  (tCO2e)]:[CO2 biogénico (tCO2e) ]])</f>
        <v>29407.97</v>
      </c>
      <c r="S19" s="88">
        <f t="shared" si="0"/>
        <v>10.489189044177737</v>
      </c>
    </row>
    <row r="20" spans="1:582" x14ac:dyDescent="0.35">
      <c r="A20" s="7">
        <v>2019</v>
      </c>
      <c r="B20" s="40" t="s">
        <v>31</v>
      </c>
      <c r="C20" s="29" t="s">
        <v>40</v>
      </c>
      <c r="D20" s="29" t="s">
        <v>5</v>
      </c>
      <c r="E20" s="30" t="s">
        <v>70</v>
      </c>
      <c r="F20" s="41" t="s">
        <v>3</v>
      </c>
      <c r="G20" s="45" t="s">
        <v>75</v>
      </c>
      <c r="H20" s="59" t="s">
        <v>71</v>
      </c>
      <c r="I20" s="61" t="s">
        <v>42</v>
      </c>
      <c r="J20" s="42" t="s">
        <v>23</v>
      </c>
      <c r="K20" s="44">
        <v>0</v>
      </c>
      <c r="L20" s="27">
        <v>202572.2</v>
      </c>
      <c r="M20" s="27">
        <v>0</v>
      </c>
      <c r="N20" s="27">
        <v>0</v>
      </c>
      <c r="O20" s="27">
        <v>0</v>
      </c>
      <c r="P20" s="28">
        <v>0</v>
      </c>
      <c r="Q20" s="27">
        <v>0</v>
      </c>
      <c r="R20" s="16">
        <f>SUM(Tabla4[[#This Row],[CO2  (tCO2e)]:[CO2 biogénico (tCO2e) ]])</f>
        <v>202572.2</v>
      </c>
      <c r="S20" s="88">
        <f t="shared" si="0"/>
        <v>72.253137530233516</v>
      </c>
    </row>
    <row r="21" spans="1:582" x14ac:dyDescent="0.35">
      <c r="A21" s="7">
        <v>2019</v>
      </c>
      <c r="B21" s="40" t="s">
        <v>31</v>
      </c>
      <c r="C21" s="29" t="s">
        <v>40</v>
      </c>
      <c r="D21" s="29" t="s">
        <v>5</v>
      </c>
      <c r="E21" s="30" t="s">
        <v>70</v>
      </c>
      <c r="F21" s="41" t="s">
        <v>3</v>
      </c>
      <c r="G21" s="45" t="s">
        <v>75</v>
      </c>
      <c r="H21" s="59" t="s">
        <v>71</v>
      </c>
      <c r="I21" s="43" t="s">
        <v>29</v>
      </c>
      <c r="J21" s="42" t="s">
        <v>28</v>
      </c>
      <c r="K21" s="46">
        <v>0</v>
      </c>
      <c r="L21" s="27">
        <v>0</v>
      </c>
      <c r="M21" s="27">
        <v>0</v>
      </c>
      <c r="N21" s="27">
        <v>0</v>
      </c>
      <c r="O21" s="27">
        <v>0</v>
      </c>
      <c r="P21" s="28">
        <v>0</v>
      </c>
      <c r="Q21" s="27">
        <v>2721.7008597029594</v>
      </c>
      <c r="R21" s="16">
        <f>SUM(Tabla4[[#This Row],[CO2  (tCO2e)]:[CO2 biogénico (tCO2e) ]])</f>
        <v>2721.7008597029594</v>
      </c>
      <c r="S21" s="88">
        <f t="shared" si="0"/>
        <v>0.97077203353803077</v>
      </c>
    </row>
    <row r="22" spans="1:582" s="14" customFormat="1" x14ac:dyDescent="0.35">
      <c r="A22" s="7">
        <v>2019</v>
      </c>
      <c r="B22" s="40" t="s">
        <v>31</v>
      </c>
      <c r="C22" s="29" t="s">
        <v>41</v>
      </c>
      <c r="D22" s="29" t="s">
        <v>5</v>
      </c>
      <c r="E22" s="30" t="s">
        <v>70</v>
      </c>
      <c r="F22" s="41" t="s">
        <v>3</v>
      </c>
      <c r="G22" s="45" t="s">
        <v>75</v>
      </c>
      <c r="H22" s="59" t="s">
        <v>71</v>
      </c>
      <c r="I22" s="43" t="s">
        <v>42</v>
      </c>
      <c r="J22" s="42" t="s">
        <v>23</v>
      </c>
      <c r="K22" s="27">
        <v>0</v>
      </c>
      <c r="L22" s="24">
        <v>16191.131520000001</v>
      </c>
      <c r="M22" s="27">
        <v>0</v>
      </c>
      <c r="N22" s="27">
        <v>0</v>
      </c>
      <c r="O22" s="27">
        <v>0</v>
      </c>
      <c r="P22" s="28">
        <v>0</v>
      </c>
      <c r="Q22" s="27">
        <v>0</v>
      </c>
      <c r="R22" s="16">
        <f>SUM(Tabla4[[#This Row],[CO2  (tCO2e)]:[CO2 biogénico (tCO2e) ]])</f>
        <v>16191.131520000001</v>
      </c>
      <c r="S22" s="88">
        <f t="shared" si="0"/>
        <v>5.7750276320475304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  <c r="KM22" s="9"/>
      <c r="KN22" s="9"/>
      <c r="KO22" s="9"/>
      <c r="KP22" s="9"/>
      <c r="KQ22" s="9"/>
      <c r="KR22" s="9"/>
      <c r="KS22" s="9"/>
      <c r="KT22" s="9"/>
      <c r="KU22" s="9"/>
      <c r="KV22" s="9"/>
      <c r="KW22" s="9"/>
      <c r="KX22" s="9"/>
      <c r="KY22" s="9"/>
      <c r="KZ22" s="9"/>
      <c r="LA22" s="9"/>
      <c r="LB22" s="9"/>
      <c r="LC22" s="9"/>
      <c r="LD22" s="9"/>
      <c r="LE22" s="9"/>
      <c r="LF22" s="9"/>
      <c r="LG22" s="9"/>
      <c r="LH22" s="9"/>
      <c r="LI22" s="9"/>
      <c r="LJ22" s="9"/>
      <c r="LK22" s="9"/>
      <c r="LL22" s="9"/>
      <c r="LM22" s="9"/>
      <c r="LN22" s="9"/>
      <c r="LO22" s="9"/>
      <c r="LP22" s="9"/>
      <c r="LQ22" s="9"/>
      <c r="LR22" s="9"/>
      <c r="LS22" s="9"/>
      <c r="LT22" s="9"/>
      <c r="LU22" s="9"/>
      <c r="LV22" s="9"/>
      <c r="LW22" s="9"/>
      <c r="LX22" s="9"/>
      <c r="LY22" s="9"/>
      <c r="LZ22" s="9"/>
      <c r="MA22" s="9"/>
      <c r="MB22" s="9"/>
      <c r="MC22" s="9"/>
      <c r="MD22" s="9"/>
      <c r="ME22" s="9"/>
      <c r="MF22" s="9"/>
      <c r="MG22" s="9"/>
      <c r="MH22" s="9"/>
      <c r="MI22" s="9"/>
      <c r="MJ22" s="9"/>
      <c r="MK22" s="9"/>
      <c r="ML22" s="9"/>
      <c r="MM22" s="9"/>
      <c r="MN22" s="9"/>
      <c r="MO22" s="9"/>
      <c r="MP22" s="9"/>
      <c r="MQ22" s="9"/>
      <c r="MR22" s="9"/>
      <c r="MS22" s="9"/>
      <c r="MT22" s="9"/>
      <c r="MU22" s="9"/>
      <c r="MV22" s="9"/>
      <c r="MW22" s="9"/>
      <c r="MX22" s="9"/>
      <c r="MY22" s="9"/>
      <c r="MZ22" s="9"/>
      <c r="NA22" s="9"/>
      <c r="NB22" s="9"/>
      <c r="NC22" s="9"/>
      <c r="ND22" s="9"/>
      <c r="NE22" s="9"/>
      <c r="NF22" s="9"/>
      <c r="NG22" s="9"/>
      <c r="NH22" s="9"/>
      <c r="NI22" s="9"/>
      <c r="NJ22" s="9"/>
      <c r="NK22" s="9"/>
      <c r="NL22" s="9"/>
      <c r="NM22" s="9"/>
      <c r="NN22" s="9"/>
      <c r="NO22" s="9"/>
      <c r="NP22" s="9"/>
      <c r="NQ22" s="9"/>
      <c r="NR22" s="9"/>
      <c r="NS22" s="9"/>
      <c r="NT22" s="9"/>
      <c r="NU22" s="9"/>
      <c r="NV22" s="9"/>
      <c r="NW22" s="9"/>
      <c r="NX22" s="9"/>
      <c r="NY22" s="9"/>
      <c r="NZ22" s="9"/>
      <c r="OA22" s="9"/>
      <c r="OB22" s="9"/>
      <c r="OC22" s="9"/>
      <c r="OD22" s="9"/>
      <c r="OE22" s="9"/>
      <c r="OF22" s="9"/>
      <c r="OG22" s="9"/>
      <c r="OH22" s="9"/>
      <c r="OI22" s="9"/>
      <c r="OJ22" s="9"/>
      <c r="OK22" s="9"/>
      <c r="OL22" s="9"/>
      <c r="OM22" s="9"/>
      <c r="ON22" s="9"/>
      <c r="OO22" s="9"/>
      <c r="OP22" s="9"/>
      <c r="OQ22" s="9"/>
      <c r="OR22" s="9"/>
      <c r="OS22" s="9"/>
      <c r="OT22" s="9"/>
      <c r="OU22" s="9"/>
      <c r="OV22" s="9"/>
      <c r="OW22" s="9"/>
      <c r="OX22" s="9"/>
      <c r="OY22" s="9"/>
      <c r="OZ22" s="9"/>
      <c r="PA22" s="9"/>
      <c r="PB22" s="9"/>
      <c r="PC22" s="9"/>
      <c r="PD22" s="9"/>
      <c r="PE22" s="9"/>
      <c r="PF22" s="9"/>
      <c r="PG22" s="9"/>
      <c r="PH22" s="9"/>
      <c r="PI22" s="9"/>
      <c r="PJ22" s="9"/>
      <c r="PK22" s="9"/>
      <c r="PL22" s="9"/>
      <c r="PM22" s="9"/>
      <c r="PN22" s="9"/>
      <c r="PO22" s="9"/>
      <c r="PP22" s="9"/>
      <c r="PQ22" s="9"/>
      <c r="PR22" s="9"/>
      <c r="PS22" s="9"/>
      <c r="PT22" s="9"/>
      <c r="PU22" s="9"/>
      <c r="PV22" s="9"/>
      <c r="PW22" s="9"/>
      <c r="PX22" s="9"/>
      <c r="PY22" s="9"/>
      <c r="PZ22" s="9"/>
      <c r="QA22" s="9"/>
      <c r="QB22" s="9"/>
      <c r="QC22" s="9"/>
      <c r="QD22" s="9"/>
      <c r="QE22" s="9"/>
      <c r="QF22" s="9"/>
      <c r="QG22" s="9"/>
      <c r="QH22" s="9"/>
      <c r="QI22" s="9"/>
      <c r="QJ22" s="9"/>
      <c r="QK22" s="9"/>
      <c r="QL22" s="9"/>
      <c r="QM22" s="9"/>
      <c r="QN22" s="9"/>
      <c r="QO22" s="9"/>
      <c r="QP22" s="9"/>
      <c r="QQ22" s="9"/>
      <c r="QR22" s="9"/>
      <c r="QS22" s="9"/>
      <c r="QT22" s="9"/>
      <c r="QU22" s="9"/>
      <c r="QV22" s="9"/>
      <c r="QW22" s="9"/>
      <c r="QX22" s="9"/>
      <c r="QY22" s="9"/>
      <c r="QZ22" s="9"/>
      <c r="RA22" s="9"/>
      <c r="RB22" s="9"/>
      <c r="RC22" s="9"/>
      <c r="RD22" s="9"/>
      <c r="RE22" s="9"/>
      <c r="RF22" s="9"/>
      <c r="RG22" s="9"/>
      <c r="RH22" s="9"/>
      <c r="RI22" s="9"/>
      <c r="RJ22" s="9"/>
      <c r="RK22" s="9"/>
      <c r="RL22" s="9"/>
      <c r="RM22" s="9"/>
      <c r="RN22" s="9"/>
      <c r="RO22" s="9"/>
      <c r="RP22" s="9"/>
      <c r="RQ22" s="9"/>
      <c r="RR22" s="9"/>
      <c r="RS22" s="9"/>
      <c r="RT22" s="9"/>
      <c r="RU22" s="9"/>
      <c r="RV22" s="9"/>
      <c r="RW22" s="9"/>
      <c r="RX22" s="9"/>
      <c r="RY22" s="9"/>
      <c r="RZ22" s="9"/>
      <c r="SA22" s="9"/>
      <c r="SB22" s="9"/>
      <c r="SC22" s="9"/>
      <c r="SD22" s="9"/>
      <c r="SE22" s="9"/>
      <c r="SF22" s="9"/>
      <c r="SG22" s="9"/>
      <c r="SH22" s="9"/>
      <c r="SI22" s="9"/>
      <c r="SJ22" s="9"/>
      <c r="SK22" s="9"/>
      <c r="SL22" s="9"/>
      <c r="SM22" s="9"/>
      <c r="SN22" s="9"/>
      <c r="SO22" s="9"/>
      <c r="SP22" s="9"/>
      <c r="SQ22" s="9"/>
      <c r="SR22" s="9"/>
      <c r="SS22" s="9"/>
      <c r="ST22" s="9"/>
      <c r="SU22" s="9"/>
      <c r="SV22" s="9"/>
      <c r="SW22" s="9"/>
      <c r="SX22" s="9"/>
      <c r="SY22" s="9"/>
      <c r="SZ22" s="9"/>
      <c r="TA22" s="9"/>
      <c r="TB22" s="9"/>
      <c r="TC22" s="9"/>
      <c r="TD22" s="9"/>
      <c r="TE22" s="9"/>
      <c r="TF22" s="9"/>
      <c r="TG22" s="9"/>
      <c r="TH22" s="9"/>
      <c r="TI22" s="9"/>
      <c r="TJ22" s="9"/>
      <c r="TK22" s="9"/>
      <c r="TL22" s="9"/>
      <c r="TM22" s="9"/>
      <c r="TN22" s="9"/>
      <c r="TO22" s="9"/>
      <c r="TP22" s="9"/>
      <c r="TQ22" s="9"/>
      <c r="TR22" s="9"/>
      <c r="TS22" s="9"/>
      <c r="TT22" s="9"/>
      <c r="TU22" s="9"/>
      <c r="TV22" s="9"/>
      <c r="TW22" s="9"/>
      <c r="TX22" s="9"/>
      <c r="TY22" s="9"/>
      <c r="TZ22" s="9"/>
      <c r="UA22" s="9"/>
      <c r="UB22" s="9"/>
      <c r="UC22" s="9"/>
      <c r="UD22" s="9"/>
      <c r="UE22" s="9"/>
      <c r="UF22" s="9"/>
      <c r="UG22" s="9"/>
      <c r="UH22" s="9"/>
      <c r="UI22" s="9"/>
      <c r="UJ22" s="9"/>
      <c r="UK22" s="9"/>
      <c r="UL22" s="9"/>
      <c r="UM22" s="9"/>
      <c r="UN22" s="9"/>
      <c r="UO22" s="9"/>
      <c r="UP22" s="9"/>
      <c r="UQ22" s="9"/>
      <c r="UR22" s="9"/>
      <c r="US22" s="9"/>
      <c r="UT22" s="9"/>
      <c r="UU22" s="9"/>
      <c r="UV22" s="9"/>
      <c r="UW22" s="9"/>
      <c r="UX22" s="9"/>
      <c r="UY22" s="9"/>
      <c r="UZ22" s="9"/>
      <c r="VA22" s="9"/>
      <c r="VB22" s="9"/>
      <c r="VC22" s="9"/>
      <c r="VD22" s="9"/>
      <c r="VE22" s="9"/>
      <c r="VF22" s="9"/>
      <c r="VG22" s="9"/>
      <c r="VH22" s="9"/>
      <c r="VI22" s="9"/>
      <c r="VJ22" s="9"/>
    </row>
    <row r="23" spans="1:582" s="14" customFormat="1" x14ac:dyDescent="0.35">
      <c r="A23" s="7">
        <v>2019</v>
      </c>
      <c r="B23" s="40" t="s">
        <v>31</v>
      </c>
      <c r="C23" s="29" t="s">
        <v>41</v>
      </c>
      <c r="D23" s="29" t="s">
        <v>5</v>
      </c>
      <c r="E23" s="30" t="s">
        <v>70</v>
      </c>
      <c r="F23" s="41" t="s">
        <v>3</v>
      </c>
      <c r="G23" s="45" t="s">
        <v>75</v>
      </c>
      <c r="H23" s="41" t="s">
        <v>71</v>
      </c>
      <c r="I23" s="43" t="s">
        <v>29</v>
      </c>
      <c r="J23" s="42" t="s">
        <v>28</v>
      </c>
      <c r="K23" s="46">
        <v>0</v>
      </c>
      <c r="L23" s="27">
        <v>0</v>
      </c>
      <c r="M23" s="27">
        <v>0</v>
      </c>
      <c r="N23" s="27">
        <v>0</v>
      </c>
      <c r="O23" s="27">
        <v>0</v>
      </c>
      <c r="P23" s="28">
        <v>0</v>
      </c>
      <c r="Q23" s="27">
        <v>2350.51161</v>
      </c>
      <c r="R23" s="16">
        <f>SUM(Tabla4[[#This Row],[CO2  (tCO2e)]:[CO2 biogénico (tCO2e) ]])</f>
        <v>2350.51161</v>
      </c>
      <c r="S23" s="88">
        <f t="shared" si="0"/>
        <v>0.8383768287244775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  <c r="JV23" s="9"/>
      <c r="JW23" s="9"/>
      <c r="JX23" s="9"/>
      <c r="JY23" s="9"/>
      <c r="JZ23" s="9"/>
      <c r="KA23" s="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  <c r="KM23" s="9"/>
      <c r="KN23" s="9"/>
      <c r="KO23" s="9"/>
      <c r="KP23" s="9"/>
      <c r="KQ23" s="9"/>
      <c r="KR23" s="9"/>
      <c r="KS23" s="9"/>
      <c r="KT23" s="9"/>
      <c r="KU23" s="9"/>
      <c r="KV23" s="9"/>
      <c r="KW23" s="9"/>
      <c r="KX23" s="9"/>
      <c r="KY23" s="9"/>
      <c r="KZ23" s="9"/>
      <c r="LA23" s="9"/>
      <c r="LB23" s="9"/>
      <c r="LC23" s="9"/>
      <c r="LD23" s="9"/>
      <c r="LE23" s="9"/>
      <c r="LF23" s="9"/>
      <c r="LG23" s="9"/>
      <c r="LH23" s="9"/>
      <c r="LI23" s="9"/>
      <c r="LJ23" s="9"/>
      <c r="LK23" s="9"/>
      <c r="LL23" s="9"/>
      <c r="LM23" s="9"/>
      <c r="LN23" s="9"/>
      <c r="LO23" s="9"/>
      <c r="LP23" s="9"/>
      <c r="LQ23" s="9"/>
      <c r="LR23" s="9"/>
      <c r="LS23" s="9"/>
      <c r="LT23" s="9"/>
      <c r="LU23" s="9"/>
      <c r="LV23" s="9"/>
      <c r="LW23" s="9"/>
      <c r="LX23" s="9"/>
      <c r="LY23" s="9"/>
      <c r="LZ23" s="9"/>
      <c r="MA23" s="9"/>
      <c r="MB23" s="9"/>
      <c r="MC23" s="9"/>
      <c r="MD23" s="9"/>
      <c r="ME23" s="9"/>
      <c r="MF23" s="9"/>
      <c r="MG23" s="9"/>
      <c r="MH23" s="9"/>
      <c r="MI23" s="9"/>
      <c r="MJ23" s="9"/>
      <c r="MK23" s="9"/>
      <c r="ML23" s="9"/>
      <c r="MM23" s="9"/>
      <c r="MN23" s="9"/>
      <c r="MO23" s="9"/>
      <c r="MP23" s="9"/>
      <c r="MQ23" s="9"/>
      <c r="MR23" s="9"/>
      <c r="MS23" s="9"/>
      <c r="MT23" s="9"/>
      <c r="MU23" s="9"/>
      <c r="MV23" s="9"/>
      <c r="MW23" s="9"/>
      <c r="MX23" s="9"/>
      <c r="MY23" s="9"/>
      <c r="MZ23" s="9"/>
      <c r="NA23" s="9"/>
      <c r="NB23" s="9"/>
      <c r="NC23" s="9"/>
      <c r="ND23" s="9"/>
      <c r="NE23" s="9"/>
      <c r="NF23" s="9"/>
      <c r="NG23" s="9"/>
      <c r="NH23" s="9"/>
      <c r="NI23" s="9"/>
      <c r="NJ23" s="9"/>
      <c r="NK23" s="9"/>
      <c r="NL23" s="9"/>
      <c r="NM23" s="9"/>
      <c r="NN23" s="9"/>
      <c r="NO23" s="9"/>
      <c r="NP23" s="9"/>
      <c r="NQ23" s="9"/>
      <c r="NR23" s="9"/>
      <c r="NS23" s="9"/>
      <c r="NT23" s="9"/>
      <c r="NU23" s="9"/>
      <c r="NV23" s="9"/>
      <c r="NW23" s="9"/>
      <c r="NX23" s="9"/>
      <c r="NY23" s="9"/>
      <c r="NZ23" s="9"/>
      <c r="OA23" s="9"/>
      <c r="OB23" s="9"/>
      <c r="OC23" s="9"/>
      <c r="OD23" s="9"/>
      <c r="OE23" s="9"/>
      <c r="OF23" s="9"/>
      <c r="OG23" s="9"/>
      <c r="OH23" s="9"/>
      <c r="OI23" s="9"/>
      <c r="OJ23" s="9"/>
      <c r="OK23" s="9"/>
      <c r="OL23" s="9"/>
      <c r="OM23" s="9"/>
      <c r="ON23" s="9"/>
      <c r="OO23" s="9"/>
      <c r="OP23" s="9"/>
      <c r="OQ23" s="9"/>
      <c r="OR23" s="9"/>
      <c r="OS23" s="9"/>
      <c r="OT23" s="9"/>
      <c r="OU23" s="9"/>
      <c r="OV23" s="9"/>
      <c r="OW23" s="9"/>
      <c r="OX23" s="9"/>
      <c r="OY23" s="9"/>
      <c r="OZ23" s="9"/>
      <c r="PA23" s="9"/>
      <c r="PB23" s="9"/>
      <c r="PC23" s="9"/>
      <c r="PD23" s="9"/>
      <c r="PE23" s="9"/>
      <c r="PF23" s="9"/>
      <c r="PG23" s="9"/>
      <c r="PH23" s="9"/>
      <c r="PI23" s="9"/>
      <c r="PJ23" s="9"/>
      <c r="PK23" s="9"/>
      <c r="PL23" s="9"/>
      <c r="PM23" s="9"/>
      <c r="PN23" s="9"/>
      <c r="PO23" s="9"/>
      <c r="PP23" s="9"/>
      <c r="PQ23" s="9"/>
      <c r="PR23" s="9"/>
      <c r="PS23" s="9"/>
      <c r="PT23" s="9"/>
      <c r="PU23" s="9"/>
      <c r="PV23" s="9"/>
      <c r="PW23" s="9"/>
      <c r="PX23" s="9"/>
      <c r="PY23" s="9"/>
      <c r="PZ23" s="9"/>
      <c r="QA23" s="9"/>
      <c r="QB23" s="9"/>
      <c r="QC23" s="9"/>
      <c r="QD23" s="9"/>
      <c r="QE23" s="9"/>
      <c r="QF23" s="9"/>
      <c r="QG23" s="9"/>
      <c r="QH23" s="9"/>
      <c r="QI23" s="9"/>
      <c r="QJ23" s="9"/>
      <c r="QK23" s="9"/>
      <c r="QL23" s="9"/>
      <c r="QM23" s="9"/>
      <c r="QN23" s="9"/>
      <c r="QO23" s="9"/>
      <c r="QP23" s="9"/>
      <c r="QQ23" s="9"/>
      <c r="QR23" s="9"/>
      <c r="QS23" s="9"/>
      <c r="QT23" s="9"/>
      <c r="QU23" s="9"/>
      <c r="QV23" s="9"/>
      <c r="QW23" s="9"/>
      <c r="QX23" s="9"/>
      <c r="QY23" s="9"/>
      <c r="QZ23" s="9"/>
      <c r="RA23" s="9"/>
      <c r="RB23" s="9"/>
      <c r="RC23" s="9"/>
      <c r="RD23" s="9"/>
      <c r="RE23" s="9"/>
      <c r="RF23" s="9"/>
      <c r="RG23" s="9"/>
      <c r="RH23" s="9"/>
      <c r="RI23" s="9"/>
      <c r="RJ23" s="9"/>
      <c r="RK23" s="9"/>
      <c r="RL23" s="9"/>
      <c r="RM23" s="9"/>
      <c r="RN23" s="9"/>
      <c r="RO23" s="9"/>
      <c r="RP23" s="9"/>
      <c r="RQ23" s="9"/>
      <c r="RR23" s="9"/>
      <c r="RS23" s="9"/>
      <c r="RT23" s="9"/>
      <c r="RU23" s="9"/>
      <c r="RV23" s="9"/>
      <c r="RW23" s="9"/>
      <c r="RX23" s="9"/>
      <c r="RY23" s="9"/>
      <c r="RZ23" s="9"/>
      <c r="SA23" s="9"/>
      <c r="SB23" s="9"/>
      <c r="SC23" s="9"/>
      <c r="SD23" s="9"/>
      <c r="SE23" s="9"/>
      <c r="SF23" s="9"/>
      <c r="SG23" s="9"/>
      <c r="SH23" s="9"/>
      <c r="SI23" s="9"/>
      <c r="SJ23" s="9"/>
      <c r="SK23" s="9"/>
      <c r="SL23" s="9"/>
      <c r="SM23" s="9"/>
      <c r="SN23" s="9"/>
      <c r="SO23" s="9"/>
      <c r="SP23" s="9"/>
      <c r="SQ23" s="9"/>
      <c r="SR23" s="9"/>
      <c r="SS23" s="9"/>
      <c r="ST23" s="9"/>
      <c r="SU23" s="9"/>
      <c r="SV23" s="9"/>
      <c r="SW23" s="9"/>
      <c r="SX23" s="9"/>
      <c r="SY23" s="9"/>
      <c r="SZ23" s="9"/>
      <c r="TA23" s="9"/>
      <c r="TB23" s="9"/>
      <c r="TC23" s="9"/>
      <c r="TD23" s="9"/>
      <c r="TE23" s="9"/>
      <c r="TF23" s="9"/>
      <c r="TG23" s="9"/>
      <c r="TH23" s="9"/>
      <c r="TI23" s="9"/>
      <c r="TJ23" s="9"/>
      <c r="TK23" s="9"/>
      <c r="TL23" s="9"/>
      <c r="TM23" s="9"/>
      <c r="TN23" s="9"/>
      <c r="TO23" s="9"/>
      <c r="TP23" s="9"/>
      <c r="TQ23" s="9"/>
      <c r="TR23" s="9"/>
      <c r="TS23" s="9"/>
      <c r="TT23" s="9"/>
      <c r="TU23" s="9"/>
      <c r="TV23" s="9"/>
      <c r="TW23" s="9"/>
      <c r="TX23" s="9"/>
      <c r="TY23" s="9"/>
      <c r="TZ23" s="9"/>
      <c r="UA23" s="9"/>
      <c r="UB23" s="9"/>
      <c r="UC23" s="9"/>
      <c r="UD23" s="9"/>
      <c r="UE23" s="9"/>
      <c r="UF23" s="9"/>
      <c r="UG23" s="9"/>
      <c r="UH23" s="9"/>
      <c r="UI23" s="9"/>
      <c r="UJ23" s="9"/>
      <c r="UK23" s="9"/>
      <c r="UL23" s="9"/>
      <c r="UM23" s="9"/>
      <c r="UN23" s="9"/>
      <c r="UO23" s="9"/>
      <c r="UP23" s="9"/>
      <c r="UQ23" s="9"/>
      <c r="UR23" s="9"/>
      <c r="US23" s="9"/>
      <c r="UT23" s="9"/>
      <c r="UU23" s="9"/>
      <c r="UV23" s="9"/>
      <c r="UW23" s="9"/>
      <c r="UX23" s="9"/>
      <c r="UY23" s="9"/>
      <c r="UZ23" s="9"/>
      <c r="VA23" s="9"/>
      <c r="VB23" s="9"/>
      <c r="VC23" s="9"/>
      <c r="VD23" s="9"/>
      <c r="VE23" s="9"/>
      <c r="VF23" s="9"/>
      <c r="VG23" s="9"/>
      <c r="VH23" s="9"/>
      <c r="VI23" s="9"/>
      <c r="VJ23" s="9"/>
    </row>
    <row r="24" spans="1:582" s="14" customFormat="1" x14ac:dyDescent="0.35">
      <c r="A24" s="7">
        <v>2019</v>
      </c>
      <c r="B24" s="7" t="s">
        <v>39</v>
      </c>
      <c r="C24" s="5" t="s">
        <v>40</v>
      </c>
      <c r="D24" s="32" t="s">
        <v>46</v>
      </c>
      <c r="E24" s="32" t="s">
        <v>47</v>
      </c>
      <c r="F24" s="32" t="s">
        <v>56</v>
      </c>
      <c r="G24" s="36" t="s">
        <v>22</v>
      </c>
      <c r="H24" s="36" t="s">
        <v>55</v>
      </c>
      <c r="I24" s="26">
        <v>1</v>
      </c>
      <c r="J24" s="13" t="s">
        <v>43</v>
      </c>
      <c r="K24" s="27">
        <v>8.6153999999999994E-2</v>
      </c>
      <c r="L24" s="27">
        <v>7.3999999999999996E-5</v>
      </c>
      <c r="M24" s="27">
        <v>2.1900000000000001E-4</v>
      </c>
      <c r="N24" s="27">
        <v>0</v>
      </c>
      <c r="O24" s="27">
        <v>0</v>
      </c>
      <c r="P24" s="28">
        <v>0</v>
      </c>
      <c r="Q24" s="27">
        <v>0</v>
      </c>
      <c r="R24" s="16">
        <f>SUM(Tabla4[[#This Row],[CO2  (tCO2e)]:[CO2 biogénico (tCO2e) ]])</f>
        <v>8.6446999999999996E-2</v>
      </c>
      <c r="S24" s="88">
        <f t="shared" si="0"/>
        <v>3.0833781634775629E-5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  <c r="KM24" s="9"/>
      <c r="KN24" s="9"/>
      <c r="KO24" s="9"/>
      <c r="KP24" s="9"/>
      <c r="KQ24" s="9"/>
      <c r="KR24" s="9"/>
      <c r="KS24" s="9"/>
      <c r="KT24" s="9"/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9"/>
      <c r="LF24" s="9"/>
      <c r="LG24" s="9"/>
      <c r="LH24" s="9"/>
      <c r="LI24" s="9"/>
      <c r="LJ24" s="9"/>
      <c r="LK24" s="9"/>
      <c r="LL24" s="9"/>
      <c r="LM24" s="9"/>
      <c r="LN24" s="9"/>
      <c r="LO24" s="9"/>
      <c r="LP24" s="9"/>
      <c r="LQ24" s="9"/>
      <c r="LR24" s="9"/>
      <c r="LS24" s="9"/>
      <c r="LT24" s="9"/>
      <c r="LU24" s="9"/>
      <c r="LV24" s="9"/>
      <c r="LW24" s="9"/>
      <c r="LX24" s="9"/>
      <c r="LY24" s="9"/>
      <c r="LZ24" s="9"/>
      <c r="MA24" s="9"/>
      <c r="MB24" s="9"/>
      <c r="MC24" s="9"/>
      <c r="MD24" s="9"/>
      <c r="ME24" s="9"/>
      <c r="MF24" s="9"/>
      <c r="MG24" s="9"/>
      <c r="MH24" s="9"/>
      <c r="MI24" s="9"/>
      <c r="MJ24" s="9"/>
      <c r="MK24" s="9"/>
      <c r="ML24" s="9"/>
      <c r="MM24" s="9"/>
      <c r="MN24" s="9"/>
      <c r="MO24" s="9"/>
      <c r="MP24" s="9"/>
      <c r="MQ24" s="9"/>
      <c r="MR24" s="9"/>
      <c r="MS24" s="9"/>
      <c r="MT24" s="9"/>
      <c r="MU24" s="9"/>
      <c r="MV24" s="9"/>
      <c r="MW24" s="9"/>
      <c r="MX24" s="9"/>
      <c r="MY24" s="9"/>
      <c r="MZ24" s="9"/>
      <c r="NA24" s="9"/>
      <c r="NB24" s="9"/>
      <c r="NC24" s="9"/>
      <c r="ND24" s="9"/>
      <c r="NE24" s="9"/>
      <c r="NF24" s="9"/>
      <c r="NG24" s="9"/>
      <c r="NH24" s="9"/>
      <c r="NI24" s="9"/>
      <c r="NJ24" s="9"/>
      <c r="NK24" s="9"/>
      <c r="NL24" s="9"/>
      <c r="NM24" s="9"/>
      <c r="NN24" s="9"/>
      <c r="NO24" s="9"/>
      <c r="NP24" s="9"/>
      <c r="NQ24" s="9"/>
      <c r="NR24" s="9"/>
      <c r="NS24" s="9"/>
      <c r="NT24" s="9"/>
      <c r="NU24" s="9"/>
      <c r="NV24" s="9"/>
      <c r="NW24" s="9"/>
      <c r="NX24" s="9"/>
      <c r="NY24" s="9"/>
      <c r="NZ24" s="9"/>
      <c r="OA24" s="9"/>
      <c r="OB24" s="9"/>
      <c r="OC24" s="9"/>
      <c r="OD24" s="9"/>
      <c r="OE24" s="9"/>
      <c r="OF24" s="9"/>
      <c r="OG24" s="9"/>
      <c r="OH24" s="9"/>
      <c r="OI24" s="9"/>
      <c r="OJ24" s="9"/>
      <c r="OK24" s="9"/>
      <c r="OL24" s="9"/>
      <c r="OM24" s="9"/>
      <c r="ON24" s="9"/>
      <c r="OO24" s="9"/>
      <c r="OP24" s="9"/>
      <c r="OQ24" s="9"/>
      <c r="OR24" s="9"/>
      <c r="OS24" s="9"/>
      <c r="OT24" s="9"/>
      <c r="OU24" s="9"/>
      <c r="OV24" s="9"/>
      <c r="OW24" s="9"/>
      <c r="OX24" s="9"/>
      <c r="OY24" s="9"/>
      <c r="OZ24" s="9"/>
      <c r="PA24" s="9"/>
      <c r="PB24" s="9"/>
      <c r="PC24" s="9"/>
      <c r="PD24" s="9"/>
      <c r="PE24" s="9"/>
      <c r="PF24" s="9"/>
      <c r="PG24" s="9"/>
      <c r="PH24" s="9"/>
      <c r="PI24" s="9"/>
      <c r="PJ24" s="9"/>
      <c r="PK24" s="9"/>
      <c r="PL24" s="9"/>
      <c r="PM24" s="9"/>
      <c r="PN24" s="9"/>
      <c r="PO24" s="9"/>
      <c r="PP24" s="9"/>
      <c r="PQ24" s="9"/>
      <c r="PR24" s="9"/>
      <c r="PS24" s="9"/>
      <c r="PT24" s="9"/>
      <c r="PU24" s="9"/>
      <c r="PV24" s="9"/>
      <c r="PW24" s="9"/>
      <c r="PX24" s="9"/>
      <c r="PY24" s="9"/>
      <c r="PZ24" s="9"/>
      <c r="QA24" s="9"/>
      <c r="QB24" s="9"/>
      <c r="QC24" s="9"/>
      <c r="QD24" s="9"/>
      <c r="QE24" s="9"/>
      <c r="QF24" s="9"/>
      <c r="QG24" s="9"/>
      <c r="QH24" s="9"/>
      <c r="QI24" s="9"/>
      <c r="QJ24" s="9"/>
      <c r="QK24" s="9"/>
      <c r="QL24" s="9"/>
      <c r="QM24" s="9"/>
      <c r="QN24" s="9"/>
      <c r="QO24" s="9"/>
      <c r="QP24" s="9"/>
      <c r="QQ24" s="9"/>
      <c r="QR24" s="9"/>
      <c r="QS24" s="9"/>
      <c r="QT24" s="9"/>
      <c r="QU24" s="9"/>
      <c r="QV24" s="9"/>
      <c r="QW24" s="9"/>
      <c r="QX24" s="9"/>
      <c r="QY24" s="9"/>
      <c r="QZ24" s="9"/>
      <c r="RA24" s="9"/>
      <c r="RB24" s="9"/>
      <c r="RC24" s="9"/>
      <c r="RD24" s="9"/>
      <c r="RE24" s="9"/>
      <c r="RF24" s="9"/>
      <c r="RG24" s="9"/>
      <c r="RH24" s="9"/>
      <c r="RI24" s="9"/>
      <c r="RJ24" s="9"/>
      <c r="RK24" s="9"/>
      <c r="RL24" s="9"/>
      <c r="RM24" s="9"/>
      <c r="RN24" s="9"/>
      <c r="RO24" s="9"/>
      <c r="RP24" s="9"/>
      <c r="RQ24" s="9"/>
      <c r="RR24" s="9"/>
      <c r="RS24" s="9"/>
      <c r="RT24" s="9"/>
      <c r="RU24" s="9"/>
      <c r="RV24" s="9"/>
      <c r="RW24" s="9"/>
      <c r="RX24" s="9"/>
      <c r="RY24" s="9"/>
      <c r="RZ24" s="9"/>
      <c r="SA24" s="9"/>
      <c r="SB24" s="9"/>
      <c r="SC24" s="9"/>
      <c r="SD24" s="9"/>
      <c r="SE24" s="9"/>
      <c r="SF24" s="9"/>
      <c r="SG24" s="9"/>
      <c r="SH24" s="9"/>
      <c r="SI24" s="9"/>
      <c r="SJ24" s="9"/>
      <c r="SK24" s="9"/>
      <c r="SL24" s="9"/>
      <c r="SM24" s="9"/>
      <c r="SN24" s="9"/>
      <c r="SO24" s="9"/>
      <c r="SP24" s="9"/>
      <c r="SQ24" s="9"/>
      <c r="SR24" s="9"/>
      <c r="SS24" s="9"/>
      <c r="ST24" s="9"/>
      <c r="SU24" s="9"/>
      <c r="SV24" s="9"/>
      <c r="SW24" s="9"/>
      <c r="SX24" s="9"/>
      <c r="SY24" s="9"/>
      <c r="SZ24" s="9"/>
      <c r="TA24" s="9"/>
      <c r="TB24" s="9"/>
      <c r="TC24" s="9"/>
      <c r="TD24" s="9"/>
      <c r="TE24" s="9"/>
      <c r="TF24" s="9"/>
      <c r="TG24" s="9"/>
      <c r="TH24" s="9"/>
      <c r="TI24" s="9"/>
      <c r="TJ24" s="9"/>
      <c r="TK24" s="9"/>
      <c r="TL24" s="9"/>
      <c r="TM24" s="9"/>
      <c r="TN24" s="9"/>
      <c r="TO24" s="9"/>
      <c r="TP24" s="9"/>
      <c r="TQ24" s="9"/>
      <c r="TR24" s="9"/>
      <c r="TS24" s="9"/>
      <c r="TT24" s="9"/>
      <c r="TU24" s="9"/>
      <c r="TV24" s="9"/>
      <c r="TW24" s="9"/>
      <c r="TX24" s="9"/>
      <c r="TY24" s="9"/>
      <c r="TZ24" s="9"/>
      <c r="UA24" s="9"/>
      <c r="UB24" s="9"/>
      <c r="UC24" s="9"/>
      <c r="UD24" s="9"/>
      <c r="UE24" s="9"/>
      <c r="UF24" s="9"/>
      <c r="UG24" s="9"/>
      <c r="UH24" s="9"/>
      <c r="UI24" s="9"/>
      <c r="UJ24" s="9"/>
      <c r="UK24" s="9"/>
      <c r="UL24" s="9"/>
      <c r="UM24" s="9"/>
      <c r="UN24" s="9"/>
      <c r="UO24" s="9"/>
      <c r="UP24" s="9"/>
      <c r="UQ24" s="9"/>
      <c r="UR24" s="9"/>
      <c r="US24" s="9"/>
      <c r="UT24" s="9"/>
      <c r="UU24" s="9"/>
      <c r="UV24" s="9"/>
      <c r="UW24" s="9"/>
      <c r="UX24" s="9"/>
      <c r="UY24" s="9"/>
      <c r="UZ24" s="9"/>
      <c r="VA24" s="9"/>
      <c r="VB24" s="9"/>
      <c r="VC24" s="9"/>
      <c r="VD24" s="9"/>
      <c r="VE24" s="9"/>
      <c r="VF24" s="9"/>
      <c r="VG24" s="9"/>
      <c r="VH24" s="9"/>
      <c r="VI24" s="9"/>
      <c r="VJ24" s="9"/>
    </row>
    <row r="25" spans="1:582" s="14" customFormat="1" x14ac:dyDescent="0.35">
      <c r="A25" s="7">
        <v>2019</v>
      </c>
      <c r="B25" s="7" t="s">
        <v>39</v>
      </c>
      <c r="C25" s="5" t="s">
        <v>45</v>
      </c>
      <c r="D25" s="32" t="s">
        <v>46</v>
      </c>
      <c r="E25" s="32" t="s">
        <v>47</v>
      </c>
      <c r="F25" s="32" t="s">
        <v>56</v>
      </c>
      <c r="G25" s="36" t="s">
        <v>22</v>
      </c>
      <c r="H25" s="36" t="s">
        <v>55</v>
      </c>
      <c r="I25" s="26">
        <v>1</v>
      </c>
      <c r="J25" s="13" t="s">
        <v>43</v>
      </c>
      <c r="K25" s="27">
        <v>4.1770000000000002E-2</v>
      </c>
      <c r="L25" s="27">
        <v>4.0000000000000003E-5</v>
      </c>
      <c r="M25" s="27">
        <v>1.1E-4</v>
      </c>
      <c r="N25" s="27">
        <v>0</v>
      </c>
      <c r="O25" s="27">
        <v>0</v>
      </c>
      <c r="P25" s="28">
        <v>0</v>
      </c>
      <c r="Q25" s="27">
        <v>0</v>
      </c>
      <c r="R25" s="16">
        <f>SUM(Tabla4[[#This Row],[CO2  (tCO2e)]:[CO2 biogénico (tCO2e) ]])</f>
        <v>4.1919999999999999E-2</v>
      </c>
      <c r="S25" s="88">
        <f t="shared" si="0"/>
        <v>1.4951960462824554E-5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  <c r="KM25" s="9"/>
      <c r="KN25" s="9"/>
      <c r="KO25" s="9"/>
      <c r="KP25" s="9"/>
      <c r="KQ25" s="9"/>
      <c r="KR25" s="9"/>
      <c r="KS25" s="9"/>
      <c r="KT25" s="9"/>
      <c r="KU25" s="9"/>
      <c r="KV25" s="9"/>
      <c r="KW25" s="9"/>
      <c r="KX25" s="9"/>
      <c r="KY25" s="9"/>
      <c r="KZ25" s="9"/>
      <c r="LA25" s="9"/>
      <c r="LB25" s="9"/>
      <c r="LC25" s="9"/>
      <c r="LD25" s="9"/>
      <c r="LE25" s="9"/>
      <c r="LF25" s="9"/>
      <c r="LG25" s="9"/>
      <c r="LH25" s="9"/>
      <c r="LI25" s="9"/>
      <c r="LJ25" s="9"/>
      <c r="LK25" s="9"/>
      <c r="LL25" s="9"/>
      <c r="LM25" s="9"/>
      <c r="LN25" s="9"/>
      <c r="LO25" s="9"/>
      <c r="LP25" s="9"/>
      <c r="LQ25" s="9"/>
      <c r="LR25" s="9"/>
      <c r="LS25" s="9"/>
      <c r="LT25" s="9"/>
      <c r="LU25" s="9"/>
      <c r="LV25" s="9"/>
      <c r="LW25" s="9"/>
      <c r="LX25" s="9"/>
      <c r="LY25" s="9"/>
      <c r="LZ25" s="9"/>
      <c r="MA25" s="9"/>
      <c r="MB25" s="9"/>
      <c r="MC25" s="9"/>
      <c r="MD25" s="9"/>
      <c r="ME25" s="9"/>
      <c r="MF25" s="9"/>
      <c r="MG25" s="9"/>
      <c r="MH25" s="9"/>
      <c r="MI25" s="9"/>
      <c r="MJ25" s="9"/>
      <c r="MK25" s="9"/>
      <c r="ML25" s="9"/>
      <c r="MM25" s="9"/>
      <c r="MN25" s="9"/>
      <c r="MO25" s="9"/>
      <c r="MP25" s="9"/>
      <c r="MQ25" s="9"/>
      <c r="MR25" s="9"/>
      <c r="MS25" s="9"/>
      <c r="MT25" s="9"/>
      <c r="MU25" s="9"/>
      <c r="MV25" s="9"/>
      <c r="MW25" s="9"/>
      <c r="MX25" s="9"/>
      <c r="MY25" s="9"/>
      <c r="MZ25" s="9"/>
      <c r="NA25" s="9"/>
      <c r="NB25" s="9"/>
      <c r="NC25" s="9"/>
      <c r="ND25" s="9"/>
      <c r="NE25" s="9"/>
      <c r="NF25" s="9"/>
      <c r="NG25" s="9"/>
      <c r="NH25" s="9"/>
      <c r="NI25" s="9"/>
      <c r="NJ25" s="9"/>
      <c r="NK25" s="9"/>
      <c r="NL25" s="9"/>
      <c r="NM25" s="9"/>
      <c r="NN25" s="9"/>
      <c r="NO25" s="9"/>
      <c r="NP25" s="9"/>
      <c r="NQ25" s="9"/>
      <c r="NR25" s="9"/>
      <c r="NS25" s="9"/>
      <c r="NT25" s="9"/>
      <c r="NU25" s="9"/>
      <c r="NV25" s="9"/>
      <c r="NW25" s="9"/>
      <c r="NX25" s="9"/>
      <c r="NY25" s="9"/>
      <c r="NZ25" s="9"/>
      <c r="OA25" s="9"/>
      <c r="OB25" s="9"/>
      <c r="OC25" s="9"/>
      <c r="OD25" s="9"/>
      <c r="OE25" s="9"/>
      <c r="OF25" s="9"/>
      <c r="OG25" s="9"/>
      <c r="OH25" s="9"/>
      <c r="OI25" s="9"/>
      <c r="OJ25" s="9"/>
      <c r="OK25" s="9"/>
      <c r="OL25" s="9"/>
      <c r="OM25" s="9"/>
      <c r="ON25" s="9"/>
      <c r="OO25" s="9"/>
      <c r="OP25" s="9"/>
      <c r="OQ25" s="9"/>
      <c r="OR25" s="9"/>
      <c r="OS25" s="9"/>
      <c r="OT25" s="9"/>
      <c r="OU25" s="9"/>
      <c r="OV25" s="9"/>
      <c r="OW25" s="9"/>
      <c r="OX25" s="9"/>
      <c r="OY25" s="9"/>
      <c r="OZ25" s="9"/>
      <c r="PA25" s="9"/>
      <c r="PB25" s="9"/>
      <c r="PC25" s="9"/>
      <c r="PD25" s="9"/>
      <c r="PE25" s="9"/>
      <c r="PF25" s="9"/>
      <c r="PG25" s="9"/>
      <c r="PH25" s="9"/>
      <c r="PI25" s="9"/>
      <c r="PJ25" s="9"/>
      <c r="PK25" s="9"/>
      <c r="PL25" s="9"/>
      <c r="PM25" s="9"/>
      <c r="PN25" s="9"/>
      <c r="PO25" s="9"/>
      <c r="PP25" s="9"/>
      <c r="PQ25" s="9"/>
      <c r="PR25" s="9"/>
      <c r="PS25" s="9"/>
      <c r="PT25" s="9"/>
      <c r="PU25" s="9"/>
      <c r="PV25" s="9"/>
      <c r="PW25" s="9"/>
      <c r="PX25" s="9"/>
      <c r="PY25" s="9"/>
      <c r="PZ25" s="9"/>
      <c r="QA25" s="9"/>
      <c r="QB25" s="9"/>
      <c r="QC25" s="9"/>
      <c r="QD25" s="9"/>
      <c r="QE25" s="9"/>
      <c r="QF25" s="9"/>
      <c r="QG25" s="9"/>
      <c r="QH25" s="9"/>
      <c r="QI25" s="9"/>
      <c r="QJ25" s="9"/>
      <c r="QK25" s="9"/>
      <c r="QL25" s="9"/>
      <c r="QM25" s="9"/>
      <c r="QN25" s="9"/>
      <c r="QO25" s="9"/>
      <c r="QP25" s="9"/>
      <c r="QQ25" s="9"/>
      <c r="QR25" s="9"/>
      <c r="QS25" s="9"/>
      <c r="QT25" s="9"/>
      <c r="QU25" s="9"/>
      <c r="QV25" s="9"/>
      <c r="QW25" s="9"/>
      <c r="QX25" s="9"/>
      <c r="QY25" s="9"/>
      <c r="QZ25" s="9"/>
      <c r="RA25" s="9"/>
      <c r="RB25" s="9"/>
      <c r="RC25" s="9"/>
      <c r="RD25" s="9"/>
      <c r="RE25" s="9"/>
      <c r="RF25" s="9"/>
      <c r="RG25" s="9"/>
      <c r="RH25" s="9"/>
      <c r="RI25" s="9"/>
      <c r="RJ25" s="9"/>
      <c r="RK25" s="9"/>
      <c r="RL25" s="9"/>
      <c r="RM25" s="9"/>
      <c r="RN25" s="9"/>
      <c r="RO25" s="9"/>
      <c r="RP25" s="9"/>
      <c r="RQ25" s="9"/>
      <c r="RR25" s="9"/>
      <c r="RS25" s="9"/>
      <c r="RT25" s="9"/>
      <c r="RU25" s="9"/>
      <c r="RV25" s="9"/>
      <c r="RW25" s="9"/>
      <c r="RX25" s="9"/>
      <c r="RY25" s="9"/>
      <c r="RZ25" s="9"/>
      <c r="SA25" s="9"/>
      <c r="SB25" s="9"/>
      <c r="SC25" s="9"/>
      <c r="SD25" s="9"/>
      <c r="SE25" s="9"/>
      <c r="SF25" s="9"/>
      <c r="SG25" s="9"/>
      <c r="SH25" s="9"/>
      <c r="SI25" s="9"/>
      <c r="SJ25" s="9"/>
      <c r="SK25" s="9"/>
      <c r="SL25" s="9"/>
      <c r="SM25" s="9"/>
      <c r="SN25" s="9"/>
      <c r="SO25" s="9"/>
      <c r="SP25" s="9"/>
      <c r="SQ25" s="9"/>
      <c r="SR25" s="9"/>
      <c r="SS25" s="9"/>
      <c r="ST25" s="9"/>
      <c r="SU25" s="9"/>
      <c r="SV25" s="9"/>
      <c r="SW25" s="9"/>
      <c r="SX25" s="9"/>
      <c r="SY25" s="9"/>
      <c r="SZ25" s="9"/>
      <c r="TA25" s="9"/>
      <c r="TB25" s="9"/>
      <c r="TC25" s="9"/>
      <c r="TD25" s="9"/>
      <c r="TE25" s="9"/>
      <c r="TF25" s="9"/>
      <c r="TG25" s="9"/>
      <c r="TH25" s="9"/>
      <c r="TI25" s="9"/>
      <c r="TJ25" s="9"/>
      <c r="TK25" s="9"/>
      <c r="TL25" s="9"/>
      <c r="TM25" s="9"/>
      <c r="TN25" s="9"/>
      <c r="TO25" s="9"/>
      <c r="TP25" s="9"/>
      <c r="TQ25" s="9"/>
      <c r="TR25" s="9"/>
      <c r="TS25" s="9"/>
      <c r="TT25" s="9"/>
      <c r="TU25" s="9"/>
      <c r="TV25" s="9"/>
      <c r="TW25" s="9"/>
      <c r="TX25" s="9"/>
      <c r="TY25" s="9"/>
      <c r="TZ25" s="9"/>
      <c r="UA25" s="9"/>
      <c r="UB25" s="9"/>
      <c r="UC25" s="9"/>
      <c r="UD25" s="9"/>
      <c r="UE25" s="9"/>
      <c r="UF25" s="9"/>
      <c r="UG25" s="9"/>
      <c r="UH25" s="9"/>
      <c r="UI25" s="9"/>
      <c r="UJ25" s="9"/>
      <c r="UK25" s="9"/>
      <c r="UL25" s="9"/>
      <c r="UM25" s="9"/>
      <c r="UN25" s="9"/>
      <c r="UO25" s="9"/>
      <c r="UP25" s="9"/>
      <c r="UQ25" s="9"/>
      <c r="UR25" s="9"/>
      <c r="US25" s="9"/>
      <c r="UT25" s="9"/>
      <c r="UU25" s="9"/>
      <c r="UV25" s="9"/>
      <c r="UW25" s="9"/>
      <c r="UX25" s="9"/>
      <c r="UY25" s="9"/>
      <c r="UZ25" s="9"/>
      <c r="VA25" s="9"/>
      <c r="VB25" s="9"/>
      <c r="VC25" s="9"/>
      <c r="VD25" s="9"/>
      <c r="VE25" s="9"/>
      <c r="VF25" s="9"/>
      <c r="VG25" s="9"/>
      <c r="VH25" s="9"/>
      <c r="VI25" s="9"/>
      <c r="VJ25" s="9"/>
    </row>
    <row r="26" spans="1:582" s="14" customFormat="1" x14ac:dyDescent="0.35">
      <c r="A26" s="7">
        <v>2019</v>
      </c>
      <c r="B26" s="7" t="s">
        <v>39</v>
      </c>
      <c r="C26" s="5" t="s">
        <v>41</v>
      </c>
      <c r="D26" s="32" t="s">
        <v>46</v>
      </c>
      <c r="E26" s="32" t="s">
        <v>47</v>
      </c>
      <c r="F26" s="32" t="s">
        <v>56</v>
      </c>
      <c r="G26" s="36" t="s">
        <v>22</v>
      </c>
      <c r="H26" s="36" t="s">
        <v>55</v>
      </c>
      <c r="I26" s="26">
        <v>1</v>
      </c>
      <c r="J26" s="13" t="s">
        <v>43</v>
      </c>
      <c r="K26" s="27">
        <v>8.3543999999999993E-2</v>
      </c>
      <c r="L26" s="27">
        <v>7.2000000000000002E-5</v>
      </c>
      <c r="M26" s="27">
        <v>2.12E-4</v>
      </c>
      <c r="N26" s="27">
        <v>0</v>
      </c>
      <c r="O26" s="27">
        <v>0</v>
      </c>
      <c r="P26" s="28">
        <v>0</v>
      </c>
      <c r="Q26" s="27">
        <v>0</v>
      </c>
      <c r="R26" s="16">
        <f>SUM(Tabla4[[#This Row],[CO2  (tCO2e)]:[CO2 biogénico (tCO2e) ]])</f>
        <v>8.3828E-2</v>
      </c>
      <c r="S26" s="88">
        <f t="shared" si="0"/>
        <v>2.9899640784295253E-5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  <c r="KM26" s="9"/>
      <c r="KN26" s="9"/>
      <c r="KO26" s="9"/>
      <c r="KP26" s="9"/>
      <c r="KQ26" s="9"/>
      <c r="KR26" s="9"/>
      <c r="KS26" s="9"/>
      <c r="KT26" s="9"/>
      <c r="KU26" s="9"/>
      <c r="KV26" s="9"/>
      <c r="KW26" s="9"/>
      <c r="KX26" s="9"/>
      <c r="KY26" s="9"/>
      <c r="KZ26" s="9"/>
      <c r="LA26" s="9"/>
      <c r="LB26" s="9"/>
      <c r="LC26" s="9"/>
      <c r="LD26" s="9"/>
      <c r="LE26" s="9"/>
      <c r="LF26" s="9"/>
      <c r="LG26" s="9"/>
      <c r="LH26" s="9"/>
      <c r="LI26" s="9"/>
      <c r="LJ26" s="9"/>
      <c r="LK26" s="9"/>
      <c r="LL26" s="9"/>
      <c r="LM26" s="9"/>
      <c r="LN26" s="9"/>
      <c r="LO26" s="9"/>
      <c r="LP26" s="9"/>
      <c r="LQ26" s="9"/>
      <c r="LR26" s="9"/>
      <c r="LS26" s="9"/>
      <c r="LT26" s="9"/>
      <c r="LU26" s="9"/>
      <c r="LV26" s="9"/>
      <c r="LW26" s="9"/>
      <c r="LX26" s="9"/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9"/>
      <c r="MM26" s="9"/>
      <c r="MN26" s="9"/>
      <c r="MO26" s="9"/>
      <c r="MP26" s="9"/>
      <c r="MQ26" s="9"/>
      <c r="MR26" s="9"/>
      <c r="MS26" s="9"/>
      <c r="MT26" s="9"/>
      <c r="MU26" s="9"/>
      <c r="MV26" s="9"/>
      <c r="MW26" s="9"/>
      <c r="MX26" s="9"/>
      <c r="MY26" s="9"/>
      <c r="MZ26" s="9"/>
      <c r="NA26" s="9"/>
      <c r="NB26" s="9"/>
      <c r="NC26" s="9"/>
      <c r="ND26" s="9"/>
      <c r="NE26" s="9"/>
      <c r="NF26" s="9"/>
      <c r="NG26" s="9"/>
      <c r="NH26" s="9"/>
      <c r="NI26" s="9"/>
      <c r="NJ26" s="9"/>
      <c r="NK26" s="9"/>
      <c r="NL26" s="9"/>
      <c r="NM26" s="9"/>
      <c r="NN26" s="9"/>
      <c r="NO26" s="9"/>
      <c r="NP26" s="9"/>
      <c r="NQ26" s="9"/>
      <c r="NR26" s="9"/>
      <c r="NS26" s="9"/>
      <c r="NT26" s="9"/>
      <c r="NU26" s="9"/>
      <c r="NV26" s="9"/>
      <c r="NW26" s="9"/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9"/>
      <c r="OI26" s="9"/>
      <c r="OJ26" s="9"/>
      <c r="OK26" s="9"/>
      <c r="OL26" s="9"/>
      <c r="OM26" s="9"/>
      <c r="ON26" s="9"/>
      <c r="OO26" s="9"/>
      <c r="OP26" s="9"/>
      <c r="OQ26" s="9"/>
      <c r="OR26" s="9"/>
      <c r="OS26" s="9"/>
      <c r="OT26" s="9"/>
      <c r="OU26" s="9"/>
      <c r="OV26" s="9"/>
      <c r="OW26" s="9"/>
      <c r="OX26" s="9"/>
      <c r="OY26" s="9"/>
      <c r="OZ26" s="9"/>
      <c r="PA26" s="9"/>
      <c r="PB26" s="9"/>
      <c r="PC26" s="9"/>
      <c r="PD26" s="9"/>
      <c r="PE26" s="9"/>
      <c r="PF26" s="9"/>
      <c r="PG26" s="9"/>
      <c r="PH26" s="9"/>
      <c r="PI26" s="9"/>
      <c r="PJ26" s="9"/>
      <c r="PK26" s="9"/>
      <c r="PL26" s="9"/>
      <c r="PM26" s="9"/>
      <c r="PN26" s="9"/>
      <c r="PO26" s="9"/>
      <c r="PP26" s="9"/>
      <c r="PQ26" s="9"/>
      <c r="PR26" s="9"/>
      <c r="PS26" s="9"/>
      <c r="PT26" s="9"/>
      <c r="PU26" s="9"/>
      <c r="PV26" s="9"/>
      <c r="PW26" s="9"/>
      <c r="PX26" s="9"/>
      <c r="PY26" s="9"/>
      <c r="PZ26" s="9"/>
      <c r="QA26" s="9"/>
      <c r="QB26" s="9"/>
      <c r="QC26" s="9"/>
      <c r="QD26" s="9"/>
      <c r="QE26" s="9"/>
      <c r="QF26" s="9"/>
      <c r="QG26" s="9"/>
      <c r="QH26" s="9"/>
      <c r="QI26" s="9"/>
      <c r="QJ26" s="9"/>
      <c r="QK26" s="9"/>
      <c r="QL26" s="9"/>
      <c r="QM26" s="9"/>
      <c r="QN26" s="9"/>
      <c r="QO26" s="9"/>
      <c r="QP26" s="9"/>
      <c r="QQ26" s="9"/>
      <c r="QR26" s="9"/>
      <c r="QS26" s="9"/>
      <c r="QT26" s="9"/>
      <c r="QU26" s="9"/>
      <c r="QV26" s="9"/>
      <c r="QW26" s="9"/>
      <c r="QX26" s="9"/>
      <c r="QY26" s="9"/>
      <c r="QZ26" s="9"/>
      <c r="RA26" s="9"/>
      <c r="RB26" s="9"/>
      <c r="RC26" s="9"/>
      <c r="RD26" s="9"/>
      <c r="RE26" s="9"/>
      <c r="RF26" s="9"/>
      <c r="RG26" s="9"/>
      <c r="RH26" s="9"/>
      <c r="RI26" s="9"/>
      <c r="RJ26" s="9"/>
      <c r="RK26" s="9"/>
      <c r="RL26" s="9"/>
      <c r="RM26" s="9"/>
      <c r="RN26" s="9"/>
      <c r="RO26" s="9"/>
      <c r="RP26" s="9"/>
      <c r="RQ26" s="9"/>
      <c r="RR26" s="9"/>
      <c r="RS26" s="9"/>
      <c r="RT26" s="9"/>
      <c r="RU26" s="9"/>
      <c r="RV26" s="9"/>
      <c r="RW26" s="9"/>
      <c r="RX26" s="9"/>
      <c r="RY26" s="9"/>
      <c r="RZ26" s="9"/>
      <c r="SA26" s="9"/>
      <c r="SB26" s="9"/>
      <c r="SC26" s="9"/>
      <c r="SD26" s="9"/>
      <c r="SE26" s="9"/>
      <c r="SF26" s="9"/>
      <c r="SG26" s="9"/>
      <c r="SH26" s="9"/>
      <c r="SI26" s="9"/>
      <c r="SJ26" s="9"/>
      <c r="SK26" s="9"/>
      <c r="SL26" s="9"/>
      <c r="SM26" s="9"/>
      <c r="SN26" s="9"/>
      <c r="SO26" s="9"/>
      <c r="SP26" s="9"/>
      <c r="SQ26" s="9"/>
      <c r="SR26" s="9"/>
      <c r="SS26" s="9"/>
      <c r="ST26" s="9"/>
      <c r="SU26" s="9"/>
      <c r="SV26" s="9"/>
      <c r="SW26" s="9"/>
      <c r="SX26" s="9"/>
      <c r="SY26" s="9"/>
      <c r="SZ26" s="9"/>
      <c r="TA26" s="9"/>
      <c r="TB26" s="9"/>
      <c r="TC26" s="9"/>
      <c r="TD26" s="9"/>
      <c r="TE26" s="9"/>
      <c r="TF26" s="9"/>
      <c r="TG26" s="9"/>
      <c r="TH26" s="9"/>
      <c r="TI26" s="9"/>
      <c r="TJ26" s="9"/>
      <c r="TK26" s="9"/>
      <c r="TL26" s="9"/>
      <c r="TM26" s="9"/>
      <c r="TN26" s="9"/>
      <c r="TO26" s="9"/>
      <c r="TP26" s="9"/>
      <c r="TQ26" s="9"/>
      <c r="TR26" s="9"/>
      <c r="TS26" s="9"/>
      <c r="TT26" s="9"/>
      <c r="TU26" s="9"/>
      <c r="TV26" s="9"/>
      <c r="TW26" s="9"/>
      <c r="TX26" s="9"/>
      <c r="TY26" s="9"/>
      <c r="TZ26" s="9"/>
      <c r="UA26" s="9"/>
      <c r="UB26" s="9"/>
      <c r="UC26" s="9"/>
      <c r="UD26" s="9"/>
      <c r="UE26" s="9"/>
      <c r="UF26" s="9"/>
      <c r="UG26" s="9"/>
      <c r="UH26" s="9"/>
      <c r="UI26" s="9"/>
      <c r="UJ26" s="9"/>
      <c r="UK26" s="9"/>
      <c r="UL26" s="9"/>
      <c r="UM26" s="9"/>
      <c r="UN26" s="9"/>
      <c r="UO26" s="9"/>
      <c r="UP26" s="9"/>
      <c r="UQ26" s="9"/>
      <c r="UR26" s="9"/>
      <c r="US26" s="9"/>
      <c r="UT26" s="9"/>
      <c r="UU26" s="9"/>
      <c r="UV26" s="9"/>
      <c r="UW26" s="9"/>
      <c r="UX26" s="9"/>
      <c r="UY26" s="9"/>
      <c r="UZ26" s="9"/>
      <c r="VA26" s="9"/>
      <c r="VB26" s="9"/>
      <c r="VC26" s="9"/>
      <c r="VD26" s="9"/>
      <c r="VE26" s="9"/>
      <c r="VF26" s="9"/>
      <c r="VG26" s="9"/>
      <c r="VH26" s="9"/>
      <c r="VI26" s="9"/>
      <c r="VJ26" s="9"/>
    </row>
    <row r="27" spans="1:582" s="14" customFormat="1" x14ac:dyDescent="0.35">
      <c r="A27" s="7">
        <v>2019</v>
      </c>
      <c r="B27" s="40" t="s">
        <v>31</v>
      </c>
      <c r="C27" s="29" t="s">
        <v>45</v>
      </c>
      <c r="D27" s="31" t="s">
        <v>1</v>
      </c>
      <c r="E27" s="31" t="s">
        <v>2</v>
      </c>
      <c r="F27" s="31" t="s">
        <v>3</v>
      </c>
      <c r="G27" s="45" t="s">
        <v>76</v>
      </c>
      <c r="H27" s="45" t="s">
        <v>21</v>
      </c>
      <c r="I27" s="43">
        <v>1</v>
      </c>
      <c r="J27" s="42" t="s">
        <v>23</v>
      </c>
      <c r="K27" s="27">
        <v>4.7627160000000002E-2</v>
      </c>
      <c r="L27" s="27">
        <v>0</v>
      </c>
      <c r="M27" s="27">
        <v>0</v>
      </c>
      <c r="N27" s="27">
        <v>0</v>
      </c>
      <c r="O27" s="27">
        <v>0</v>
      </c>
      <c r="P27" s="28">
        <v>0</v>
      </c>
      <c r="Q27" s="27">
        <v>0</v>
      </c>
      <c r="R27" s="16">
        <f>SUM(Tabla4[[#This Row],[CO2  (tCO2e)]:[CO2 biogénico (tCO2e) ]])</f>
        <v>4.7627160000000002E-2</v>
      </c>
      <c r="S27" s="88">
        <f t="shared" si="0"/>
        <v>1.6987581423583475E-5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  <c r="JV27" s="9"/>
      <c r="JW27" s="9"/>
      <c r="JX27" s="9"/>
      <c r="JY27" s="9"/>
      <c r="JZ27" s="9"/>
      <c r="KA27" s="9"/>
      <c r="KB27" s="9"/>
      <c r="KC27" s="9"/>
      <c r="KD27" s="9"/>
      <c r="KE27" s="9"/>
      <c r="KF27" s="9"/>
      <c r="KG27" s="9"/>
      <c r="KH27" s="9"/>
      <c r="KI27" s="9"/>
      <c r="KJ27" s="9"/>
      <c r="KK27" s="9"/>
      <c r="KL27" s="9"/>
      <c r="KM27" s="9"/>
      <c r="KN27" s="9"/>
      <c r="KO27" s="9"/>
      <c r="KP27" s="9"/>
      <c r="KQ27" s="9"/>
      <c r="KR27" s="9"/>
      <c r="KS27" s="9"/>
      <c r="KT27" s="9"/>
      <c r="KU27" s="9"/>
      <c r="KV27" s="9"/>
      <c r="KW27" s="9"/>
      <c r="KX27" s="9"/>
      <c r="KY27" s="9"/>
      <c r="KZ27" s="9"/>
      <c r="LA27" s="9"/>
      <c r="LB27" s="9"/>
      <c r="LC27" s="9"/>
      <c r="LD27" s="9"/>
      <c r="LE27" s="9"/>
      <c r="LF27" s="9"/>
      <c r="LG27" s="9"/>
      <c r="LH27" s="9"/>
      <c r="LI27" s="9"/>
      <c r="LJ27" s="9"/>
      <c r="LK27" s="9"/>
      <c r="LL27" s="9"/>
      <c r="LM27" s="9"/>
      <c r="LN27" s="9"/>
      <c r="LO27" s="9"/>
      <c r="LP27" s="9"/>
      <c r="LQ27" s="9"/>
      <c r="LR27" s="9"/>
      <c r="LS27" s="9"/>
      <c r="LT27" s="9"/>
      <c r="LU27" s="9"/>
      <c r="LV27" s="9"/>
      <c r="LW27" s="9"/>
      <c r="LX27" s="9"/>
      <c r="LY27" s="9"/>
      <c r="LZ27" s="9"/>
      <c r="MA27" s="9"/>
      <c r="MB27" s="9"/>
      <c r="MC27" s="9"/>
      <c r="MD27" s="9"/>
      <c r="ME27" s="9"/>
      <c r="MF27" s="9"/>
      <c r="MG27" s="9"/>
      <c r="MH27" s="9"/>
      <c r="MI27" s="9"/>
      <c r="MJ27" s="9"/>
      <c r="MK27" s="9"/>
      <c r="ML27" s="9"/>
      <c r="MM27" s="9"/>
      <c r="MN27" s="9"/>
      <c r="MO27" s="9"/>
      <c r="MP27" s="9"/>
      <c r="MQ27" s="9"/>
      <c r="MR27" s="9"/>
      <c r="MS27" s="9"/>
      <c r="MT27" s="9"/>
      <c r="MU27" s="9"/>
      <c r="MV27" s="9"/>
      <c r="MW27" s="9"/>
      <c r="MX27" s="9"/>
      <c r="MY27" s="9"/>
      <c r="MZ27" s="9"/>
      <c r="NA27" s="9"/>
      <c r="NB27" s="9"/>
      <c r="NC27" s="9"/>
      <c r="ND27" s="9"/>
      <c r="NE27" s="9"/>
      <c r="NF27" s="9"/>
      <c r="NG27" s="9"/>
      <c r="NH27" s="9"/>
      <c r="NI27" s="9"/>
      <c r="NJ27" s="9"/>
      <c r="NK27" s="9"/>
      <c r="NL27" s="9"/>
      <c r="NM27" s="9"/>
      <c r="NN27" s="9"/>
      <c r="NO27" s="9"/>
      <c r="NP27" s="9"/>
      <c r="NQ27" s="9"/>
      <c r="NR27" s="9"/>
      <c r="NS27" s="9"/>
      <c r="NT27" s="9"/>
      <c r="NU27" s="9"/>
      <c r="NV27" s="9"/>
      <c r="NW27" s="9"/>
      <c r="NX27" s="9"/>
      <c r="NY27" s="9"/>
      <c r="NZ27" s="9"/>
      <c r="OA27" s="9"/>
      <c r="OB27" s="9"/>
      <c r="OC27" s="9"/>
      <c r="OD27" s="9"/>
      <c r="OE27" s="9"/>
      <c r="OF27" s="9"/>
      <c r="OG27" s="9"/>
      <c r="OH27" s="9"/>
      <c r="OI27" s="9"/>
      <c r="OJ27" s="9"/>
      <c r="OK27" s="9"/>
      <c r="OL27" s="9"/>
      <c r="OM27" s="9"/>
      <c r="ON27" s="9"/>
      <c r="OO27" s="9"/>
      <c r="OP27" s="9"/>
      <c r="OQ27" s="9"/>
      <c r="OR27" s="9"/>
      <c r="OS27" s="9"/>
      <c r="OT27" s="9"/>
      <c r="OU27" s="9"/>
      <c r="OV27" s="9"/>
      <c r="OW27" s="9"/>
      <c r="OX27" s="9"/>
      <c r="OY27" s="9"/>
      <c r="OZ27" s="9"/>
      <c r="PA27" s="9"/>
      <c r="PB27" s="9"/>
      <c r="PC27" s="9"/>
      <c r="PD27" s="9"/>
      <c r="PE27" s="9"/>
      <c r="PF27" s="9"/>
      <c r="PG27" s="9"/>
      <c r="PH27" s="9"/>
      <c r="PI27" s="9"/>
      <c r="PJ27" s="9"/>
      <c r="PK27" s="9"/>
      <c r="PL27" s="9"/>
      <c r="PM27" s="9"/>
      <c r="PN27" s="9"/>
      <c r="PO27" s="9"/>
      <c r="PP27" s="9"/>
      <c r="PQ27" s="9"/>
      <c r="PR27" s="9"/>
      <c r="PS27" s="9"/>
      <c r="PT27" s="9"/>
      <c r="PU27" s="9"/>
      <c r="PV27" s="9"/>
      <c r="PW27" s="9"/>
      <c r="PX27" s="9"/>
      <c r="PY27" s="9"/>
      <c r="PZ27" s="9"/>
      <c r="QA27" s="9"/>
      <c r="QB27" s="9"/>
      <c r="QC27" s="9"/>
      <c r="QD27" s="9"/>
      <c r="QE27" s="9"/>
      <c r="QF27" s="9"/>
      <c r="QG27" s="9"/>
      <c r="QH27" s="9"/>
      <c r="QI27" s="9"/>
      <c r="QJ27" s="9"/>
      <c r="QK27" s="9"/>
      <c r="QL27" s="9"/>
      <c r="QM27" s="9"/>
      <c r="QN27" s="9"/>
      <c r="QO27" s="9"/>
      <c r="QP27" s="9"/>
      <c r="QQ27" s="9"/>
      <c r="QR27" s="9"/>
      <c r="QS27" s="9"/>
      <c r="QT27" s="9"/>
      <c r="QU27" s="9"/>
      <c r="QV27" s="9"/>
      <c r="QW27" s="9"/>
      <c r="QX27" s="9"/>
      <c r="QY27" s="9"/>
      <c r="QZ27" s="9"/>
      <c r="RA27" s="9"/>
      <c r="RB27" s="9"/>
      <c r="RC27" s="9"/>
      <c r="RD27" s="9"/>
      <c r="RE27" s="9"/>
      <c r="RF27" s="9"/>
      <c r="RG27" s="9"/>
      <c r="RH27" s="9"/>
      <c r="RI27" s="9"/>
      <c r="RJ27" s="9"/>
      <c r="RK27" s="9"/>
      <c r="RL27" s="9"/>
      <c r="RM27" s="9"/>
      <c r="RN27" s="9"/>
      <c r="RO27" s="9"/>
      <c r="RP27" s="9"/>
      <c r="RQ27" s="9"/>
      <c r="RR27" s="9"/>
      <c r="RS27" s="9"/>
      <c r="RT27" s="9"/>
      <c r="RU27" s="9"/>
      <c r="RV27" s="9"/>
      <c r="RW27" s="9"/>
      <c r="RX27" s="9"/>
      <c r="RY27" s="9"/>
      <c r="RZ27" s="9"/>
      <c r="SA27" s="9"/>
      <c r="SB27" s="9"/>
      <c r="SC27" s="9"/>
      <c r="SD27" s="9"/>
      <c r="SE27" s="9"/>
      <c r="SF27" s="9"/>
      <c r="SG27" s="9"/>
      <c r="SH27" s="9"/>
      <c r="SI27" s="9"/>
      <c r="SJ27" s="9"/>
      <c r="SK27" s="9"/>
      <c r="SL27" s="9"/>
      <c r="SM27" s="9"/>
      <c r="SN27" s="9"/>
      <c r="SO27" s="9"/>
      <c r="SP27" s="9"/>
      <c r="SQ27" s="9"/>
      <c r="SR27" s="9"/>
      <c r="SS27" s="9"/>
      <c r="ST27" s="9"/>
      <c r="SU27" s="9"/>
      <c r="SV27" s="9"/>
      <c r="SW27" s="9"/>
      <c r="SX27" s="9"/>
      <c r="SY27" s="9"/>
      <c r="SZ27" s="9"/>
      <c r="TA27" s="9"/>
      <c r="TB27" s="9"/>
      <c r="TC27" s="9"/>
      <c r="TD27" s="9"/>
      <c r="TE27" s="9"/>
      <c r="TF27" s="9"/>
      <c r="TG27" s="9"/>
      <c r="TH27" s="9"/>
      <c r="TI27" s="9"/>
      <c r="TJ27" s="9"/>
      <c r="TK27" s="9"/>
      <c r="TL27" s="9"/>
      <c r="TM27" s="9"/>
      <c r="TN27" s="9"/>
      <c r="TO27" s="9"/>
      <c r="TP27" s="9"/>
      <c r="TQ27" s="9"/>
      <c r="TR27" s="9"/>
      <c r="TS27" s="9"/>
      <c r="TT27" s="9"/>
      <c r="TU27" s="9"/>
      <c r="TV27" s="9"/>
      <c r="TW27" s="9"/>
      <c r="TX27" s="9"/>
      <c r="TY27" s="9"/>
      <c r="TZ27" s="9"/>
      <c r="UA27" s="9"/>
      <c r="UB27" s="9"/>
      <c r="UC27" s="9"/>
      <c r="UD27" s="9"/>
      <c r="UE27" s="9"/>
      <c r="UF27" s="9"/>
      <c r="UG27" s="9"/>
      <c r="UH27" s="9"/>
      <c r="UI27" s="9"/>
      <c r="UJ27" s="9"/>
      <c r="UK27" s="9"/>
      <c r="UL27" s="9"/>
      <c r="UM27" s="9"/>
      <c r="UN27" s="9"/>
      <c r="UO27" s="9"/>
      <c r="UP27" s="9"/>
      <c r="UQ27" s="9"/>
      <c r="UR27" s="9"/>
      <c r="US27" s="9"/>
      <c r="UT27" s="9"/>
      <c r="UU27" s="9"/>
      <c r="UV27" s="9"/>
      <c r="UW27" s="9"/>
      <c r="UX27" s="9"/>
      <c r="UY27" s="9"/>
      <c r="UZ27" s="9"/>
      <c r="VA27" s="9"/>
      <c r="VB27" s="9"/>
      <c r="VC27" s="9"/>
      <c r="VD27" s="9"/>
      <c r="VE27" s="9"/>
      <c r="VF27" s="9"/>
      <c r="VG27" s="9"/>
      <c r="VH27" s="9"/>
      <c r="VI27" s="9"/>
      <c r="VJ27" s="9"/>
    </row>
    <row r="28" spans="1:582" s="14" customFormat="1" x14ac:dyDescent="0.35">
      <c r="A28" s="7">
        <v>2019</v>
      </c>
      <c r="B28" s="40" t="s">
        <v>31</v>
      </c>
      <c r="C28" s="29" t="s">
        <v>40</v>
      </c>
      <c r="D28" s="31" t="s">
        <v>1</v>
      </c>
      <c r="E28" s="31" t="s">
        <v>2</v>
      </c>
      <c r="F28" s="31" t="s">
        <v>3</v>
      </c>
      <c r="G28" s="45" t="s">
        <v>76</v>
      </c>
      <c r="H28" s="45" t="s">
        <v>21</v>
      </c>
      <c r="I28" s="43">
        <v>1</v>
      </c>
      <c r="J28" s="42" t="s">
        <v>23</v>
      </c>
      <c r="K28" s="27">
        <v>2.4947560000000001E-2</v>
      </c>
      <c r="L28" s="27">
        <v>0</v>
      </c>
      <c r="M28" s="27">
        <v>0</v>
      </c>
      <c r="N28" s="27">
        <v>0</v>
      </c>
      <c r="O28" s="27">
        <v>0</v>
      </c>
      <c r="P28" s="28">
        <v>0</v>
      </c>
      <c r="Q28" s="27">
        <v>0</v>
      </c>
      <c r="R28" s="16">
        <f>SUM(Tabla4[[#This Row],[CO2  (tCO2e)]:[CO2 biogénico (tCO2e) ]])</f>
        <v>2.4947560000000001E-2</v>
      </c>
      <c r="S28" s="88">
        <f t="shared" si="0"/>
        <v>8.8982569361627723E-6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  <c r="KM28" s="9"/>
      <c r="KN28" s="9"/>
      <c r="KO28" s="9"/>
      <c r="KP28" s="9"/>
      <c r="KQ28" s="9"/>
      <c r="KR28" s="9"/>
      <c r="KS28" s="9"/>
      <c r="KT28" s="9"/>
      <c r="KU28" s="9"/>
      <c r="KV28" s="9"/>
      <c r="KW28" s="9"/>
      <c r="KX28" s="9"/>
      <c r="KY28" s="9"/>
      <c r="KZ28" s="9"/>
      <c r="LA28" s="9"/>
      <c r="LB28" s="9"/>
      <c r="LC28" s="9"/>
      <c r="LD28" s="9"/>
      <c r="LE28" s="9"/>
      <c r="LF28" s="9"/>
      <c r="LG28" s="9"/>
      <c r="LH28" s="9"/>
      <c r="LI28" s="9"/>
      <c r="LJ28" s="9"/>
      <c r="LK28" s="9"/>
      <c r="LL28" s="9"/>
      <c r="LM28" s="9"/>
      <c r="LN28" s="9"/>
      <c r="LO28" s="9"/>
      <c r="LP28" s="9"/>
      <c r="LQ28" s="9"/>
      <c r="LR28" s="9"/>
      <c r="LS28" s="9"/>
      <c r="LT28" s="9"/>
      <c r="LU28" s="9"/>
      <c r="LV28" s="9"/>
      <c r="LW28" s="9"/>
      <c r="LX28" s="9"/>
      <c r="LY28" s="9"/>
      <c r="LZ28" s="9"/>
      <c r="MA28" s="9"/>
      <c r="MB28" s="9"/>
      <c r="MC28" s="9"/>
      <c r="MD28" s="9"/>
      <c r="ME28" s="9"/>
      <c r="MF28" s="9"/>
      <c r="MG28" s="9"/>
      <c r="MH28" s="9"/>
      <c r="MI28" s="9"/>
      <c r="MJ28" s="9"/>
      <c r="MK28" s="9"/>
      <c r="ML28" s="9"/>
      <c r="MM28" s="9"/>
      <c r="MN28" s="9"/>
      <c r="MO28" s="9"/>
      <c r="MP28" s="9"/>
      <c r="MQ28" s="9"/>
      <c r="MR28" s="9"/>
      <c r="MS28" s="9"/>
      <c r="MT28" s="9"/>
      <c r="MU28" s="9"/>
      <c r="MV28" s="9"/>
      <c r="MW28" s="9"/>
      <c r="MX28" s="9"/>
      <c r="MY28" s="9"/>
      <c r="MZ28" s="9"/>
      <c r="NA28" s="9"/>
      <c r="NB28" s="9"/>
      <c r="NC28" s="9"/>
      <c r="ND28" s="9"/>
      <c r="NE28" s="9"/>
      <c r="NF28" s="9"/>
      <c r="NG28" s="9"/>
      <c r="NH28" s="9"/>
      <c r="NI28" s="9"/>
      <c r="NJ28" s="9"/>
      <c r="NK28" s="9"/>
      <c r="NL28" s="9"/>
      <c r="NM28" s="9"/>
      <c r="NN28" s="9"/>
      <c r="NO28" s="9"/>
      <c r="NP28" s="9"/>
      <c r="NQ28" s="9"/>
      <c r="NR28" s="9"/>
      <c r="NS28" s="9"/>
      <c r="NT28" s="9"/>
      <c r="NU28" s="9"/>
      <c r="NV28" s="9"/>
      <c r="NW28" s="9"/>
      <c r="NX28" s="9"/>
      <c r="NY28" s="9"/>
      <c r="NZ28" s="9"/>
      <c r="OA28" s="9"/>
      <c r="OB28" s="9"/>
      <c r="OC28" s="9"/>
      <c r="OD28" s="9"/>
      <c r="OE28" s="9"/>
      <c r="OF28" s="9"/>
      <c r="OG28" s="9"/>
      <c r="OH28" s="9"/>
      <c r="OI28" s="9"/>
      <c r="OJ28" s="9"/>
      <c r="OK28" s="9"/>
      <c r="OL28" s="9"/>
      <c r="OM28" s="9"/>
      <c r="ON28" s="9"/>
      <c r="OO28" s="9"/>
      <c r="OP28" s="9"/>
      <c r="OQ28" s="9"/>
      <c r="OR28" s="9"/>
      <c r="OS28" s="9"/>
      <c r="OT28" s="9"/>
      <c r="OU28" s="9"/>
      <c r="OV28" s="9"/>
      <c r="OW28" s="9"/>
      <c r="OX28" s="9"/>
      <c r="OY28" s="9"/>
      <c r="OZ28" s="9"/>
      <c r="PA28" s="9"/>
      <c r="PB28" s="9"/>
      <c r="PC28" s="9"/>
      <c r="PD28" s="9"/>
      <c r="PE28" s="9"/>
      <c r="PF28" s="9"/>
      <c r="PG28" s="9"/>
      <c r="PH28" s="9"/>
      <c r="PI28" s="9"/>
      <c r="PJ28" s="9"/>
      <c r="PK28" s="9"/>
      <c r="PL28" s="9"/>
      <c r="PM28" s="9"/>
      <c r="PN28" s="9"/>
      <c r="PO28" s="9"/>
      <c r="PP28" s="9"/>
      <c r="PQ28" s="9"/>
      <c r="PR28" s="9"/>
      <c r="PS28" s="9"/>
      <c r="PT28" s="9"/>
      <c r="PU28" s="9"/>
      <c r="PV28" s="9"/>
      <c r="PW28" s="9"/>
      <c r="PX28" s="9"/>
      <c r="PY28" s="9"/>
      <c r="PZ28" s="9"/>
      <c r="QA28" s="9"/>
      <c r="QB28" s="9"/>
      <c r="QC28" s="9"/>
      <c r="QD28" s="9"/>
      <c r="QE28" s="9"/>
      <c r="QF28" s="9"/>
      <c r="QG28" s="9"/>
      <c r="QH28" s="9"/>
      <c r="QI28" s="9"/>
      <c r="QJ28" s="9"/>
      <c r="QK28" s="9"/>
      <c r="QL28" s="9"/>
      <c r="QM28" s="9"/>
      <c r="QN28" s="9"/>
      <c r="QO28" s="9"/>
      <c r="QP28" s="9"/>
      <c r="QQ28" s="9"/>
      <c r="QR28" s="9"/>
      <c r="QS28" s="9"/>
      <c r="QT28" s="9"/>
      <c r="QU28" s="9"/>
      <c r="QV28" s="9"/>
      <c r="QW28" s="9"/>
      <c r="QX28" s="9"/>
      <c r="QY28" s="9"/>
      <c r="QZ28" s="9"/>
      <c r="RA28" s="9"/>
      <c r="RB28" s="9"/>
      <c r="RC28" s="9"/>
      <c r="RD28" s="9"/>
      <c r="RE28" s="9"/>
      <c r="RF28" s="9"/>
      <c r="RG28" s="9"/>
      <c r="RH28" s="9"/>
      <c r="RI28" s="9"/>
      <c r="RJ28" s="9"/>
      <c r="RK28" s="9"/>
      <c r="RL28" s="9"/>
      <c r="RM28" s="9"/>
      <c r="RN28" s="9"/>
      <c r="RO28" s="9"/>
      <c r="RP28" s="9"/>
      <c r="RQ28" s="9"/>
      <c r="RR28" s="9"/>
      <c r="RS28" s="9"/>
      <c r="RT28" s="9"/>
      <c r="RU28" s="9"/>
      <c r="RV28" s="9"/>
      <c r="RW28" s="9"/>
      <c r="RX28" s="9"/>
      <c r="RY28" s="9"/>
      <c r="RZ28" s="9"/>
      <c r="SA28" s="9"/>
      <c r="SB28" s="9"/>
      <c r="SC28" s="9"/>
      <c r="SD28" s="9"/>
      <c r="SE28" s="9"/>
      <c r="SF28" s="9"/>
      <c r="SG28" s="9"/>
      <c r="SH28" s="9"/>
      <c r="SI28" s="9"/>
      <c r="SJ28" s="9"/>
      <c r="SK28" s="9"/>
      <c r="SL28" s="9"/>
      <c r="SM28" s="9"/>
      <c r="SN28" s="9"/>
      <c r="SO28" s="9"/>
      <c r="SP28" s="9"/>
      <c r="SQ28" s="9"/>
      <c r="SR28" s="9"/>
      <c r="SS28" s="9"/>
      <c r="ST28" s="9"/>
      <c r="SU28" s="9"/>
      <c r="SV28" s="9"/>
      <c r="SW28" s="9"/>
      <c r="SX28" s="9"/>
      <c r="SY28" s="9"/>
      <c r="SZ28" s="9"/>
      <c r="TA28" s="9"/>
      <c r="TB28" s="9"/>
      <c r="TC28" s="9"/>
      <c r="TD28" s="9"/>
      <c r="TE28" s="9"/>
      <c r="TF28" s="9"/>
      <c r="TG28" s="9"/>
      <c r="TH28" s="9"/>
      <c r="TI28" s="9"/>
      <c r="TJ28" s="9"/>
      <c r="TK28" s="9"/>
      <c r="TL28" s="9"/>
      <c r="TM28" s="9"/>
      <c r="TN28" s="9"/>
      <c r="TO28" s="9"/>
      <c r="TP28" s="9"/>
      <c r="TQ28" s="9"/>
      <c r="TR28" s="9"/>
      <c r="TS28" s="9"/>
      <c r="TT28" s="9"/>
      <c r="TU28" s="9"/>
      <c r="TV28" s="9"/>
      <c r="TW28" s="9"/>
      <c r="TX28" s="9"/>
      <c r="TY28" s="9"/>
      <c r="TZ28" s="9"/>
      <c r="UA28" s="9"/>
      <c r="UB28" s="9"/>
      <c r="UC28" s="9"/>
      <c r="UD28" s="9"/>
      <c r="UE28" s="9"/>
      <c r="UF28" s="9"/>
      <c r="UG28" s="9"/>
      <c r="UH28" s="9"/>
      <c r="UI28" s="9"/>
      <c r="UJ28" s="9"/>
      <c r="UK28" s="9"/>
      <c r="UL28" s="9"/>
      <c r="UM28" s="9"/>
      <c r="UN28" s="9"/>
      <c r="UO28" s="9"/>
      <c r="UP28" s="9"/>
      <c r="UQ28" s="9"/>
      <c r="UR28" s="9"/>
      <c r="US28" s="9"/>
      <c r="UT28" s="9"/>
      <c r="UU28" s="9"/>
      <c r="UV28" s="9"/>
      <c r="UW28" s="9"/>
      <c r="UX28" s="9"/>
      <c r="UY28" s="9"/>
      <c r="UZ28" s="9"/>
      <c r="VA28" s="9"/>
      <c r="VB28" s="9"/>
      <c r="VC28" s="9"/>
      <c r="VD28" s="9"/>
      <c r="VE28" s="9"/>
      <c r="VF28" s="9"/>
      <c r="VG28" s="9"/>
      <c r="VH28" s="9"/>
      <c r="VI28" s="9"/>
      <c r="VJ28" s="9"/>
    </row>
    <row r="29" spans="1:582" s="14" customFormat="1" x14ac:dyDescent="0.35">
      <c r="A29" s="7">
        <v>2019</v>
      </c>
      <c r="B29" s="40" t="s">
        <v>31</v>
      </c>
      <c r="C29" s="29" t="s">
        <v>41</v>
      </c>
      <c r="D29" s="31" t="s">
        <v>1</v>
      </c>
      <c r="E29" s="31" t="s">
        <v>2</v>
      </c>
      <c r="F29" s="31" t="s">
        <v>3</v>
      </c>
      <c r="G29" s="45" t="s">
        <v>76</v>
      </c>
      <c r="H29" s="45" t="s">
        <v>21</v>
      </c>
      <c r="I29" s="43">
        <v>1</v>
      </c>
      <c r="J29" s="42" t="s">
        <v>23</v>
      </c>
      <c r="K29" s="27">
        <v>9.0718399999999994E-3</v>
      </c>
      <c r="L29" s="27">
        <v>0</v>
      </c>
      <c r="M29" s="27">
        <v>0</v>
      </c>
      <c r="N29" s="27">
        <v>0</v>
      </c>
      <c r="O29" s="27">
        <v>0</v>
      </c>
      <c r="P29" s="28">
        <v>0</v>
      </c>
      <c r="Q29" s="27">
        <v>0</v>
      </c>
      <c r="R29" s="16">
        <f>SUM(Tabla4[[#This Row],[CO2  (tCO2e)]:[CO2 biogénico (tCO2e) ]])</f>
        <v>9.0718399999999994E-3</v>
      </c>
      <c r="S29" s="88">
        <f t="shared" si="0"/>
        <v>3.2357297949682807E-6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  <c r="KM29" s="9"/>
      <c r="KN29" s="9"/>
      <c r="KO29" s="9"/>
      <c r="KP29" s="9"/>
      <c r="KQ29" s="9"/>
      <c r="KR29" s="9"/>
      <c r="KS29" s="9"/>
      <c r="KT29" s="9"/>
      <c r="KU29" s="9"/>
      <c r="KV29" s="9"/>
      <c r="KW29" s="9"/>
      <c r="KX29" s="9"/>
      <c r="KY29" s="9"/>
      <c r="KZ29" s="9"/>
      <c r="LA29" s="9"/>
      <c r="LB29" s="9"/>
      <c r="LC29" s="9"/>
      <c r="LD29" s="9"/>
      <c r="LE29" s="9"/>
      <c r="LF29" s="9"/>
      <c r="LG29" s="9"/>
      <c r="LH29" s="9"/>
      <c r="LI29" s="9"/>
      <c r="LJ29" s="9"/>
      <c r="LK29" s="9"/>
      <c r="LL29" s="9"/>
      <c r="LM29" s="9"/>
      <c r="LN29" s="9"/>
      <c r="LO29" s="9"/>
      <c r="LP29" s="9"/>
      <c r="LQ29" s="9"/>
      <c r="LR29" s="9"/>
      <c r="LS29" s="9"/>
      <c r="LT29" s="9"/>
      <c r="LU29" s="9"/>
      <c r="LV29" s="9"/>
      <c r="LW29" s="9"/>
      <c r="LX29" s="9"/>
      <c r="LY29" s="9"/>
      <c r="LZ29" s="9"/>
      <c r="MA29" s="9"/>
      <c r="MB29" s="9"/>
      <c r="MC29" s="9"/>
      <c r="MD29" s="9"/>
      <c r="ME29" s="9"/>
      <c r="MF29" s="9"/>
      <c r="MG29" s="9"/>
      <c r="MH29" s="9"/>
      <c r="MI29" s="9"/>
      <c r="MJ29" s="9"/>
      <c r="MK29" s="9"/>
      <c r="ML29" s="9"/>
      <c r="MM29" s="9"/>
      <c r="MN29" s="9"/>
      <c r="MO29" s="9"/>
      <c r="MP29" s="9"/>
      <c r="MQ29" s="9"/>
      <c r="MR29" s="9"/>
      <c r="MS29" s="9"/>
      <c r="MT29" s="9"/>
      <c r="MU29" s="9"/>
      <c r="MV29" s="9"/>
      <c r="MW29" s="9"/>
      <c r="MX29" s="9"/>
      <c r="MY29" s="9"/>
      <c r="MZ29" s="9"/>
      <c r="NA29" s="9"/>
      <c r="NB29" s="9"/>
      <c r="NC29" s="9"/>
      <c r="ND29" s="9"/>
      <c r="NE29" s="9"/>
      <c r="NF29" s="9"/>
      <c r="NG29" s="9"/>
      <c r="NH29" s="9"/>
      <c r="NI29" s="9"/>
      <c r="NJ29" s="9"/>
      <c r="NK29" s="9"/>
      <c r="NL29" s="9"/>
      <c r="NM29" s="9"/>
      <c r="NN29" s="9"/>
      <c r="NO29" s="9"/>
      <c r="NP29" s="9"/>
      <c r="NQ29" s="9"/>
      <c r="NR29" s="9"/>
      <c r="NS29" s="9"/>
      <c r="NT29" s="9"/>
      <c r="NU29" s="9"/>
      <c r="NV29" s="9"/>
      <c r="NW29" s="9"/>
      <c r="NX29" s="9"/>
      <c r="NY29" s="9"/>
      <c r="NZ29" s="9"/>
      <c r="OA29" s="9"/>
      <c r="OB29" s="9"/>
      <c r="OC29" s="9"/>
      <c r="OD29" s="9"/>
      <c r="OE29" s="9"/>
      <c r="OF29" s="9"/>
      <c r="OG29" s="9"/>
      <c r="OH29" s="9"/>
      <c r="OI29" s="9"/>
      <c r="OJ29" s="9"/>
      <c r="OK29" s="9"/>
      <c r="OL29" s="9"/>
      <c r="OM29" s="9"/>
      <c r="ON29" s="9"/>
      <c r="OO29" s="9"/>
      <c r="OP29" s="9"/>
      <c r="OQ29" s="9"/>
      <c r="OR29" s="9"/>
      <c r="OS29" s="9"/>
      <c r="OT29" s="9"/>
      <c r="OU29" s="9"/>
      <c r="OV29" s="9"/>
      <c r="OW29" s="9"/>
      <c r="OX29" s="9"/>
      <c r="OY29" s="9"/>
      <c r="OZ29" s="9"/>
      <c r="PA29" s="9"/>
      <c r="PB29" s="9"/>
      <c r="PC29" s="9"/>
      <c r="PD29" s="9"/>
      <c r="PE29" s="9"/>
      <c r="PF29" s="9"/>
      <c r="PG29" s="9"/>
      <c r="PH29" s="9"/>
      <c r="PI29" s="9"/>
      <c r="PJ29" s="9"/>
      <c r="PK29" s="9"/>
      <c r="PL29" s="9"/>
      <c r="PM29" s="9"/>
      <c r="PN29" s="9"/>
      <c r="PO29" s="9"/>
      <c r="PP29" s="9"/>
      <c r="PQ29" s="9"/>
      <c r="PR29" s="9"/>
      <c r="PS29" s="9"/>
      <c r="PT29" s="9"/>
      <c r="PU29" s="9"/>
      <c r="PV29" s="9"/>
      <c r="PW29" s="9"/>
      <c r="PX29" s="9"/>
      <c r="PY29" s="9"/>
      <c r="PZ29" s="9"/>
      <c r="QA29" s="9"/>
      <c r="QB29" s="9"/>
      <c r="QC29" s="9"/>
      <c r="QD29" s="9"/>
      <c r="QE29" s="9"/>
      <c r="QF29" s="9"/>
      <c r="QG29" s="9"/>
      <c r="QH29" s="9"/>
      <c r="QI29" s="9"/>
      <c r="QJ29" s="9"/>
      <c r="QK29" s="9"/>
      <c r="QL29" s="9"/>
      <c r="QM29" s="9"/>
      <c r="QN29" s="9"/>
      <c r="QO29" s="9"/>
      <c r="QP29" s="9"/>
      <c r="QQ29" s="9"/>
      <c r="QR29" s="9"/>
      <c r="QS29" s="9"/>
      <c r="QT29" s="9"/>
      <c r="QU29" s="9"/>
      <c r="QV29" s="9"/>
      <c r="QW29" s="9"/>
      <c r="QX29" s="9"/>
      <c r="QY29" s="9"/>
      <c r="QZ29" s="9"/>
      <c r="RA29" s="9"/>
      <c r="RB29" s="9"/>
      <c r="RC29" s="9"/>
      <c r="RD29" s="9"/>
      <c r="RE29" s="9"/>
      <c r="RF29" s="9"/>
      <c r="RG29" s="9"/>
      <c r="RH29" s="9"/>
      <c r="RI29" s="9"/>
      <c r="RJ29" s="9"/>
      <c r="RK29" s="9"/>
      <c r="RL29" s="9"/>
      <c r="RM29" s="9"/>
      <c r="RN29" s="9"/>
      <c r="RO29" s="9"/>
      <c r="RP29" s="9"/>
      <c r="RQ29" s="9"/>
      <c r="RR29" s="9"/>
      <c r="RS29" s="9"/>
      <c r="RT29" s="9"/>
      <c r="RU29" s="9"/>
      <c r="RV29" s="9"/>
      <c r="RW29" s="9"/>
      <c r="RX29" s="9"/>
      <c r="RY29" s="9"/>
      <c r="RZ29" s="9"/>
      <c r="SA29" s="9"/>
      <c r="SB29" s="9"/>
      <c r="SC29" s="9"/>
      <c r="SD29" s="9"/>
      <c r="SE29" s="9"/>
      <c r="SF29" s="9"/>
      <c r="SG29" s="9"/>
      <c r="SH29" s="9"/>
      <c r="SI29" s="9"/>
      <c r="SJ29" s="9"/>
      <c r="SK29" s="9"/>
      <c r="SL29" s="9"/>
      <c r="SM29" s="9"/>
      <c r="SN29" s="9"/>
      <c r="SO29" s="9"/>
      <c r="SP29" s="9"/>
      <c r="SQ29" s="9"/>
      <c r="SR29" s="9"/>
      <c r="SS29" s="9"/>
      <c r="ST29" s="9"/>
      <c r="SU29" s="9"/>
      <c r="SV29" s="9"/>
      <c r="SW29" s="9"/>
      <c r="SX29" s="9"/>
      <c r="SY29" s="9"/>
      <c r="SZ29" s="9"/>
      <c r="TA29" s="9"/>
      <c r="TB29" s="9"/>
      <c r="TC29" s="9"/>
      <c r="TD29" s="9"/>
      <c r="TE29" s="9"/>
      <c r="TF29" s="9"/>
      <c r="TG29" s="9"/>
      <c r="TH29" s="9"/>
      <c r="TI29" s="9"/>
      <c r="TJ29" s="9"/>
      <c r="TK29" s="9"/>
      <c r="TL29" s="9"/>
      <c r="TM29" s="9"/>
      <c r="TN29" s="9"/>
      <c r="TO29" s="9"/>
      <c r="TP29" s="9"/>
      <c r="TQ29" s="9"/>
      <c r="TR29" s="9"/>
      <c r="TS29" s="9"/>
      <c r="TT29" s="9"/>
      <c r="TU29" s="9"/>
      <c r="TV29" s="9"/>
      <c r="TW29" s="9"/>
      <c r="TX29" s="9"/>
      <c r="TY29" s="9"/>
      <c r="TZ29" s="9"/>
      <c r="UA29" s="9"/>
      <c r="UB29" s="9"/>
      <c r="UC29" s="9"/>
      <c r="UD29" s="9"/>
      <c r="UE29" s="9"/>
      <c r="UF29" s="9"/>
      <c r="UG29" s="9"/>
      <c r="UH29" s="9"/>
      <c r="UI29" s="9"/>
      <c r="UJ29" s="9"/>
      <c r="UK29" s="9"/>
      <c r="UL29" s="9"/>
      <c r="UM29" s="9"/>
      <c r="UN29" s="9"/>
      <c r="UO29" s="9"/>
      <c r="UP29" s="9"/>
      <c r="UQ29" s="9"/>
      <c r="UR29" s="9"/>
      <c r="US29" s="9"/>
      <c r="UT29" s="9"/>
      <c r="UU29" s="9"/>
      <c r="UV29" s="9"/>
      <c r="UW29" s="9"/>
      <c r="UX29" s="9"/>
      <c r="UY29" s="9"/>
      <c r="UZ29" s="9"/>
      <c r="VA29" s="9"/>
      <c r="VB29" s="9"/>
      <c r="VC29" s="9"/>
      <c r="VD29" s="9"/>
      <c r="VE29" s="9"/>
      <c r="VF29" s="9"/>
      <c r="VG29" s="9"/>
      <c r="VH29" s="9"/>
      <c r="VI29" s="9"/>
      <c r="VJ29" s="9"/>
    </row>
    <row r="30" spans="1:582" s="14" customFormat="1" x14ac:dyDescent="0.35">
      <c r="A30" s="7">
        <v>2019</v>
      </c>
      <c r="B30" s="7" t="s">
        <v>39</v>
      </c>
      <c r="C30" s="5" t="s">
        <v>40</v>
      </c>
      <c r="D30" s="6" t="s">
        <v>1</v>
      </c>
      <c r="E30" s="6" t="s">
        <v>2</v>
      </c>
      <c r="F30" s="31" t="s">
        <v>50</v>
      </c>
      <c r="G30" s="58" t="s">
        <v>77</v>
      </c>
      <c r="H30" s="58" t="s">
        <v>51</v>
      </c>
      <c r="I30" s="26">
        <v>1</v>
      </c>
      <c r="J30" s="13" t="s">
        <v>43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8">
        <v>103.80500000000001</v>
      </c>
      <c r="Q30" s="27">
        <v>0</v>
      </c>
      <c r="R30" s="16">
        <f>SUM(Tabla4[[#This Row],[CO2  (tCO2e)]:[CO2 biogénico (tCO2e) ]])</f>
        <v>103.80500000000001</v>
      </c>
      <c r="S30" s="88">
        <f t="shared" si="0"/>
        <v>3.7025006103137005E-2</v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  <c r="KM30" s="9"/>
      <c r="KN30" s="9"/>
      <c r="KO30" s="9"/>
      <c r="KP30" s="9"/>
      <c r="KQ30" s="9"/>
      <c r="KR30" s="9"/>
      <c r="KS30" s="9"/>
      <c r="KT30" s="9"/>
      <c r="KU30" s="9"/>
      <c r="KV30" s="9"/>
      <c r="KW30" s="9"/>
      <c r="KX30" s="9"/>
      <c r="KY30" s="9"/>
      <c r="KZ30" s="9"/>
      <c r="LA30" s="9"/>
      <c r="LB30" s="9"/>
      <c r="LC30" s="9"/>
      <c r="LD30" s="9"/>
      <c r="LE30" s="9"/>
      <c r="LF30" s="9"/>
      <c r="LG30" s="9"/>
      <c r="LH30" s="9"/>
      <c r="LI30" s="9"/>
      <c r="LJ30" s="9"/>
      <c r="LK30" s="9"/>
      <c r="LL30" s="9"/>
      <c r="LM30" s="9"/>
      <c r="LN30" s="9"/>
      <c r="LO30" s="9"/>
      <c r="LP30" s="9"/>
      <c r="LQ30" s="9"/>
      <c r="LR30" s="9"/>
      <c r="LS30" s="9"/>
      <c r="LT30" s="9"/>
      <c r="LU30" s="9"/>
      <c r="LV30" s="9"/>
      <c r="LW30" s="9"/>
      <c r="LX30" s="9"/>
      <c r="LY30" s="9"/>
      <c r="LZ30" s="9"/>
      <c r="MA30" s="9"/>
      <c r="MB30" s="9"/>
      <c r="MC30" s="9"/>
      <c r="MD30" s="9"/>
      <c r="ME30" s="9"/>
      <c r="MF30" s="9"/>
      <c r="MG30" s="9"/>
      <c r="MH30" s="9"/>
      <c r="MI30" s="9"/>
      <c r="MJ30" s="9"/>
      <c r="MK30" s="9"/>
      <c r="ML30" s="9"/>
      <c r="MM30" s="9"/>
      <c r="MN30" s="9"/>
      <c r="MO30" s="9"/>
      <c r="MP30" s="9"/>
      <c r="MQ30" s="9"/>
      <c r="MR30" s="9"/>
      <c r="MS30" s="9"/>
      <c r="MT30" s="9"/>
      <c r="MU30" s="9"/>
      <c r="MV30" s="9"/>
      <c r="MW30" s="9"/>
      <c r="MX30" s="9"/>
      <c r="MY30" s="9"/>
      <c r="MZ30" s="9"/>
      <c r="NA30" s="9"/>
      <c r="NB30" s="9"/>
      <c r="NC30" s="9"/>
      <c r="ND30" s="9"/>
      <c r="NE30" s="9"/>
      <c r="NF30" s="9"/>
      <c r="NG30" s="9"/>
      <c r="NH30" s="9"/>
      <c r="NI30" s="9"/>
      <c r="NJ30" s="9"/>
      <c r="NK30" s="9"/>
      <c r="NL30" s="9"/>
      <c r="NM30" s="9"/>
      <c r="NN30" s="9"/>
      <c r="NO30" s="9"/>
      <c r="NP30" s="9"/>
      <c r="NQ30" s="9"/>
      <c r="NR30" s="9"/>
      <c r="NS30" s="9"/>
      <c r="NT30" s="9"/>
      <c r="NU30" s="9"/>
      <c r="NV30" s="9"/>
      <c r="NW30" s="9"/>
      <c r="NX30" s="9"/>
      <c r="NY30" s="9"/>
      <c r="NZ30" s="9"/>
      <c r="OA30" s="9"/>
      <c r="OB30" s="9"/>
      <c r="OC30" s="9"/>
      <c r="OD30" s="9"/>
      <c r="OE30" s="9"/>
      <c r="OF30" s="9"/>
      <c r="OG30" s="9"/>
      <c r="OH30" s="9"/>
      <c r="OI30" s="9"/>
      <c r="OJ30" s="9"/>
      <c r="OK30" s="9"/>
      <c r="OL30" s="9"/>
      <c r="OM30" s="9"/>
      <c r="ON30" s="9"/>
      <c r="OO30" s="9"/>
      <c r="OP30" s="9"/>
      <c r="OQ30" s="9"/>
      <c r="OR30" s="9"/>
      <c r="OS30" s="9"/>
      <c r="OT30" s="9"/>
      <c r="OU30" s="9"/>
      <c r="OV30" s="9"/>
      <c r="OW30" s="9"/>
      <c r="OX30" s="9"/>
      <c r="OY30" s="9"/>
      <c r="OZ30" s="9"/>
      <c r="PA30" s="9"/>
      <c r="PB30" s="9"/>
      <c r="PC30" s="9"/>
      <c r="PD30" s="9"/>
      <c r="PE30" s="9"/>
      <c r="PF30" s="9"/>
      <c r="PG30" s="9"/>
      <c r="PH30" s="9"/>
      <c r="PI30" s="9"/>
      <c r="PJ30" s="9"/>
      <c r="PK30" s="9"/>
      <c r="PL30" s="9"/>
      <c r="PM30" s="9"/>
      <c r="PN30" s="9"/>
      <c r="PO30" s="9"/>
      <c r="PP30" s="9"/>
      <c r="PQ30" s="9"/>
      <c r="PR30" s="9"/>
      <c r="PS30" s="9"/>
      <c r="PT30" s="9"/>
      <c r="PU30" s="9"/>
      <c r="PV30" s="9"/>
      <c r="PW30" s="9"/>
      <c r="PX30" s="9"/>
      <c r="PY30" s="9"/>
      <c r="PZ30" s="9"/>
      <c r="QA30" s="9"/>
      <c r="QB30" s="9"/>
      <c r="QC30" s="9"/>
      <c r="QD30" s="9"/>
      <c r="QE30" s="9"/>
      <c r="QF30" s="9"/>
      <c r="QG30" s="9"/>
      <c r="QH30" s="9"/>
      <c r="QI30" s="9"/>
      <c r="QJ30" s="9"/>
      <c r="QK30" s="9"/>
      <c r="QL30" s="9"/>
      <c r="QM30" s="9"/>
      <c r="QN30" s="9"/>
      <c r="QO30" s="9"/>
      <c r="QP30" s="9"/>
      <c r="QQ30" s="9"/>
      <c r="QR30" s="9"/>
      <c r="QS30" s="9"/>
      <c r="QT30" s="9"/>
      <c r="QU30" s="9"/>
      <c r="QV30" s="9"/>
      <c r="QW30" s="9"/>
      <c r="QX30" s="9"/>
      <c r="QY30" s="9"/>
      <c r="QZ30" s="9"/>
      <c r="RA30" s="9"/>
      <c r="RB30" s="9"/>
      <c r="RC30" s="9"/>
      <c r="RD30" s="9"/>
      <c r="RE30" s="9"/>
      <c r="RF30" s="9"/>
      <c r="RG30" s="9"/>
      <c r="RH30" s="9"/>
      <c r="RI30" s="9"/>
      <c r="RJ30" s="9"/>
      <c r="RK30" s="9"/>
      <c r="RL30" s="9"/>
      <c r="RM30" s="9"/>
      <c r="RN30" s="9"/>
      <c r="RO30" s="9"/>
      <c r="RP30" s="9"/>
      <c r="RQ30" s="9"/>
      <c r="RR30" s="9"/>
      <c r="RS30" s="9"/>
      <c r="RT30" s="9"/>
      <c r="RU30" s="9"/>
      <c r="RV30" s="9"/>
      <c r="RW30" s="9"/>
      <c r="RX30" s="9"/>
      <c r="RY30" s="9"/>
      <c r="RZ30" s="9"/>
      <c r="SA30" s="9"/>
      <c r="SB30" s="9"/>
      <c r="SC30" s="9"/>
      <c r="SD30" s="9"/>
      <c r="SE30" s="9"/>
      <c r="SF30" s="9"/>
      <c r="SG30" s="9"/>
      <c r="SH30" s="9"/>
      <c r="SI30" s="9"/>
      <c r="SJ30" s="9"/>
      <c r="SK30" s="9"/>
      <c r="SL30" s="9"/>
      <c r="SM30" s="9"/>
      <c r="SN30" s="9"/>
      <c r="SO30" s="9"/>
      <c r="SP30" s="9"/>
      <c r="SQ30" s="9"/>
      <c r="SR30" s="9"/>
      <c r="SS30" s="9"/>
      <c r="ST30" s="9"/>
      <c r="SU30" s="9"/>
      <c r="SV30" s="9"/>
      <c r="SW30" s="9"/>
      <c r="SX30" s="9"/>
      <c r="SY30" s="9"/>
      <c r="SZ30" s="9"/>
      <c r="TA30" s="9"/>
      <c r="TB30" s="9"/>
      <c r="TC30" s="9"/>
      <c r="TD30" s="9"/>
      <c r="TE30" s="9"/>
      <c r="TF30" s="9"/>
      <c r="TG30" s="9"/>
      <c r="TH30" s="9"/>
      <c r="TI30" s="9"/>
      <c r="TJ30" s="9"/>
      <c r="TK30" s="9"/>
      <c r="TL30" s="9"/>
      <c r="TM30" s="9"/>
      <c r="TN30" s="9"/>
      <c r="TO30" s="9"/>
      <c r="TP30" s="9"/>
      <c r="TQ30" s="9"/>
      <c r="TR30" s="9"/>
      <c r="TS30" s="9"/>
      <c r="TT30" s="9"/>
      <c r="TU30" s="9"/>
      <c r="TV30" s="9"/>
      <c r="TW30" s="9"/>
      <c r="TX30" s="9"/>
      <c r="TY30" s="9"/>
      <c r="TZ30" s="9"/>
      <c r="UA30" s="9"/>
      <c r="UB30" s="9"/>
      <c r="UC30" s="9"/>
      <c r="UD30" s="9"/>
      <c r="UE30" s="9"/>
      <c r="UF30" s="9"/>
      <c r="UG30" s="9"/>
      <c r="UH30" s="9"/>
      <c r="UI30" s="9"/>
      <c r="UJ30" s="9"/>
      <c r="UK30" s="9"/>
      <c r="UL30" s="9"/>
      <c r="UM30" s="9"/>
      <c r="UN30" s="9"/>
      <c r="UO30" s="9"/>
      <c r="UP30" s="9"/>
      <c r="UQ30" s="9"/>
      <c r="UR30" s="9"/>
      <c r="US30" s="9"/>
      <c r="UT30" s="9"/>
      <c r="UU30" s="9"/>
      <c r="UV30" s="9"/>
      <c r="UW30" s="9"/>
      <c r="UX30" s="9"/>
      <c r="UY30" s="9"/>
      <c r="UZ30" s="9"/>
      <c r="VA30" s="9"/>
      <c r="VB30" s="9"/>
      <c r="VC30" s="9"/>
      <c r="VD30" s="9"/>
      <c r="VE30" s="9"/>
      <c r="VF30" s="9"/>
      <c r="VG30" s="9"/>
      <c r="VH30" s="9"/>
      <c r="VI30" s="9"/>
      <c r="VJ30" s="9"/>
    </row>
    <row r="31" spans="1:582" s="14" customFormat="1" x14ac:dyDescent="0.35">
      <c r="A31" s="7">
        <v>2019</v>
      </c>
      <c r="B31" s="7" t="s">
        <v>39</v>
      </c>
      <c r="C31" s="5" t="s">
        <v>45</v>
      </c>
      <c r="D31" s="6" t="s">
        <v>1</v>
      </c>
      <c r="E31" s="6" t="s">
        <v>2</v>
      </c>
      <c r="F31" s="31" t="s">
        <v>50</v>
      </c>
      <c r="G31" s="58" t="s">
        <v>77</v>
      </c>
      <c r="H31" s="58" t="s">
        <v>51</v>
      </c>
      <c r="I31" s="26">
        <v>1</v>
      </c>
      <c r="J31" s="13" t="s">
        <v>43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8">
        <v>3.9</v>
      </c>
      <c r="Q31" s="27">
        <v>0</v>
      </c>
      <c r="R31" s="16">
        <f>SUM(Tabla4[[#This Row],[CO2  (tCO2e)]:[CO2 biogénico (tCO2e) ]])</f>
        <v>3.9</v>
      </c>
      <c r="S31" s="88">
        <f t="shared" si="0"/>
        <v>1.3910459400051471E-3</v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  <c r="KM31" s="9"/>
      <c r="KN31" s="9"/>
      <c r="KO31" s="9"/>
      <c r="KP31" s="9"/>
      <c r="KQ31" s="9"/>
      <c r="KR31" s="9"/>
      <c r="KS31" s="9"/>
      <c r="KT31" s="9"/>
      <c r="KU31" s="9"/>
      <c r="KV31" s="9"/>
      <c r="KW31" s="9"/>
      <c r="KX31" s="9"/>
      <c r="KY31" s="9"/>
      <c r="KZ31" s="9"/>
      <c r="LA31" s="9"/>
      <c r="LB31" s="9"/>
      <c r="LC31" s="9"/>
      <c r="LD31" s="9"/>
      <c r="LE31" s="9"/>
      <c r="LF31" s="9"/>
      <c r="LG31" s="9"/>
      <c r="LH31" s="9"/>
      <c r="LI31" s="9"/>
      <c r="LJ31" s="9"/>
      <c r="LK31" s="9"/>
      <c r="LL31" s="9"/>
      <c r="LM31" s="9"/>
      <c r="LN31" s="9"/>
      <c r="LO31" s="9"/>
      <c r="LP31" s="9"/>
      <c r="LQ31" s="9"/>
      <c r="LR31" s="9"/>
      <c r="LS31" s="9"/>
      <c r="LT31" s="9"/>
      <c r="LU31" s="9"/>
      <c r="LV31" s="9"/>
      <c r="LW31" s="9"/>
      <c r="LX31" s="9"/>
      <c r="LY31" s="9"/>
      <c r="LZ31" s="9"/>
      <c r="MA31" s="9"/>
      <c r="MB31" s="9"/>
      <c r="MC31" s="9"/>
      <c r="MD31" s="9"/>
      <c r="ME31" s="9"/>
      <c r="MF31" s="9"/>
      <c r="MG31" s="9"/>
      <c r="MH31" s="9"/>
      <c r="MI31" s="9"/>
      <c r="MJ31" s="9"/>
      <c r="MK31" s="9"/>
      <c r="ML31" s="9"/>
      <c r="MM31" s="9"/>
      <c r="MN31" s="9"/>
      <c r="MO31" s="9"/>
      <c r="MP31" s="9"/>
      <c r="MQ31" s="9"/>
      <c r="MR31" s="9"/>
      <c r="MS31" s="9"/>
      <c r="MT31" s="9"/>
      <c r="MU31" s="9"/>
      <c r="MV31" s="9"/>
      <c r="MW31" s="9"/>
      <c r="MX31" s="9"/>
      <c r="MY31" s="9"/>
      <c r="MZ31" s="9"/>
      <c r="NA31" s="9"/>
      <c r="NB31" s="9"/>
      <c r="NC31" s="9"/>
      <c r="ND31" s="9"/>
      <c r="NE31" s="9"/>
      <c r="NF31" s="9"/>
      <c r="NG31" s="9"/>
      <c r="NH31" s="9"/>
      <c r="NI31" s="9"/>
      <c r="NJ31" s="9"/>
      <c r="NK31" s="9"/>
      <c r="NL31" s="9"/>
      <c r="NM31" s="9"/>
      <c r="NN31" s="9"/>
      <c r="NO31" s="9"/>
      <c r="NP31" s="9"/>
      <c r="NQ31" s="9"/>
      <c r="NR31" s="9"/>
      <c r="NS31" s="9"/>
      <c r="NT31" s="9"/>
      <c r="NU31" s="9"/>
      <c r="NV31" s="9"/>
      <c r="NW31" s="9"/>
      <c r="NX31" s="9"/>
      <c r="NY31" s="9"/>
      <c r="NZ31" s="9"/>
      <c r="OA31" s="9"/>
      <c r="OB31" s="9"/>
      <c r="OC31" s="9"/>
      <c r="OD31" s="9"/>
      <c r="OE31" s="9"/>
      <c r="OF31" s="9"/>
      <c r="OG31" s="9"/>
      <c r="OH31" s="9"/>
      <c r="OI31" s="9"/>
      <c r="OJ31" s="9"/>
      <c r="OK31" s="9"/>
      <c r="OL31" s="9"/>
      <c r="OM31" s="9"/>
      <c r="ON31" s="9"/>
      <c r="OO31" s="9"/>
      <c r="OP31" s="9"/>
      <c r="OQ31" s="9"/>
      <c r="OR31" s="9"/>
      <c r="OS31" s="9"/>
      <c r="OT31" s="9"/>
      <c r="OU31" s="9"/>
      <c r="OV31" s="9"/>
      <c r="OW31" s="9"/>
      <c r="OX31" s="9"/>
      <c r="OY31" s="9"/>
      <c r="OZ31" s="9"/>
      <c r="PA31" s="9"/>
      <c r="PB31" s="9"/>
      <c r="PC31" s="9"/>
      <c r="PD31" s="9"/>
      <c r="PE31" s="9"/>
      <c r="PF31" s="9"/>
      <c r="PG31" s="9"/>
      <c r="PH31" s="9"/>
      <c r="PI31" s="9"/>
      <c r="PJ31" s="9"/>
      <c r="PK31" s="9"/>
      <c r="PL31" s="9"/>
      <c r="PM31" s="9"/>
      <c r="PN31" s="9"/>
      <c r="PO31" s="9"/>
      <c r="PP31" s="9"/>
      <c r="PQ31" s="9"/>
      <c r="PR31" s="9"/>
      <c r="PS31" s="9"/>
      <c r="PT31" s="9"/>
      <c r="PU31" s="9"/>
      <c r="PV31" s="9"/>
      <c r="PW31" s="9"/>
      <c r="PX31" s="9"/>
      <c r="PY31" s="9"/>
      <c r="PZ31" s="9"/>
      <c r="QA31" s="9"/>
      <c r="QB31" s="9"/>
      <c r="QC31" s="9"/>
      <c r="QD31" s="9"/>
      <c r="QE31" s="9"/>
      <c r="QF31" s="9"/>
      <c r="QG31" s="9"/>
      <c r="QH31" s="9"/>
      <c r="QI31" s="9"/>
      <c r="QJ31" s="9"/>
      <c r="QK31" s="9"/>
      <c r="QL31" s="9"/>
      <c r="QM31" s="9"/>
      <c r="QN31" s="9"/>
      <c r="QO31" s="9"/>
      <c r="QP31" s="9"/>
      <c r="QQ31" s="9"/>
      <c r="QR31" s="9"/>
      <c r="QS31" s="9"/>
      <c r="QT31" s="9"/>
      <c r="QU31" s="9"/>
      <c r="QV31" s="9"/>
      <c r="QW31" s="9"/>
      <c r="QX31" s="9"/>
      <c r="QY31" s="9"/>
      <c r="QZ31" s="9"/>
      <c r="RA31" s="9"/>
      <c r="RB31" s="9"/>
      <c r="RC31" s="9"/>
      <c r="RD31" s="9"/>
      <c r="RE31" s="9"/>
      <c r="RF31" s="9"/>
      <c r="RG31" s="9"/>
      <c r="RH31" s="9"/>
      <c r="RI31" s="9"/>
      <c r="RJ31" s="9"/>
      <c r="RK31" s="9"/>
      <c r="RL31" s="9"/>
      <c r="RM31" s="9"/>
      <c r="RN31" s="9"/>
      <c r="RO31" s="9"/>
      <c r="RP31" s="9"/>
      <c r="RQ31" s="9"/>
      <c r="RR31" s="9"/>
      <c r="RS31" s="9"/>
      <c r="RT31" s="9"/>
      <c r="RU31" s="9"/>
      <c r="RV31" s="9"/>
      <c r="RW31" s="9"/>
      <c r="RX31" s="9"/>
      <c r="RY31" s="9"/>
      <c r="RZ31" s="9"/>
      <c r="SA31" s="9"/>
      <c r="SB31" s="9"/>
      <c r="SC31" s="9"/>
      <c r="SD31" s="9"/>
      <c r="SE31" s="9"/>
      <c r="SF31" s="9"/>
      <c r="SG31" s="9"/>
      <c r="SH31" s="9"/>
      <c r="SI31" s="9"/>
      <c r="SJ31" s="9"/>
      <c r="SK31" s="9"/>
      <c r="SL31" s="9"/>
      <c r="SM31" s="9"/>
      <c r="SN31" s="9"/>
      <c r="SO31" s="9"/>
      <c r="SP31" s="9"/>
      <c r="SQ31" s="9"/>
      <c r="SR31" s="9"/>
      <c r="SS31" s="9"/>
      <c r="ST31" s="9"/>
      <c r="SU31" s="9"/>
      <c r="SV31" s="9"/>
      <c r="SW31" s="9"/>
      <c r="SX31" s="9"/>
      <c r="SY31" s="9"/>
      <c r="SZ31" s="9"/>
      <c r="TA31" s="9"/>
      <c r="TB31" s="9"/>
      <c r="TC31" s="9"/>
      <c r="TD31" s="9"/>
      <c r="TE31" s="9"/>
      <c r="TF31" s="9"/>
      <c r="TG31" s="9"/>
      <c r="TH31" s="9"/>
      <c r="TI31" s="9"/>
      <c r="TJ31" s="9"/>
      <c r="TK31" s="9"/>
      <c r="TL31" s="9"/>
      <c r="TM31" s="9"/>
      <c r="TN31" s="9"/>
      <c r="TO31" s="9"/>
      <c r="TP31" s="9"/>
      <c r="TQ31" s="9"/>
      <c r="TR31" s="9"/>
      <c r="TS31" s="9"/>
      <c r="TT31" s="9"/>
      <c r="TU31" s="9"/>
      <c r="TV31" s="9"/>
      <c r="TW31" s="9"/>
      <c r="TX31" s="9"/>
      <c r="TY31" s="9"/>
      <c r="TZ31" s="9"/>
      <c r="UA31" s="9"/>
      <c r="UB31" s="9"/>
      <c r="UC31" s="9"/>
      <c r="UD31" s="9"/>
      <c r="UE31" s="9"/>
      <c r="UF31" s="9"/>
      <c r="UG31" s="9"/>
      <c r="UH31" s="9"/>
      <c r="UI31" s="9"/>
      <c r="UJ31" s="9"/>
      <c r="UK31" s="9"/>
      <c r="UL31" s="9"/>
      <c r="UM31" s="9"/>
      <c r="UN31" s="9"/>
      <c r="UO31" s="9"/>
      <c r="UP31" s="9"/>
      <c r="UQ31" s="9"/>
      <c r="UR31" s="9"/>
      <c r="US31" s="9"/>
      <c r="UT31" s="9"/>
      <c r="UU31" s="9"/>
      <c r="UV31" s="9"/>
      <c r="UW31" s="9"/>
      <c r="UX31" s="9"/>
      <c r="UY31" s="9"/>
      <c r="UZ31" s="9"/>
      <c r="VA31" s="9"/>
      <c r="VB31" s="9"/>
      <c r="VC31" s="9"/>
      <c r="VD31" s="9"/>
      <c r="VE31" s="9"/>
      <c r="VF31" s="9"/>
      <c r="VG31" s="9"/>
      <c r="VH31" s="9"/>
      <c r="VI31" s="9"/>
      <c r="VJ31" s="9"/>
    </row>
    <row r="32" spans="1:582" s="14" customFormat="1" x14ac:dyDescent="0.35">
      <c r="A32" s="7">
        <v>2019</v>
      </c>
      <c r="B32" s="7" t="s">
        <v>39</v>
      </c>
      <c r="C32" s="5" t="s">
        <v>40</v>
      </c>
      <c r="D32" s="6" t="s">
        <v>1</v>
      </c>
      <c r="E32" s="6" t="s">
        <v>2</v>
      </c>
      <c r="F32" s="31" t="s">
        <v>50</v>
      </c>
      <c r="G32" s="58" t="s">
        <v>77</v>
      </c>
      <c r="H32" s="58" t="s">
        <v>57</v>
      </c>
      <c r="I32" s="26">
        <v>1</v>
      </c>
      <c r="J32" s="13" t="s">
        <v>43</v>
      </c>
      <c r="K32" s="27">
        <v>0</v>
      </c>
      <c r="L32" s="27">
        <v>0</v>
      </c>
      <c r="M32" s="27">
        <v>0</v>
      </c>
      <c r="N32" s="27">
        <v>0.69</v>
      </c>
      <c r="O32" s="27">
        <v>24.425999999999998</v>
      </c>
      <c r="P32" s="28">
        <v>0</v>
      </c>
      <c r="Q32" s="27">
        <v>0</v>
      </c>
      <c r="R32" s="16">
        <f>SUM(Tabla4[[#This Row],[CO2  (tCO2e)]:[CO2 biogénico (tCO2e) ]])</f>
        <v>25.116</v>
      </c>
      <c r="S32" s="88">
        <f t="shared" si="0"/>
        <v>8.9583358536331481E-3</v>
      </c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  <c r="KM32" s="9"/>
      <c r="KN32" s="9"/>
      <c r="KO32" s="9"/>
      <c r="KP32" s="9"/>
      <c r="KQ32" s="9"/>
      <c r="KR32" s="9"/>
      <c r="KS32" s="9"/>
      <c r="KT32" s="9"/>
      <c r="KU32" s="9"/>
      <c r="KV32" s="9"/>
      <c r="KW32" s="9"/>
      <c r="KX32" s="9"/>
      <c r="KY32" s="9"/>
      <c r="KZ32" s="9"/>
      <c r="LA32" s="9"/>
      <c r="LB32" s="9"/>
      <c r="LC32" s="9"/>
      <c r="LD32" s="9"/>
      <c r="LE32" s="9"/>
      <c r="LF32" s="9"/>
      <c r="LG32" s="9"/>
      <c r="LH32" s="9"/>
      <c r="LI32" s="9"/>
      <c r="LJ32" s="9"/>
      <c r="LK32" s="9"/>
      <c r="LL32" s="9"/>
      <c r="LM32" s="9"/>
      <c r="LN32" s="9"/>
      <c r="LO32" s="9"/>
      <c r="LP32" s="9"/>
      <c r="LQ32" s="9"/>
      <c r="LR32" s="9"/>
      <c r="LS32" s="9"/>
      <c r="LT32" s="9"/>
      <c r="LU32" s="9"/>
      <c r="LV32" s="9"/>
      <c r="LW32" s="9"/>
      <c r="LX32" s="9"/>
      <c r="LY32" s="9"/>
      <c r="LZ32" s="9"/>
      <c r="MA32" s="9"/>
      <c r="MB32" s="9"/>
      <c r="MC32" s="9"/>
      <c r="MD32" s="9"/>
      <c r="ME32" s="9"/>
      <c r="MF32" s="9"/>
      <c r="MG32" s="9"/>
      <c r="MH32" s="9"/>
      <c r="MI32" s="9"/>
      <c r="MJ32" s="9"/>
      <c r="MK32" s="9"/>
      <c r="ML32" s="9"/>
      <c r="MM32" s="9"/>
      <c r="MN32" s="9"/>
      <c r="MO32" s="9"/>
      <c r="MP32" s="9"/>
      <c r="MQ32" s="9"/>
      <c r="MR32" s="9"/>
      <c r="MS32" s="9"/>
      <c r="MT32" s="9"/>
      <c r="MU32" s="9"/>
      <c r="MV32" s="9"/>
      <c r="MW32" s="9"/>
      <c r="MX32" s="9"/>
      <c r="MY32" s="9"/>
      <c r="MZ32" s="9"/>
      <c r="NA32" s="9"/>
      <c r="NB32" s="9"/>
      <c r="NC32" s="9"/>
      <c r="ND32" s="9"/>
      <c r="NE32" s="9"/>
      <c r="NF32" s="9"/>
      <c r="NG32" s="9"/>
      <c r="NH32" s="9"/>
      <c r="NI32" s="9"/>
      <c r="NJ32" s="9"/>
      <c r="NK32" s="9"/>
      <c r="NL32" s="9"/>
      <c r="NM32" s="9"/>
      <c r="NN32" s="9"/>
      <c r="NO32" s="9"/>
      <c r="NP32" s="9"/>
      <c r="NQ32" s="9"/>
      <c r="NR32" s="9"/>
      <c r="NS32" s="9"/>
      <c r="NT32" s="9"/>
      <c r="NU32" s="9"/>
      <c r="NV32" s="9"/>
      <c r="NW32" s="9"/>
      <c r="NX32" s="9"/>
      <c r="NY32" s="9"/>
      <c r="NZ32" s="9"/>
      <c r="OA32" s="9"/>
      <c r="OB32" s="9"/>
      <c r="OC32" s="9"/>
      <c r="OD32" s="9"/>
      <c r="OE32" s="9"/>
      <c r="OF32" s="9"/>
      <c r="OG32" s="9"/>
      <c r="OH32" s="9"/>
      <c r="OI32" s="9"/>
      <c r="OJ32" s="9"/>
      <c r="OK32" s="9"/>
      <c r="OL32" s="9"/>
      <c r="OM32" s="9"/>
      <c r="ON32" s="9"/>
      <c r="OO32" s="9"/>
      <c r="OP32" s="9"/>
      <c r="OQ32" s="9"/>
      <c r="OR32" s="9"/>
      <c r="OS32" s="9"/>
      <c r="OT32" s="9"/>
      <c r="OU32" s="9"/>
      <c r="OV32" s="9"/>
      <c r="OW32" s="9"/>
      <c r="OX32" s="9"/>
      <c r="OY32" s="9"/>
      <c r="OZ32" s="9"/>
      <c r="PA32" s="9"/>
      <c r="PB32" s="9"/>
      <c r="PC32" s="9"/>
      <c r="PD32" s="9"/>
      <c r="PE32" s="9"/>
      <c r="PF32" s="9"/>
      <c r="PG32" s="9"/>
      <c r="PH32" s="9"/>
      <c r="PI32" s="9"/>
      <c r="PJ32" s="9"/>
      <c r="PK32" s="9"/>
      <c r="PL32" s="9"/>
      <c r="PM32" s="9"/>
      <c r="PN32" s="9"/>
      <c r="PO32" s="9"/>
      <c r="PP32" s="9"/>
      <c r="PQ32" s="9"/>
      <c r="PR32" s="9"/>
      <c r="PS32" s="9"/>
      <c r="PT32" s="9"/>
      <c r="PU32" s="9"/>
      <c r="PV32" s="9"/>
      <c r="PW32" s="9"/>
      <c r="PX32" s="9"/>
      <c r="PY32" s="9"/>
      <c r="PZ32" s="9"/>
      <c r="QA32" s="9"/>
      <c r="QB32" s="9"/>
      <c r="QC32" s="9"/>
      <c r="QD32" s="9"/>
      <c r="QE32" s="9"/>
      <c r="QF32" s="9"/>
      <c r="QG32" s="9"/>
      <c r="QH32" s="9"/>
      <c r="QI32" s="9"/>
      <c r="QJ32" s="9"/>
      <c r="QK32" s="9"/>
      <c r="QL32" s="9"/>
      <c r="QM32" s="9"/>
      <c r="QN32" s="9"/>
      <c r="QO32" s="9"/>
      <c r="QP32" s="9"/>
      <c r="QQ32" s="9"/>
      <c r="QR32" s="9"/>
      <c r="QS32" s="9"/>
      <c r="QT32" s="9"/>
      <c r="QU32" s="9"/>
      <c r="QV32" s="9"/>
      <c r="QW32" s="9"/>
      <c r="QX32" s="9"/>
      <c r="QY32" s="9"/>
      <c r="QZ32" s="9"/>
      <c r="RA32" s="9"/>
      <c r="RB32" s="9"/>
      <c r="RC32" s="9"/>
      <c r="RD32" s="9"/>
      <c r="RE32" s="9"/>
      <c r="RF32" s="9"/>
      <c r="RG32" s="9"/>
      <c r="RH32" s="9"/>
      <c r="RI32" s="9"/>
      <c r="RJ32" s="9"/>
      <c r="RK32" s="9"/>
      <c r="RL32" s="9"/>
      <c r="RM32" s="9"/>
      <c r="RN32" s="9"/>
      <c r="RO32" s="9"/>
      <c r="RP32" s="9"/>
      <c r="RQ32" s="9"/>
      <c r="RR32" s="9"/>
      <c r="RS32" s="9"/>
      <c r="RT32" s="9"/>
      <c r="RU32" s="9"/>
      <c r="RV32" s="9"/>
      <c r="RW32" s="9"/>
      <c r="RX32" s="9"/>
      <c r="RY32" s="9"/>
      <c r="RZ32" s="9"/>
      <c r="SA32" s="9"/>
      <c r="SB32" s="9"/>
      <c r="SC32" s="9"/>
      <c r="SD32" s="9"/>
      <c r="SE32" s="9"/>
      <c r="SF32" s="9"/>
      <c r="SG32" s="9"/>
      <c r="SH32" s="9"/>
      <c r="SI32" s="9"/>
      <c r="SJ32" s="9"/>
      <c r="SK32" s="9"/>
      <c r="SL32" s="9"/>
      <c r="SM32" s="9"/>
      <c r="SN32" s="9"/>
      <c r="SO32" s="9"/>
      <c r="SP32" s="9"/>
      <c r="SQ32" s="9"/>
      <c r="SR32" s="9"/>
      <c r="SS32" s="9"/>
      <c r="ST32" s="9"/>
      <c r="SU32" s="9"/>
      <c r="SV32" s="9"/>
      <c r="SW32" s="9"/>
      <c r="SX32" s="9"/>
      <c r="SY32" s="9"/>
      <c r="SZ32" s="9"/>
      <c r="TA32" s="9"/>
      <c r="TB32" s="9"/>
      <c r="TC32" s="9"/>
      <c r="TD32" s="9"/>
      <c r="TE32" s="9"/>
      <c r="TF32" s="9"/>
      <c r="TG32" s="9"/>
      <c r="TH32" s="9"/>
      <c r="TI32" s="9"/>
      <c r="TJ32" s="9"/>
      <c r="TK32" s="9"/>
      <c r="TL32" s="9"/>
      <c r="TM32" s="9"/>
      <c r="TN32" s="9"/>
      <c r="TO32" s="9"/>
      <c r="TP32" s="9"/>
      <c r="TQ32" s="9"/>
      <c r="TR32" s="9"/>
      <c r="TS32" s="9"/>
      <c r="TT32" s="9"/>
      <c r="TU32" s="9"/>
      <c r="TV32" s="9"/>
      <c r="TW32" s="9"/>
      <c r="TX32" s="9"/>
      <c r="TY32" s="9"/>
      <c r="TZ32" s="9"/>
      <c r="UA32" s="9"/>
      <c r="UB32" s="9"/>
      <c r="UC32" s="9"/>
      <c r="UD32" s="9"/>
      <c r="UE32" s="9"/>
      <c r="UF32" s="9"/>
      <c r="UG32" s="9"/>
      <c r="UH32" s="9"/>
      <c r="UI32" s="9"/>
      <c r="UJ32" s="9"/>
      <c r="UK32" s="9"/>
      <c r="UL32" s="9"/>
      <c r="UM32" s="9"/>
      <c r="UN32" s="9"/>
      <c r="UO32" s="9"/>
      <c r="UP32" s="9"/>
      <c r="UQ32" s="9"/>
      <c r="UR32" s="9"/>
      <c r="US32" s="9"/>
      <c r="UT32" s="9"/>
      <c r="UU32" s="9"/>
      <c r="UV32" s="9"/>
      <c r="UW32" s="9"/>
      <c r="UX32" s="9"/>
      <c r="UY32" s="9"/>
      <c r="UZ32" s="9"/>
      <c r="VA32" s="9"/>
      <c r="VB32" s="9"/>
      <c r="VC32" s="9"/>
      <c r="VD32" s="9"/>
      <c r="VE32" s="9"/>
      <c r="VF32" s="9"/>
      <c r="VG32" s="9"/>
      <c r="VH32" s="9"/>
      <c r="VI32" s="9"/>
      <c r="VJ32" s="9"/>
    </row>
    <row r="33" spans="1:582" s="14" customFormat="1" x14ac:dyDescent="0.35">
      <c r="A33" s="7">
        <v>2019</v>
      </c>
      <c r="B33" s="7" t="s">
        <v>39</v>
      </c>
      <c r="C33" s="5" t="s">
        <v>45</v>
      </c>
      <c r="D33" s="6" t="s">
        <v>1</v>
      </c>
      <c r="E33" s="6" t="s">
        <v>2</v>
      </c>
      <c r="F33" s="31" t="s">
        <v>50</v>
      </c>
      <c r="G33" s="58" t="s">
        <v>77</v>
      </c>
      <c r="H33" s="58" t="s">
        <v>57</v>
      </c>
      <c r="I33" s="26">
        <v>1</v>
      </c>
      <c r="J33" s="13" t="s">
        <v>43</v>
      </c>
      <c r="K33" s="27">
        <v>0</v>
      </c>
      <c r="L33" s="27">
        <v>0</v>
      </c>
      <c r="M33" s="27">
        <v>0</v>
      </c>
      <c r="N33" s="27">
        <v>0.67500000000000004</v>
      </c>
      <c r="O33" s="27">
        <v>9.9015000000000004</v>
      </c>
      <c r="P33" s="28">
        <v>0</v>
      </c>
      <c r="Q33" s="27">
        <v>0</v>
      </c>
      <c r="R33" s="16">
        <f>SUM(Tabla4[[#This Row],[CO2  (tCO2e)]:[CO2 biogénico (tCO2e) ]])</f>
        <v>10.576500000000001</v>
      </c>
      <c r="S33" s="88">
        <f t="shared" si="0"/>
        <v>3.7724095857601132E-3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  <c r="JV33" s="9"/>
      <c r="JW33" s="9"/>
      <c r="JX33" s="9"/>
      <c r="JY33" s="9"/>
      <c r="JZ33" s="9"/>
      <c r="KA33" s="9"/>
      <c r="KB33" s="9"/>
      <c r="KC33" s="9"/>
      <c r="KD33" s="9"/>
      <c r="KE33" s="9"/>
      <c r="KF33" s="9"/>
      <c r="KG33" s="9"/>
      <c r="KH33" s="9"/>
      <c r="KI33" s="9"/>
      <c r="KJ33" s="9"/>
      <c r="KK33" s="9"/>
      <c r="KL33" s="9"/>
      <c r="KM33" s="9"/>
      <c r="KN33" s="9"/>
      <c r="KO33" s="9"/>
      <c r="KP33" s="9"/>
      <c r="KQ33" s="9"/>
      <c r="KR33" s="9"/>
      <c r="KS33" s="9"/>
    </row>
    <row r="34" spans="1:582" s="14" customFormat="1" x14ac:dyDescent="0.35">
      <c r="A34" s="7">
        <v>2019</v>
      </c>
      <c r="B34" s="7" t="s">
        <v>39</v>
      </c>
      <c r="C34" s="34" t="s">
        <v>49</v>
      </c>
      <c r="D34" s="6" t="s">
        <v>1</v>
      </c>
      <c r="E34" s="6" t="s">
        <v>2</v>
      </c>
      <c r="F34" s="31" t="s">
        <v>50</v>
      </c>
      <c r="G34" s="58" t="s">
        <v>77</v>
      </c>
      <c r="H34" s="58" t="s">
        <v>57</v>
      </c>
      <c r="I34" s="26">
        <v>1</v>
      </c>
      <c r="J34" s="13" t="s">
        <v>43</v>
      </c>
      <c r="K34" s="27">
        <v>0</v>
      </c>
      <c r="L34" s="27">
        <v>0</v>
      </c>
      <c r="M34" s="27">
        <v>0</v>
      </c>
      <c r="N34" s="27">
        <v>0</v>
      </c>
      <c r="O34" s="27">
        <v>64.157593800000001</v>
      </c>
      <c r="P34" s="28">
        <v>0</v>
      </c>
      <c r="Q34" s="27">
        <v>0</v>
      </c>
      <c r="R34" s="16">
        <f>SUM(Tabla4[[#This Row],[CO2  (tCO2e)]:[CO2 biogénico (tCO2e) ]])</f>
        <v>64.157593800000001</v>
      </c>
      <c r="S34" s="88">
        <f t="shared" si="0"/>
        <v>2.288363086563831E-2</v>
      </c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  <c r="KM34" s="9"/>
      <c r="KN34" s="9"/>
      <c r="KO34" s="9"/>
      <c r="KP34" s="9"/>
      <c r="KQ34" s="9"/>
      <c r="KR34" s="9"/>
      <c r="KS34" s="9"/>
    </row>
    <row r="35" spans="1:582" s="14" customFormat="1" x14ac:dyDescent="0.35">
      <c r="A35" s="7">
        <v>2019</v>
      </c>
      <c r="B35" s="7" t="s">
        <v>39</v>
      </c>
      <c r="C35" s="5" t="s">
        <v>40</v>
      </c>
      <c r="D35" s="23" t="s">
        <v>1</v>
      </c>
      <c r="E35" s="23" t="s">
        <v>2</v>
      </c>
      <c r="F35" s="23" t="s">
        <v>3</v>
      </c>
      <c r="G35" s="33" t="s">
        <v>22</v>
      </c>
      <c r="H35" s="26" t="s">
        <v>54</v>
      </c>
      <c r="I35" s="26">
        <v>1</v>
      </c>
      <c r="J35" s="13" t="s">
        <v>43</v>
      </c>
      <c r="K35" s="27">
        <v>28.288385000000002</v>
      </c>
      <c r="L35" s="27">
        <v>0</v>
      </c>
      <c r="M35" s="27">
        <v>0</v>
      </c>
      <c r="N35" s="27">
        <v>0</v>
      </c>
      <c r="O35" s="27">
        <v>0</v>
      </c>
      <c r="P35" s="28">
        <v>0</v>
      </c>
      <c r="Q35" s="27">
        <v>0</v>
      </c>
      <c r="R35" s="16">
        <f>SUM(Tabla4[[#This Row],[CO2  (tCO2e)]:[CO2 biogénico (tCO2e) ]])</f>
        <v>28.288385000000002</v>
      </c>
      <c r="S35" s="88">
        <f t="shared" si="0"/>
        <v>1.0089857206039105E-2</v>
      </c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  <c r="JV35" s="9"/>
      <c r="JW35" s="9"/>
      <c r="JX35" s="9"/>
      <c r="JY35" s="9"/>
      <c r="JZ35" s="9"/>
      <c r="KA35" s="9"/>
      <c r="KB35" s="9"/>
      <c r="KC35" s="9"/>
      <c r="KD35" s="9"/>
      <c r="KE35" s="9"/>
      <c r="KF35" s="9"/>
      <c r="KG35" s="9"/>
      <c r="KH35" s="9"/>
      <c r="KI35" s="9"/>
      <c r="KJ35" s="9"/>
      <c r="KK35" s="9"/>
      <c r="KL35" s="9"/>
      <c r="KM35" s="9"/>
      <c r="KN35" s="9"/>
      <c r="KO35" s="9"/>
      <c r="KP35" s="9"/>
      <c r="KQ35" s="9"/>
      <c r="KR35" s="9"/>
      <c r="KS35" s="9"/>
    </row>
    <row r="36" spans="1:582" s="14" customFormat="1" x14ac:dyDescent="0.35">
      <c r="A36" s="7">
        <v>2019</v>
      </c>
      <c r="B36" s="7" t="s">
        <v>39</v>
      </c>
      <c r="C36" s="5" t="s">
        <v>45</v>
      </c>
      <c r="D36" s="23" t="s">
        <v>1</v>
      </c>
      <c r="E36" s="23" t="s">
        <v>2</v>
      </c>
      <c r="F36" s="23" t="s">
        <v>3</v>
      </c>
      <c r="G36" s="33" t="s">
        <v>22</v>
      </c>
      <c r="H36" s="37" t="s">
        <v>54</v>
      </c>
      <c r="I36" s="26">
        <v>1</v>
      </c>
      <c r="J36" s="13" t="s">
        <v>43</v>
      </c>
      <c r="K36" s="27">
        <v>2.9281199999999998</v>
      </c>
      <c r="L36" s="27">
        <v>0</v>
      </c>
      <c r="M36" s="27">
        <v>0</v>
      </c>
      <c r="N36" s="27">
        <v>0</v>
      </c>
      <c r="O36" s="27">
        <v>0</v>
      </c>
      <c r="P36" s="28">
        <v>0</v>
      </c>
      <c r="Q36" s="27">
        <v>0</v>
      </c>
      <c r="R36" s="16">
        <f>SUM(Tabla4[[#This Row],[CO2  (tCO2e)]:[CO2 biogénico (tCO2e) ]])</f>
        <v>2.9281199999999998</v>
      </c>
      <c r="S36" s="88">
        <f t="shared" ref="S36:S58" si="1">R36/$R$60*100</f>
        <v>1.0443972917558643E-3</v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  <c r="JV36" s="9"/>
      <c r="JW36" s="9"/>
      <c r="JX36" s="9"/>
      <c r="JY36" s="9"/>
      <c r="JZ36" s="9"/>
      <c r="KA36" s="9"/>
      <c r="KB36" s="9"/>
      <c r="KC36" s="9"/>
      <c r="KD36" s="9"/>
      <c r="KE36" s="9"/>
      <c r="KF36" s="9"/>
      <c r="KG36" s="9"/>
      <c r="KH36" s="9"/>
      <c r="KI36" s="9"/>
      <c r="KJ36" s="9"/>
      <c r="KK36" s="9"/>
      <c r="KL36" s="9"/>
      <c r="KM36" s="9"/>
      <c r="KN36" s="9"/>
      <c r="KO36" s="9"/>
      <c r="KP36" s="9"/>
      <c r="KQ36" s="9"/>
      <c r="KR36" s="9"/>
      <c r="KS36" s="9"/>
    </row>
    <row r="37" spans="1:582" s="14" customFormat="1" x14ac:dyDescent="0.35">
      <c r="A37" s="7">
        <v>2019</v>
      </c>
      <c r="B37" s="7" t="s">
        <v>39</v>
      </c>
      <c r="C37" s="5" t="s">
        <v>41</v>
      </c>
      <c r="D37" s="23" t="s">
        <v>1</v>
      </c>
      <c r="E37" s="23" t="s">
        <v>2</v>
      </c>
      <c r="F37" s="23" t="s">
        <v>3</v>
      </c>
      <c r="G37" s="33" t="s">
        <v>22</v>
      </c>
      <c r="H37" s="37" t="s">
        <v>54</v>
      </c>
      <c r="I37" s="26">
        <v>1</v>
      </c>
      <c r="J37" s="13" t="s">
        <v>43</v>
      </c>
      <c r="K37" s="27">
        <v>1.776195</v>
      </c>
      <c r="L37" s="27">
        <v>0</v>
      </c>
      <c r="M37" s="27">
        <v>0</v>
      </c>
      <c r="N37" s="27">
        <v>0</v>
      </c>
      <c r="O37" s="27">
        <v>0</v>
      </c>
      <c r="P37" s="28">
        <v>0</v>
      </c>
      <c r="Q37" s="27">
        <v>0</v>
      </c>
      <c r="R37" s="16">
        <f>SUM(Tabla4[[#This Row],[CO2  (tCO2e)]:[CO2 biogénico (tCO2e) ]])</f>
        <v>1.776195</v>
      </c>
      <c r="S37" s="88">
        <f t="shared" si="1"/>
        <v>6.3353047266857495E-4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9"/>
      <c r="JE37" s="9"/>
      <c r="JF37" s="9"/>
      <c r="JG37" s="9"/>
      <c r="JH37" s="9"/>
      <c r="JI37" s="9"/>
      <c r="JJ37" s="9"/>
      <c r="JK37" s="9"/>
      <c r="JL37" s="9"/>
      <c r="JM37" s="9"/>
      <c r="JN37" s="9"/>
      <c r="JO37" s="9"/>
      <c r="JP37" s="9"/>
      <c r="JQ37" s="9"/>
      <c r="JR37" s="9"/>
      <c r="JS37" s="9"/>
      <c r="JT37" s="9"/>
      <c r="JU37" s="9"/>
      <c r="JV37" s="9"/>
      <c r="JW37" s="9"/>
      <c r="JX37" s="9"/>
      <c r="JY37" s="9"/>
      <c r="JZ37" s="9"/>
      <c r="KA37" s="9"/>
      <c r="KB37" s="9"/>
      <c r="KC37" s="9"/>
      <c r="KD37" s="9"/>
      <c r="KE37" s="9"/>
      <c r="KF37" s="9"/>
      <c r="KG37" s="9"/>
      <c r="KH37" s="9"/>
      <c r="KI37" s="9"/>
      <c r="KJ37" s="9"/>
      <c r="KK37" s="9"/>
      <c r="KL37" s="9"/>
      <c r="KM37" s="9"/>
      <c r="KN37" s="9"/>
      <c r="KO37" s="9"/>
      <c r="KP37" s="9"/>
      <c r="KQ37" s="9"/>
      <c r="KR37" s="9"/>
      <c r="KS37" s="9"/>
    </row>
    <row r="38" spans="1:582" s="14" customFormat="1" x14ac:dyDescent="0.35">
      <c r="A38" s="7">
        <v>2019</v>
      </c>
      <c r="B38" s="7" t="s">
        <v>39</v>
      </c>
      <c r="C38" s="5" t="s">
        <v>45</v>
      </c>
      <c r="D38" s="29" t="s">
        <v>46</v>
      </c>
      <c r="E38" s="30" t="s">
        <v>63</v>
      </c>
      <c r="F38" s="38" t="s">
        <v>56</v>
      </c>
      <c r="G38" s="63" t="s">
        <v>19</v>
      </c>
      <c r="H38" s="39" t="s">
        <v>66</v>
      </c>
      <c r="I38" s="26">
        <v>1</v>
      </c>
      <c r="J38" s="13" t="s">
        <v>43</v>
      </c>
      <c r="K38" s="27">
        <v>1.72458</v>
      </c>
      <c r="L38" s="27">
        <v>1.6909199999999998E-3</v>
      </c>
      <c r="M38" s="27">
        <v>4.996332E-3</v>
      </c>
      <c r="N38" s="27">
        <v>0</v>
      </c>
      <c r="O38" s="27">
        <v>0</v>
      </c>
      <c r="P38" s="28">
        <v>0</v>
      </c>
      <c r="Q38" s="27">
        <v>0</v>
      </c>
      <c r="R38" s="16">
        <f>SUM(Tabla4[[#This Row],[CO2  (tCO2e)]:[CO2 biogénico (tCO2e) ]])</f>
        <v>1.7312672519999999</v>
      </c>
      <c r="S38" s="88">
        <f t="shared" si="1"/>
        <v>6.1750571332268409E-4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  <c r="KM38" s="9"/>
      <c r="KN38" s="9"/>
      <c r="KO38" s="9"/>
      <c r="KP38" s="9"/>
      <c r="KQ38" s="9"/>
      <c r="KR38" s="9"/>
      <c r="KS38" s="9"/>
    </row>
    <row r="39" spans="1:582" x14ac:dyDescent="0.35">
      <c r="A39" s="7">
        <v>2019</v>
      </c>
      <c r="B39" s="7" t="s">
        <v>39</v>
      </c>
      <c r="C39" s="5" t="s">
        <v>40</v>
      </c>
      <c r="D39" s="29" t="s">
        <v>46</v>
      </c>
      <c r="E39" s="30" t="s">
        <v>47</v>
      </c>
      <c r="F39" s="32" t="s">
        <v>56</v>
      </c>
      <c r="G39" s="36" t="s">
        <v>79</v>
      </c>
      <c r="H39" s="39" t="s">
        <v>68</v>
      </c>
      <c r="I39" s="26">
        <v>1</v>
      </c>
      <c r="J39" s="13" t="s">
        <v>43</v>
      </c>
      <c r="K39" s="27">
        <v>4.9000000000000004</v>
      </c>
      <c r="L39" s="27">
        <v>4.7315999999999999E-3</v>
      </c>
      <c r="M39" s="27">
        <v>1.3912863426E-2</v>
      </c>
      <c r="N39" s="27">
        <v>0</v>
      </c>
      <c r="O39" s="27">
        <v>0</v>
      </c>
      <c r="P39" s="28">
        <v>0</v>
      </c>
      <c r="Q39" s="27">
        <v>0</v>
      </c>
      <c r="R39" s="16">
        <f>SUM(Tabla4[[#This Row],[CO2  (tCO2e)]:[CO2 biogénico (tCO2e) ]])</f>
        <v>4.9186444634260011</v>
      </c>
      <c r="S39" s="88">
        <f t="shared" si="1"/>
        <v>1.7543744644044961E-3</v>
      </c>
    </row>
    <row r="40" spans="1:582" x14ac:dyDescent="0.35">
      <c r="A40" s="7">
        <v>2019</v>
      </c>
      <c r="B40" s="7" t="s">
        <v>39</v>
      </c>
      <c r="C40" s="5" t="s">
        <v>45</v>
      </c>
      <c r="D40" s="29" t="s">
        <v>46</v>
      </c>
      <c r="E40" s="30" t="s">
        <v>47</v>
      </c>
      <c r="F40" s="32" t="s">
        <v>56</v>
      </c>
      <c r="G40" s="36" t="s">
        <v>79</v>
      </c>
      <c r="H40" s="39" t="s">
        <v>68</v>
      </c>
      <c r="I40" s="26">
        <v>1</v>
      </c>
      <c r="J40" s="13" t="s">
        <v>43</v>
      </c>
      <c r="K40" s="27">
        <v>3.1331000000000002</v>
      </c>
      <c r="L40" s="27">
        <v>3.2601365999999996E-3</v>
      </c>
      <c r="M40" s="27">
        <v>9.5861442600000003E-3</v>
      </c>
      <c r="N40" s="27">
        <v>0</v>
      </c>
      <c r="O40" s="27">
        <v>0</v>
      </c>
      <c r="P40" s="28">
        <v>0</v>
      </c>
      <c r="Q40" s="27">
        <v>0</v>
      </c>
      <c r="R40" s="16">
        <f>SUM(Tabla4[[#This Row],[CO2  (tCO2e)]:[CO2 biogénico (tCO2e) ]])</f>
        <v>3.1459462808600001</v>
      </c>
      <c r="S40" s="88">
        <f t="shared" si="1"/>
        <v>1.1220912311447682E-3</v>
      </c>
    </row>
    <row r="41" spans="1:582" x14ac:dyDescent="0.35">
      <c r="A41" s="7">
        <v>2019</v>
      </c>
      <c r="B41" s="7" t="s">
        <v>39</v>
      </c>
      <c r="C41" s="5" t="s">
        <v>41</v>
      </c>
      <c r="D41" s="29" t="s">
        <v>46</v>
      </c>
      <c r="E41" s="30" t="s">
        <v>47</v>
      </c>
      <c r="F41" s="32" t="s">
        <v>56</v>
      </c>
      <c r="G41" s="36" t="s">
        <v>79</v>
      </c>
      <c r="H41" s="39" t="s">
        <v>68</v>
      </c>
      <c r="I41" s="26">
        <v>1</v>
      </c>
      <c r="J41" s="13" t="s">
        <v>43</v>
      </c>
      <c r="K41" s="27">
        <v>5.2791706799999991</v>
      </c>
      <c r="L41" s="27">
        <v>5.5157986799999987E-3</v>
      </c>
      <c r="M41" s="27">
        <v>1.6218719747999998E-2</v>
      </c>
      <c r="N41" s="27">
        <v>0</v>
      </c>
      <c r="O41" s="27">
        <v>0</v>
      </c>
      <c r="P41" s="28">
        <v>0</v>
      </c>
      <c r="Q41" s="27">
        <v>0</v>
      </c>
      <c r="R41" s="16">
        <f>SUM(Tabla4[[#This Row],[CO2  (tCO2e)]:[CO2 biogénico (tCO2e) ]])</f>
        <v>5.3009051984279996</v>
      </c>
      <c r="S41" s="88">
        <f t="shared" si="1"/>
        <v>1.8907186293911406E-3</v>
      </c>
    </row>
    <row r="42" spans="1:582" x14ac:dyDescent="0.35">
      <c r="A42" s="7">
        <v>2019</v>
      </c>
      <c r="B42" s="7" t="s">
        <v>39</v>
      </c>
      <c r="C42" s="5" t="s">
        <v>41</v>
      </c>
      <c r="D42" s="29" t="s">
        <v>46</v>
      </c>
      <c r="E42" s="30" t="s">
        <v>63</v>
      </c>
      <c r="F42" s="38" t="s">
        <v>62</v>
      </c>
      <c r="G42" s="63" t="s">
        <v>78</v>
      </c>
      <c r="H42" s="39" t="s">
        <v>64</v>
      </c>
      <c r="I42" s="26">
        <v>1</v>
      </c>
      <c r="J42" s="13" t="s">
        <v>43</v>
      </c>
      <c r="K42" s="27">
        <v>233.61526499999999</v>
      </c>
      <c r="L42" s="27">
        <v>0.22905560999999999</v>
      </c>
      <c r="M42" s="27">
        <v>0.67681373099999997</v>
      </c>
      <c r="N42" s="27">
        <v>0</v>
      </c>
      <c r="O42" s="27">
        <v>0</v>
      </c>
      <c r="P42" s="28">
        <v>0</v>
      </c>
      <c r="Q42" s="27">
        <v>0</v>
      </c>
      <c r="R42" s="16">
        <f>SUM(Tabla4[[#This Row],[CO2  (tCO2e)]:[CO2 biogénico (tCO2e) ]])</f>
        <v>234.52113434099999</v>
      </c>
      <c r="S42" s="88">
        <f t="shared" si="1"/>
        <v>8.3648633787294799E-2</v>
      </c>
    </row>
    <row r="43" spans="1:582" x14ac:dyDescent="0.35">
      <c r="A43" s="7">
        <v>2019</v>
      </c>
      <c r="B43" s="7" t="s">
        <v>39</v>
      </c>
      <c r="C43" s="5" t="s">
        <v>45</v>
      </c>
      <c r="D43" s="29" t="s">
        <v>46</v>
      </c>
      <c r="E43" s="30" t="s">
        <v>63</v>
      </c>
      <c r="F43" s="38" t="s">
        <v>62</v>
      </c>
      <c r="G43" s="63" t="s">
        <v>78</v>
      </c>
      <c r="H43" s="39" t="s">
        <v>64</v>
      </c>
      <c r="I43" s="26">
        <v>1</v>
      </c>
      <c r="J43" s="13" t="s">
        <v>43</v>
      </c>
      <c r="K43" s="27">
        <v>651.836367</v>
      </c>
      <c r="L43" s="62">
        <v>0.63911395799999993</v>
      </c>
      <c r="M43" s="27">
        <v>1.8884545218</v>
      </c>
      <c r="N43" s="27">
        <v>0</v>
      </c>
      <c r="O43" s="27">
        <v>0</v>
      </c>
      <c r="P43" s="28">
        <v>0</v>
      </c>
      <c r="Q43" s="27">
        <v>0</v>
      </c>
      <c r="R43" s="16">
        <f>SUM(Tabla4[[#This Row],[CO2  (tCO2e)]:[CO2 biogénico (tCO2e) ]])</f>
        <v>654.36393547980003</v>
      </c>
      <c r="S43" s="88">
        <f t="shared" si="1"/>
        <v>0.23339751172691434</v>
      </c>
    </row>
    <row r="44" spans="1:582" x14ac:dyDescent="0.35">
      <c r="A44" s="7">
        <v>2019</v>
      </c>
      <c r="B44" s="7" t="s">
        <v>39</v>
      </c>
      <c r="C44" s="5" t="s">
        <v>40</v>
      </c>
      <c r="D44" s="29" t="s">
        <v>46</v>
      </c>
      <c r="E44" s="30" t="s">
        <v>63</v>
      </c>
      <c r="F44" s="38" t="s">
        <v>62</v>
      </c>
      <c r="G44" s="63" t="s">
        <v>78</v>
      </c>
      <c r="H44" s="39" t="s">
        <v>64</v>
      </c>
      <c r="I44" s="26">
        <v>1</v>
      </c>
      <c r="J44" s="13" t="s">
        <v>43</v>
      </c>
      <c r="K44" s="27">
        <v>2310.1593099000024</v>
      </c>
      <c r="L44" s="27">
        <v>2.2650700926000025</v>
      </c>
      <c r="M44" s="27">
        <v>6.6928312314600076</v>
      </c>
      <c r="N44" s="27">
        <v>0</v>
      </c>
      <c r="O44" s="27">
        <v>0</v>
      </c>
      <c r="P44" s="28">
        <v>0</v>
      </c>
      <c r="Q44" s="27">
        <v>0</v>
      </c>
      <c r="R44" s="16">
        <f>SUM(Tabla4[[#This Row],[CO2  (tCO2e)]:[CO2 biogénico (tCO2e) ]])</f>
        <v>2319.1172112240624</v>
      </c>
      <c r="S44" s="88">
        <f t="shared" si="1"/>
        <v>0.82717912335110044</v>
      </c>
    </row>
    <row r="45" spans="1:582" s="12" customFormat="1" x14ac:dyDescent="0.35">
      <c r="A45" s="7">
        <v>2019</v>
      </c>
      <c r="B45" s="7" t="s">
        <v>39</v>
      </c>
      <c r="C45" s="5" t="s">
        <v>40</v>
      </c>
      <c r="D45" s="29" t="s">
        <v>46</v>
      </c>
      <c r="E45" s="30" t="s">
        <v>47</v>
      </c>
      <c r="F45" s="32" t="s">
        <v>56</v>
      </c>
      <c r="G45" s="36" t="s">
        <v>80</v>
      </c>
      <c r="H45" s="39" t="s">
        <v>69</v>
      </c>
      <c r="I45" s="26">
        <v>1</v>
      </c>
      <c r="J45" s="13" t="s">
        <v>43</v>
      </c>
      <c r="K45" s="27">
        <v>0.35419355999999996</v>
      </c>
      <c r="L45" s="27">
        <v>3.7006955999999993E-4</v>
      </c>
      <c r="M45" s="27">
        <v>1.0881569159999999E-3</v>
      </c>
      <c r="N45" s="27">
        <v>0</v>
      </c>
      <c r="O45" s="27">
        <v>0</v>
      </c>
      <c r="P45" s="28">
        <v>0</v>
      </c>
      <c r="Q45" s="27">
        <v>0</v>
      </c>
      <c r="R45" s="16">
        <f>SUM(Tabla4[[#This Row],[CO2  (tCO2e)]:[CO2 biogénico (tCO2e) ]])</f>
        <v>0.35565178647599999</v>
      </c>
      <c r="S45" s="88">
        <f t="shared" si="1"/>
        <v>1.2685332657256853E-4</v>
      </c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  <c r="IQ45" s="9"/>
      <c r="IR45" s="9"/>
      <c r="IS45" s="9"/>
      <c r="IT45" s="9"/>
      <c r="IU45" s="9"/>
      <c r="IV45" s="9"/>
      <c r="IW45" s="9"/>
      <c r="IX45" s="9"/>
      <c r="IY45" s="9"/>
      <c r="IZ45" s="9"/>
      <c r="JA45" s="9"/>
      <c r="JB45" s="9"/>
      <c r="JC45" s="9"/>
      <c r="JD45" s="9"/>
      <c r="JE45" s="9"/>
      <c r="JF45" s="9"/>
      <c r="JG45" s="9"/>
      <c r="JH45" s="9"/>
      <c r="JI45" s="9"/>
      <c r="JJ45" s="9"/>
      <c r="JK45" s="9"/>
      <c r="JL45" s="9"/>
      <c r="JM45" s="9"/>
      <c r="JN45" s="9"/>
      <c r="JO45" s="9"/>
      <c r="JP45" s="9"/>
      <c r="JQ45" s="9"/>
      <c r="JR45" s="9"/>
      <c r="JS45" s="9"/>
      <c r="JT45" s="9"/>
      <c r="JU45" s="9"/>
      <c r="JV45" s="9"/>
      <c r="JW45" s="9"/>
      <c r="JX45" s="9"/>
      <c r="JY45" s="9"/>
      <c r="JZ45" s="9"/>
      <c r="KA45" s="9"/>
      <c r="KB45" s="9"/>
      <c r="KC45" s="9"/>
      <c r="KD45" s="9"/>
      <c r="KE45" s="9"/>
      <c r="KF45" s="9"/>
      <c r="KG45" s="9"/>
      <c r="KH45" s="9"/>
      <c r="KI45" s="9"/>
      <c r="KJ45" s="9"/>
      <c r="KK45" s="9"/>
      <c r="KL45" s="9"/>
      <c r="KM45" s="9"/>
      <c r="KN45" s="9"/>
      <c r="KO45" s="9"/>
      <c r="KP45" s="9"/>
      <c r="KQ45" s="9"/>
      <c r="KR45" s="9"/>
      <c r="KS45" s="9"/>
      <c r="KT45" s="9"/>
      <c r="KU45" s="9"/>
      <c r="KV45" s="9"/>
      <c r="KW45" s="9"/>
      <c r="KX45" s="9"/>
      <c r="KY45" s="9"/>
      <c r="KZ45" s="9"/>
      <c r="LA45" s="9"/>
      <c r="LB45" s="9"/>
      <c r="LC45" s="9"/>
      <c r="LD45" s="9"/>
      <c r="LE45" s="9"/>
      <c r="LF45" s="9"/>
      <c r="LG45" s="9"/>
      <c r="LH45" s="9"/>
      <c r="LI45" s="9"/>
      <c r="LJ45" s="9"/>
      <c r="LK45" s="9"/>
      <c r="LL45" s="9"/>
      <c r="LM45" s="9"/>
      <c r="LN45" s="9"/>
      <c r="LO45" s="9"/>
      <c r="LP45" s="9"/>
      <c r="LQ45" s="9"/>
      <c r="LR45" s="9"/>
      <c r="LS45" s="9"/>
      <c r="LT45" s="9"/>
      <c r="LU45" s="9"/>
      <c r="LV45" s="9"/>
      <c r="LW45" s="9"/>
      <c r="LX45" s="9"/>
      <c r="LY45" s="9"/>
      <c r="LZ45" s="9"/>
      <c r="MA45" s="9"/>
      <c r="MB45" s="9"/>
      <c r="MC45" s="9"/>
      <c r="MD45" s="9"/>
      <c r="ME45" s="9"/>
      <c r="MF45" s="9"/>
      <c r="MG45" s="9"/>
      <c r="MH45" s="9"/>
      <c r="MI45" s="9"/>
      <c r="MJ45" s="9"/>
      <c r="MK45" s="9"/>
      <c r="ML45" s="9"/>
      <c r="MM45" s="9"/>
      <c r="MN45" s="9"/>
      <c r="MO45" s="9"/>
      <c r="MP45" s="9"/>
      <c r="MQ45" s="9"/>
      <c r="MR45" s="9"/>
      <c r="MS45" s="9"/>
      <c r="MT45" s="9"/>
      <c r="MU45" s="9"/>
      <c r="MV45" s="9"/>
      <c r="MW45" s="9"/>
      <c r="MX45" s="9"/>
      <c r="MY45" s="9"/>
      <c r="MZ45" s="9"/>
      <c r="NA45" s="9"/>
      <c r="NB45" s="9"/>
      <c r="NC45" s="9"/>
      <c r="ND45" s="9"/>
      <c r="NE45" s="9"/>
      <c r="NF45" s="9"/>
      <c r="NG45" s="9"/>
      <c r="NH45" s="9"/>
      <c r="NI45" s="9"/>
      <c r="NJ45" s="9"/>
      <c r="NK45" s="9"/>
      <c r="NL45" s="9"/>
      <c r="NM45" s="9"/>
      <c r="NN45" s="9"/>
      <c r="NO45" s="9"/>
      <c r="NP45" s="9"/>
      <c r="NQ45" s="9"/>
      <c r="NR45" s="9"/>
      <c r="NS45" s="9"/>
      <c r="NT45" s="9"/>
      <c r="NU45" s="9"/>
      <c r="NV45" s="9"/>
      <c r="NW45" s="9"/>
      <c r="NX45" s="9"/>
      <c r="NY45" s="9"/>
      <c r="NZ45" s="9"/>
      <c r="OA45" s="9"/>
      <c r="OB45" s="9"/>
      <c r="OC45" s="9"/>
      <c r="OD45" s="9"/>
      <c r="OE45" s="9"/>
      <c r="OF45" s="9"/>
      <c r="OG45" s="9"/>
      <c r="OH45" s="9"/>
      <c r="OI45" s="9"/>
      <c r="OJ45" s="9"/>
      <c r="OK45" s="9"/>
      <c r="OL45" s="9"/>
      <c r="OM45" s="9"/>
      <c r="ON45" s="9"/>
      <c r="OO45" s="9"/>
      <c r="OP45" s="9"/>
      <c r="OQ45" s="9"/>
      <c r="OR45" s="9"/>
      <c r="OS45" s="9"/>
      <c r="OT45" s="9"/>
      <c r="OU45" s="9"/>
      <c r="OV45" s="9"/>
      <c r="OW45" s="9"/>
      <c r="OX45" s="9"/>
      <c r="OY45" s="9"/>
      <c r="OZ45" s="9"/>
      <c r="PA45" s="9"/>
      <c r="PB45" s="9"/>
      <c r="PC45" s="9"/>
      <c r="PD45" s="9"/>
      <c r="PE45" s="9"/>
      <c r="PF45" s="9"/>
      <c r="PG45" s="9"/>
      <c r="PH45" s="9"/>
      <c r="PI45" s="9"/>
      <c r="PJ45" s="9"/>
      <c r="PK45" s="9"/>
      <c r="PL45" s="9"/>
      <c r="PM45" s="9"/>
      <c r="PN45" s="9"/>
      <c r="PO45" s="9"/>
      <c r="PP45" s="9"/>
      <c r="PQ45" s="9"/>
      <c r="PR45" s="9"/>
      <c r="PS45" s="9"/>
      <c r="PT45" s="9"/>
      <c r="PU45" s="9"/>
      <c r="PV45" s="9"/>
      <c r="PW45" s="9"/>
      <c r="PX45" s="9"/>
      <c r="PY45" s="9"/>
      <c r="PZ45" s="9"/>
      <c r="QA45" s="9"/>
      <c r="QB45" s="9"/>
      <c r="QC45" s="9"/>
      <c r="QD45" s="9"/>
      <c r="QE45" s="9"/>
      <c r="QF45" s="9"/>
      <c r="QG45" s="9"/>
      <c r="QH45" s="9"/>
      <c r="QI45" s="9"/>
      <c r="QJ45" s="9"/>
      <c r="QK45" s="9"/>
      <c r="QL45" s="9"/>
      <c r="QM45" s="9"/>
      <c r="QN45" s="9"/>
      <c r="QO45" s="9"/>
      <c r="QP45" s="9"/>
      <c r="QQ45" s="9"/>
      <c r="QR45" s="9"/>
      <c r="QS45" s="9"/>
      <c r="QT45" s="9"/>
      <c r="QU45" s="9"/>
      <c r="QV45" s="9"/>
      <c r="QW45" s="9"/>
      <c r="QX45" s="9"/>
      <c r="QY45" s="9"/>
      <c r="QZ45" s="9"/>
      <c r="RA45" s="9"/>
      <c r="RB45" s="9"/>
      <c r="RC45" s="9"/>
      <c r="RD45" s="9"/>
      <c r="RE45" s="9"/>
      <c r="RF45" s="9"/>
      <c r="RG45" s="9"/>
      <c r="RH45" s="9"/>
      <c r="RI45" s="9"/>
      <c r="RJ45" s="9"/>
      <c r="RK45" s="9"/>
      <c r="RL45" s="9"/>
      <c r="RM45" s="9"/>
      <c r="RN45" s="9"/>
      <c r="RO45" s="9"/>
      <c r="RP45" s="9"/>
      <c r="RQ45" s="9"/>
      <c r="RR45" s="9"/>
      <c r="RS45" s="9"/>
      <c r="RT45" s="9"/>
      <c r="RU45" s="9"/>
      <c r="RV45" s="9"/>
      <c r="RW45" s="9"/>
      <c r="RX45" s="9"/>
      <c r="RY45" s="9"/>
      <c r="RZ45" s="9"/>
      <c r="SA45" s="9"/>
      <c r="SB45" s="9"/>
      <c r="SC45" s="9"/>
      <c r="SD45" s="9"/>
      <c r="SE45" s="9"/>
      <c r="SF45" s="9"/>
      <c r="SG45" s="9"/>
      <c r="SH45" s="9"/>
      <c r="SI45" s="9"/>
      <c r="SJ45" s="9"/>
      <c r="SK45" s="9"/>
      <c r="SL45" s="9"/>
      <c r="SM45" s="9"/>
      <c r="SN45" s="9"/>
      <c r="SO45" s="9"/>
      <c r="SP45" s="9"/>
      <c r="SQ45" s="9"/>
      <c r="SR45" s="9"/>
      <c r="SS45" s="9"/>
      <c r="ST45" s="9"/>
      <c r="SU45" s="9"/>
      <c r="SV45" s="9"/>
      <c r="SW45" s="9"/>
      <c r="SX45" s="9"/>
      <c r="SY45" s="9"/>
      <c r="SZ45" s="9"/>
      <c r="TA45" s="9"/>
      <c r="TB45" s="9"/>
      <c r="TC45" s="9"/>
      <c r="TD45" s="9"/>
      <c r="TE45" s="9"/>
      <c r="TF45" s="9"/>
      <c r="TG45" s="9"/>
      <c r="TH45" s="9"/>
      <c r="TI45" s="9"/>
      <c r="TJ45" s="9"/>
      <c r="TK45" s="9"/>
      <c r="TL45" s="9"/>
      <c r="TM45" s="9"/>
      <c r="TN45" s="9"/>
      <c r="TO45" s="9"/>
      <c r="TP45" s="9"/>
      <c r="TQ45" s="9"/>
      <c r="TR45" s="9"/>
      <c r="TS45" s="9"/>
      <c r="TT45" s="9"/>
      <c r="TU45" s="9"/>
      <c r="TV45" s="9"/>
      <c r="TW45" s="9"/>
      <c r="TX45" s="9"/>
      <c r="TY45" s="9"/>
      <c r="TZ45" s="9"/>
      <c r="UA45" s="9"/>
      <c r="UB45" s="9"/>
      <c r="UC45" s="9"/>
      <c r="UD45" s="9"/>
      <c r="UE45" s="9"/>
      <c r="UF45" s="9"/>
      <c r="UG45" s="9"/>
      <c r="UH45" s="9"/>
      <c r="UI45" s="9"/>
      <c r="UJ45" s="9"/>
      <c r="UK45" s="9"/>
      <c r="UL45" s="9"/>
      <c r="UM45" s="9"/>
      <c r="UN45" s="9"/>
      <c r="UO45" s="9"/>
      <c r="UP45" s="9"/>
      <c r="UQ45" s="9"/>
      <c r="UR45" s="9"/>
      <c r="US45" s="9"/>
      <c r="UT45" s="9"/>
      <c r="UU45" s="9"/>
      <c r="UV45" s="9"/>
      <c r="UW45" s="9"/>
      <c r="UX45" s="9"/>
      <c r="UY45" s="9"/>
      <c r="UZ45" s="9"/>
      <c r="VA45" s="9"/>
      <c r="VB45" s="9"/>
      <c r="VC45" s="9"/>
      <c r="VD45" s="9"/>
      <c r="VE45" s="9"/>
      <c r="VF45" s="9"/>
      <c r="VG45" s="9"/>
      <c r="VH45" s="9"/>
      <c r="VI45" s="9"/>
      <c r="VJ45" s="9"/>
    </row>
    <row r="46" spans="1:582" s="12" customFormat="1" x14ac:dyDescent="0.35">
      <c r="A46" s="7">
        <v>2019</v>
      </c>
      <c r="B46" s="7" t="s">
        <v>39</v>
      </c>
      <c r="C46" s="5" t="s">
        <v>45</v>
      </c>
      <c r="D46" s="31" t="s">
        <v>5</v>
      </c>
      <c r="E46" s="1" t="s">
        <v>73</v>
      </c>
      <c r="F46" s="1" t="s">
        <v>3</v>
      </c>
      <c r="G46" s="47" t="s">
        <v>20</v>
      </c>
      <c r="H46" s="47" t="s">
        <v>20</v>
      </c>
      <c r="I46" s="26">
        <v>1</v>
      </c>
      <c r="J46" s="13" t="s">
        <v>23</v>
      </c>
      <c r="K46" s="46">
        <v>0</v>
      </c>
      <c r="L46" s="27">
        <v>2.3765931</v>
      </c>
      <c r="M46" s="27">
        <v>0</v>
      </c>
      <c r="N46" s="27">
        <v>0</v>
      </c>
      <c r="O46" s="27">
        <v>0</v>
      </c>
      <c r="P46" s="28">
        <v>0</v>
      </c>
      <c r="Q46" s="27">
        <v>0</v>
      </c>
      <c r="R46" s="16">
        <f>SUM(Tabla4[[#This Row],[CO2  (tCO2e)]:[CO2 biogénico (tCO2e) ]])</f>
        <v>2.3765931</v>
      </c>
      <c r="S46" s="88">
        <f t="shared" si="1"/>
        <v>8.47679534051089E-4</v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9"/>
      <c r="IP46" s="9"/>
      <c r="IQ46" s="9"/>
      <c r="IR46" s="9"/>
      <c r="IS46" s="9"/>
      <c r="IT46" s="9"/>
      <c r="IU46" s="9"/>
      <c r="IV46" s="9"/>
      <c r="IW46" s="9"/>
      <c r="IX46" s="9"/>
      <c r="IY46" s="9"/>
      <c r="IZ46" s="9"/>
      <c r="JA46" s="9"/>
      <c r="JB46" s="9"/>
      <c r="JC46" s="9"/>
      <c r="JD46" s="9"/>
      <c r="JE46" s="9"/>
      <c r="JF46" s="9"/>
      <c r="JG46" s="9"/>
      <c r="JH46" s="9"/>
      <c r="JI46" s="9"/>
      <c r="JJ46" s="9"/>
      <c r="JK46" s="9"/>
      <c r="JL46" s="9"/>
      <c r="JM46" s="9"/>
      <c r="JN46" s="9"/>
      <c r="JO46" s="9"/>
      <c r="JP46" s="9"/>
      <c r="JQ46" s="9"/>
      <c r="JR46" s="9"/>
      <c r="JS46" s="9"/>
      <c r="JT46" s="9"/>
      <c r="JU46" s="9"/>
      <c r="JV46" s="9"/>
      <c r="JW46" s="9"/>
      <c r="JX46" s="9"/>
      <c r="JY46" s="9"/>
      <c r="JZ46" s="9"/>
      <c r="KA46" s="9"/>
      <c r="KB46" s="9"/>
      <c r="KC46" s="9"/>
      <c r="KD46" s="9"/>
      <c r="KE46" s="9"/>
      <c r="KF46" s="9"/>
      <c r="KG46" s="9"/>
      <c r="KH46" s="9"/>
      <c r="KI46" s="9"/>
      <c r="KJ46" s="9"/>
      <c r="KK46" s="9"/>
      <c r="KL46" s="9"/>
      <c r="KM46" s="9"/>
      <c r="KN46" s="9"/>
      <c r="KO46" s="9"/>
      <c r="KP46" s="9"/>
      <c r="KQ46" s="9"/>
      <c r="KR46" s="9"/>
      <c r="KS46" s="9"/>
      <c r="KT46" s="9"/>
      <c r="KU46" s="9"/>
      <c r="KV46" s="9"/>
      <c r="KW46" s="9"/>
      <c r="KX46" s="9"/>
      <c r="KY46" s="9"/>
      <c r="KZ46" s="9"/>
      <c r="LA46" s="9"/>
      <c r="LB46" s="9"/>
      <c r="LC46" s="9"/>
      <c r="LD46" s="9"/>
      <c r="LE46" s="9"/>
      <c r="LF46" s="9"/>
      <c r="LG46" s="9"/>
      <c r="LH46" s="9"/>
      <c r="LI46" s="9"/>
      <c r="LJ46" s="9"/>
      <c r="LK46" s="9"/>
      <c r="LL46" s="9"/>
      <c r="LM46" s="9"/>
      <c r="LN46" s="9"/>
      <c r="LO46" s="9"/>
      <c r="LP46" s="9"/>
      <c r="LQ46" s="9"/>
      <c r="LR46" s="9"/>
      <c r="LS46" s="9"/>
      <c r="LT46" s="9"/>
      <c r="LU46" s="9"/>
      <c r="LV46" s="9"/>
      <c r="LW46" s="9"/>
      <c r="LX46" s="9"/>
      <c r="LY46" s="9"/>
      <c r="LZ46" s="9"/>
      <c r="MA46" s="9"/>
      <c r="MB46" s="9"/>
      <c r="MC46" s="9"/>
      <c r="MD46" s="9"/>
      <c r="ME46" s="9"/>
      <c r="MF46" s="9"/>
      <c r="MG46" s="9"/>
      <c r="MH46" s="9"/>
      <c r="MI46" s="9"/>
      <c r="MJ46" s="9"/>
      <c r="MK46" s="9"/>
      <c r="ML46" s="9"/>
      <c r="MM46" s="9"/>
      <c r="MN46" s="9"/>
      <c r="MO46" s="9"/>
      <c r="MP46" s="9"/>
      <c r="MQ46" s="9"/>
      <c r="MR46" s="9"/>
      <c r="MS46" s="9"/>
      <c r="MT46" s="9"/>
      <c r="MU46" s="9"/>
      <c r="MV46" s="9"/>
      <c r="MW46" s="9"/>
      <c r="MX46" s="9"/>
      <c r="MY46" s="9"/>
      <c r="MZ46" s="9"/>
      <c r="NA46" s="9"/>
      <c r="NB46" s="9"/>
      <c r="NC46" s="9"/>
      <c r="ND46" s="9"/>
      <c r="NE46" s="9"/>
      <c r="NF46" s="9"/>
      <c r="NG46" s="9"/>
      <c r="NH46" s="9"/>
      <c r="NI46" s="9"/>
      <c r="NJ46" s="9"/>
      <c r="NK46" s="9"/>
      <c r="NL46" s="9"/>
      <c r="NM46" s="9"/>
      <c r="NN46" s="9"/>
      <c r="NO46" s="9"/>
      <c r="NP46" s="9"/>
      <c r="NQ46" s="9"/>
      <c r="NR46" s="9"/>
      <c r="NS46" s="9"/>
      <c r="NT46" s="9"/>
      <c r="NU46" s="9"/>
      <c r="NV46" s="9"/>
      <c r="NW46" s="9"/>
      <c r="NX46" s="9"/>
      <c r="NY46" s="9"/>
      <c r="NZ46" s="9"/>
      <c r="OA46" s="9"/>
      <c r="OB46" s="9"/>
      <c r="OC46" s="9"/>
      <c r="OD46" s="9"/>
      <c r="OE46" s="9"/>
      <c r="OF46" s="9"/>
      <c r="OG46" s="9"/>
      <c r="OH46" s="9"/>
      <c r="OI46" s="9"/>
      <c r="OJ46" s="9"/>
      <c r="OK46" s="9"/>
      <c r="OL46" s="9"/>
      <c r="OM46" s="9"/>
      <c r="ON46" s="9"/>
      <c r="OO46" s="9"/>
      <c r="OP46" s="9"/>
      <c r="OQ46" s="9"/>
      <c r="OR46" s="9"/>
      <c r="OS46" s="9"/>
      <c r="OT46" s="9"/>
      <c r="OU46" s="9"/>
      <c r="OV46" s="9"/>
      <c r="OW46" s="9"/>
      <c r="OX46" s="9"/>
      <c r="OY46" s="9"/>
      <c r="OZ46" s="9"/>
      <c r="PA46" s="9"/>
      <c r="PB46" s="9"/>
      <c r="PC46" s="9"/>
      <c r="PD46" s="9"/>
      <c r="PE46" s="9"/>
      <c r="PF46" s="9"/>
      <c r="PG46" s="9"/>
      <c r="PH46" s="9"/>
      <c r="PI46" s="9"/>
      <c r="PJ46" s="9"/>
      <c r="PK46" s="9"/>
      <c r="PL46" s="9"/>
      <c r="PM46" s="9"/>
      <c r="PN46" s="9"/>
      <c r="PO46" s="9"/>
      <c r="PP46" s="9"/>
      <c r="PQ46" s="9"/>
      <c r="PR46" s="9"/>
      <c r="PS46" s="9"/>
      <c r="PT46" s="9"/>
      <c r="PU46" s="9"/>
      <c r="PV46" s="9"/>
      <c r="PW46" s="9"/>
      <c r="PX46" s="9"/>
      <c r="PY46" s="9"/>
      <c r="PZ46" s="9"/>
      <c r="QA46" s="9"/>
      <c r="QB46" s="9"/>
      <c r="QC46" s="9"/>
      <c r="QD46" s="9"/>
      <c r="QE46" s="9"/>
      <c r="QF46" s="9"/>
      <c r="QG46" s="9"/>
      <c r="QH46" s="9"/>
      <c r="QI46" s="9"/>
      <c r="QJ46" s="9"/>
      <c r="QK46" s="9"/>
      <c r="QL46" s="9"/>
      <c r="QM46" s="9"/>
      <c r="QN46" s="9"/>
      <c r="QO46" s="9"/>
      <c r="QP46" s="9"/>
      <c r="QQ46" s="9"/>
      <c r="QR46" s="9"/>
      <c r="QS46" s="9"/>
      <c r="QT46" s="9"/>
      <c r="QU46" s="9"/>
      <c r="QV46" s="9"/>
      <c r="QW46" s="9"/>
      <c r="QX46" s="9"/>
      <c r="QY46" s="9"/>
      <c r="QZ46" s="9"/>
      <c r="RA46" s="9"/>
      <c r="RB46" s="9"/>
      <c r="RC46" s="9"/>
      <c r="RD46" s="9"/>
      <c r="RE46" s="9"/>
      <c r="RF46" s="9"/>
      <c r="RG46" s="9"/>
      <c r="RH46" s="9"/>
      <c r="RI46" s="9"/>
      <c r="RJ46" s="9"/>
      <c r="RK46" s="9"/>
      <c r="RL46" s="9"/>
      <c r="RM46" s="9"/>
      <c r="RN46" s="9"/>
      <c r="RO46" s="9"/>
      <c r="RP46" s="9"/>
      <c r="RQ46" s="9"/>
      <c r="RR46" s="9"/>
      <c r="RS46" s="9"/>
      <c r="RT46" s="9"/>
      <c r="RU46" s="9"/>
      <c r="RV46" s="9"/>
      <c r="RW46" s="9"/>
      <c r="RX46" s="9"/>
      <c r="RY46" s="9"/>
      <c r="RZ46" s="9"/>
      <c r="SA46" s="9"/>
      <c r="SB46" s="9"/>
      <c r="SC46" s="9"/>
      <c r="SD46" s="9"/>
      <c r="SE46" s="9"/>
      <c r="SF46" s="9"/>
      <c r="SG46" s="9"/>
      <c r="SH46" s="9"/>
      <c r="SI46" s="9"/>
      <c r="SJ46" s="9"/>
      <c r="SK46" s="9"/>
      <c r="SL46" s="9"/>
      <c r="SM46" s="9"/>
      <c r="SN46" s="9"/>
      <c r="SO46" s="9"/>
      <c r="SP46" s="9"/>
      <c r="SQ46" s="9"/>
      <c r="SR46" s="9"/>
      <c r="SS46" s="9"/>
      <c r="ST46" s="9"/>
      <c r="SU46" s="9"/>
      <c r="SV46" s="9"/>
      <c r="SW46" s="9"/>
      <c r="SX46" s="9"/>
      <c r="SY46" s="9"/>
      <c r="SZ46" s="9"/>
      <c r="TA46" s="9"/>
      <c r="TB46" s="9"/>
      <c r="TC46" s="9"/>
      <c r="TD46" s="9"/>
      <c r="TE46" s="9"/>
      <c r="TF46" s="9"/>
      <c r="TG46" s="9"/>
      <c r="TH46" s="9"/>
      <c r="TI46" s="9"/>
      <c r="TJ46" s="9"/>
      <c r="TK46" s="9"/>
      <c r="TL46" s="9"/>
      <c r="TM46" s="9"/>
      <c r="TN46" s="9"/>
      <c r="TO46" s="9"/>
      <c r="TP46" s="9"/>
      <c r="TQ46" s="9"/>
      <c r="TR46" s="9"/>
      <c r="TS46" s="9"/>
      <c r="TT46" s="9"/>
      <c r="TU46" s="9"/>
      <c r="TV46" s="9"/>
      <c r="TW46" s="9"/>
      <c r="TX46" s="9"/>
      <c r="TY46" s="9"/>
      <c r="TZ46" s="9"/>
      <c r="UA46" s="9"/>
      <c r="UB46" s="9"/>
      <c r="UC46" s="9"/>
      <c r="UD46" s="9"/>
      <c r="UE46" s="9"/>
      <c r="UF46" s="9"/>
      <c r="UG46" s="9"/>
      <c r="UH46" s="9"/>
      <c r="UI46" s="9"/>
      <c r="UJ46" s="9"/>
      <c r="UK46" s="9"/>
      <c r="UL46" s="9"/>
      <c r="UM46" s="9"/>
      <c r="UN46" s="9"/>
      <c r="UO46" s="9"/>
      <c r="UP46" s="9"/>
      <c r="UQ46" s="9"/>
      <c r="UR46" s="9"/>
      <c r="US46" s="9"/>
      <c r="UT46" s="9"/>
      <c r="UU46" s="9"/>
      <c r="UV46" s="9"/>
      <c r="UW46" s="9"/>
      <c r="UX46" s="9"/>
      <c r="UY46" s="9"/>
      <c r="UZ46" s="9"/>
      <c r="VA46" s="9"/>
      <c r="VB46" s="9"/>
      <c r="VC46" s="9"/>
      <c r="VD46" s="9"/>
      <c r="VE46" s="9"/>
      <c r="VF46" s="9"/>
      <c r="VG46" s="9"/>
      <c r="VH46" s="9"/>
      <c r="VI46" s="9"/>
      <c r="VJ46" s="9"/>
    </row>
    <row r="47" spans="1:582" s="12" customFormat="1" x14ac:dyDescent="0.35">
      <c r="A47" s="7">
        <v>2019</v>
      </c>
      <c r="B47" s="7" t="s">
        <v>39</v>
      </c>
      <c r="C47" s="5" t="s">
        <v>41</v>
      </c>
      <c r="D47" s="29" t="s">
        <v>5</v>
      </c>
      <c r="E47" s="1" t="s">
        <v>73</v>
      </c>
      <c r="F47" s="1" t="s">
        <v>3</v>
      </c>
      <c r="G47" s="47" t="s">
        <v>20</v>
      </c>
      <c r="H47" s="47" t="s">
        <v>20</v>
      </c>
      <c r="I47" s="26">
        <v>1</v>
      </c>
      <c r="J47" s="13" t="s">
        <v>23</v>
      </c>
      <c r="K47" s="27">
        <v>0</v>
      </c>
      <c r="L47" s="27">
        <v>15.69571</v>
      </c>
      <c r="M47" s="27">
        <v>0</v>
      </c>
      <c r="N47" s="27">
        <v>0</v>
      </c>
      <c r="O47" s="27">
        <v>0</v>
      </c>
      <c r="P47" s="28">
        <v>0</v>
      </c>
      <c r="Q47" s="27">
        <v>0</v>
      </c>
      <c r="R47" s="16">
        <f>SUM(Tabla4[[#This Row],[CO2  (tCO2e)]:[CO2 biogénico (tCO2e) ]])</f>
        <v>15.69571</v>
      </c>
      <c r="S47" s="88">
        <f t="shared" si="1"/>
        <v>5.5983214541020995E-3</v>
      </c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9"/>
      <c r="JE47" s="9"/>
      <c r="JF47" s="9"/>
      <c r="JG47" s="9"/>
      <c r="JH47" s="9"/>
      <c r="JI47" s="9"/>
      <c r="JJ47" s="9"/>
      <c r="JK47" s="9"/>
      <c r="JL47" s="9"/>
      <c r="JM47" s="9"/>
      <c r="JN47" s="9"/>
      <c r="JO47" s="9"/>
      <c r="JP47" s="9"/>
      <c r="JQ47" s="9"/>
      <c r="JR47" s="9"/>
      <c r="JS47" s="9"/>
      <c r="JT47" s="9"/>
      <c r="JU47" s="9"/>
      <c r="JV47" s="9"/>
      <c r="JW47" s="9"/>
      <c r="JX47" s="9"/>
      <c r="JY47" s="9"/>
      <c r="JZ47" s="9"/>
      <c r="KA47" s="9"/>
      <c r="KB47" s="9"/>
      <c r="KC47" s="9"/>
      <c r="KD47" s="9"/>
      <c r="KE47" s="9"/>
      <c r="KF47" s="9"/>
      <c r="KG47" s="9"/>
      <c r="KH47" s="9"/>
      <c r="KI47" s="9"/>
      <c r="KJ47" s="9"/>
      <c r="KK47" s="9"/>
      <c r="KL47" s="9"/>
      <c r="KM47" s="9"/>
      <c r="KN47" s="9"/>
      <c r="KO47" s="9"/>
      <c r="KP47" s="9"/>
      <c r="KQ47" s="9"/>
      <c r="KR47" s="9"/>
      <c r="KS47" s="9"/>
      <c r="KT47" s="9"/>
      <c r="KU47" s="9"/>
      <c r="KV47" s="9"/>
      <c r="KW47" s="9"/>
      <c r="KX47" s="9"/>
      <c r="KY47" s="9"/>
      <c r="KZ47" s="9"/>
      <c r="LA47" s="9"/>
      <c r="LB47" s="9"/>
      <c r="LC47" s="9"/>
      <c r="LD47" s="9"/>
      <c r="LE47" s="9"/>
      <c r="LF47" s="9"/>
      <c r="LG47" s="9"/>
      <c r="LH47" s="9"/>
      <c r="LI47" s="9"/>
      <c r="LJ47" s="9"/>
      <c r="LK47" s="9"/>
      <c r="LL47" s="9"/>
      <c r="LM47" s="9"/>
      <c r="LN47" s="9"/>
      <c r="LO47" s="9"/>
      <c r="LP47" s="9"/>
      <c r="LQ47" s="9"/>
      <c r="LR47" s="9"/>
      <c r="LS47" s="9"/>
      <c r="LT47" s="9"/>
      <c r="LU47" s="9"/>
      <c r="LV47" s="9"/>
      <c r="LW47" s="9"/>
      <c r="LX47" s="9"/>
      <c r="LY47" s="9"/>
      <c r="LZ47" s="9"/>
      <c r="MA47" s="9"/>
      <c r="MB47" s="9"/>
      <c r="MC47" s="9"/>
      <c r="MD47" s="9"/>
      <c r="ME47" s="9"/>
      <c r="MF47" s="9"/>
      <c r="MG47" s="9"/>
      <c r="MH47" s="9"/>
      <c r="MI47" s="9"/>
      <c r="MJ47" s="9"/>
      <c r="MK47" s="9"/>
      <c r="ML47" s="9"/>
      <c r="MM47" s="9"/>
      <c r="MN47" s="9"/>
      <c r="MO47" s="9"/>
      <c r="MP47" s="9"/>
      <c r="MQ47" s="9"/>
      <c r="MR47" s="9"/>
      <c r="MS47" s="9"/>
      <c r="MT47" s="9"/>
      <c r="MU47" s="9"/>
      <c r="MV47" s="9"/>
      <c r="MW47" s="9"/>
      <c r="MX47" s="9"/>
      <c r="MY47" s="9"/>
      <c r="MZ47" s="9"/>
      <c r="NA47" s="9"/>
      <c r="NB47" s="9"/>
      <c r="NC47" s="9"/>
      <c r="ND47" s="9"/>
      <c r="NE47" s="9"/>
      <c r="NF47" s="9"/>
      <c r="NG47" s="9"/>
      <c r="NH47" s="9"/>
      <c r="NI47" s="9"/>
      <c r="NJ47" s="9"/>
      <c r="NK47" s="9"/>
      <c r="NL47" s="9"/>
      <c r="NM47" s="9"/>
      <c r="NN47" s="9"/>
      <c r="NO47" s="9"/>
      <c r="NP47" s="9"/>
      <c r="NQ47" s="9"/>
      <c r="NR47" s="9"/>
      <c r="NS47" s="9"/>
      <c r="NT47" s="9"/>
      <c r="NU47" s="9"/>
      <c r="NV47" s="9"/>
      <c r="NW47" s="9"/>
      <c r="NX47" s="9"/>
      <c r="NY47" s="9"/>
      <c r="NZ47" s="9"/>
      <c r="OA47" s="9"/>
      <c r="OB47" s="9"/>
      <c r="OC47" s="9"/>
      <c r="OD47" s="9"/>
      <c r="OE47" s="9"/>
      <c r="OF47" s="9"/>
      <c r="OG47" s="9"/>
      <c r="OH47" s="9"/>
      <c r="OI47" s="9"/>
      <c r="OJ47" s="9"/>
      <c r="OK47" s="9"/>
      <c r="OL47" s="9"/>
      <c r="OM47" s="9"/>
      <c r="ON47" s="9"/>
      <c r="OO47" s="9"/>
      <c r="OP47" s="9"/>
      <c r="OQ47" s="9"/>
      <c r="OR47" s="9"/>
      <c r="OS47" s="9"/>
      <c r="OT47" s="9"/>
      <c r="OU47" s="9"/>
      <c r="OV47" s="9"/>
      <c r="OW47" s="9"/>
      <c r="OX47" s="9"/>
      <c r="OY47" s="9"/>
      <c r="OZ47" s="9"/>
      <c r="PA47" s="9"/>
      <c r="PB47" s="9"/>
      <c r="PC47" s="9"/>
      <c r="PD47" s="9"/>
      <c r="PE47" s="9"/>
      <c r="PF47" s="9"/>
      <c r="PG47" s="9"/>
      <c r="PH47" s="9"/>
      <c r="PI47" s="9"/>
      <c r="PJ47" s="9"/>
      <c r="PK47" s="9"/>
      <c r="PL47" s="9"/>
      <c r="PM47" s="9"/>
      <c r="PN47" s="9"/>
      <c r="PO47" s="9"/>
      <c r="PP47" s="9"/>
      <c r="PQ47" s="9"/>
      <c r="PR47" s="9"/>
      <c r="PS47" s="9"/>
      <c r="PT47" s="9"/>
      <c r="PU47" s="9"/>
      <c r="PV47" s="9"/>
      <c r="PW47" s="9"/>
      <c r="PX47" s="9"/>
      <c r="PY47" s="9"/>
      <c r="PZ47" s="9"/>
      <c r="QA47" s="9"/>
      <c r="QB47" s="9"/>
      <c r="QC47" s="9"/>
      <c r="QD47" s="9"/>
      <c r="QE47" s="9"/>
      <c r="QF47" s="9"/>
      <c r="QG47" s="9"/>
      <c r="QH47" s="9"/>
      <c r="QI47" s="9"/>
      <c r="QJ47" s="9"/>
      <c r="QK47" s="9"/>
      <c r="QL47" s="9"/>
      <c r="QM47" s="9"/>
      <c r="QN47" s="9"/>
      <c r="QO47" s="9"/>
      <c r="QP47" s="9"/>
      <c r="QQ47" s="9"/>
      <c r="QR47" s="9"/>
      <c r="QS47" s="9"/>
      <c r="QT47" s="9"/>
      <c r="QU47" s="9"/>
      <c r="QV47" s="9"/>
      <c r="QW47" s="9"/>
      <c r="QX47" s="9"/>
      <c r="QY47" s="9"/>
      <c r="QZ47" s="9"/>
      <c r="RA47" s="9"/>
      <c r="RB47" s="9"/>
      <c r="RC47" s="9"/>
      <c r="RD47" s="9"/>
      <c r="RE47" s="9"/>
      <c r="RF47" s="9"/>
      <c r="RG47" s="9"/>
      <c r="RH47" s="9"/>
      <c r="RI47" s="9"/>
      <c r="RJ47" s="9"/>
      <c r="RK47" s="9"/>
      <c r="RL47" s="9"/>
      <c r="RM47" s="9"/>
      <c r="RN47" s="9"/>
      <c r="RO47" s="9"/>
      <c r="RP47" s="9"/>
      <c r="RQ47" s="9"/>
      <c r="RR47" s="9"/>
      <c r="RS47" s="9"/>
      <c r="RT47" s="9"/>
      <c r="RU47" s="9"/>
      <c r="RV47" s="9"/>
      <c r="RW47" s="9"/>
      <c r="RX47" s="9"/>
      <c r="RY47" s="9"/>
      <c r="RZ47" s="9"/>
      <c r="SA47" s="9"/>
      <c r="SB47" s="9"/>
      <c r="SC47" s="9"/>
      <c r="SD47" s="9"/>
      <c r="SE47" s="9"/>
      <c r="SF47" s="9"/>
      <c r="SG47" s="9"/>
      <c r="SH47" s="9"/>
      <c r="SI47" s="9"/>
      <c r="SJ47" s="9"/>
      <c r="SK47" s="9"/>
      <c r="SL47" s="9"/>
      <c r="SM47" s="9"/>
      <c r="SN47" s="9"/>
      <c r="SO47" s="9"/>
      <c r="SP47" s="9"/>
      <c r="SQ47" s="9"/>
      <c r="SR47" s="9"/>
      <c r="SS47" s="9"/>
      <c r="ST47" s="9"/>
      <c r="SU47" s="9"/>
      <c r="SV47" s="9"/>
      <c r="SW47" s="9"/>
      <c r="SX47" s="9"/>
      <c r="SY47" s="9"/>
      <c r="SZ47" s="9"/>
      <c r="TA47" s="9"/>
      <c r="TB47" s="9"/>
      <c r="TC47" s="9"/>
      <c r="TD47" s="9"/>
      <c r="TE47" s="9"/>
      <c r="TF47" s="9"/>
      <c r="TG47" s="9"/>
      <c r="TH47" s="9"/>
      <c r="TI47" s="9"/>
      <c r="TJ47" s="9"/>
      <c r="TK47" s="9"/>
      <c r="TL47" s="9"/>
      <c r="TM47" s="9"/>
      <c r="TN47" s="9"/>
      <c r="TO47" s="9"/>
      <c r="TP47" s="9"/>
      <c r="TQ47" s="9"/>
      <c r="TR47" s="9"/>
      <c r="TS47" s="9"/>
      <c r="TT47" s="9"/>
      <c r="TU47" s="9"/>
      <c r="TV47" s="9"/>
      <c r="TW47" s="9"/>
      <c r="TX47" s="9"/>
      <c r="TY47" s="9"/>
      <c r="TZ47" s="9"/>
      <c r="UA47" s="9"/>
      <c r="UB47" s="9"/>
      <c r="UC47" s="9"/>
      <c r="UD47" s="9"/>
      <c r="UE47" s="9"/>
      <c r="UF47" s="9"/>
      <c r="UG47" s="9"/>
      <c r="UH47" s="9"/>
      <c r="UI47" s="9"/>
      <c r="UJ47" s="9"/>
      <c r="UK47" s="9"/>
      <c r="UL47" s="9"/>
      <c r="UM47" s="9"/>
      <c r="UN47" s="9"/>
      <c r="UO47" s="9"/>
      <c r="UP47" s="9"/>
      <c r="UQ47" s="9"/>
      <c r="UR47" s="9"/>
      <c r="US47" s="9"/>
      <c r="UT47" s="9"/>
      <c r="UU47" s="9"/>
      <c r="UV47" s="9"/>
      <c r="UW47" s="9"/>
      <c r="UX47" s="9"/>
      <c r="UY47" s="9"/>
      <c r="UZ47" s="9"/>
      <c r="VA47" s="9"/>
      <c r="VB47" s="9"/>
      <c r="VC47" s="9"/>
      <c r="VD47" s="9"/>
      <c r="VE47" s="9"/>
      <c r="VF47" s="9"/>
      <c r="VG47" s="9"/>
      <c r="VH47" s="9"/>
      <c r="VI47" s="9"/>
      <c r="VJ47" s="9"/>
    </row>
    <row r="48" spans="1:582" x14ac:dyDescent="0.35">
      <c r="A48" s="7">
        <v>2019</v>
      </c>
      <c r="B48" s="40" t="s">
        <v>31</v>
      </c>
      <c r="C48" s="29" t="s">
        <v>40</v>
      </c>
      <c r="D48" s="29" t="s">
        <v>5</v>
      </c>
      <c r="E48" s="1" t="s">
        <v>73</v>
      </c>
      <c r="F48" s="1" t="s">
        <v>3</v>
      </c>
      <c r="G48" s="47" t="s">
        <v>20</v>
      </c>
      <c r="H48" s="47" t="s">
        <v>20</v>
      </c>
      <c r="I48" s="26">
        <v>1</v>
      </c>
      <c r="J48" s="13" t="s">
        <v>23</v>
      </c>
      <c r="K48" s="27">
        <v>0</v>
      </c>
      <c r="L48" s="27">
        <v>52.881028200000003</v>
      </c>
      <c r="M48" s="27">
        <v>0</v>
      </c>
      <c r="N48" s="27">
        <v>0</v>
      </c>
      <c r="O48" s="27">
        <v>0</v>
      </c>
      <c r="P48" s="28">
        <v>0</v>
      </c>
      <c r="Q48" s="27">
        <v>0</v>
      </c>
      <c r="R48" s="16">
        <f>SUM(Tabla4[[#This Row],[CO2  (tCO2e)]:[CO2 biogénico (tCO2e) ]])</f>
        <v>52.881028200000003</v>
      </c>
      <c r="S48" s="88">
        <f t="shared" si="1"/>
        <v>1.8861522969463515E-2</v>
      </c>
    </row>
    <row r="49" spans="1:19" x14ac:dyDescent="0.35">
      <c r="A49" s="7">
        <v>2019</v>
      </c>
      <c r="B49" s="7" t="s">
        <v>39</v>
      </c>
      <c r="C49" s="31" t="s">
        <v>40</v>
      </c>
      <c r="D49" s="29" t="s">
        <v>46</v>
      </c>
      <c r="E49" s="30" t="s">
        <v>47</v>
      </c>
      <c r="F49" s="32" t="s">
        <v>48</v>
      </c>
      <c r="G49" s="36" t="s">
        <v>13</v>
      </c>
      <c r="H49" s="33" t="s">
        <v>40</v>
      </c>
      <c r="I49" s="35">
        <v>2</v>
      </c>
      <c r="J49" s="13" t="s">
        <v>53</v>
      </c>
      <c r="K49" s="27">
        <v>70.13212</v>
      </c>
      <c r="L49" s="27">
        <v>0</v>
      </c>
      <c r="M49" s="27">
        <v>0</v>
      </c>
      <c r="N49" s="27">
        <v>0</v>
      </c>
      <c r="O49" s="27">
        <v>0</v>
      </c>
      <c r="P49" s="28">
        <v>0</v>
      </c>
      <c r="Q49" s="27">
        <v>0</v>
      </c>
      <c r="R49" s="16">
        <f>SUM(Tabla4[[#This Row],[CO2  (tCO2e)]:[CO2 biogénico (tCO2e) ]])</f>
        <v>70.13212</v>
      </c>
      <c r="S49" s="88">
        <f t="shared" si="1"/>
        <v>2.5014615587167638E-2</v>
      </c>
    </row>
    <row r="50" spans="1:19" x14ac:dyDescent="0.35">
      <c r="A50" s="7">
        <v>2019</v>
      </c>
      <c r="B50" s="7" t="s">
        <v>39</v>
      </c>
      <c r="C50" s="31" t="s">
        <v>45</v>
      </c>
      <c r="D50" s="29" t="s">
        <v>46</v>
      </c>
      <c r="E50" s="30" t="s">
        <v>47</v>
      </c>
      <c r="F50" s="32" t="s">
        <v>48</v>
      </c>
      <c r="G50" s="36" t="s">
        <v>13</v>
      </c>
      <c r="H50" s="33" t="s">
        <v>45</v>
      </c>
      <c r="I50" s="35">
        <v>2</v>
      </c>
      <c r="J50" s="13" t="s">
        <v>53</v>
      </c>
      <c r="K50" s="27">
        <v>28.403749999999999</v>
      </c>
      <c r="L50" s="27">
        <v>0</v>
      </c>
      <c r="M50" s="27">
        <v>0</v>
      </c>
      <c r="N50" s="27">
        <v>0</v>
      </c>
      <c r="O50" s="27">
        <v>0</v>
      </c>
      <c r="P50" s="28">
        <v>0</v>
      </c>
      <c r="Q50" s="27">
        <v>0</v>
      </c>
      <c r="R50" s="16">
        <f>SUM(Tabla4[[#This Row],[CO2  (tCO2e)]:[CO2 biogénico (tCO2e) ]])</f>
        <v>28.403749999999999</v>
      </c>
      <c r="S50" s="88">
        <f t="shared" si="1"/>
        <v>1.0131005414979794E-2</v>
      </c>
    </row>
    <row r="51" spans="1:19" x14ac:dyDescent="0.35">
      <c r="A51" s="7">
        <v>2019</v>
      </c>
      <c r="B51" s="7" t="s">
        <v>39</v>
      </c>
      <c r="C51" s="5" t="s">
        <v>49</v>
      </c>
      <c r="D51" s="29" t="s">
        <v>5</v>
      </c>
      <c r="E51" s="30" t="s">
        <v>73</v>
      </c>
      <c r="F51" s="41" t="s">
        <v>3</v>
      </c>
      <c r="G51" s="45" t="s">
        <v>37</v>
      </c>
      <c r="H51" s="45" t="s">
        <v>37</v>
      </c>
      <c r="I51" s="43">
        <v>1</v>
      </c>
      <c r="J51" s="42" t="s">
        <v>23</v>
      </c>
      <c r="K51" s="27">
        <v>0</v>
      </c>
      <c r="L51" s="27">
        <v>2.9</v>
      </c>
      <c r="M51" s="27">
        <v>0</v>
      </c>
      <c r="N51" s="27">
        <v>0</v>
      </c>
      <c r="O51" s="27">
        <v>0</v>
      </c>
      <c r="P51" s="28">
        <v>0</v>
      </c>
      <c r="Q51" s="27">
        <v>0</v>
      </c>
      <c r="R51" s="16">
        <f>SUM(Tabla4[[#This Row],[CO2  (tCO2e)]:[CO2 biogénico (tCO2e) ]])</f>
        <v>2.9</v>
      </c>
      <c r="S51" s="88">
        <f t="shared" si="1"/>
        <v>1.0343674938499813E-3</v>
      </c>
    </row>
    <row r="52" spans="1:19" x14ac:dyDescent="0.35">
      <c r="A52" s="48">
        <v>2019</v>
      </c>
      <c r="B52" s="48" t="s">
        <v>39</v>
      </c>
      <c r="C52" s="49" t="s">
        <v>41</v>
      </c>
      <c r="D52" s="49" t="s">
        <v>5</v>
      </c>
      <c r="E52" s="50" t="s">
        <v>73</v>
      </c>
      <c r="F52" s="51" t="s">
        <v>3</v>
      </c>
      <c r="G52" s="45" t="s">
        <v>37</v>
      </c>
      <c r="H52" s="52" t="s">
        <v>37</v>
      </c>
      <c r="I52" s="53">
        <v>1</v>
      </c>
      <c r="J52" s="54" t="s">
        <v>23</v>
      </c>
      <c r="K52" s="55">
        <v>0</v>
      </c>
      <c r="L52" s="55">
        <v>2.4</v>
      </c>
      <c r="M52" s="55">
        <v>0</v>
      </c>
      <c r="N52" s="55">
        <v>0</v>
      </c>
      <c r="O52" s="55">
        <v>0</v>
      </c>
      <c r="P52" s="56">
        <v>0</v>
      </c>
      <c r="Q52" s="55">
        <v>0</v>
      </c>
      <c r="R52" s="57">
        <f>SUM(Tabla4[[#This Row],[CO2  (tCO2e)]:[CO2 biogénico (tCO2e) ]])</f>
        <v>2.4</v>
      </c>
      <c r="S52" s="88">
        <f t="shared" si="1"/>
        <v>8.5602827077239821E-4</v>
      </c>
    </row>
    <row r="53" spans="1:19" s="9" customFormat="1" x14ac:dyDescent="0.35">
      <c r="A53" s="64">
        <v>2019</v>
      </c>
      <c r="B53" s="9" t="s">
        <v>39</v>
      </c>
      <c r="C53" s="5" t="s">
        <v>40</v>
      </c>
      <c r="D53" s="65" t="s">
        <v>1</v>
      </c>
      <c r="E53" s="65" t="s">
        <v>2</v>
      </c>
      <c r="F53" s="81" t="s">
        <v>3</v>
      </c>
      <c r="G53" s="47" t="s">
        <v>87</v>
      </c>
      <c r="H53" s="66" t="s">
        <v>81</v>
      </c>
      <c r="I53" s="53">
        <v>1</v>
      </c>
      <c r="J53" s="13" t="s">
        <v>43</v>
      </c>
      <c r="K53" s="67">
        <v>16.603725000000001</v>
      </c>
      <c r="L53" s="67">
        <v>0</v>
      </c>
      <c r="M53" s="67">
        <v>0</v>
      </c>
      <c r="N53" s="67">
        <v>0</v>
      </c>
      <c r="O53" s="67">
        <v>0</v>
      </c>
      <c r="P53" s="27">
        <v>0</v>
      </c>
      <c r="Q53" s="67">
        <v>0</v>
      </c>
      <c r="R53" s="68">
        <f>SUM(Tabla4[[#This Row],[CO2  (tCO2e)]:[CO2 biogénico (tCO2e) ]])</f>
        <v>16.603725000000001</v>
      </c>
      <c r="S53" s="88">
        <f t="shared" si="1"/>
        <v>5.9221908333876834E-3</v>
      </c>
    </row>
    <row r="54" spans="1:19" s="9" customFormat="1" x14ac:dyDescent="0.35">
      <c r="A54" s="64">
        <v>2019</v>
      </c>
      <c r="B54" s="9" t="s">
        <v>39</v>
      </c>
      <c r="C54" s="5" t="s">
        <v>40</v>
      </c>
      <c r="D54" s="65" t="s">
        <v>1</v>
      </c>
      <c r="E54" s="65" t="s">
        <v>2</v>
      </c>
      <c r="F54" s="81" t="s">
        <v>3</v>
      </c>
      <c r="G54" s="47" t="s">
        <v>85</v>
      </c>
      <c r="H54" s="66" t="s">
        <v>82</v>
      </c>
      <c r="I54" s="53">
        <v>1</v>
      </c>
      <c r="J54" s="13" t="s">
        <v>43</v>
      </c>
      <c r="K54" s="67">
        <v>4.4303999999999997</v>
      </c>
      <c r="L54" s="67">
        <v>0</v>
      </c>
      <c r="M54" s="67">
        <v>0</v>
      </c>
      <c r="N54" s="67">
        <v>0</v>
      </c>
      <c r="O54" s="67">
        <v>0</v>
      </c>
      <c r="P54" s="27">
        <v>0</v>
      </c>
      <c r="Q54" s="67">
        <v>0</v>
      </c>
      <c r="R54" s="68">
        <f>SUM(Tabla4[[#This Row],[CO2  (tCO2e)]:[CO2 biogénico (tCO2e) ]])</f>
        <v>4.4303999999999997</v>
      </c>
      <c r="S54" s="88">
        <f t="shared" si="1"/>
        <v>1.5802281878458471E-3</v>
      </c>
    </row>
    <row r="55" spans="1:19" s="9" customFormat="1" x14ac:dyDescent="0.35">
      <c r="A55" s="69">
        <v>2019</v>
      </c>
      <c r="B55" s="70" t="s">
        <v>39</v>
      </c>
      <c r="C55" s="71" t="s">
        <v>40</v>
      </c>
      <c r="D55" s="72" t="s">
        <v>46</v>
      </c>
      <c r="E55" s="73" t="s">
        <v>63</v>
      </c>
      <c r="F55" s="82" t="s">
        <v>84</v>
      </c>
      <c r="G55" s="83" t="s">
        <v>86</v>
      </c>
      <c r="H55" s="80" t="s">
        <v>83</v>
      </c>
      <c r="I55" s="53">
        <v>1</v>
      </c>
      <c r="J55" s="84" t="s">
        <v>43</v>
      </c>
      <c r="K55" s="77">
        <v>2.6891113999999998</v>
      </c>
      <c r="L55" s="77">
        <v>9.4600000000000001E-4</v>
      </c>
      <c r="M55" s="77">
        <v>1.42E-3</v>
      </c>
      <c r="N55" s="77">
        <v>0</v>
      </c>
      <c r="O55" s="77">
        <v>0</v>
      </c>
      <c r="P55" s="78">
        <v>0</v>
      </c>
      <c r="Q55" s="77">
        <v>0</v>
      </c>
      <c r="R55" s="79">
        <f>SUM(Tabla4[[#This Row],[CO2  (tCO2e)]:[CO2 biogénico (tCO2e) ]])</f>
        <v>2.6914773999999997</v>
      </c>
      <c r="S55" s="88">
        <f t="shared" si="1"/>
        <v>9.599919768937459E-4</v>
      </c>
    </row>
    <row r="56" spans="1:19" s="9" customFormat="1" x14ac:dyDescent="0.35">
      <c r="A56" s="69">
        <v>2019</v>
      </c>
      <c r="B56" s="70" t="s">
        <v>39</v>
      </c>
      <c r="C56" s="71" t="s">
        <v>41</v>
      </c>
      <c r="D56" s="72" t="s">
        <v>1</v>
      </c>
      <c r="E56" s="72" t="s">
        <v>2</v>
      </c>
      <c r="F56" s="72" t="s">
        <v>3</v>
      </c>
      <c r="G56" s="80" t="s">
        <v>87</v>
      </c>
      <c r="H56" s="74" t="s">
        <v>81</v>
      </c>
      <c r="I56" s="75">
        <v>1</v>
      </c>
      <c r="J56" s="76" t="s">
        <v>43</v>
      </c>
      <c r="K56" s="77">
        <v>0.49563357183732565</v>
      </c>
      <c r="L56" s="77">
        <v>0</v>
      </c>
      <c r="M56" s="77">
        <v>0</v>
      </c>
      <c r="N56" s="77">
        <v>0</v>
      </c>
      <c r="O56" s="77">
        <v>0</v>
      </c>
      <c r="P56" s="78">
        <v>0</v>
      </c>
      <c r="Q56" s="77">
        <v>0</v>
      </c>
      <c r="R56" s="79">
        <f>SUM(Tabla4[[#This Row],[CO2  (tCO2e)]:[CO2 biogénico (tCO2e) ]])</f>
        <v>0.49563357183732565</v>
      </c>
      <c r="S56" s="88">
        <f t="shared" si="1"/>
        <v>1.7678181226527215E-4</v>
      </c>
    </row>
    <row r="57" spans="1:19" s="9" customFormat="1" x14ac:dyDescent="0.35">
      <c r="A57" s="64">
        <v>2019</v>
      </c>
      <c r="B57" s="9" t="s">
        <v>39</v>
      </c>
      <c r="C57" s="5" t="s">
        <v>45</v>
      </c>
      <c r="D57" s="65" t="s">
        <v>1</v>
      </c>
      <c r="E57" s="65" t="s">
        <v>2</v>
      </c>
      <c r="F57" s="81" t="s">
        <v>3</v>
      </c>
      <c r="G57" s="47" t="s">
        <v>87</v>
      </c>
      <c r="H57" s="66" t="s">
        <v>81</v>
      </c>
      <c r="I57" s="53">
        <v>1</v>
      </c>
      <c r="J57" s="13" t="s">
        <v>43</v>
      </c>
      <c r="K57" s="77">
        <v>0.74345035775598844</v>
      </c>
      <c r="L57" s="77">
        <v>0</v>
      </c>
      <c r="M57" s="77">
        <v>0</v>
      </c>
      <c r="N57" s="77">
        <v>0</v>
      </c>
      <c r="O57" s="77">
        <v>0</v>
      </c>
      <c r="P57" s="78">
        <v>0</v>
      </c>
      <c r="Q57" s="77">
        <v>0</v>
      </c>
      <c r="R57" s="79">
        <f>SUM(Tabla4[[#This Row],[CO2  (tCO2e)]:[CO2 biogénico (tCO2e) ]])</f>
        <v>0.74345035775598844</v>
      </c>
      <c r="S57" s="88">
        <f t="shared" si="1"/>
        <v>2.6517271839790821E-4</v>
      </c>
    </row>
    <row r="58" spans="1:19" s="9" customFormat="1" x14ac:dyDescent="0.35">
      <c r="A58" s="64">
        <v>2019</v>
      </c>
      <c r="B58" s="9" t="s">
        <v>39</v>
      </c>
      <c r="C58" s="5" t="s">
        <v>45</v>
      </c>
      <c r="D58" s="65" t="s">
        <v>1</v>
      </c>
      <c r="E58" s="65" t="s">
        <v>2</v>
      </c>
      <c r="F58" s="81" t="s">
        <v>3</v>
      </c>
      <c r="G58" s="47" t="s">
        <v>85</v>
      </c>
      <c r="H58" s="66" t="s">
        <v>82</v>
      </c>
      <c r="I58" s="53">
        <v>1</v>
      </c>
      <c r="J58" s="13" t="s">
        <v>43</v>
      </c>
      <c r="K58" s="67">
        <v>5.6799999999999996E-2</v>
      </c>
      <c r="L58" s="67">
        <v>0</v>
      </c>
      <c r="M58" s="67">
        <v>0</v>
      </c>
      <c r="N58" s="67">
        <v>0</v>
      </c>
      <c r="O58" s="67">
        <v>0</v>
      </c>
      <c r="P58" s="27">
        <v>0</v>
      </c>
      <c r="Q58" s="67">
        <v>0</v>
      </c>
      <c r="R58" s="68">
        <f>SUM(Tabla4[[#This Row],[CO2  (tCO2e)]:[CO2 biogénico (tCO2e) ]])</f>
        <v>5.6799999999999996E-2</v>
      </c>
      <c r="S58" s="89">
        <f t="shared" si="1"/>
        <v>2.0259335741613426E-5</v>
      </c>
    </row>
    <row r="59" spans="1:19" s="9" customFormat="1" x14ac:dyDescent="0.35"/>
    <row r="60" spans="1:19" s="9" customFormat="1" x14ac:dyDescent="0.35">
      <c r="A60" s="9">
        <v>2019</v>
      </c>
      <c r="B60" s="9" t="s">
        <v>39</v>
      </c>
      <c r="C60" s="102" t="s">
        <v>89</v>
      </c>
      <c r="D60" s="102"/>
      <c r="E60" s="102"/>
      <c r="F60" s="102"/>
      <c r="G60" s="102"/>
      <c r="H60" s="102"/>
      <c r="I60" s="102"/>
      <c r="J60" s="102"/>
      <c r="K60" s="86">
        <f>SUM(K4:K58)</f>
        <v>6946.8731281266073</v>
      </c>
      <c r="L60" s="86">
        <f t="shared" ref="L60:S60" si="2">SUM(L4:L58)</f>
        <v>238655.95917117168</v>
      </c>
      <c r="M60" s="86">
        <f t="shared" si="2"/>
        <v>74.002423400106224</v>
      </c>
      <c r="N60" s="86">
        <f t="shared" si="2"/>
        <v>1.365</v>
      </c>
      <c r="O60" s="86">
        <f t="shared" si="2"/>
        <v>98.485093800000001</v>
      </c>
      <c r="P60" s="86">
        <f t="shared" si="2"/>
        <v>107.70500000000001</v>
      </c>
      <c r="Q60" s="86">
        <f t="shared" si="2"/>
        <v>34480.182469702959</v>
      </c>
      <c r="R60" s="86">
        <f t="shared" si="2"/>
        <v>280364.57228620135</v>
      </c>
      <c r="S60" s="86">
        <f t="shared" si="2"/>
        <v>100.00000000000001</v>
      </c>
    </row>
    <row r="61" spans="1:19" s="9" customFormat="1" x14ac:dyDescent="0.35"/>
    <row r="62" spans="1:19" s="9" customFormat="1" x14ac:dyDescent="0.35"/>
    <row r="63" spans="1:19" s="9" customFormat="1" x14ac:dyDescent="0.35">
      <c r="O63" s="86">
        <f>O60+P60</f>
        <v>206.1900938</v>
      </c>
    </row>
    <row r="64" spans="1:19" s="9" customFormat="1" x14ac:dyDescent="0.35">
      <c r="K64" s="86">
        <f>K60-K49-K17</f>
        <v>6875.1373181266072</v>
      </c>
    </row>
    <row r="65" spans="18:18" s="9" customFormat="1" x14ac:dyDescent="0.35">
      <c r="R65" s="86">
        <f>R60-Q60</f>
        <v>245884.38981649838</v>
      </c>
    </row>
    <row r="66" spans="18:18" s="9" customFormat="1" x14ac:dyDescent="0.35"/>
    <row r="67" spans="18:18" s="9" customFormat="1" x14ac:dyDescent="0.35"/>
    <row r="68" spans="18:18" s="9" customFormat="1" ht="12" customHeight="1" x14ac:dyDescent="0.35"/>
    <row r="69" spans="18:18" s="9" customFormat="1" x14ac:dyDescent="0.35"/>
    <row r="70" spans="18:18" s="9" customFormat="1" x14ac:dyDescent="0.35"/>
    <row r="71" spans="18:18" s="9" customFormat="1" x14ac:dyDescent="0.35"/>
    <row r="72" spans="18:18" s="9" customFormat="1" x14ac:dyDescent="0.35"/>
    <row r="73" spans="18:18" s="9" customFormat="1" x14ac:dyDescent="0.35"/>
    <row r="74" spans="18:18" s="9" customFormat="1" x14ac:dyDescent="0.35"/>
    <row r="75" spans="18:18" s="9" customFormat="1" x14ac:dyDescent="0.35"/>
    <row r="76" spans="18:18" s="9" customFormat="1" x14ac:dyDescent="0.35"/>
    <row r="77" spans="18:18" s="9" customFormat="1" x14ac:dyDescent="0.35"/>
    <row r="78" spans="18:18" s="9" customFormat="1" x14ac:dyDescent="0.35"/>
    <row r="79" spans="18:18" s="9" customFormat="1" x14ac:dyDescent="0.35"/>
    <row r="80" spans="18:18" s="9" customFormat="1" x14ac:dyDescent="0.35"/>
    <row r="81" s="9" customFormat="1" x14ac:dyDescent="0.35"/>
    <row r="82" s="9" customFormat="1" x14ac:dyDescent="0.35"/>
    <row r="83" s="9" customFormat="1" x14ac:dyDescent="0.35"/>
    <row r="84" s="9" customFormat="1" x14ac:dyDescent="0.35"/>
    <row r="85" s="9" customFormat="1" x14ac:dyDescent="0.35"/>
    <row r="86" s="9" customFormat="1" x14ac:dyDescent="0.35"/>
    <row r="87" s="9" customFormat="1" x14ac:dyDescent="0.35"/>
    <row r="88" s="9" customFormat="1" x14ac:dyDescent="0.35"/>
    <row r="89" s="9" customFormat="1" x14ac:dyDescent="0.35"/>
    <row r="90" s="9" customFormat="1" x14ac:dyDescent="0.35"/>
    <row r="91" s="9" customFormat="1" x14ac:dyDescent="0.35"/>
    <row r="92" s="9" customFormat="1" x14ac:dyDescent="0.35"/>
    <row r="93" s="9" customFormat="1" x14ac:dyDescent="0.35"/>
    <row r="94" s="9" customFormat="1" x14ac:dyDescent="0.35"/>
    <row r="95" s="9" customFormat="1" x14ac:dyDescent="0.35"/>
    <row r="96" s="9" customFormat="1" x14ac:dyDescent="0.35"/>
    <row r="97" s="9" customFormat="1" x14ac:dyDescent="0.35"/>
    <row r="98" s="9" customFormat="1" x14ac:dyDescent="0.35"/>
    <row r="99" s="9" customFormat="1" x14ac:dyDescent="0.35"/>
    <row r="100" s="9" customFormat="1" x14ac:dyDescent="0.35"/>
    <row r="101" s="9" customFormat="1" x14ac:dyDescent="0.35"/>
    <row r="102" s="9" customFormat="1" x14ac:dyDescent="0.35"/>
    <row r="103" s="9" customFormat="1" x14ac:dyDescent="0.35"/>
    <row r="104" s="9" customFormat="1" x14ac:dyDescent="0.35"/>
    <row r="105" s="9" customFormat="1" x14ac:dyDescent="0.35"/>
    <row r="106" s="9" customFormat="1" x14ac:dyDescent="0.35"/>
    <row r="107" s="9" customFormat="1" x14ac:dyDescent="0.35"/>
    <row r="108" s="9" customFormat="1" x14ac:dyDescent="0.35"/>
    <row r="109" s="9" customFormat="1" x14ac:dyDescent="0.35"/>
    <row r="110" s="9" customFormat="1" x14ac:dyDescent="0.35"/>
    <row r="111" s="9" customFormat="1" x14ac:dyDescent="0.35"/>
    <row r="112" s="9" customFormat="1" x14ac:dyDescent="0.35"/>
    <row r="113" s="9" customFormat="1" x14ac:dyDescent="0.35"/>
    <row r="114" s="9" customFormat="1" x14ac:dyDescent="0.35"/>
    <row r="115" s="9" customFormat="1" x14ac:dyDescent="0.35"/>
    <row r="116" s="9" customFormat="1" x14ac:dyDescent="0.35"/>
    <row r="117" s="9" customFormat="1" x14ac:dyDescent="0.35"/>
    <row r="118" s="9" customFormat="1" x14ac:dyDescent="0.35"/>
    <row r="119" s="9" customFormat="1" x14ac:dyDescent="0.35"/>
    <row r="120" s="9" customFormat="1" x14ac:dyDescent="0.35"/>
    <row r="121" s="9" customFormat="1" x14ac:dyDescent="0.35"/>
    <row r="122" s="9" customFormat="1" x14ac:dyDescent="0.35"/>
    <row r="123" s="9" customFormat="1" x14ac:dyDescent="0.35"/>
    <row r="124" s="9" customFormat="1" x14ac:dyDescent="0.35"/>
    <row r="125" s="9" customFormat="1" x14ac:dyDescent="0.35"/>
    <row r="126" s="9" customFormat="1" x14ac:dyDescent="0.35"/>
    <row r="127" s="9" customFormat="1" x14ac:dyDescent="0.35"/>
    <row r="128" s="9" customFormat="1" x14ac:dyDescent="0.35"/>
    <row r="129" s="9" customFormat="1" x14ac:dyDescent="0.35"/>
    <row r="130" s="9" customFormat="1" x14ac:dyDescent="0.35"/>
    <row r="131" s="9" customFormat="1" x14ac:dyDescent="0.35"/>
    <row r="132" s="9" customFormat="1" x14ac:dyDescent="0.35"/>
    <row r="133" s="9" customFormat="1" x14ac:dyDescent="0.35"/>
    <row r="134" s="9" customFormat="1" x14ac:dyDescent="0.35"/>
    <row r="135" s="9" customFormat="1" x14ac:dyDescent="0.35"/>
    <row r="136" s="9" customFormat="1" x14ac:dyDescent="0.35"/>
    <row r="137" s="9" customFormat="1" x14ac:dyDescent="0.35"/>
    <row r="138" s="9" customFormat="1" x14ac:dyDescent="0.35"/>
    <row r="139" s="9" customFormat="1" x14ac:dyDescent="0.35"/>
    <row r="140" s="9" customFormat="1" x14ac:dyDescent="0.35"/>
    <row r="141" s="9" customFormat="1" x14ac:dyDescent="0.35"/>
    <row r="142" s="9" customFormat="1" x14ac:dyDescent="0.35"/>
    <row r="143" s="9" customFormat="1" x14ac:dyDescent="0.35"/>
    <row r="144" s="9" customFormat="1" x14ac:dyDescent="0.35"/>
    <row r="145" s="9" customFormat="1" x14ac:dyDescent="0.35"/>
    <row r="146" s="9" customFormat="1" x14ac:dyDescent="0.35"/>
    <row r="147" s="9" customFormat="1" x14ac:dyDescent="0.35"/>
    <row r="148" s="9" customFormat="1" x14ac:dyDescent="0.35"/>
    <row r="149" s="9" customFormat="1" x14ac:dyDescent="0.35"/>
    <row r="150" s="9" customFormat="1" x14ac:dyDescent="0.35"/>
    <row r="151" s="9" customFormat="1" x14ac:dyDescent="0.35"/>
    <row r="152" s="9" customFormat="1" x14ac:dyDescent="0.35"/>
    <row r="153" s="9" customFormat="1" x14ac:dyDescent="0.35"/>
    <row r="154" s="9" customFormat="1" x14ac:dyDescent="0.35"/>
    <row r="155" s="9" customFormat="1" x14ac:dyDescent="0.35"/>
    <row r="156" s="9" customFormat="1" x14ac:dyDescent="0.35"/>
    <row r="157" s="9" customFormat="1" x14ac:dyDescent="0.35"/>
    <row r="158" s="9" customFormat="1" x14ac:dyDescent="0.35"/>
    <row r="159" s="9" customFormat="1" x14ac:dyDescent="0.35"/>
    <row r="160" s="9" customFormat="1" x14ac:dyDescent="0.35"/>
    <row r="161" s="9" customFormat="1" x14ac:dyDescent="0.35"/>
    <row r="162" s="9" customFormat="1" x14ac:dyDescent="0.35"/>
    <row r="163" s="9" customFormat="1" x14ac:dyDescent="0.35"/>
    <row r="164" s="9" customFormat="1" x14ac:dyDescent="0.35"/>
    <row r="165" s="9" customFormat="1" x14ac:dyDescent="0.35"/>
    <row r="166" s="9" customFormat="1" x14ac:dyDescent="0.35"/>
    <row r="167" s="9" customFormat="1" x14ac:dyDescent="0.35"/>
    <row r="168" s="9" customFormat="1" x14ac:dyDescent="0.35"/>
    <row r="169" s="9" customFormat="1" x14ac:dyDescent="0.35"/>
    <row r="170" s="9" customFormat="1" x14ac:dyDescent="0.35"/>
    <row r="171" s="9" customFormat="1" x14ac:dyDescent="0.35"/>
    <row r="172" s="9" customFormat="1" x14ac:dyDescent="0.35"/>
    <row r="173" s="9" customFormat="1" x14ac:dyDescent="0.35"/>
    <row r="174" s="9" customFormat="1" x14ac:dyDescent="0.35"/>
    <row r="175" s="9" customFormat="1" x14ac:dyDescent="0.35"/>
    <row r="176" s="9" customFormat="1" x14ac:dyDescent="0.35"/>
    <row r="177" s="9" customFormat="1" x14ac:dyDescent="0.35"/>
    <row r="178" s="9" customFormat="1" x14ac:dyDescent="0.35"/>
    <row r="179" s="9" customFormat="1" x14ac:dyDescent="0.35"/>
    <row r="180" s="9" customFormat="1" x14ac:dyDescent="0.35"/>
    <row r="181" s="9" customFormat="1" x14ac:dyDescent="0.35"/>
    <row r="182" s="9" customFormat="1" x14ac:dyDescent="0.35"/>
    <row r="183" s="9" customFormat="1" x14ac:dyDescent="0.35"/>
    <row r="184" s="9" customFormat="1" x14ac:dyDescent="0.35"/>
    <row r="185" s="9" customFormat="1" x14ac:dyDescent="0.35"/>
    <row r="186" s="9" customFormat="1" x14ac:dyDescent="0.35"/>
    <row r="187" s="9" customFormat="1" x14ac:dyDescent="0.35"/>
    <row r="188" s="9" customFormat="1" x14ac:dyDescent="0.35"/>
    <row r="189" s="9" customFormat="1" x14ac:dyDescent="0.35"/>
    <row r="190" s="9" customFormat="1" x14ac:dyDescent="0.35"/>
    <row r="191" s="9" customFormat="1" x14ac:dyDescent="0.35"/>
    <row r="192" s="9" customFormat="1" x14ac:dyDescent="0.35"/>
    <row r="193" s="9" customFormat="1" x14ac:dyDescent="0.35"/>
    <row r="194" s="9" customFormat="1" x14ac:dyDescent="0.35"/>
    <row r="195" s="9" customFormat="1" x14ac:dyDescent="0.35"/>
    <row r="196" s="9" customFormat="1" x14ac:dyDescent="0.35"/>
    <row r="197" s="9" customFormat="1" x14ac:dyDescent="0.35"/>
    <row r="198" s="9" customFormat="1" x14ac:dyDescent="0.35"/>
    <row r="199" s="9" customFormat="1" x14ac:dyDescent="0.35"/>
    <row r="200" s="9" customFormat="1" x14ac:dyDescent="0.35"/>
    <row r="201" s="9" customFormat="1" x14ac:dyDescent="0.35"/>
    <row r="202" s="9" customFormat="1" x14ac:dyDescent="0.35"/>
    <row r="203" s="9" customFormat="1" x14ac:dyDescent="0.35"/>
    <row r="204" s="9" customFormat="1" x14ac:dyDescent="0.35"/>
    <row r="205" s="9" customFormat="1" x14ac:dyDescent="0.35"/>
    <row r="206" s="9" customFormat="1" x14ac:dyDescent="0.35"/>
    <row r="207" s="9" customFormat="1" x14ac:dyDescent="0.35"/>
    <row r="208" s="9" customFormat="1" x14ac:dyDescent="0.35"/>
    <row r="209" s="9" customFormat="1" x14ac:dyDescent="0.35"/>
    <row r="210" s="9" customFormat="1" x14ac:dyDescent="0.35"/>
    <row r="211" s="9" customFormat="1" x14ac:dyDescent="0.35"/>
    <row r="212" s="9" customFormat="1" x14ac:dyDescent="0.35"/>
    <row r="213" s="9" customFormat="1" x14ac:dyDescent="0.35"/>
    <row r="214" s="9" customFormat="1" x14ac:dyDescent="0.35"/>
    <row r="215" s="9" customFormat="1" x14ac:dyDescent="0.35"/>
    <row r="216" s="9" customFormat="1" x14ac:dyDescent="0.35"/>
    <row r="217" s="9" customFormat="1" x14ac:dyDescent="0.35"/>
    <row r="218" s="9" customFormat="1" x14ac:dyDescent="0.35"/>
    <row r="219" s="9" customFormat="1" x14ac:dyDescent="0.35"/>
    <row r="220" s="9" customFormat="1" x14ac:dyDescent="0.35"/>
    <row r="221" s="9" customFormat="1" x14ac:dyDescent="0.35"/>
    <row r="222" s="9" customFormat="1" x14ac:dyDescent="0.35"/>
    <row r="223" s="9" customFormat="1" x14ac:dyDescent="0.35"/>
    <row r="224" s="9" customFormat="1" x14ac:dyDescent="0.35"/>
    <row r="225" s="9" customFormat="1" x14ac:dyDescent="0.35"/>
    <row r="226" s="9" customFormat="1" x14ac:dyDescent="0.35"/>
    <row r="227" s="9" customFormat="1" x14ac:dyDescent="0.35"/>
    <row r="228" s="9" customFormat="1" x14ac:dyDescent="0.35"/>
    <row r="229" s="9" customFormat="1" x14ac:dyDescent="0.35"/>
    <row r="230" s="9" customFormat="1" x14ac:dyDescent="0.35"/>
    <row r="231" s="9" customFormat="1" x14ac:dyDescent="0.35"/>
    <row r="232" s="9" customFormat="1" x14ac:dyDescent="0.35"/>
    <row r="233" s="9" customFormat="1" x14ac:dyDescent="0.35"/>
    <row r="234" s="9" customFormat="1" x14ac:dyDescent="0.35"/>
    <row r="235" s="9" customFormat="1" x14ac:dyDescent="0.35"/>
    <row r="236" s="9" customFormat="1" x14ac:dyDescent="0.35"/>
    <row r="237" s="9" customFormat="1" x14ac:dyDescent="0.35"/>
    <row r="238" s="9" customFormat="1" x14ac:dyDescent="0.35"/>
    <row r="239" s="9" customFormat="1" x14ac:dyDescent="0.35"/>
    <row r="240" s="9" customFormat="1" x14ac:dyDescent="0.35"/>
    <row r="241" s="9" customFormat="1" x14ac:dyDescent="0.35"/>
    <row r="242" s="9" customFormat="1" x14ac:dyDescent="0.35"/>
    <row r="243" s="9" customFormat="1" x14ac:dyDescent="0.35"/>
    <row r="244" s="9" customFormat="1" x14ac:dyDescent="0.35"/>
    <row r="245" s="9" customFormat="1" x14ac:dyDescent="0.35"/>
    <row r="246" s="9" customFormat="1" x14ac:dyDescent="0.35"/>
    <row r="247" s="9" customFormat="1" x14ac:dyDescent="0.35"/>
    <row r="248" s="9" customFormat="1" x14ac:dyDescent="0.35"/>
    <row r="249" s="9" customFormat="1" x14ac:dyDescent="0.35"/>
    <row r="250" s="9" customFormat="1" x14ac:dyDescent="0.35"/>
    <row r="251" s="9" customFormat="1" x14ac:dyDescent="0.35"/>
    <row r="252" s="9" customFormat="1" x14ac:dyDescent="0.35"/>
    <row r="253" s="9" customFormat="1" x14ac:dyDescent="0.35"/>
    <row r="254" s="9" customFormat="1" x14ac:dyDescent="0.35"/>
    <row r="255" s="9" customFormat="1" x14ac:dyDescent="0.35"/>
    <row r="256" s="9" customFormat="1" x14ac:dyDescent="0.35"/>
    <row r="257" s="9" customFormat="1" x14ac:dyDescent="0.35"/>
    <row r="258" s="9" customFormat="1" x14ac:dyDescent="0.35"/>
    <row r="259" s="9" customFormat="1" x14ac:dyDescent="0.35"/>
    <row r="260" s="9" customFormat="1" x14ac:dyDescent="0.35"/>
    <row r="261" s="9" customFormat="1" x14ac:dyDescent="0.35"/>
    <row r="262" s="9" customFormat="1" x14ac:dyDescent="0.35"/>
    <row r="263" s="9" customFormat="1" x14ac:dyDescent="0.35"/>
    <row r="264" s="9" customFormat="1" x14ac:dyDescent="0.35"/>
    <row r="265" s="9" customFormat="1" x14ac:dyDescent="0.35"/>
    <row r="266" s="9" customFormat="1" x14ac:dyDescent="0.35"/>
    <row r="267" s="9" customFormat="1" x14ac:dyDescent="0.35"/>
    <row r="268" s="9" customFormat="1" x14ac:dyDescent="0.35"/>
    <row r="269" s="9" customFormat="1" x14ac:dyDescent="0.35"/>
    <row r="270" s="9" customFormat="1" x14ac:dyDescent="0.35"/>
    <row r="271" s="9" customFormat="1" x14ac:dyDescent="0.35"/>
    <row r="272" s="9" customFormat="1" x14ac:dyDescent="0.35"/>
    <row r="273" s="9" customFormat="1" x14ac:dyDescent="0.35"/>
    <row r="274" s="9" customFormat="1" x14ac:dyDescent="0.35"/>
    <row r="275" s="9" customFormat="1" x14ac:dyDescent="0.35"/>
    <row r="276" s="9" customFormat="1" x14ac:dyDescent="0.35"/>
    <row r="277" s="9" customFormat="1" x14ac:dyDescent="0.35"/>
    <row r="278" s="9" customFormat="1" x14ac:dyDescent="0.35"/>
    <row r="279" s="9" customFormat="1" x14ac:dyDescent="0.35"/>
    <row r="280" s="9" customFormat="1" x14ac:dyDescent="0.35"/>
    <row r="281" s="9" customFormat="1" x14ac:dyDescent="0.35"/>
    <row r="282" s="9" customFormat="1" x14ac:dyDescent="0.35"/>
    <row r="283" s="9" customFormat="1" x14ac:dyDescent="0.35"/>
    <row r="284" s="9" customFormat="1" x14ac:dyDescent="0.35"/>
    <row r="285" s="9" customFormat="1" x14ac:dyDescent="0.35"/>
    <row r="286" s="9" customFormat="1" x14ac:dyDescent="0.35"/>
    <row r="287" s="9" customFormat="1" x14ac:dyDescent="0.35"/>
    <row r="288" s="9" customFormat="1" x14ac:dyDescent="0.35"/>
    <row r="289" s="9" customFormat="1" x14ac:dyDescent="0.35"/>
    <row r="290" s="9" customFormat="1" x14ac:dyDescent="0.35"/>
    <row r="291" s="9" customFormat="1" x14ac:dyDescent="0.35"/>
    <row r="292" s="9" customFormat="1" x14ac:dyDescent="0.35"/>
    <row r="293" s="9" customFormat="1" x14ac:dyDescent="0.35"/>
    <row r="294" s="9" customFormat="1" x14ac:dyDescent="0.35"/>
    <row r="295" s="9" customFormat="1" x14ac:dyDescent="0.35"/>
    <row r="296" s="9" customFormat="1" x14ac:dyDescent="0.35"/>
    <row r="297" s="9" customFormat="1" x14ac:dyDescent="0.35"/>
    <row r="298" s="9" customFormat="1" x14ac:dyDescent="0.35"/>
    <row r="299" s="9" customFormat="1" x14ac:dyDescent="0.35"/>
    <row r="300" s="9" customFormat="1" x14ac:dyDescent="0.35"/>
    <row r="301" s="9" customFormat="1" x14ac:dyDescent="0.35"/>
    <row r="302" s="9" customFormat="1" x14ac:dyDescent="0.35"/>
    <row r="303" s="9" customFormat="1" x14ac:dyDescent="0.35"/>
    <row r="304" s="9" customFormat="1" x14ac:dyDescent="0.35"/>
    <row r="305" s="9" customFormat="1" x14ac:dyDescent="0.35"/>
    <row r="306" s="9" customFormat="1" x14ac:dyDescent="0.35"/>
    <row r="307" s="9" customFormat="1" x14ac:dyDescent="0.35"/>
    <row r="308" s="9" customFormat="1" x14ac:dyDescent="0.35"/>
    <row r="309" s="9" customFormat="1" x14ac:dyDescent="0.35"/>
    <row r="310" s="9" customFormat="1" x14ac:dyDescent="0.35"/>
    <row r="311" s="9" customFormat="1" x14ac:dyDescent="0.35"/>
    <row r="312" s="9" customFormat="1" x14ac:dyDescent="0.35"/>
    <row r="313" s="9" customFormat="1" x14ac:dyDescent="0.35"/>
    <row r="314" s="9" customFormat="1" x14ac:dyDescent="0.35"/>
    <row r="315" s="9" customFormat="1" x14ac:dyDescent="0.35"/>
    <row r="316" s="9" customFormat="1" x14ac:dyDescent="0.35"/>
    <row r="317" s="9" customFormat="1" x14ac:dyDescent="0.35"/>
    <row r="318" s="9" customFormat="1" x14ac:dyDescent="0.35"/>
    <row r="319" s="9" customFormat="1" x14ac:dyDescent="0.35"/>
    <row r="320" s="9" customFormat="1" x14ac:dyDescent="0.35"/>
    <row r="321" s="9" customFormat="1" x14ac:dyDescent="0.35"/>
    <row r="322" s="9" customFormat="1" x14ac:dyDescent="0.35"/>
    <row r="323" s="9" customFormat="1" x14ac:dyDescent="0.35"/>
    <row r="324" s="9" customFormat="1" x14ac:dyDescent="0.35"/>
    <row r="325" s="9" customFormat="1" x14ac:dyDescent="0.35"/>
    <row r="326" s="9" customFormat="1" x14ac:dyDescent="0.35"/>
    <row r="327" s="9" customFormat="1" x14ac:dyDescent="0.35"/>
    <row r="328" s="9" customFormat="1" x14ac:dyDescent="0.35"/>
    <row r="329" s="9" customFormat="1" x14ac:dyDescent="0.35"/>
    <row r="330" s="9" customFormat="1" x14ac:dyDescent="0.35"/>
    <row r="331" s="9" customFormat="1" x14ac:dyDescent="0.35"/>
    <row r="332" s="9" customFormat="1" x14ac:dyDescent="0.35"/>
    <row r="333" s="9" customFormat="1" x14ac:dyDescent="0.35"/>
    <row r="334" s="9" customFormat="1" x14ac:dyDescent="0.35"/>
    <row r="335" s="9" customFormat="1" x14ac:dyDescent="0.35"/>
    <row r="336" s="9" customFormat="1" x14ac:dyDescent="0.35"/>
    <row r="337" s="9" customFormat="1" x14ac:dyDescent="0.35"/>
    <row r="338" s="9" customFormat="1" x14ac:dyDescent="0.35"/>
    <row r="339" s="9" customFormat="1" x14ac:dyDescent="0.35"/>
    <row r="340" s="9" customFormat="1" x14ac:dyDescent="0.35"/>
    <row r="341" s="9" customFormat="1" x14ac:dyDescent="0.35"/>
    <row r="342" s="9" customFormat="1" x14ac:dyDescent="0.35"/>
    <row r="343" s="9" customFormat="1" x14ac:dyDescent="0.35"/>
    <row r="344" s="9" customFormat="1" x14ac:dyDescent="0.35"/>
    <row r="345" s="9" customFormat="1" x14ac:dyDescent="0.35"/>
    <row r="346" s="9" customFormat="1" x14ac:dyDescent="0.35"/>
    <row r="347" s="9" customFormat="1" x14ac:dyDescent="0.35"/>
    <row r="348" s="9" customFormat="1" x14ac:dyDescent="0.35"/>
    <row r="349" s="9" customFormat="1" x14ac:dyDescent="0.35"/>
    <row r="350" s="9" customFormat="1" x14ac:dyDescent="0.35"/>
    <row r="351" s="9" customFormat="1" x14ac:dyDescent="0.35"/>
    <row r="352" s="9" customFormat="1" x14ac:dyDescent="0.35"/>
    <row r="353" s="9" customFormat="1" x14ac:dyDescent="0.35"/>
    <row r="354" s="9" customFormat="1" x14ac:dyDescent="0.35"/>
    <row r="355" s="9" customFormat="1" x14ac:dyDescent="0.35"/>
    <row r="356" s="9" customFormat="1" x14ac:dyDescent="0.35"/>
    <row r="357" s="9" customFormat="1" x14ac:dyDescent="0.35"/>
    <row r="358" s="9" customFormat="1" x14ac:dyDescent="0.35"/>
    <row r="359" s="9" customFormat="1" x14ac:dyDescent="0.35"/>
    <row r="360" s="9" customFormat="1" x14ac:dyDescent="0.35"/>
    <row r="361" s="9" customFormat="1" x14ac:dyDescent="0.35"/>
    <row r="362" s="9" customFormat="1" x14ac:dyDescent="0.35"/>
    <row r="363" s="9" customFormat="1" x14ac:dyDescent="0.35"/>
    <row r="364" s="9" customFormat="1" x14ac:dyDescent="0.35"/>
    <row r="365" s="9" customFormat="1" x14ac:dyDescent="0.35"/>
    <row r="366" s="9" customFormat="1" x14ac:dyDescent="0.35"/>
    <row r="367" s="9" customFormat="1" x14ac:dyDescent="0.35"/>
    <row r="368" s="9" customFormat="1" x14ac:dyDescent="0.35"/>
    <row r="369" s="9" customFormat="1" x14ac:dyDescent="0.35"/>
    <row r="370" s="9" customFormat="1" x14ac:dyDescent="0.35"/>
    <row r="371" s="9" customFormat="1" x14ac:dyDescent="0.35"/>
    <row r="372" s="9" customFormat="1" x14ac:dyDescent="0.35"/>
    <row r="373" s="9" customFormat="1" x14ac:dyDescent="0.35"/>
    <row r="374" s="9" customFormat="1" x14ac:dyDescent="0.35"/>
    <row r="375" s="9" customFormat="1" x14ac:dyDescent="0.35"/>
    <row r="376" s="9" customFormat="1" x14ac:dyDescent="0.35"/>
    <row r="377" s="9" customFormat="1" x14ac:dyDescent="0.35"/>
    <row r="378" s="9" customFormat="1" x14ac:dyDescent="0.35"/>
    <row r="379" s="9" customFormat="1" x14ac:dyDescent="0.35"/>
    <row r="380" s="9" customFormat="1" x14ac:dyDescent="0.35"/>
    <row r="381" s="9" customFormat="1" x14ac:dyDescent="0.35"/>
    <row r="382" s="9" customFormat="1" x14ac:dyDescent="0.35"/>
    <row r="383" s="9" customFormat="1" x14ac:dyDescent="0.35"/>
    <row r="384" s="9" customFormat="1" x14ac:dyDescent="0.35"/>
    <row r="385" s="9" customFormat="1" x14ac:dyDescent="0.35"/>
    <row r="386" s="9" customFormat="1" x14ac:dyDescent="0.35"/>
    <row r="387" s="9" customFormat="1" x14ac:dyDescent="0.35"/>
    <row r="388" s="9" customFormat="1" x14ac:dyDescent="0.35"/>
    <row r="389" s="9" customFormat="1" x14ac:dyDescent="0.35"/>
    <row r="390" s="9" customFormat="1" x14ac:dyDescent="0.35"/>
    <row r="391" s="9" customFormat="1" x14ac:dyDescent="0.35"/>
    <row r="392" s="9" customFormat="1" x14ac:dyDescent="0.35"/>
    <row r="393" s="9" customFormat="1" x14ac:dyDescent="0.35"/>
    <row r="394" s="9" customFormat="1" x14ac:dyDescent="0.35"/>
    <row r="395" s="9" customFormat="1" x14ac:dyDescent="0.35"/>
    <row r="396" s="9" customFormat="1" x14ac:dyDescent="0.35"/>
    <row r="397" s="9" customFormat="1" x14ac:dyDescent="0.35"/>
    <row r="398" s="9" customFormat="1" x14ac:dyDescent="0.35"/>
    <row r="399" s="9" customFormat="1" x14ac:dyDescent="0.35"/>
    <row r="400" s="9" customFormat="1" x14ac:dyDescent="0.35"/>
    <row r="401" s="9" customFormat="1" x14ac:dyDescent="0.35"/>
    <row r="402" s="9" customFormat="1" x14ac:dyDescent="0.35"/>
    <row r="403" s="9" customFormat="1" x14ac:dyDescent="0.35"/>
    <row r="404" s="9" customFormat="1" x14ac:dyDescent="0.35"/>
    <row r="405" s="9" customFormat="1" x14ac:dyDescent="0.35"/>
    <row r="406" s="9" customFormat="1" x14ac:dyDescent="0.35"/>
    <row r="407" s="9" customFormat="1" x14ac:dyDescent="0.35"/>
    <row r="408" s="9" customFormat="1" x14ac:dyDescent="0.35"/>
    <row r="409" s="9" customFormat="1" x14ac:dyDescent="0.35"/>
    <row r="410" s="9" customFormat="1" x14ac:dyDescent="0.35"/>
    <row r="411" s="9" customFormat="1" x14ac:dyDescent="0.35"/>
    <row r="412" s="9" customFormat="1" x14ac:dyDescent="0.35"/>
    <row r="413" s="9" customFormat="1" x14ac:dyDescent="0.35"/>
    <row r="414" s="9" customFormat="1" x14ac:dyDescent="0.35"/>
    <row r="415" s="9" customFormat="1" x14ac:dyDescent="0.35"/>
    <row r="416" s="9" customFormat="1" x14ac:dyDescent="0.35"/>
    <row r="417" s="9" customFormat="1" x14ac:dyDescent="0.35"/>
    <row r="418" s="9" customFormat="1" x14ac:dyDescent="0.35"/>
    <row r="419" s="9" customFormat="1" x14ac:dyDescent="0.35"/>
    <row r="420" s="9" customFormat="1" x14ac:dyDescent="0.35"/>
    <row r="421" s="9" customFormat="1" x14ac:dyDescent="0.35"/>
    <row r="422" s="9" customFormat="1" x14ac:dyDescent="0.35"/>
    <row r="423" s="9" customFormat="1" x14ac:dyDescent="0.35"/>
    <row r="424" s="9" customFormat="1" x14ac:dyDescent="0.35"/>
    <row r="425" s="9" customFormat="1" x14ac:dyDescent="0.35"/>
    <row r="426" s="9" customFormat="1" x14ac:dyDescent="0.35"/>
    <row r="427" s="9" customFormat="1" x14ac:dyDescent="0.35"/>
    <row r="428" s="9" customFormat="1" x14ac:dyDescent="0.35"/>
    <row r="429" s="9" customFormat="1" x14ac:dyDescent="0.35"/>
    <row r="430" s="9" customFormat="1" x14ac:dyDescent="0.35"/>
    <row r="431" s="9" customFormat="1" x14ac:dyDescent="0.35"/>
    <row r="432" s="9" customFormat="1" x14ac:dyDescent="0.35"/>
    <row r="433" s="9" customFormat="1" x14ac:dyDescent="0.35"/>
    <row r="434" s="9" customFormat="1" x14ac:dyDescent="0.35"/>
    <row r="435" s="9" customFormat="1" x14ac:dyDescent="0.35"/>
    <row r="436" s="9" customFormat="1" x14ac:dyDescent="0.35"/>
    <row r="437" s="9" customFormat="1" x14ac:dyDescent="0.35"/>
    <row r="438" s="9" customFormat="1" x14ac:dyDescent="0.35"/>
    <row r="439" s="9" customFormat="1" x14ac:dyDescent="0.35"/>
    <row r="440" s="9" customFormat="1" x14ac:dyDescent="0.35"/>
    <row r="441" s="9" customFormat="1" x14ac:dyDescent="0.35"/>
    <row r="442" s="9" customFormat="1" x14ac:dyDescent="0.35"/>
    <row r="443" s="9" customFormat="1" x14ac:dyDescent="0.35"/>
    <row r="444" s="9" customFormat="1" x14ac:dyDescent="0.35"/>
    <row r="445" s="9" customFormat="1" x14ac:dyDescent="0.35"/>
    <row r="446" s="9" customFormat="1" x14ac:dyDescent="0.35"/>
    <row r="447" s="9" customFormat="1" x14ac:dyDescent="0.35"/>
    <row r="448" s="9" customFormat="1" x14ac:dyDescent="0.35"/>
    <row r="449" s="9" customFormat="1" x14ac:dyDescent="0.35"/>
    <row r="450" s="9" customFormat="1" x14ac:dyDescent="0.35"/>
    <row r="451" s="9" customFormat="1" x14ac:dyDescent="0.35"/>
    <row r="452" s="9" customFormat="1" x14ac:dyDescent="0.35"/>
    <row r="453" s="9" customFormat="1" x14ac:dyDescent="0.35"/>
    <row r="454" s="9" customFormat="1" x14ac:dyDescent="0.35"/>
    <row r="455" s="9" customFormat="1" x14ac:dyDescent="0.35"/>
    <row r="456" s="9" customFormat="1" x14ac:dyDescent="0.35"/>
    <row r="457" s="9" customFormat="1" x14ac:dyDescent="0.35"/>
    <row r="458" s="9" customFormat="1" x14ac:dyDescent="0.35"/>
    <row r="459" s="9" customFormat="1" x14ac:dyDescent="0.35"/>
    <row r="460" s="9" customFormat="1" x14ac:dyDescent="0.35"/>
    <row r="461" s="9" customFormat="1" x14ac:dyDescent="0.35"/>
    <row r="462" s="9" customFormat="1" x14ac:dyDescent="0.35"/>
    <row r="463" s="9" customFormat="1" x14ac:dyDescent="0.35"/>
    <row r="464" s="9" customFormat="1" x14ac:dyDescent="0.35"/>
    <row r="465" s="9" customFormat="1" x14ac:dyDescent="0.35"/>
    <row r="466" s="9" customFormat="1" x14ac:dyDescent="0.35"/>
    <row r="467" s="9" customFormat="1" x14ac:dyDescent="0.35"/>
    <row r="468" s="9" customFormat="1" x14ac:dyDescent="0.35"/>
    <row r="469" s="9" customFormat="1" x14ac:dyDescent="0.35"/>
    <row r="470" s="9" customFormat="1" x14ac:dyDescent="0.35"/>
    <row r="471" s="9" customFormat="1" x14ac:dyDescent="0.35"/>
    <row r="472" s="9" customFormat="1" x14ac:dyDescent="0.35"/>
    <row r="473" s="9" customFormat="1" x14ac:dyDescent="0.35"/>
    <row r="474" s="9" customFormat="1" x14ac:dyDescent="0.35"/>
    <row r="475" s="9" customFormat="1" x14ac:dyDescent="0.35"/>
    <row r="476" s="9" customFormat="1" x14ac:dyDescent="0.35"/>
    <row r="477" s="9" customFormat="1" x14ac:dyDescent="0.35"/>
    <row r="478" s="9" customFormat="1" x14ac:dyDescent="0.35"/>
    <row r="479" s="9" customFormat="1" x14ac:dyDescent="0.35"/>
    <row r="480" s="9" customFormat="1" x14ac:dyDescent="0.35"/>
    <row r="481" s="9" customFormat="1" x14ac:dyDescent="0.35"/>
    <row r="482" s="9" customFormat="1" x14ac:dyDescent="0.35"/>
    <row r="483" s="9" customFormat="1" x14ac:dyDescent="0.35"/>
    <row r="484" s="9" customFormat="1" x14ac:dyDescent="0.35"/>
    <row r="485" s="9" customFormat="1" x14ac:dyDescent="0.35"/>
    <row r="486" s="9" customFormat="1" x14ac:dyDescent="0.35"/>
    <row r="487" s="9" customFormat="1" x14ac:dyDescent="0.35"/>
    <row r="488" s="9" customFormat="1" x14ac:dyDescent="0.35"/>
    <row r="489" s="9" customFormat="1" x14ac:dyDescent="0.35"/>
    <row r="490" s="9" customFormat="1" x14ac:dyDescent="0.35"/>
    <row r="491" s="9" customFormat="1" x14ac:dyDescent="0.35"/>
    <row r="492" s="9" customFormat="1" x14ac:dyDescent="0.35"/>
    <row r="493" s="9" customFormat="1" x14ac:dyDescent="0.35"/>
    <row r="494" s="9" customFormat="1" x14ac:dyDescent="0.35"/>
    <row r="495" s="9" customFormat="1" x14ac:dyDescent="0.35"/>
    <row r="496" s="9" customFormat="1" x14ac:dyDescent="0.35"/>
    <row r="497" s="9" customFormat="1" x14ac:dyDescent="0.35"/>
    <row r="498" s="9" customFormat="1" x14ac:dyDescent="0.35"/>
    <row r="499" s="9" customFormat="1" x14ac:dyDescent="0.35"/>
    <row r="500" s="9" customFormat="1" x14ac:dyDescent="0.35"/>
    <row r="501" s="9" customFormat="1" x14ac:dyDescent="0.35"/>
    <row r="502" s="9" customFormat="1" x14ac:dyDescent="0.35"/>
    <row r="503" s="9" customFormat="1" x14ac:dyDescent="0.35"/>
    <row r="504" s="9" customFormat="1" x14ac:dyDescent="0.35"/>
    <row r="505" s="9" customFormat="1" x14ac:dyDescent="0.35"/>
    <row r="506" s="9" customFormat="1" x14ac:dyDescent="0.35"/>
    <row r="507" s="9" customFormat="1" x14ac:dyDescent="0.35"/>
    <row r="508" s="9" customFormat="1" x14ac:dyDescent="0.35"/>
    <row r="509" s="9" customFormat="1" x14ac:dyDescent="0.35"/>
    <row r="510" s="9" customFormat="1" x14ac:dyDescent="0.35"/>
    <row r="511" s="9" customFormat="1" x14ac:dyDescent="0.35"/>
    <row r="512" s="9" customFormat="1" x14ac:dyDescent="0.35"/>
    <row r="513" s="9" customFormat="1" x14ac:dyDescent="0.35"/>
    <row r="514" s="9" customFormat="1" x14ac:dyDescent="0.35"/>
    <row r="515" s="9" customFormat="1" x14ac:dyDescent="0.35"/>
    <row r="516" s="9" customFormat="1" x14ac:dyDescent="0.35"/>
    <row r="517" s="9" customFormat="1" x14ac:dyDescent="0.35"/>
    <row r="518" s="9" customFormat="1" x14ac:dyDescent="0.35"/>
    <row r="519" s="9" customFormat="1" x14ac:dyDescent="0.35"/>
    <row r="520" s="9" customFormat="1" x14ac:dyDescent="0.35"/>
    <row r="521" s="9" customFormat="1" x14ac:dyDescent="0.35"/>
    <row r="522" s="9" customFormat="1" x14ac:dyDescent="0.35"/>
    <row r="523" s="9" customFormat="1" x14ac:dyDescent="0.35"/>
    <row r="524" s="9" customFormat="1" x14ac:dyDescent="0.35"/>
    <row r="525" s="9" customFormat="1" x14ac:dyDescent="0.35"/>
    <row r="526" s="9" customFormat="1" x14ac:dyDescent="0.35"/>
    <row r="527" s="9" customFormat="1" x14ac:dyDescent="0.35"/>
    <row r="528" s="9" customFormat="1" x14ac:dyDescent="0.35"/>
    <row r="529" s="9" customFormat="1" x14ac:dyDescent="0.35"/>
    <row r="530" s="9" customFormat="1" x14ac:dyDescent="0.35"/>
    <row r="531" s="9" customFormat="1" x14ac:dyDescent="0.35"/>
    <row r="532" s="9" customFormat="1" x14ac:dyDescent="0.35"/>
    <row r="533" s="9" customFormat="1" x14ac:dyDescent="0.35"/>
    <row r="534" s="9" customFormat="1" x14ac:dyDescent="0.35"/>
    <row r="535" s="9" customFormat="1" x14ac:dyDescent="0.35"/>
    <row r="536" s="9" customFormat="1" x14ac:dyDescent="0.35"/>
    <row r="537" s="9" customFormat="1" x14ac:dyDescent="0.35"/>
    <row r="538" s="9" customFormat="1" x14ac:dyDescent="0.35"/>
    <row r="539" s="9" customFormat="1" x14ac:dyDescent="0.35"/>
    <row r="540" s="9" customFormat="1" x14ac:dyDescent="0.35"/>
    <row r="541" s="9" customFormat="1" x14ac:dyDescent="0.35"/>
    <row r="542" s="9" customFormat="1" x14ac:dyDescent="0.35"/>
    <row r="543" s="9" customFormat="1" x14ac:dyDescent="0.35"/>
    <row r="544" s="9" customFormat="1" x14ac:dyDescent="0.35"/>
    <row r="545" s="9" customFormat="1" x14ac:dyDescent="0.35"/>
    <row r="546" s="9" customFormat="1" x14ac:dyDescent="0.35"/>
    <row r="547" s="9" customFormat="1" x14ac:dyDescent="0.35"/>
    <row r="548" s="9" customFormat="1" x14ac:dyDescent="0.35"/>
    <row r="549" s="9" customFormat="1" x14ac:dyDescent="0.35"/>
    <row r="550" s="9" customFormat="1" x14ac:dyDescent="0.35"/>
    <row r="551" s="9" customFormat="1" x14ac:dyDescent="0.35"/>
    <row r="552" s="9" customFormat="1" x14ac:dyDescent="0.35"/>
    <row r="553" s="9" customFormat="1" x14ac:dyDescent="0.35"/>
    <row r="554" s="9" customFormat="1" x14ac:dyDescent="0.35"/>
    <row r="555" s="9" customFormat="1" x14ac:dyDescent="0.35"/>
    <row r="556" s="9" customFormat="1" x14ac:dyDescent="0.35"/>
    <row r="557" s="9" customFormat="1" x14ac:dyDescent="0.35"/>
    <row r="558" s="9" customFormat="1" x14ac:dyDescent="0.35"/>
    <row r="559" s="9" customFormat="1" x14ac:dyDescent="0.35"/>
    <row r="560" s="9" customFormat="1" x14ac:dyDescent="0.35"/>
    <row r="561" s="9" customFormat="1" x14ac:dyDescent="0.35"/>
    <row r="562" s="9" customFormat="1" x14ac:dyDescent="0.35"/>
    <row r="563" s="9" customFormat="1" x14ac:dyDescent="0.35"/>
    <row r="564" s="9" customFormat="1" x14ac:dyDescent="0.35"/>
    <row r="565" s="9" customFormat="1" x14ac:dyDescent="0.35"/>
    <row r="566" s="9" customFormat="1" x14ac:dyDescent="0.35"/>
    <row r="567" s="9" customFormat="1" x14ac:dyDescent="0.35"/>
    <row r="568" s="9" customFormat="1" x14ac:dyDescent="0.35"/>
    <row r="569" s="9" customFormat="1" x14ac:dyDescent="0.35"/>
    <row r="570" s="9" customFormat="1" x14ac:dyDescent="0.35"/>
    <row r="571" s="9" customFormat="1" x14ac:dyDescent="0.35"/>
    <row r="572" s="9" customFormat="1" x14ac:dyDescent="0.35"/>
    <row r="573" s="9" customFormat="1" x14ac:dyDescent="0.35"/>
    <row r="574" s="9" customFormat="1" x14ac:dyDescent="0.35"/>
    <row r="575" s="9" customFormat="1" x14ac:dyDescent="0.35"/>
    <row r="576" s="9" customFormat="1" x14ac:dyDescent="0.35"/>
    <row r="577" s="9" customFormat="1" x14ac:dyDescent="0.35"/>
    <row r="578" s="9" customFormat="1" x14ac:dyDescent="0.35"/>
    <row r="579" s="9" customFormat="1" x14ac:dyDescent="0.35"/>
    <row r="580" s="9" customFormat="1" x14ac:dyDescent="0.35"/>
    <row r="581" s="9" customFormat="1" x14ac:dyDescent="0.35"/>
    <row r="582" s="9" customFormat="1" x14ac:dyDescent="0.35"/>
    <row r="583" s="9" customFormat="1" x14ac:dyDescent="0.35"/>
    <row r="584" s="9" customFormat="1" x14ac:dyDescent="0.35"/>
    <row r="585" s="9" customFormat="1" x14ac:dyDescent="0.35"/>
    <row r="586" s="9" customFormat="1" x14ac:dyDescent="0.35"/>
    <row r="587" s="9" customFormat="1" x14ac:dyDescent="0.35"/>
    <row r="588" s="9" customFormat="1" x14ac:dyDescent="0.35"/>
    <row r="589" s="9" customFormat="1" x14ac:dyDescent="0.35"/>
    <row r="590" s="9" customFormat="1" x14ac:dyDescent="0.35"/>
    <row r="591" s="9" customFormat="1" x14ac:dyDescent="0.35"/>
    <row r="592" s="9" customFormat="1" x14ac:dyDescent="0.35"/>
    <row r="593" s="9" customFormat="1" x14ac:dyDescent="0.35"/>
    <row r="594" s="9" customFormat="1" x14ac:dyDescent="0.35"/>
    <row r="595" s="9" customFormat="1" x14ac:dyDescent="0.35"/>
    <row r="596" s="9" customFormat="1" x14ac:dyDescent="0.35"/>
    <row r="597" s="9" customFormat="1" x14ac:dyDescent="0.35"/>
    <row r="598" s="9" customFormat="1" x14ac:dyDescent="0.35"/>
    <row r="599" s="9" customFormat="1" x14ac:dyDescent="0.35"/>
    <row r="600" s="9" customFormat="1" x14ac:dyDescent="0.35"/>
    <row r="601" s="9" customFormat="1" x14ac:dyDescent="0.35"/>
    <row r="602" s="9" customFormat="1" x14ac:dyDescent="0.35"/>
    <row r="603" s="9" customFormat="1" x14ac:dyDescent="0.35"/>
    <row r="604" s="9" customFormat="1" x14ac:dyDescent="0.35"/>
    <row r="605" s="9" customFormat="1" x14ac:dyDescent="0.35"/>
    <row r="606" s="9" customFormat="1" x14ac:dyDescent="0.35"/>
    <row r="607" s="9" customFormat="1" x14ac:dyDescent="0.35"/>
    <row r="608" s="9" customFormat="1" x14ac:dyDescent="0.35"/>
    <row r="609" s="9" customFormat="1" x14ac:dyDescent="0.35"/>
    <row r="610" s="9" customFormat="1" x14ac:dyDescent="0.35"/>
    <row r="611" s="9" customFormat="1" x14ac:dyDescent="0.35"/>
    <row r="612" s="9" customFormat="1" x14ac:dyDescent="0.35"/>
    <row r="613" s="9" customFormat="1" x14ac:dyDescent="0.35"/>
    <row r="614" s="9" customFormat="1" x14ac:dyDescent="0.35"/>
    <row r="615" s="9" customFormat="1" x14ac:dyDescent="0.35"/>
    <row r="616" s="9" customFormat="1" x14ac:dyDescent="0.35"/>
    <row r="617" s="9" customFormat="1" x14ac:dyDescent="0.35"/>
    <row r="618" s="9" customFormat="1" x14ac:dyDescent="0.35"/>
    <row r="619" s="9" customFormat="1" x14ac:dyDescent="0.35"/>
    <row r="620" s="9" customFormat="1" x14ac:dyDescent="0.35"/>
    <row r="621" s="9" customFormat="1" x14ac:dyDescent="0.35"/>
    <row r="622" s="9" customFormat="1" x14ac:dyDescent="0.35"/>
    <row r="623" s="9" customFormat="1" x14ac:dyDescent="0.35"/>
    <row r="624" s="9" customFormat="1" x14ac:dyDescent="0.35"/>
    <row r="625" s="9" customFormat="1" x14ac:dyDescent="0.35"/>
    <row r="626" s="9" customFormat="1" x14ac:dyDescent="0.35"/>
    <row r="627" s="9" customFormat="1" x14ac:dyDescent="0.35"/>
    <row r="628" s="9" customFormat="1" x14ac:dyDescent="0.35"/>
    <row r="629" s="9" customFormat="1" x14ac:dyDescent="0.35"/>
    <row r="630" s="9" customFormat="1" x14ac:dyDescent="0.35"/>
    <row r="631" s="9" customFormat="1" x14ac:dyDescent="0.35"/>
    <row r="632" s="9" customFormat="1" x14ac:dyDescent="0.35"/>
    <row r="633" s="9" customFormat="1" x14ac:dyDescent="0.35"/>
    <row r="634" s="9" customFormat="1" x14ac:dyDescent="0.35"/>
    <row r="635" s="9" customFormat="1" x14ac:dyDescent="0.35"/>
    <row r="636" s="9" customFormat="1" x14ac:dyDescent="0.35"/>
    <row r="637" s="9" customFormat="1" x14ac:dyDescent="0.35"/>
    <row r="638" s="9" customFormat="1" x14ac:dyDescent="0.35"/>
    <row r="639" s="9" customFormat="1" x14ac:dyDescent="0.35"/>
    <row r="640" s="9" customFormat="1" x14ac:dyDescent="0.35"/>
    <row r="641" s="9" customFormat="1" x14ac:dyDescent="0.35"/>
    <row r="642" s="9" customFormat="1" x14ac:dyDescent="0.35"/>
    <row r="643" s="9" customFormat="1" x14ac:dyDescent="0.35"/>
    <row r="644" s="9" customFormat="1" x14ac:dyDescent="0.35"/>
    <row r="645" s="9" customFormat="1" x14ac:dyDescent="0.35"/>
    <row r="646" s="9" customFormat="1" x14ac:dyDescent="0.35"/>
    <row r="647" s="9" customFormat="1" x14ac:dyDescent="0.35"/>
    <row r="648" s="9" customFormat="1" x14ac:dyDescent="0.35"/>
    <row r="649" s="9" customFormat="1" x14ac:dyDescent="0.35"/>
    <row r="650" s="9" customFormat="1" x14ac:dyDescent="0.35"/>
    <row r="651" s="9" customFormat="1" x14ac:dyDescent="0.35"/>
    <row r="652" s="9" customFormat="1" x14ac:dyDescent="0.35"/>
    <row r="653" s="9" customFormat="1" x14ac:dyDescent="0.35"/>
    <row r="654" s="9" customFormat="1" x14ac:dyDescent="0.35"/>
    <row r="655" s="9" customFormat="1" x14ac:dyDescent="0.35"/>
    <row r="656" s="9" customFormat="1" x14ac:dyDescent="0.35"/>
    <row r="657" s="9" customFormat="1" x14ac:dyDescent="0.35"/>
    <row r="658" s="9" customFormat="1" x14ac:dyDescent="0.35"/>
    <row r="659" s="9" customFormat="1" x14ac:dyDescent="0.35"/>
    <row r="660" s="9" customFormat="1" x14ac:dyDescent="0.35"/>
    <row r="661" s="9" customFormat="1" x14ac:dyDescent="0.35"/>
    <row r="662" s="9" customFormat="1" x14ac:dyDescent="0.35"/>
    <row r="663" s="9" customFormat="1" x14ac:dyDescent="0.35"/>
    <row r="664" s="9" customFormat="1" x14ac:dyDescent="0.35"/>
    <row r="665" s="9" customFormat="1" x14ac:dyDescent="0.35"/>
    <row r="666" s="9" customFormat="1" x14ac:dyDescent="0.35"/>
    <row r="667" s="9" customFormat="1" x14ac:dyDescent="0.35"/>
    <row r="668" s="9" customFormat="1" x14ac:dyDescent="0.35"/>
    <row r="669" s="9" customFormat="1" x14ac:dyDescent="0.35"/>
    <row r="670" s="9" customFormat="1" x14ac:dyDescent="0.35"/>
    <row r="671" s="9" customFormat="1" x14ac:dyDescent="0.35"/>
    <row r="672" s="9" customFormat="1" x14ac:dyDescent="0.35"/>
    <row r="673" s="9" customFormat="1" x14ac:dyDescent="0.35"/>
    <row r="674" s="9" customFormat="1" x14ac:dyDescent="0.35"/>
    <row r="675" s="9" customFormat="1" x14ac:dyDescent="0.35"/>
    <row r="676" s="9" customFormat="1" x14ac:dyDescent="0.35"/>
    <row r="677" s="9" customFormat="1" x14ac:dyDescent="0.35"/>
    <row r="678" s="9" customFormat="1" x14ac:dyDescent="0.35"/>
    <row r="679" s="9" customFormat="1" x14ac:dyDescent="0.35"/>
    <row r="680" s="9" customFormat="1" x14ac:dyDescent="0.35"/>
    <row r="681" s="9" customFormat="1" x14ac:dyDescent="0.35"/>
    <row r="682" s="9" customFormat="1" x14ac:dyDescent="0.35"/>
    <row r="683" s="9" customFormat="1" x14ac:dyDescent="0.35"/>
    <row r="684" s="9" customFormat="1" x14ac:dyDescent="0.35"/>
    <row r="685" s="9" customFormat="1" x14ac:dyDescent="0.35"/>
    <row r="686" s="9" customFormat="1" x14ac:dyDescent="0.35"/>
    <row r="687" s="9" customFormat="1" x14ac:dyDescent="0.35"/>
    <row r="688" s="9" customFormat="1" x14ac:dyDescent="0.35"/>
    <row r="689" s="9" customFormat="1" x14ac:dyDescent="0.35"/>
    <row r="690" s="9" customFormat="1" x14ac:dyDescent="0.35"/>
    <row r="691" s="9" customFormat="1" x14ac:dyDescent="0.35"/>
    <row r="692" s="9" customFormat="1" x14ac:dyDescent="0.35"/>
    <row r="693" s="9" customFormat="1" x14ac:dyDescent="0.35"/>
    <row r="694" s="9" customFormat="1" x14ac:dyDescent="0.35"/>
    <row r="695" s="9" customFormat="1" x14ac:dyDescent="0.35"/>
    <row r="696" s="9" customFormat="1" x14ac:dyDescent="0.35"/>
    <row r="697" s="9" customFormat="1" x14ac:dyDescent="0.35"/>
    <row r="698" s="9" customFormat="1" x14ac:dyDescent="0.35"/>
    <row r="699" s="9" customFormat="1" x14ac:dyDescent="0.35"/>
    <row r="700" s="9" customFormat="1" x14ac:dyDescent="0.35"/>
    <row r="701" s="9" customFormat="1" x14ac:dyDescent="0.35"/>
    <row r="702" s="9" customFormat="1" x14ac:dyDescent="0.35"/>
    <row r="703" s="9" customFormat="1" x14ac:dyDescent="0.35"/>
    <row r="704" s="9" customFormat="1" x14ac:dyDescent="0.35"/>
    <row r="705" s="9" customFormat="1" x14ac:dyDescent="0.35"/>
    <row r="706" s="9" customFormat="1" x14ac:dyDescent="0.35"/>
    <row r="707" s="9" customFormat="1" x14ac:dyDescent="0.35"/>
    <row r="708" s="9" customFormat="1" x14ac:dyDescent="0.35"/>
    <row r="709" s="9" customFormat="1" x14ac:dyDescent="0.35"/>
    <row r="710" s="9" customFormat="1" x14ac:dyDescent="0.35"/>
    <row r="711" s="9" customFormat="1" x14ac:dyDescent="0.35"/>
    <row r="712" s="9" customFormat="1" x14ac:dyDescent="0.35"/>
    <row r="713" s="9" customFormat="1" x14ac:dyDescent="0.35"/>
    <row r="714" s="9" customFormat="1" x14ac:dyDescent="0.35"/>
    <row r="715" s="9" customFormat="1" x14ac:dyDescent="0.35"/>
    <row r="716" s="9" customFormat="1" x14ac:dyDescent="0.35"/>
    <row r="717" s="9" customFormat="1" x14ac:dyDescent="0.35"/>
    <row r="718" s="9" customFormat="1" x14ac:dyDescent="0.35"/>
    <row r="719" s="9" customFormat="1" x14ac:dyDescent="0.35"/>
    <row r="720" s="9" customFormat="1" x14ac:dyDescent="0.35"/>
    <row r="721" s="9" customFormat="1" x14ac:dyDescent="0.35"/>
    <row r="722" s="9" customFormat="1" x14ac:dyDescent="0.35"/>
    <row r="723" s="9" customFormat="1" x14ac:dyDescent="0.35"/>
    <row r="724" s="9" customFormat="1" x14ac:dyDescent="0.35"/>
    <row r="725" s="9" customFormat="1" x14ac:dyDescent="0.35"/>
    <row r="726" s="9" customFormat="1" x14ac:dyDescent="0.35"/>
    <row r="727" s="9" customFormat="1" x14ac:dyDescent="0.35"/>
    <row r="728" s="9" customFormat="1" x14ac:dyDescent="0.35"/>
    <row r="729" s="9" customFormat="1" x14ac:dyDescent="0.35"/>
    <row r="730" s="9" customFormat="1" x14ac:dyDescent="0.35"/>
    <row r="731" s="9" customFormat="1" x14ac:dyDescent="0.35"/>
    <row r="732" s="9" customFormat="1" x14ac:dyDescent="0.35"/>
    <row r="733" s="9" customFormat="1" x14ac:dyDescent="0.35"/>
    <row r="734" s="9" customFormat="1" x14ac:dyDescent="0.35"/>
    <row r="735" s="9" customFormat="1" x14ac:dyDescent="0.35"/>
    <row r="736" s="9" customFormat="1" x14ac:dyDescent="0.35"/>
    <row r="737" s="9" customFormat="1" x14ac:dyDescent="0.35"/>
    <row r="738" s="9" customFormat="1" x14ac:dyDescent="0.35"/>
    <row r="739" s="9" customFormat="1" x14ac:dyDescent="0.35"/>
    <row r="740" s="9" customFormat="1" x14ac:dyDescent="0.35"/>
    <row r="741" s="9" customFormat="1" x14ac:dyDescent="0.35"/>
    <row r="742" s="9" customFormat="1" x14ac:dyDescent="0.35"/>
    <row r="743" s="9" customFormat="1" x14ac:dyDescent="0.35"/>
    <row r="744" s="9" customFormat="1" x14ac:dyDescent="0.35"/>
    <row r="745" s="9" customFormat="1" x14ac:dyDescent="0.35"/>
    <row r="746" s="9" customFormat="1" x14ac:dyDescent="0.35"/>
    <row r="747" s="9" customFormat="1" x14ac:dyDescent="0.35"/>
    <row r="748" s="9" customFormat="1" x14ac:dyDescent="0.35"/>
    <row r="749" s="9" customFormat="1" x14ac:dyDescent="0.35"/>
    <row r="750" s="9" customFormat="1" x14ac:dyDescent="0.35"/>
    <row r="751" s="9" customFormat="1" x14ac:dyDescent="0.35"/>
    <row r="752" s="9" customFormat="1" x14ac:dyDescent="0.35"/>
    <row r="753" s="9" customFormat="1" x14ac:dyDescent="0.35"/>
    <row r="754" s="9" customFormat="1" x14ac:dyDescent="0.35"/>
    <row r="755" s="9" customFormat="1" x14ac:dyDescent="0.35"/>
    <row r="756" s="9" customFormat="1" x14ac:dyDescent="0.35"/>
    <row r="757" s="9" customFormat="1" x14ac:dyDescent="0.35"/>
    <row r="758" s="9" customFormat="1" x14ac:dyDescent="0.35"/>
    <row r="759" s="9" customFormat="1" x14ac:dyDescent="0.35"/>
    <row r="760" s="9" customFormat="1" x14ac:dyDescent="0.35"/>
    <row r="761" s="9" customFormat="1" x14ac:dyDescent="0.35"/>
    <row r="762" s="9" customFormat="1" x14ac:dyDescent="0.35"/>
    <row r="763" s="9" customFormat="1" x14ac:dyDescent="0.35"/>
    <row r="764" s="9" customFormat="1" x14ac:dyDescent="0.35"/>
    <row r="765" s="9" customFormat="1" x14ac:dyDescent="0.35"/>
    <row r="766" s="9" customFormat="1" x14ac:dyDescent="0.35"/>
    <row r="767" s="9" customFormat="1" x14ac:dyDescent="0.35"/>
    <row r="768" s="9" customFormat="1" x14ac:dyDescent="0.35"/>
    <row r="769" s="9" customFormat="1" x14ac:dyDescent="0.35"/>
    <row r="770" s="9" customFormat="1" x14ac:dyDescent="0.35"/>
    <row r="771" s="9" customFormat="1" x14ac:dyDescent="0.35"/>
    <row r="772" s="9" customFormat="1" x14ac:dyDescent="0.35"/>
    <row r="773" s="9" customFormat="1" x14ac:dyDescent="0.35"/>
    <row r="774" s="9" customFormat="1" x14ac:dyDescent="0.35"/>
    <row r="775" s="9" customFormat="1" x14ac:dyDescent="0.35"/>
    <row r="776" s="9" customFormat="1" x14ac:dyDescent="0.35"/>
    <row r="777" s="9" customFormat="1" x14ac:dyDescent="0.35"/>
    <row r="778" s="9" customFormat="1" x14ac:dyDescent="0.35"/>
    <row r="779" s="9" customFormat="1" x14ac:dyDescent="0.35"/>
    <row r="780" s="9" customFormat="1" x14ac:dyDescent="0.35"/>
    <row r="781" s="9" customFormat="1" x14ac:dyDescent="0.35"/>
  </sheetData>
  <mergeCells count="3">
    <mergeCell ref="A1:C1"/>
    <mergeCell ref="D1:R1"/>
    <mergeCell ref="C60:J60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9B9E6-950E-4CB1-ADA1-A30E4366787D}">
  <dimension ref="A1:B19"/>
  <sheetViews>
    <sheetView workbookViewId="0">
      <selection activeCell="B2" sqref="B2:B18"/>
    </sheetView>
  </sheetViews>
  <sheetFormatPr baseColWidth="10" defaultRowHeight="14.5" x14ac:dyDescent="0.35"/>
  <cols>
    <col min="1" max="1" width="38.453125" bestFit="1" customWidth="1"/>
    <col min="2" max="2" width="19.90625" bestFit="1" customWidth="1"/>
    <col min="3" max="3" width="7.54296875" customWidth="1"/>
    <col min="4" max="25" width="7.54296875" bestFit="1" customWidth="1"/>
    <col min="26" max="37" width="8.54296875" bestFit="1" customWidth="1"/>
    <col min="38" max="44" width="9.54296875" bestFit="1" customWidth="1"/>
    <col min="45" max="48" width="10.54296875" bestFit="1" customWidth="1"/>
    <col min="49" max="49" width="11.54296875" bestFit="1" customWidth="1"/>
    <col min="50" max="51" width="12.54296875" bestFit="1" customWidth="1"/>
  </cols>
  <sheetData>
    <row r="1" spans="1:2" x14ac:dyDescent="0.35">
      <c r="A1" s="2" t="s">
        <v>7</v>
      </c>
      <c r="B1" t="s">
        <v>17</v>
      </c>
    </row>
    <row r="2" spans="1:2" x14ac:dyDescent="0.35">
      <c r="A2" s="3" t="s">
        <v>44</v>
      </c>
      <c r="B2" s="4">
        <v>4.0257000000000001E-2</v>
      </c>
    </row>
    <row r="3" spans="1:2" x14ac:dyDescent="0.35">
      <c r="A3" s="3" t="s">
        <v>38</v>
      </c>
      <c r="B3" s="4">
        <v>9.6187000000000009E-2</v>
      </c>
    </row>
    <row r="4" spans="1:2" x14ac:dyDescent="0.35">
      <c r="A4" s="3" t="s">
        <v>13</v>
      </c>
      <c r="B4" s="4">
        <v>100.13956</v>
      </c>
    </row>
    <row r="5" spans="1:2" x14ac:dyDescent="0.35">
      <c r="A5" s="3" t="s">
        <v>74</v>
      </c>
      <c r="B5" s="4">
        <v>49216.92</v>
      </c>
    </row>
    <row r="6" spans="1:2" x14ac:dyDescent="0.35">
      <c r="A6" s="3" t="s">
        <v>75</v>
      </c>
      <c r="B6" s="4">
        <v>223835.54398970294</v>
      </c>
    </row>
    <row r="7" spans="1:2" x14ac:dyDescent="0.35">
      <c r="A7" s="3" t="s">
        <v>22</v>
      </c>
      <c r="B7" s="4">
        <v>33.204895</v>
      </c>
    </row>
    <row r="8" spans="1:2" x14ac:dyDescent="0.35">
      <c r="A8" s="3" t="s">
        <v>76</v>
      </c>
      <c r="B8" s="4">
        <v>8.1646560000000007E-2</v>
      </c>
    </row>
    <row r="9" spans="1:2" x14ac:dyDescent="0.35">
      <c r="A9" s="3" t="s">
        <v>77</v>
      </c>
      <c r="B9" s="4">
        <v>207.55509380000004</v>
      </c>
    </row>
    <row r="10" spans="1:2" x14ac:dyDescent="0.35">
      <c r="A10" s="3" t="s">
        <v>20</v>
      </c>
      <c r="B10" s="4">
        <v>70.953331300000002</v>
      </c>
    </row>
    <row r="11" spans="1:2" x14ac:dyDescent="0.35">
      <c r="A11" s="3" t="s">
        <v>37</v>
      </c>
      <c r="B11" s="4">
        <v>5.3</v>
      </c>
    </row>
    <row r="12" spans="1:2" x14ac:dyDescent="0.35">
      <c r="A12" s="3" t="s">
        <v>78</v>
      </c>
      <c r="B12" s="4">
        <v>6854.2634245276113</v>
      </c>
    </row>
    <row r="13" spans="1:2" x14ac:dyDescent="0.35">
      <c r="A13" s="3" t="s">
        <v>19</v>
      </c>
      <c r="B13" s="4">
        <v>1.7312672519999999</v>
      </c>
    </row>
    <row r="14" spans="1:2" x14ac:dyDescent="0.35">
      <c r="A14" s="3" t="s">
        <v>79</v>
      </c>
      <c r="B14" s="4">
        <v>13.365495942714</v>
      </c>
    </row>
    <row r="15" spans="1:2" x14ac:dyDescent="0.35">
      <c r="A15" s="3" t="s">
        <v>80</v>
      </c>
      <c r="B15" s="4">
        <v>0.35565178647599999</v>
      </c>
    </row>
    <row r="16" spans="1:2" x14ac:dyDescent="0.35">
      <c r="A16" s="3" t="s">
        <v>87</v>
      </c>
      <c r="B16" s="4">
        <v>17.842808929593314</v>
      </c>
    </row>
    <row r="17" spans="1:2" x14ac:dyDescent="0.35">
      <c r="A17" s="3" t="s">
        <v>85</v>
      </c>
      <c r="B17" s="4">
        <v>4.4871999999999996</v>
      </c>
    </row>
    <row r="18" spans="1:2" x14ac:dyDescent="0.35">
      <c r="A18" s="3" t="s">
        <v>86</v>
      </c>
      <c r="B18" s="4">
        <v>2.6914773999999997</v>
      </c>
    </row>
    <row r="19" spans="1:2" x14ac:dyDescent="0.35">
      <c r="A19" s="3" t="s">
        <v>8</v>
      </c>
      <c r="B19" s="4">
        <v>280364.57228620135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C5" sqref="C5:C19"/>
    </sheetView>
  </sheetViews>
  <sheetFormatPr baseColWidth="10" defaultRowHeight="14.5" x14ac:dyDescent="0.35"/>
  <cols>
    <col min="1" max="1" width="59.54296875" bestFit="1" customWidth="1"/>
    <col min="2" max="2" width="20.26953125" bestFit="1" customWidth="1"/>
    <col min="3" max="3" width="41.54296875" bestFit="1" customWidth="1"/>
  </cols>
  <sheetData>
    <row r="1" spans="1:3" ht="15" thickBot="1" x14ac:dyDescent="0.4">
      <c r="A1" s="18" t="s">
        <v>34</v>
      </c>
      <c r="B1" s="18" t="s">
        <v>35</v>
      </c>
      <c r="C1" s="22" t="s">
        <v>36</v>
      </c>
    </row>
    <row r="2" spans="1:3" x14ac:dyDescent="0.35">
      <c r="A2" s="3" t="s">
        <v>44</v>
      </c>
      <c r="B2" s="93">
        <v>4.0257000000000001E-2</v>
      </c>
      <c r="C2" s="15">
        <f>(B2/$B$19)*100</f>
        <v>1.4358804206868515E-5</v>
      </c>
    </row>
    <row r="3" spans="1:3" x14ac:dyDescent="0.35">
      <c r="A3" s="3" t="s">
        <v>38</v>
      </c>
      <c r="B3" s="93">
        <v>9.6187000000000009E-2</v>
      </c>
      <c r="C3" s="15">
        <f>(B3/$B$19)*100</f>
        <v>3.4307829700326946E-5</v>
      </c>
    </row>
    <row r="4" spans="1:3" x14ac:dyDescent="0.35">
      <c r="A4" s="3" t="s">
        <v>13</v>
      </c>
      <c r="B4" s="93">
        <v>100.13956</v>
      </c>
      <c r="C4" s="15">
        <f t="shared" ref="C4:C18" si="0">(B4/$B$19)*100</f>
        <v>3.571762265946201E-2</v>
      </c>
    </row>
    <row r="5" spans="1:3" x14ac:dyDescent="0.35">
      <c r="A5" s="3" t="s">
        <v>74</v>
      </c>
      <c r="B5" s="93">
        <v>49216.92</v>
      </c>
      <c r="C5" s="15">
        <f t="shared" si="0"/>
        <v>17.554614550143111</v>
      </c>
    </row>
    <row r="6" spans="1:3" x14ac:dyDescent="0.35">
      <c r="A6" s="3" t="s">
        <v>75</v>
      </c>
      <c r="B6" s="93">
        <v>223835.54398970294</v>
      </c>
      <c r="C6" s="15">
        <f t="shared" si="0"/>
        <v>79.837314024543531</v>
      </c>
    </row>
    <row r="7" spans="1:3" x14ac:dyDescent="0.35">
      <c r="A7" s="3" t="s">
        <v>22</v>
      </c>
      <c r="B7" s="93">
        <v>33.204895</v>
      </c>
      <c r="C7" s="15">
        <f t="shared" si="0"/>
        <v>1.184347035334544E-2</v>
      </c>
    </row>
    <row r="8" spans="1:3" x14ac:dyDescent="0.35">
      <c r="A8" s="3" t="s">
        <v>76</v>
      </c>
      <c r="B8" s="93">
        <v>8.1646560000000007E-2</v>
      </c>
      <c r="C8" s="15">
        <f t="shared" si="0"/>
        <v>2.9121568154714527E-5</v>
      </c>
    </row>
    <row r="9" spans="1:3" x14ac:dyDescent="0.35">
      <c r="A9" s="3" t="s">
        <v>77</v>
      </c>
      <c r="B9" s="93">
        <v>207.55509380000004</v>
      </c>
      <c r="C9" s="15">
        <f t="shared" si="0"/>
        <v>7.4030428348173735E-2</v>
      </c>
    </row>
    <row r="10" spans="1:3" x14ac:dyDescent="0.35">
      <c r="A10" s="3" t="s">
        <v>20</v>
      </c>
      <c r="B10" s="93">
        <v>70.953331300000002</v>
      </c>
      <c r="C10" s="15">
        <f t="shared" si="0"/>
        <v>2.5307523957616703E-2</v>
      </c>
    </row>
    <row r="11" spans="1:3" x14ac:dyDescent="0.35">
      <c r="A11" s="3" t="s">
        <v>37</v>
      </c>
      <c r="B11" s="93">
        <v>5.3</v>
      </c>
      <c r="C11" s="15">
        <f t="shared" si="0"/>
        <v>1.8903957646223793E-3</v>
      </c>
    </row>
    <row r="12" spans="1:3" x14ac:dyDescent="0.35">
      <c r="A12" s="3" t="s">
        <v>78</v>
      </c>
      <c r="B12" s="93">
        <v>6854.2634245276113</v>
      </c>
      <c r="C12" s="15">
        <f t="shared" si="0"/>
        <v>2.4447680277986947</v>
      </c>
    </row>
    <row r="13" spans="1:3" x14ac:dyDescent="0.35">
      <c r="A13" s="3" t="s">
        <v>19</v>
      </c>
      <c r="B13" s="93">
        <v>1.7312672519999999</v>
      </c>
      <c r="C13" s="15">
        <f t="shared" si="0"/>
        <v>6.1750571332268409E-4</v>
      </c>
    </row>
    <row r="14" spans="1:3" x14ac:dyDescent="0.35">
      <c r="A14" s="3" t="s">
        <v>79</v>
      </c>
      <c r="B14" s="93">
        <v>13.365495942714</v>
      </c>
      <c r="C14" s="15">
        <f t="shared" si="0"/>
        <v>4.7671843249404043E-3</v>
      </c>
    </row>
    <row r="15" spans="1:3" x14ac:dyDescent="0.35">
      <c r="A15" s="3" t="s">
        <v>80</v>
      </c>
      <c r="B15" s="93">
        <v>0.35565178647599999</v>
      </c>
      <c r="C15" s="15">
        <f t="shared" si="0"/>
        <v>1.2685332657256853E-4</v>
      </c>
    </row>
    <row r="16" spans="1:3" x14ac:dyDescent="0.35">
      <c r="A16" s="3" t="s">
        <v>87</v>
      </c>
      <c r="B16" s="93">
        <v>17.842808929593314</v>
      </c>
      <c r="C16" s="15">
        <f t="shared" si="0"/>
        <v>6.3641453640508631E-3</v>
      </c>
    </row>
    <row r="17" spans="1:3" x14ac:dyDescent="0.35">
      <c r="A17" s="3" t="s">
        <v>85</v>
      </c>
      <c r="B17" s="93">
        <v>4.4871999999999996</v>
      </c>
      <c r="C17" s="15">
        <f t="shared" si="0"/>
        <v>1.6004875235874605E-3</v>
      </c>
    </row>
    <row r="18" spans="1:3" x14ac:dyDescent="0.35">
      <c r="A18" s="3" t="s">
        <v>86</v>
      </c>
      <c r="B18" s="93">
        <v>2.6914773999999997</v>
      </c>
      <c r="C18" s="15">
        <f t="shared" si="0"/>
        <v>9.599919768937459E-4</v>
      </c>
    </row>
    <row r="19" spans="1:3" x14ac:dyDescent="0.35">
      <c r="A19" s="19" t="s">
        <v>33</v>
      </c>
      <c r="B19" s="20">
        <f>SUM(B2:B18)</f>
        <v>280364.57228620135</v>
      </c>
      <c r="C19" s="21">
        <f>SUM(C2:C18)</f>
        <v>100.00000000000001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4535B5D80F5E4C913928136875C715" ma:contentTypeVersion="12" ma:contentTypeDescription="Crear nuevo documento." ma:contentTypeScope="" ma:versionID="d96b084a941589a32415284b33591703">
  <xsd:schema xmlns:xsd="http://www.w3.org/2001/XMLSchema" xmlns:xs="http://www.w3.org/2001/XMLSchema" xmlns:p="http://schemas.microsoft.com/office/2006/metadata/properties" xmlns:ns2="950f6fda-a50b-450d-bcf5-43e9fd38f9b2" xmlns:ns3="a0afb9ed-236e-465a-8bce-af4cc32d9662" targetNamespace="http://schemas.microsoft.com/office/2006/metadata/properties" ma:root="true" ma:fieldsID="3f55b360dd8f19cdbfe39a80f918e0a9" ns2:_="" ns3:_="">
    <xsd:import namespace="950f6fda-a50b-450d-bcf5-43e9fd38f9b2"/>
    <xsd:import namespace="a0afb9ed-236e-465a-8bce-af4cc32d96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0f6fda-a50b-450d-bcf5-43e9fd38f9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fb9ed-236e-465a-8bce-af4cc32d966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C2BE5E-773A-4292-8A37-BF5DA388882F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  <ds:schemaRef ds:uri="4e959186-51ba-4395-b719-753d2b7a8996"/>
    <ds:schemaRef ds:uri="d5aa244b-08bb-42fd-9c15-dc05ef25c307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B5F732F-9CCE-44D3-AB6B-056351E824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E1354D-826F-49F8-A394-8D0FCAE3EB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0f6fda-a50b-450d-bcf5-43e9fd38f9b2"/>
    <ds:schemaRef ds:uri="a0afb9ed-236e-465a-8bce-af4cc32d96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Tabla Dinámica</vt:lpstr>
      <vt:lpstr>Inventario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Huber Martinez</cp:lastModifiedBy>
  <dcterms:created xsi:type="dcterms:W3CDTF">2019-09-05T19:40:31Z</dcterms:created>
  <dcterms:modified xsi:type="dcterms:W3CDTF">2021-02-02T02:41:11Z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0x0101004C4535B5D80F5E4C913928136875C715</vt:lpwstr>
  </property>
  <property fmtid="{D5CDD505-2E9C-101B-9397-08002B2CF9AE}" pid="3" name="Order">
    <vt:r8>1306600</vt:r8>
  </property>
  <property fmtid="{D5CDD505-2E9C-101B-9397-08002B2CF9AE}" pid="4" name="ComplianceAssetId">
    <vt:lpwstr/>
  </property>
</Properties>
</file>