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cotecnova\6 Semestre\Ingenieria de Software II\"/>
    </mc:Choice>
  </mc:AlternateContent>
  <xr:revisionPtr revIDLastSave="0" documentId="13_ncr:1_{EEFD4615-5F0B-4D58-A64E-45F759DCFDFA}" xr6:coauthVersionLast="41" xr6:coauthVersionMax="41" xr10:uidLastSave="{00000000-0000-0000-0000-000000000000}"/>
  <bookViews>
    <workbookView xWindow="20370" yWindow="-120" windowWidth="20640" windowHeight="11160" activeTab="1" xr2:uid="{5851FA52-4BEE-4BF7-BA05-49CF7DFB9E8C}"/>
  </bookViews>
  <sheets>
    <sheet name="Proyeccion ventas" sheetId="1" r:id="rId1"/>
    <sheet name="Proyeccion de actualizaciones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0" i="2" l="1"/>
  <c r="F20" i="2"/>
  <c r="C20" i="2"/>
  <c r="C24" i="1" l="1"/>
  <c r="B24" i="1"/>
  <c r="N27" i="1"/>
  <c r="N26" i="1"/>
  <c r="J23" i="1" l="1"/>
  <c r="I23" i="1"/>
  <c r="M27" i="1"/>
  <c r="M26" i="1"/>
  <c r="M20" i="1"/>
  <c r="L20" i="1"/>
  <c r="K20" i="1"/>
  <c r="J20" i="1"/>
  <c r="I20" i="1"/>
  <c r="H20" i="1"/>
  <c r="G20" i="1"/>
  <c r="F20" i="1"/>
  <c r="E20" i="1"/>
  <c r="D20" i="1"/>
  <c r="C20" i="1"/>
  <c r="B20" i="1"/>
  <c r="N18" i="1"/>
  <c r="M14" i="1"/>
  <c r="L14" i="1"/>
  <c r="K14" i="1"/>
  <c r="J14" i="1"/>
  <c r="I14" i="1"/>
  <c r="H14" i="1"/>
  <c r="G14" i="1"/>
  <c r="F14" i="1"/>
  <c r="E14" i="1"/>
  <c r="D14" i="1"/>
  <c r="C14" i="1"/>
  <c r="B14" i="1"/>
  <c r="N12" i="1"/>
  <c r="M8" i="1"/>
  <c r="L8" i="1"/>
  <c r="K8" i="1"/>
  <c r="J8" i="1"/>
  <c r="I8" i="1"/>
  <c r="H8" i="1"/>
  <c r="G8" i="1"/>
  <c r="F8" i="1"/>
  <c r="E8" i="1"/>
  <c r="D8" i="1"/>
  <c r="C8" i="1"/>
  <c r="B8" i="1"/>
  <c r="N6" i="1"/>
  <c r="N20" i="1" l="1"/>
  <c r="N14" i="1"/>
  <c r="N8" i="1"/>
</calcChain>
</file>

<file path=xl/sharedStrings.xml><?xml version="1.0" encoding="utf-8"?>
<sst xmlns="http://schemas.openxmlformats.org/spreadsheetml/2006/main" count="114" uniqueCount="32">
  <si>
    <t>ESTIMACION DE VENTAS (por cada producto o servicio)</t>
  </si>
  <si>
    <t>Año 1</t>
  </si>
  <si>
    <t>TOTAL</t>
  </si>
  <si>
    <t>Ventas en Unidades</t>
  </si>
  <si>
    <t>Precio por unidad</t>
  </si>
  <si>
    <t>Ventas en pesos (o dolares)</t>
  </si>
  <si>
    <t>Año 2</t>
  </si>
  <si>
    <t>Año 3</t>
  </si>
  <si>
    <t>Año 4</t>
  </si>
  <si>
    <t>Año 5</t>
  </si>
  <si>
    <t>% crecimiento proyectado</t>
  </si>
  <si>
    <t>Año</t>
  </si>
  <si>
    <t>Und. Vendidas</t>
  </si>
  <si>
    <t>Pesos</t>
  </si>
  <si>
    <t>Total</t>
  </si>
  <si>
    <t>Meses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</si>
  <si>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</si>
  <si>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</si>
  <si>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</si>
  <si>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</si>
  <si>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</si>
  <si>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</si>
  <si>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</si>
  <si>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</si>
  <si>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</si>
  <si>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</si>
  <si>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</si>
  <si>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</si>
  <si>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 xml:space="preserve">Proyeccion de las actualizaciones </t>
  </si>
  <si>
    <t>Las actualizaciones se realizan por modulos</t>
  </si>
  <si>
    <t>Cantidad de modulos</t>
  </si>
  <si>
    <t>Total modulos actualizados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</si>
</sst>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-&quot;$&quot;* #,##0_-;\-&quot;$&quot;* #,##0_-;_-&quot;$&quot;* &quot;-&quot;_-;_-@_-"/>
    <numFmt numFmtId="164" formatCode="_(* #,##0.00_);_(* \(#,##0.00\);_(* &quot;-&quot;??_);_(@_)"/>
    <numFmt numFmtId="165" formatCode="_(* #,##0_);_(* \(#,##0\);_(* &quot;-&quot;??_);_(@_)"/>
    <numFmt numFmtId="166" formatCode="0.00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21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4" fillId="0" borderId="0" applyFont="0" applyFill="0" applyBorder="0" applyAlignment="0" applyProtection="0"/>
  </cellStyleXfs>
  <cellXfs count="42">
    <xf numFmtId="0" fontId="0" fillId="0" borderId="0" xfId="0"/>
    <xf numFmtId="0" fontId="2" fillId="0" borderId="0" xfId="0" applyFont="1" applyFill="1"/>
    <xf numFmtId="0" fontId="3" fillId="0" borderId="0" xfId="0" applyFont="1"/>
    <xf numFmtId="0" fontId="2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2" fillId="0" borderId="7" xfId="0" applyFont="1" applyBorder="1"/>
    <xf numFmtId="165" fontId="3" fillId="0" borderId="8" xfId="3" applyNumberFormat="1" applyFont="1" applyFill="1" applyBorder="1"/>
    <xf numFmtId="165" fontId="3" fillId="0" borderId="9" xfId="3" applyNumberFormat="1" applyFont="1" applyFill="1" applyBorder="1"/>
    <xf numFmtId="165" fontId="3" fillId="0" borderId="10" xfId="3" applyNumberFormat="1" applyFont="1" applyFill="1" applyBorder="1"/>
    <xf numFmtId="165" fontId="3" fillId="0" borderId="11" xfId="3" applyNumberFormat="1" applyFont="1" applyFill="1" applyBorder="1"/>
    <xf numFmtId="165" fontId="3" fillId="0" borderId="12" xfId="3" applyNumberFormat="1" applyFont="1" applyFill="1" applyBorder="1"/>
    <xf numFmtId="165" fontId="3" fillId="0" borderId="13" xfId="3" applyNumberFormat="1" applyFont="1" applyFill="1" applyBorder="1"/>
    <xf numFmtId="0" fontId="2" fillId="0" borderId="0" xfId="0" applyFont="1" applyBorder="1"/>
    <xf numFmtId="0" fontId="3" fillId="0" borderId="0" xfId="0" applyFont="1" applyFill="1"/>
    <xf numFmtId="0" fontId="3" fillId="0" borderId="7" xfId="0" applyFont="1" applyBorder="1"/>
    <xf numFmtId="0" fontId="3" fillId="0" borderId="2" xfId="0" applyFont="1" applyBorder="1"/>
    <xf numFmtId="0" fontId="3" fillId="0" borderId="15" xfId="0" applyFont="1" applyBorder="1"/>
    <xf numFmtId="42" fontId="3" fillId="0" borderId="15" xfId="1" applyFont="1" applyBorder="1"/>
    <xf numFmtId="0" fontId="0" fillId="0" borderId="15" xfId="0" applyBorder="1"/>
    <xf numFmtId="42" fontId="0" fillId="0" borderId="15" xfId="1" applyFont="1" applyBorder="1"/>
    <xf numFmtId="42" fontId="3" fillId="0" borderId="7" xfId="1" applyFont="1" applyBorder="1"/>
    <xf numFmtId="42" fontId="3" fillId="0" borderId="10" xfId="1" applyFont="1" applyFill="1" applyBorder="1"/>
    <xf numFmtId="42" fontId="3" fillId="0" borderId="14" xfId="1" applyFont="1" applyFill="1" applyBorder="1"/>
    <xf numFmtId="166" fontId="3" fillId="0" borderId="12" xfId="2" applyNumberFormat="1" applyFont="1" applyBorder="1"/>
    <xf numFmtId="9" fontId="3" fillId="0" borderId="14" xfId="2" applyFont="1" applyBorder="1"/>
    <xf numFmtId="0" fontId="2" fillId="3" borderId="15" xfId="0" applyFont="1" applyFill="1" applyBorder="1"/>
    <xf numFmtId="0" fontId="2" fillId="4" borderId="8" xfId="0" applyFont="1" applyFill="1" applyBorder="1"/>
    <xf numFmtId="0" fontId="2" fillId="4" borderId="10" xfId="0" applyFont="1" applyFill="1" applyBorder="1"/>
    <xf numFmtId="0" fontId="2" fillId="4" borderId="7" xfId="0" applyFont="1" applyFill="1" applyBorder="1"/>
    <xf numFmtId="0" fontId="0" fillId="0" borderId="15" xfId="0" applyBorder="1" applyAlignment="1">
      <alignment horizontal="center"/>
    </xf>
    <xf numFmtId="0" fontId="0" fillId="0" borderId="15" xfId="0" applyBorder="1" applyAlignment="1">
      <alignment horizontal="center" wrapText="1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5" fillId="3" borderId="15" xfId="0" applyFont="1" applyFill="1" applyBorder="1"/>
    <xf numFmtId="0" fontId="5" fillId="3" borderId="15" xfId="0" applyFont="1" applyFill="1" applyBorder="1" applyAlignment="1">
      <alignment wrapText="1"/>
    </xf>
    <xf numFmtId="0" fontId="5" fillId="3" borderId="15" xfId="0" applyFont="1" applyFill="1" applyBorder="1" applyAlignment="1">
      <alignment horizontal="center" vertical="center"/>
    </xf>
  </cellXfs>
  <cellStyles count="4">
    <cellStyle name="Comma_ude analisis numerico def" xfId="3" xr:uid="{0ABBDC8C-800B-4F60-B087-E3C28E2248F7}"/>
    <cellStyle name="Moneda [0]" xfId="1" builtinId="7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Año</a:t>
            </a:r>
            <a:r>
              <a:rPr lang="es-CO" baseline="0"/>
              <a:t> 1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'Proyeccion ventas'!$A$8</c:f>
              <c:strCache>
                <c:ptCount val="1"/>
                <c:pt idx="0">
                  <c:v>Ventas en pesos (o dolares)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'Proyeccion ventas'!$B$5:$M$5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'Proyeccion ventas'!$B$8:$M$8</c:f>
              <c:numCache>
                <c:formatCode>_(* #,##0_);_(* \(#,##0\);_(* "-"??_);_(@_)</c:formatCode>
                <c:ptCount val="12"/>
                <c:pt idx="0">
                  <c:v>1600000</c:v>
                </c:pt>
                <c:pt idx="1">
                  <c:v>1600000</c:v>
                </c:pt>
                <c:pt idx="2">
                  <c:v>2400000</c:v>
                </c:pt>
                <c:pt idx="3">
                  <c:v>3200000</c:v>
                </c:pt>
                <c:pt idx="4">
                  <c:v>3200000</c:v>
                </c:pt>
                <c:pt idx="5">
                  <c:v>3200000</c:v>
                </c:pt>
                <c:pt idx="6">
                  <c:v>4000000</c:v>
                </c:pt>
                <c:pt idx="7">
                  <c:v>4800000</c:v>
                </c:pt>
                <c:pt idx="8">
                  <c:v>4800000</c:v>
                </c:pt>
                <c:pt idx="9">
                  <c:v>4800000</c:v>
                </c:pt>
                <c:pt idx="10">
                  <c:v>5600000</c:v>
                </c:pt>
                <c:pt idx="11">
                  <c:v>6400000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0E-4059-AF05-0D7C9D3CF2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3914600"/>
        <c:axId val="41391296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'Proyeccion ventas'!$A$6</c15:sqref>
                        </c15:formulaRef>
                      </c:ext>
                    </c:extLst>
                    <c:strCache>
                      <c:ptCount val="1"/>
                      <c:pt idx="0">
                        <c:v>Ventas en Unidades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'Proyeccion ventas'!$B$5:$M$5</c15:sqref>
                        </c15:formulaRef>
                      </c:ext>
                    </c:extLst>
                    <c:strCache>
                      <c:ptCount val="12"/>
                      <c:pt idx="0">
                        <c:v>Enero</c:v>
                      </c:pt>
                      <c:pt idx="1">
                        <c:v>Febrero</c:v>
                      </c:pt>
                      <c:pt idx="2">
                        <c:v>Marzo</c:v>
                      </c:pt>
                      <c:pt idx="3">
                        <c:v>Abril</c:v>
                      </c:pt>
                      <c:pt idx="4">
                        <c:v>Mayo</c:v>
                      </c:pt>
                      <c:pt idx="5">
                        <c:v>Junio</c:v>
                      </c:pt>
                      <c:pt idx="6">
                        <c:v>Julio</c:v>
                      </c:pt>
                      <c:pt idx="7">
                        <c:v>Agosto</c:v>
                      </c:pt>
                      <c:pt idx="8">
                        <c:v>Septiembre</c:v>
                      </c:pt>
                      <c:pt idx="9">
                        <c:v>Octubre</c:v>
                      </c:pt>
                      <c:pt idx="10">
                        <c:v>Noviembre</c:v>
                      </c:pt>
                      <c:pt idx="11">
                        <c:v>Diciembre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'Proyeccion ventas'!$B$6:$M$6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2"/>
                      <c:pt idx="0">
                        <c:v>2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4</c:v>
                      </c:pt>
                      <c:pt idx="5">
                        <c:v>4</c:v>
                      </c:pt>
                      <c:pt idx="6">
                        <c:v>5</c:v>
                      </c:pt>
                      <c:pt idx="7">
                        <c:v>6</c:v>
                      </c:pt>
                      <c:pt idx="8">
                        <c:v>6</c:v>
                      </c:pt>
                      <c:pt idx="9">
                        <c:v>6</c:v>
                      </c:pt>
                      <c:pt idx="10">
                        <c:v>7</c:v>
                      </c:pt>
                      <c:pt idx="11">
                        <c:v>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780E-4059-AF05-0D7C9D3CF2F7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'Proyeccion ventas'!$A$7</c15:sqref>
                        </c15:formulaRef>
                      </c:ext>
                    </c:extLst>
                    <c:strCache>
                      <c:ptCount val="1"/>
                      <c:pt idx="0">
                        <c:v>Precio por unidad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'Proyeccion ventas'!$B$5:$M$5</c15:sqref>
                        </c15:formulaRef>
                      </c:ext>
                    </c:extLst>
                    <c:strCache>
                      <c:ptCount val="12"/>
                      <c:pt idx="0">
                        <c:v>Enero</c:v>
                      </c:pt>
                      <c:pt idx="1">
                        <c:v>Febrero</c:v>
                      </c:pt>
                      <c:pt idx="2">
                        <c:v>Marzo</c:v>
                      </c:pt>
                      <c:pt idx="3">
                        <c:v>Abril</c:v>
                      </c:pt>
                      <c:pt idx="4">
                        <c:v>Mayo</c:v>
                      </c:pt>
                      <c:pt idx="5">
                        <c:v>Junio</c:v>
                      </c:pt>
                      <c:pt idx="6">
                        <c:v>Julio</c:v>
                      </c:pt>
                      <c:pt idx="7">
                        <c:v>Agosto</c:v>
                      </c:pt>
                      <c:pt idx="8">
                        <c:v>Septiembre</c:v>
                      </c:pt>
                      <c:pt idx="9">
                        <c:v>Octubre</c:v>
                      </c:pt>
                      <c:pt idx="10">
                        <c:v>Noviembre</c:v>
                      </c:pt>
                      <c:pt idx="11">
                        <c:v>Diciembre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'Proyeccion ventas'!$B$7:$M$7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2"/>
                      <c:pt idx="0">
                        <c:v>800000</c:v>
                      </c:pt>
                      <c:pt idx="1">
                        <c:v>800000</c:v>
                      </c:pt>
                      <c:pt idx="2">
                        <c:v>800000</c:v>
                      </c:pt>
                      <c:pt idx="3">
                        <c:v>800000</c:v>
                      </c:pt>
                      <c:pt idx="4">
                        <c:v>800000</c:v>
                      </c:pt>
                      <c:pt idx="5">
                        <c:v>800000</c:v>
                      </c:pt>
                      <c:pt idx="6">
                        <c:v>800000</c:v>
                      </c:pt>
                      <c:pt idx="7">
                        <c:v>800000</c:v>
                      </c:pt>
                      <c:pt idx="8">
                        <c:v>800000</c:v>
                      </c:pt>
                      <c:pt idx="9">
                        <c:v>800000</c:v>
                      </c:pt>
                      <c:pt idx="10">
                        <c:v>800000</c:v>
                      </c:pt>
                      <c:pt idx="11">
                        <c:v>800000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780E-4059-AF05-0D7C9D3CF2F7}"/>
                  </c:ext>
                </c:extLst>
              </c15:ser>
            </c15:filteredLineSeries>
          </c:ext>
        </c:extLst>
      </c:lineChart>
      <c:catAx>
        <c:axId val="413914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13912960"/>
        <c:crosses val="autoZero"/>
        <c:auto val="1"/>
        <c:lblAlgn val="ctr"/>
        <c:lblOffset val="100"/>
        <c:noMultiLvlLbl val="0"/>
      </c:catAx>
      <c:valAx>
        <c:axId val="41391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13914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Año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'Proyeccion ventas'!$A$14</c:f>
              <c:strCache>
                <c:ptCount val="1"/>
                <c:pt idx="0">
                  <c:v>Ventas en pesos (o dolares)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'Proyeccion ventas'!$B$11:$M$11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'Proyeccion ventas'!$B$14:$M$14</c:f>
              <c:numCache>
                <c:formatCode>_(* #,##0_);_(* \(#,##0\);_(* "-"??_);_(@_)</c:formatCode>
                <c:ptCount val="12"/>
                <c:pt idx="0">
                  <c:v>6300000</c:v>
                </c:pt>
                <c:pt idx="1">
                  <c:v>6300000</c:v>
                </c:pt>
                <c:pt idx="2">
                  <c:v>7200000</c:v>
                </c:pt>
                <c:pt idx="3">
                  <c:v>7200000</c:v>
                </c:pt>
                <c:pt idx="4">
                  <c:v>7200000</c:v>
                </c:pt>
                <c:pt idx="5">
                  <c:v>8100000</c:v>
                </c:pt>
                <c:pt idx="6">
                  <c:v>8100000</c:v>
                </c:pt>
                <c:pt idx="7">
                  <c:v>9900000</c:v>
                </c:pt>
                <c:pt idx="8">
                  <c:v>9000000</c:v>
                </c:pt>
                <c:pt idx="9">
                  <c:v>10800000</c:v>
                </c:pt>
                <c:pt idx="10">
                  <c:v>10800000</c:v>
                </c:pt>
                <c:pt idx="11">
                  <c:v>9900000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5D-4D9C-8D77-1671A66B5C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6515264"/>
        <c:axId val="29651559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'Proyeccion ventas'!$A$12</c15:sqref>
                        </c15:formulaRef>
                      </c:ext>
                    </c:extLst>
                    <c:strCache>
                      <c:ptCount val="1"/>
                      <c:pt idx="0">
                        <c:v>Ventas en Unidades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'Proyeccion ventas'!$B$11:$M$11</c15:sqref>
                        </c15:formulaRef>
                      </c:ext>
                    </c:extLst>
                    <c:strCache>
                      <c:ptCount val="12"/>
                      <c:pt idx="0">
                        <c:v>Enero</c:v>
                      </c:pt>
                      <c:pt idx="1">
                        <c:v>Febrero</c:v>
                      </c:pt>
                      <c:pt idx="2">
                        <c:v>Marzo</c:v>
                      </c:pt>
                      <c:pt idx="3">
                        <c:v>Abril</c:v>
                      </c:pt>
                      <c:pt idx="4">
                        <c:v>Mayo</c:v>
                      </c:pt>
                      <c:pt idx="5">
                        <c:v>Junio</c:v>
                      </c:pt>
                      <c:pt idx="6">
                        <c:v>Julio</c:v>
                      </c:pt>
                      <c:pt idx="7">
                        <c:v>Agosto</c:v>
                      </c:pt>
                      <c:pt idx="8">
                        <c:v>Septiembre</c:v>
                      </c:pt>
                      <c:pt idx="9">
                        <c:v>Octubre</c:v>
                      </c:pt>
                      <c:pt idx="10">
                        <c:v>Noviembre</c:v>
                      </c:pt>
                      <c:pt idx="11">
                        <c:v>Diciembre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'Proyeccion ventas'!$B$12:$M$12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2"/>
                      <c:pt idx="0">
                        <c:v>7</c:v>
                      </c:pt>
                      <c:pt idx="1">
                        <c:v>7</c:v>
                      </c:pt>
                      <c:pt idx="2">
                        <c:v>8</c:v>
                      </c:pt>
                      <c:pt idx="3">
                        <c:v>8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9</c:v>
                      </c:pt>
                      <c:pt idx="7">
                        <c:v>11</c:v>
                      </c:pt>
                      <c:pt idx="8">
                        <c:v>10</c:v>
                      </c:pt>
                      <c:pt idx="9">
                        <c:v>12</c:v>
                      </c:pt>
                      <c:pt idx="10">
                        <c:v>12</c:v>
                      </c:pt>
                      <c:pt idx="11">
                        <c:v>11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E55D-4D9C-8D77-1671A66B5CFA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'Proyeccion ventas'!$A$13</c15:sqref>
                        </c15:formulaRef>
                      </c:ext>
                    </c:extLst>
                    <c:strCache>
                      <c:ptCount val="1"/>
                      <c:pt idx="0">
                        <c:v>Precio por unidad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'Proyeccion ventas'!$B$11:$M$11</c15:sqref>
                        </c15:formulaRef>
                      </c:ext>
                    </c:extLst>
                    <c:strCache>
                      <c:ptCount val="12"/>
                      <c:pt idx="0">
                        <c:v>Enero</c:v>
                      </c:pt>
                      <c:pt idx="1">
                        <c:v>Febrero</c:v>
                      </c:pt>
                      <c:pt idx="2">
                        <c:v>Marzo</c:v>
                      </c:pt>
                      <c:pt idx="3">
                        <c:v>Abril</c:v>
                      </c:pt>
                      <c:pt idx="4">
                        <c:v>Mayo</c:v>
                      </c:pt>
                      <c:pt idx="5">
                        <c:v>Junio</c:v>
                      </c:pt>
                      <c:pt idx="6">
                        <c:v>Julio</c:v>
                      </c:pt>
                      <c:pt idx="7">
                        <c:v>Agosto</c:v>
                      </c:pt>
                      <c:pt idx="8">
                        <c:v>Septiembre</c:v>
                      </c:pt>
                      <c:pt idx="9">
                        <c:v>Octubre</c:v>
                      </c:pt>
                      <c:pt idx="10">
                        <c:v>Noviembre</c:v>
                      </c:pt>
                      <c:pt idx="11">
                        <c:v>Diciembre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'Proyeccion ventas'!$B$13:$M$13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2"/>
                      <c:pt idx="0">
                        <c:v>900000</c:v>
                      </c:pt>
                      <c:pt idx="1">
                        <c:v>900000</c:v>
                      </c:pt>
                      <c:pt idx="2">
                        <c:v>900000</c:v>
                      </c:pt>
                      <c:pt idx="3">
                        <c:v>900000</c:v>
                      </c:pt>
                      <c:pt idx="4">
                        <c:v>900000</c:v>
                      </c:pt>
                      <c:pt idx="5">
                        <c:v>900000</c:v>
                      </c:pt>
                      <c:pt idx="6">
                        <c:v>900000</c:v>
                      </c:pt>
                      <c:pt idx="7">
                        <c:v>900000</c:v>
                      </c:pt>
                      <c:pt idx="8">
                        <c:v>900000</c:v>
                      </c:pt>
                      <c:pt idx="9">
                        <c:v>900000</c:v>
                      </c:pt>
                      <c:pt idx="10">
                        <c:v>900000</c:v>
                      </c:pt>
                      <c:pt idx="11">
                        <c:v>900000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E55D-4D9C-8D77-1671A66B5CFA}"/>
                  </c:ext>
                </c:extLst>
              </c15:ser>
            </c15:filteredLineSeries>
          </c:ext>
        </c:extLst>
      </c:lineChart>
      <c:catAx>
        <c:axId val="296515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96515592"/>
        <c:crosses val="autoZero"/>
        <c:auto val="1"/>
        <c:lblAlgn val="ctr"/>
        <c:lblOffset val="100"/>
        <c:noMultiLvlLbl val="0"/>
      </c:catAx>
      <c:valAx>
        <c:axId val="296515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96515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Año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'Proyeccion ventas'!$A$20</c:f>
              <c:strCache>
                <c:ptCount val="1"/>
                <c:pt idx="0">
                  <c:v>Ventas en pesos (o dolares)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'Proyeccion ventas'!$B$17:$M$17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'Proyeccion ventas'!$B$20:$M$20</c:f>
              <c:numCache>
                <c:formatCode>_(* #,##0_);_(* \(#,##0\);_(* "-"??_);_(@_)</c:formatCode>
                <c:ptCount val="12"/>
                <c:pt idx="0">
                  <c:v>11500000</c:v>
                </c:pt>
                <c:pt idx="1">
                  <c:v>11500000</c:v>
                </c:pt>
                <c:pt idx="2">
                  <c:v>12650000</c:v>
                </c:pt>
                <c:pt idx="3">
                  <c:v>12650000</c:v>
                </c:pt>
                <c:pt idx="4">
                  <c:v>11500000</c:v>
                </c:pt>
                <c:pt idx="5">
                  <c:v>11500000</c:v>
                </c:pt>
                <c:pt idx="6">
                  <c:v>14950000</c:v>
                </c:pt>
                <c:pt idx="7">
                  <c:v>14950000</c:v>
                </c:pt>
                <c:pt idx="8">
                  <c:v>13800000</c:v>
                </c:pt>
                <c:pt idx="9">
                  <c:v>16100000</c:v>
                </c:pt>
                <c:pt idx="10">
                  <c:v>16100000</c:v>
                </c:pt>
                <c:pt idx="11">
                  <c:v>17250000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D9-4BF6-81F6-77D334FD18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9440088"/>
        <c:axId val="54944041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'Proyeccion ventas'!$A$18</c15:sqref>
                        </c15:formulaRef>
                      </c:ext>
                    </c:extLst>
                    <c:strCache>
                      <c:ptCount val="1"/>
                      <c:pt idx="0">
                        <c:v>Ventas en Unidades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'Proyeccion ventas'!$B$17:$M$17</c15:sqref>
                        </c15:formulaRef>
                      </c:ext>
                    </c:extLst>
                    <c:strCache>
                      <c:ptCount val="12"/>
                      <c:pt idx="0">
                        <c:v>Enero</c:v>
                      </c:pt>
                      <c:pt idx="1">
                        <c:v>Febrero</c:v>
                      </c:pt>
                      <c:pt idx="2">
                        <c:v>Marzo</c:v>
                      </c:pt>
                      <c:pt idx="3">
                        <c:v>Abril</c:v>
                      </c:pt>
                      <c:pt idx="4">
                        <c:v>Mayo</c:v>
                      </c:pt>
                      <c:pt idx="5">
                        <c:v>Junio</c:v>
                      </c:pt>
                      <c:pt idx="6">
                        <c:v>Julio</c:v>
                      </c:pt>
                      <c:pt idx="7">
                        <c:v>Agosto</c:v>
                      </c:pt>
                      <c:pt idx="8">
                        <c:v>Septiembre</c:v>
                      </c:pt>
                      <c:pt idx="9">
                        <c:v>Octubre</c:v>
                      </c:pt>
                      <c:pt idx="10">
                        <c:v>Noviembre</c:v>
                      </c:pt>
                      <c:pt idx="11">
                        <c:v>Diciembre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'Proyeccion ventas'!$B$18:$M$18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2"/>
                      <c:pt idx="0">
                        <c:v>10</c:v>
                      </c:pt>
                      <c:pt idx="1">
                        <c:v>10</c:v>
                      </c:pt>
                      <c:pt idx="2">
                        <c:v>11</c:v>
                      </c:pt>
                      <c:pt idx="3">
                        <c:v>11</c:v>
                      </c:pt>
                      <c:pt idx="4">
                        <c:v>10</c:v>
                      </c:pt>
                      <c:pt idx="5">
                        <c:v>10</c:v>
                      </c:pt>
                      <c:pt idx="6">
                        <c:v>13</c:v>
                      </c:pt>
                      <c:pt idx="7">
                        <c:v>13</c:v>
                      </c:pt>
                      <c:pt idx="8">
                        <c:v>12</c:v>
                      </c:pt>
                      <c:pt idx="9">
                        <c:v>14</c:v>
                      </c:pt>
                      <c:pt idx="10">
                        <c:v>14</c:v>
                      </c:pt>
                      <c:pt idx="11">
                        <c:v>15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05D9-4BF6-81F6-77D334FD1879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'Proyeccion ventas'!$A$19</c15:sqref>
                        </c15:formulaRef>
                      </c:ext>
                    </c:extLst>
                    <c:strCache>
                      <c:ptCount val="1"/>
                      <c:pt idx="0">
                        <c:v>Precio por unidad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'Proyeccion ventas'!$B$17:$M$17</c15:sqref>
                        </c15:formulaRef>
                      </c:ext>
                    </c:extLst>
                    <c:strCache>
                      <c:ptCount val="12"/>
                      <c:pt idx="0">
                        <c:v>Enero</c:v>
                      </c:pt>
                      <c:pt idx="1">
                        <c:v>Febrero</c:v>
                      </c:pt>
                      <c:pt idx="2">
                        <c:v>Marzo</c:v>
                      </c:pt>
                      <c:pt idx="3">
                        <c:v>Abril</c:v>
                      </c:pt>
                      <c:pt idx="4">
                        <c:v>Mayo</c:v>
                      </c:pt>
                      <c:pt idx="5">
                        <c:v>Junio</c:v>
                      </c:pt>
                      <c:pt idx="6">
                        <c:v>Julio</c:v>
                      </c:pt>
                      <c:pt idx="7">
                        <c:v>Agosto</c:v>
                      </c:pt>
                      <c:pt idx="8">
                        <c:v>Septiembre</c:v>
                      </c:pt>
                      <c:pt idx="9">
                        <c:v>Octubre</c:v>
                      </c:pt>
                      <c:pt idx="10">
                        <c:v>Noviembre</c:v>
                      </c:pt>
                      <c:pt idx="11">
                        <c:v>Diciembre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'Proyeccion ventas'!$B$19:$M$19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2"/>
                      <c:pt idx="0">
                        <c:v>1150000</c:v>
                      </c:pt>
                      <c:pt idx="1">
                        <c:v>1150000</c:v>
                      </c:pt>
                      <c:pt idx="2">
                        <c:v>1150000</c:v>
                      </c:pt>
                      <c:pt idx="3">
                        <c:v>1150000</c:v>
                      </c:pt>
                      <c:pt idx="4">
                        <c:v>1150000</c:v>
                      </c:pt>
                      <c:pt idx="5">
                        <c:v>1150000</c:v>
                      </c:pt>
                      <c:pt idx="6">
                        <c:v>1150000</c:v>
                      </c:pt>
                      <c:pt idx="7">
                        <c:v>1150000</c:v>
                      </c:pt>
                      <c:pt idx="8">
                        <c:v>1150000</c:v>
                      </c:pt>
                      <c:pt idx="9">
                        <c:v>1150000</c:v>
                      </c:pt>
                      <c:pt idx="10">
                        <c:v>1150000</c:v>
                      </c:pt>
                      <c:pt idx="11">
                        <c:v>1150000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05D9-4BF6-81F6-77D334FD1879}"/>
                  </c:ext>
                </c:extLst>
              </c15:ser>
            </c15:filteredLineSeries>
          </c:ext>
        </c:extLst>
      </c:lineChart>
      <c:catAx>
        <c:axId val="549440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49440416"/>
        <c:crosses val="autoZero"/>
        <c:auto val="1"/>
        <c:lblAlgn val="ctr"/>
        <c:lblOffset val="100"/>
        <c:noMultiLvlLbl val="0"/>
      </c:catAx>
      <c:valAx>
        <c:axId val="54944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49440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5</a:t>
            </a:r>
            <a:r>
              <a:rPr lang="es-CO" baseline="0"/>
              <a:t> AÑOS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'Proyeccion ventas'!$L$22</c:f>
              <c:strCache>
                <c:ptCount val="1"/>
                <c:pt idx="0">
                  <c:v>Año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'Proyeccion ventas'!$L$23:$L$27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BE-4183-8191-65C9C79E8C01}"/>
            </c:ext>
          </c:extLst>
        </c:ser>
        <c:ser>
          <c:idx val="2"/>
          <c:order val="2"/>
          <c:tx>
            <c:strRef>
              <c:f>'Proyeccion ventas'!$N$22</c:f>
              <c:strCache>
                <c:ptCount val="1"/>
                <c:pt idx="0">
                  <c:v>Pesos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'Proyeccion ventas'!$N$23:$N$27</c:f>
              <c:numCache>
                <c:formatCode>_("$"* #,##0_);_("$"* \(#,##0\);_("$"* "-"_);_(@_)</c:formatCode>
                <c:ptCount val="5"/>
                <c:pt idx="0">
                  <c:v>28500000</c:v>
                </c:pt>
                <c:pt idx="1">
                  <c:v>61600000</c:v>
                </c:pt>
                <c:pt idx="2">
                  <c:v>85800000</c:v>
                </c:pt>
                <c:pt idx="3">
                  <c:v>247000000</c:v>
                </c:pt>
                <c:pt idx="4">
                  <c:v>349500000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BE-4183-8191-65C9C79E8C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0420968"/>
        <c:axId val="54652370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'Proyeccion ventas'!$M$22</c15:sqref>
                        </c15:formulaRef>
                      </c:ext>
                    </c:extLst>
                    <c:strCache>
                      <c:ptCount val="1"/>
                      <c:pt idx="0">
                        <c:v>Und. Vendidas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'Proyeccion ventas'!$M$23:$M$27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57</c:v>
                      </c:pt>
                      <c:pt idx="1">
                        <c:v>112</c:v>
                      </c:pt>
                      <c:pt idx="2">
                        <c:v>143</c:v>
                      </c:pt>
                      <c:pt idx="3">
                        <c:v>190</c:v>
                      </c:pt>
                      <c:pt idx="4">
                        <c:v>233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DCBE-4183-8191-65C9C79E8C01}"/>
                  </c:ext>
                </c:extLst>
              </c15:ser>
            </c15:filteredLineSeries>
          </c:ext>
        </c:extLst>
      </c:lineChart>
      <c:catAx>
        <c:axId val="5504209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46523704"/>
        <c:crosses val="autoZero"/>
        <c:auto val="1"/>
        <c:lblAlgn val="ctr"/>
        <c:lblOffset val="100"/>
        <c:noMultiLvlLbl val="0"/>
      </c:catAx>
      <c:valAx>
        <c:axId val="546523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50420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Año</a:t>
            </a:r>
            <a:r>
              <a:rPr lang="es-CO" baseline="0"/>
              <a:t> 1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'Proyeccion de actualizaciones'!$C$7</c:f>
              <c:strCache>
                <c:ptCount val="1"/>
                <c:pt idx="0">
                  <c:v>Cantidad de modulos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'Proyeccion de actualizaciones'!$B$8:$B$19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'Proyeccion de actualizaciones'!$C$8:$C$19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1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6F-40AC-8B45-7BFC3F3EDF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4712176"/>
        <c:axId val="374712504"/>
      </c:lineChart>
      <c:catAx>
        <c:axId val="374712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74712504"/>
        <c:crosses val="autoZero"/>
        <c:auto val="1"/>
        <c:lblAlgn val="ctr"/>
        <c:lblOffset val="100"/>
        <c:noMultiLvlLbl val="0"/>
      </c:catAx>
      <c:valAx>
        <c:axId val="374712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74712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Año</a:t>
            </a:r>
            <a:r>
              <a:rPr lang="es-CO" baseline="0"/>
              <a:t> 2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'Proyeccion de actualizaciones'!$F$7</c:f>
              <c:strCache>
                <c:ptCount val="1"/>
                <c:pt idx="0">
                  <c:v>Cantidad de modulos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'Proyeccion de actualizaciones'!$E$8:$E$19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'Proyeccion de actualizaciones'!$F$8:$F$19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  <c:pt idx="8">
                  <c:v>4</c:v>
                </c:pt>
                <c:pt idx="9">
                  <c:v>1</c:v>
                </c:pt>
                <c:pt idx="10">
                  <c:v>2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CB-4C50-B28B-8B4B981C02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4718080"/>
        <c:axId val="374725952"/>
      </c:lineChart>
      <c:catAx>
        <c:axId val="37471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74725952"/>
        <c:crosses val="autoZero"/>
        <c:auto val="1"/>
        <c:lblAlgn val="ctr"/>
        <c:lblOffset val="100"/>
        <c:noMultiLvlLbl val="0"/>
      </c:catAx>
      <c:valAx>
        <c:axId val="37472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74718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Año</a:t>
            </a:r>
            <a:r>
              <a:rPr lang="es-CO" baseline="0"/>
              <a:t>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'Proyeccion de actualizaciones'!$I$7</c:f>
              <c:strCache>
                <c:ptCount val="1"/>
                <c:pt idx="0">
                  <c:v>Cantidad de modulos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'Proyeccion de actualizaciones'!$H$8:$H$19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'Proyeccion de actualizaciones'!$I$8:$I$19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4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3</c:v>
                </c:pt>
                <c:pt idx="10">
                  <c:v>1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6E-4F3C-8100-6B52DEB85B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4727592"/>
        <c:axId val="374726936"/>
      </c:lineChart>
      <c:catAx>
        <c:axId val="374727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74726936"/>
        <c:crosses val="autoZero"/>
        <c:auto val="1"/>
        <c:lblAlgn val="ctr"/>
        <c:lblOffset val="100"/>
        <c:noMultiLvlLbl val="0"/>
      </c:catAx>
      <c:valAx>
        <c:axId val="374726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74727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'Proyeccion de actualizaciones'!$L$6</c:f>
              <c:strCache>
                <c:ptCount val="1"/>
                <c:pt idx="0">
                  <c:v>Total modulos actualizados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'Proyeccion de actualizaciones'!$L$7:$L$9</c:f>
              <c:numCache>
                <c:formatCode>General</c:formatCode>
                <c:ptCount val="3"/>
                <c:pt idx="0">
                  <c:v>13</c:v>
                </c:pt>
                <c:pt idx="1">
                  <c:v>16</c:v>
                </c:pt>
                <c:pt idx="2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84-4051-A5B9-B5A6DB6631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2886088"/>
        <c:axId val="36288871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'Proyeccion de actualizaciones'!$K$6</c15:sqref>
                        </c15:formulaRef>
                      </c:ext>
                    </c:extLst>
                    <c:strCache>
                      <c:ptCount val="1"/>
                      <c:pt idx="0">
                        <c:v>Año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'Proyeccion de actualizaciones'!$K$7:$K$9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4D84-4051-A5B9-B5A6DB66311C}"/>
                  </c:ext>
                </c:extLst>
              </c15:ser>
            </c15:filteredLineSeries>
          </c:ext>
        </c:extLst>
      </c:lineChart>
      <c:catAx>
        <c:axId val="362886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62888712"/>
        <c:crosses val="autoZero"/>
        <c:auto val="1"/>
        <c:lblAlgn val="ctr"/>
        <c:lblOffset val="100"/>
        <c:noMultiLvlLbl val="0"/>
      </c:catAx>
      <c:valAx>
        <c:axId val="362888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62886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24</xdr:row>
      <xdr:rowOff>147636</xdr:rowOff>
    </xdr:from>
    <xdr:to>
      <xdr:col>5</xdr:col>
      <xdr:colOff>371475</xdr:colOff>
      <xdr:row>39</xdr:row>
      <xdr:rowOff>171449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7FDE34A-523A-42E6-B2F0-D38D2CEB4A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685800</xdr:colOff>
      <xdr:row>27</xdr:row>
      <xdr:rowOff>128587</xdr:rowOff>
    </xdr:from>
    <xdr:to>
      <xdr:col>12</xdr:col>
      <xdr:colOff>552450</xdr:colOff>
      <xdr:row>42</xdr:row>
      <xdr:rowOff>47625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400E8A9-9127-4A8F-AE1E-C5B3F26466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371475</xdr:colOff>
      <xdr:row>40</xdr:row>
      <xdr:rowOff>138112</xdr:rowOff>
    </xdr:from>
    <xdr:to>
      <xdr:col>5</xdr:col>
      <xdr:colOff>228600</xdr:colOff>
      <xdr:row>55</xdr:row>
      <xdr:rowOff>38100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B647F22-C68C-4AE2-8A1D-CBC41CF8B5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590549</xdr:colOff>
      <xdr:row>43</xdr:row>
      <xdr:rowOff>61912</xdr:rowOff>
    </xdr:from>
    <xdr:to>
      <xdr:col>12</xdr:col>
      <xdr:colOff>447674</xdr:colOff>
      <xdr:row>58</xdr:row>
      <xdr:rowOff>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D435AB8A-F749-4F9D-A117-D4AFCA0DFA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700087</xdr:colOff>
      <xdr:row>20</xdr:row>
      <xdr:rowOff>157162</xdr:rowOff>
    </xdr:from>
    <xdr:to>
      <xdr:col>6</xdr:col>
      <xdr:colOff>442912</xdr:colOff>
      <xdr:row>35</xdr:row>
      <xdr:rowOff>42862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91D7123-7FC0-4C29-B88F-1867AEF292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671512</xdr:colOff>
      <xdr:row>20</xdr:row>
      <xdr:rowOff>185737</xdr:rowOff>
    </xdr:from>
    <xdr:to>
      <xdr:col>13</xdr:col>
      <xdr:colOff>90487</xdr:colOff>
      <xdr:row>35</xdr:row>
      <xdr:rowOff>71437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D78D3078-EE83-4991-8A9F-CE87724F98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685800</xdr:colOff>
      <xdr:row>35</xdr:row>
      <xdr:rowOff>138112</xdr:rowOff>
    </xdr:from>
    <xdr:to>
      <xdr:col>6</xdr:col>
      <xdr:colOff>428625</xdr:colOff>
      <xdr:row>50</xdr:row>
      <xdr:rowOff>23812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A047A533-FF59-4DD4-B9B5-C7821878D4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747712</xdr:colOff>
      <xdr:row>36</xdr:row>
      <xdr:rowOff>23812</xdr:rowOff>
    </xdr:from>
    <xdr:to>
      <xdr:col>13</xdr:col>
      <xdr:colOff>166687</xdr:colOff>
      <xdr:row>50</xdr:row>
      <xdr:rowOff>100012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940A434C-EAC2-48DE-99BD-70FE21EEA2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7D869-D7D5-4977-A1FF-4FF82D976680}">
  <dimension ref="A1:N27"/>
  <sheetViews>
    <sheetView topLeftCell="A7" workbookViewId="0">
      <selection activeCell="F15" sqref="F15"/>
    </sheetView>
  </sheetViews>
  <sheetFormatPr baseColWidth="10" defaultRowHeight="15" x14ac:dyDescent="0.25"/>
  <cols>
    <col min="1" max="1" width="28.28515625" customWidth="1"/>
    <col min="2" max="3" width="13.5703125" bestFit="1" customWidth="1"/>
    <col min="13" max="13" width="15.140625" customWidth="1"/>
    <col min="14" max="14" width="13.5703125" bestFit="1" customWidth="1"/>
  </cols>
  <sheetData>
    <row r="1" spans="1:14" ht="15.75" thickBot="1" x14ac:dyDescent="0.3"/>
    <row r="2" spans="1:14" ht="15.75" thickBot="1" x14ac:dyDescent="0.3">
      <c r="A2" s="33" t="s">
        <v>0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5"/>
    </row>
    <row r="3" spans="1:14" ht="15.75" thickBot="1" x14ac:dyDescent="0.3">
      <c r="A3" s="1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4" ht="15.75" thickBot="1" x14ac:dyDescent="0.3">
      <c r="A4" s="1"/>
      <c r="B4" s="36" t="s">
        <v>1</v>
      </c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8"/>
    </row>
    <row r="5" spans="1:14" ht="15.75" thickBot="1" x14ac:dyDescent="0.3">
      <c r="A5" s="3"/>
      <c r="B5" s="4" t="s">
        <v>16</v>
      </c>
      <c r="C5" s="5" t="s">
        <v>17</v>
      </c>
      <c r="D5" s="4" t="s">
        <v>18</v>
      </c>
      <c r="E5" s="5" t="s">
        <v>19</v>
      </c>
      <c r="F5" s="4" t="s">
        <v>20</v>
      </c>
      <c r="G5" s="5" t="s">
        <v>21</v>
      </c>
      <c r="H5" s="4" t="s">
        <v>22</v>
      </c>
      <c r="I5" s="5" t="s">
        <v>23</v>
      </c>
      <c r="J5" s="4" t="s">
        <v>24</v>
      </c>
      <c r="K5" s="5" t="s">
        <v>25</v>
      </c>
      <c r="L5" s="4" t="s">
        <v>26</v>
      </c>
      <c r="M5" s="5" t="s">
        <v>27</v>
      </c>
      <c r="N5" s="6" t="s">
        <v>2</v>
      </c>
    </row>
    <row r="6" spans="1:14" ht="15.75" thickBot="1" x14ac:dyDescent="0.3">
      <c r="A6" s="7" t="s">
        <v>3</v>
      </c>
      <c r="B6" s="8">
        <v>2</v>
      </c>
      <c r="C6" s="9">
        <v>2</v>
      </c>
      <c r="D6" s="9">
        <v>3</v>
      </c>
      <c r="E6" s="9">
        <v>4</v>
      </c>
      <c r="F6" s="9">
        <v>4</v>
      </c>
      <c r="G6" s="9">
        <v>4</v>
      </c>
      <c r="H6" s="9">
        <v>5</v>
      </c>
      <c r="I6" s="9">
        <v>6</v>
      </c>
      <c r="J6" s="9">
        <v>6</v>
      </c>
      <c r="K6" s="9">
        <v>6</v>
      </c>
      <c r="L6" s="9">
        <v>7</v>
      </c>
      <c r="M6" s="10">
        <v>8</v>
      </c>
      <c r="N6" s="10">
        <f>SUM(B6:M6)</f>
        <v>57</v>
      </c>
    </row>
    <row r="7" spans="1:14" ht="15.75" thickBot="1" x14ac:dyDescent="0.3">
      <c r="A7" s="7" t="s">
        <v>4</v>
      </c>
      <c r="B7" s="11">
        <v>800000</v>
      </c>
      <c r="C7" s="11">
        <v>800000</v>
      </c>
      <c r="D7" s="11">
        <v>800000</v>
      </c>
      <c r="E7" s="11">
        <v>800000</v>
      </c>
      <c r="F7" s="11">
        <v>800000</v>
      </c>
      <c r="G7" s="11">
        <v>800000</v>
      </c>
      <c r="H7" s="11">
        <v>800000</v>
      </c>
      <c r="I7" s="11">
        <v>800000</v>
      </c>
      <c r="J7" s="11">
        <v>800000</v>
      </c>
      <c r="K7" s="11">
        <v>800000</v>
      </c>
      <c r="L7" s="11">
        <v>800000</v>
      </c>
      <c r="M7" s="11">
        <v>800000</v>
      </c>
      <c r="N7" s="11">
        <v>800000</v>
      </c>
    </row>
    <row r="8" spans="1:14" ht="15.75" thickBot="1" x14ac:dyDescent="0.3">
      <c r="A8" s="7" t="s">
        <v>5</v>
      </c>
      <c r="B8" s="12">
        <f t="shared" ref="B8:M8" si="0">B7*B6</f>
        <v>1600000</v>
      </c>
      <c r="C8" s="13">
        <f t="shared" si="0"/>
        <v>1600000</v>
      </c>
      <c r="D8" s="13">
        <f t="shared" si="0"/>
        <v>2400000</v>
      </c>
      <c r="E8" s="12">
        <f t="shared" si="0"/>
        <v>3200000</v>
      </c>
      <c r="F8" s="13">
        <f t="shared" si="0"/>
        <v>3200000</v>
      </c>
      <c r="G8" s="12">
        <f t="shared" si="0"/>
        <v>3200000</v>
      </c>
      <c r="H8" s="12">
        <f t="shared" si="0"/>
        <v>4000000</v>
      </c>
      <c r="I8" s="12">
        <f t="shared" si="0"/>
        <v>4800000</v>
      </c>
      <c r="J8" s="13">
        <f t="shared" si="0"/>
        <v>4800000</v>
      </c>
      <c r="K8" s="13">
        <f t="shared" si="0"/>
        <v>4800000</v>
      </c>
      <c r="L8" s="12">
        <f t="shared" si="0"/>
        <v>5600000</v>
      </c>
      <c r="M8" s="13">
        <f t="shared" si="0"/>
        <v>6400000</v>
      </c>
      <c r="N8" s="24">
        <f>SUM(B8:M8)</f>
        <v>45600000</v>
      </c>
    </row>
    <row r="9" spans="1:14" ht="15.75" thickBot="1" x14ac:dyDescent="0.3">
      <c r="A9" s="14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</row>
    <row r="10" spans="1:14" ht="15.75" thickBot="1" x14ac:dyDescent="0.3">
      <c r="A10" s="1"/>
      <c r="B10" s="36" t="s">
        <v>6</v>
      </c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8"/>
    </row>
    <row r="11" spans="1:14" ht="15.75" thickBot="1" x14ac:dyDescent="0.3">
      <c r="A11" s="3"/>
      <c r="B11" s="4" t="s">
        <v>16</v>
      </c>
      <c r="C11" s="5" t="s">
        <v>17</v>
      </c>
      <c r="D11" s="4" t="s">
        <v>18</v>
      </c>
      <c r="E11" s="5" t="s">
        <v>19</v>
      </c>
      <c r="F11" s="4" t="s">
        <v>20</v>
      </c>
      <c r="G11" s="5" t="s">
        <v>21</v>
      </c>
      <c r="H11" s="4" t="s">
        <v>22</v>
      </c>
      <c r="I11" s="5" t="s">
        <v>23</v>
      </c>
      <c r="J11" s="4" t="s">
        <v>24</v>
      </c>
      <c r="K11" s="5" t="s">
        <v>25</v>
      </c>
      <c r="L11" s="4" t="s">
        <v>26</v>
      </c>
      <c r="M11" s="5" t="s">
        <v>27</v>
      </c>
      <c r="N11" s="6" t="s">
        <v>2</v>
      </c>
    </row>
    <row r="12" spans="1:14" ht="15.75" thickBot="1" x14ac:dyDescent="0.3">
      <c r="A12" s="7" t="s">
        <v>3</v>
      </c>
      <c r="B12" s="8">
        <v>7</v>
      </c>
      <c r="C12" s="9">
        <v>7</v>
      </c>
      <c r="D12" s="9">
        <v>8</v>
      </c>
      <c r="E12" s="9">
        <v>8</v>
      </c>
      <c r="F12" s="9">
        <v>8</v>
      </c>
      <c r="G12" s="9">
        <v>9</v>
      </c>
      <c r="H12" s="9">
        <v>9</v>
      </c>
      <c r="I12" s="9">
        <v>11</v>
      </c>
      <c r="J12" s="9">
        <v>10</v>
      </c>
      <c r="K12" s="9">
        <v>12</v>
      </c>
      <c r="L12" s="9">
        <v>12</v>
      </c>
      <c r="M12" s="10">
        <v>11</v>
      </c>
      <c r="N12" s="10">
        <f>SUM(B12:M12)</f>
        <v>112</v>
      </c>
    </row>
    <row r="13" spans="1:14" ht="15.75" thickBot="1" x14ac:dyDescent="0.3">
      <c r="A13" s="7" t="s">
        <v>4</v>
      </c>
      <c r="B13" s="11">
        <v>900000</v>
      </c>
      <c r="C13" s="11">
        <v>900000</v>
      </c>
      <c r="D13" s="11">
        <v>900000</v>
      </c>
      <c r="E13" s="11">
        <v>900000</v>
      </c>
      <c r="F13" s="11">
        <v>900000</v>
      </c>
      <c r="G13" s="11">
        <v>900000</v>
      </c>
      <c r="H13" s="11">
        <v>900000</v>
      </c>
      <c r="I13" s="11">
        <v>900000</v>
      </c>
      <c r="J13" s="11">
        <v>900000</v>
      </c>
      <c r="K13" s="11">
        <v>900000</v>
      </c>
      <c r="L13" s="11">
        <v>900000</v>
      </c>
      <c r="M13" s="11">
        <v>900000</v>
      </c>
      <c r="N13" s="11">
        <v>900000</v>
      </c>
    </row>
    <row r="14" spans="1:14" ht="15.75" thickBot="1" x14ac:dyDescent="0.3">
      <c r="A14" s="7" t="s">
        <v>5</v>
      </c>
      <c r="B14" s="12">
        <f>B13*B12</f>
        <v>6300000</v>
      </c>
      <c r="C14" s="13">
        <f>C13*C12</f>
        <v>6300000</v>
      </c>
      <c r="D14" s="13">
        <f>D13*D12</f>
        <v>7200000</v>
      </c>
      <c r="E14" s="12">
        <f>E13*E12</f>
        <v>7200000</v>
      </c>
      <c r="F14" s="12">
        <f t="shared" ref="F14:M14" si="1">F13*F12</f>
        <v>7200000</v>
      </c>
      <c r="G14" s="13">
        <f t="shared" si="1"/>
        <v>8100000</v>
      </c>
      <c r="H14" s="13">
        <f t="shared" si="1"/>
        <v>8100000</v>
      </c>
      <c r="I14" s="12">
        <f t="shared" si="1"/>
        <v>9900000</v>
      </c>
      <c r="J14" s="12">
        <f t="shared" si="1"/>
        <v>9000000</v>
      </c>
      <c r="K14" s="13">
        <f t="shared" si="1"/>
        <v>10800000</v>
      </c>
      <c r="L14" s="13">
        <f t="shared" si="1"/>
        <v>10800000</v>
      </c>
      <c r="M14" s="12">
        <f t="shared" si="1"/>
        <v>9900000</v>
      </c>
      <c r="N14" s="23">
        <f t="shared" ref="N14" si="2">SUM(B14:M14)</f>
        <v>100800000</v>
      </c>
    </row>
    <row r="15" spans="1:14" ht="15.75" thickBot="1" x14ac:dyDescent="0.3">
      <c r="A15" s="2"/>
      <c r="B15" s="2"/>
      <c r="C15" s="14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</row>
    <row r="16" spans="1:14" ht="15.75" thickBot="1" x14ac:dyDescent="0.3">
      <c r="A16" s="1"/>
      <c r="B16" s="36" t="s">
        <v>7</v>
      </c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8"/>
    </row>
    <row r="17" spans="1:14" ht="15.75" thickBot="1" x14ac:dyDescent="0.3">
      <c r="A17" s="3"/>
      <c r="B17" s="4" t="s">
        <v>16</v>
      </c>
      <c r="C17" s="5" t="s">
        <v>17</v>
      </c>
      <c r="D17" s="4" t="s">
        <v>18</v>
      </c>
      <c r="E17" s="5" t="s">
        <v>19</v>
      </c>
      <c r="F17" s="4" t="s">
        <v>20</v>
      </c>
      <c r="G17" s="5" t="s">
        <v>21</v>
      </c>
      <c r="H17" s="4" t="s">
        <v>22</v>
      </c>
      <c r="I17" s="5" t="s">
        <v>23</v>
      </c>
      <c r="J17" s="4" t="s">
        <v>24</v>
      </c>
      <c r="K17" s="5" t="s">
        <v>25</v>
      </c>
      <c r="L17" s="4" t="s">
        <v>26</v>
      </c>
      <c r="M17" s="5" t="s">
        <v>27</v>
      </c>
      <c r="N17" s="6" t="s">
        <v>2</v>
      </c>
    </row>
    <row r="18" spans="1:14" ht="15.75" thickBot="1" x14ac:dyDescent="0.3">
      <c r="A18" s="7" t="s">
        <v>3</v>
      </c>
      <c r="B18" s="8">
        <v>10</v>
      </c>
      <c r="C18" s="9">
        <v>10</v>
      </c>
      <c r="D18" s="9">
        <v>11</v>
      </c>
      <c r="E18" s="9">
        <v>11</v>
      </c>
      <c r="F18" s="9">
        <v>10</v>
      </c>
      <c r="G18" s="9">
        <v>10</v>
      </c>
      <c r="H18" s="9">
        <v>13</v>
      </c>
      <c r="I18" s="9">
        <v>13</v>
      </c>
      <c r="J18" s="9">
        <v>12</v>
      </c>
      <c r="K18" s="9">
        <v>14</v>
      </c>
      <c r="L18" s="9">
        <v>14</v>
      </c>
      <c r="M18" s="10">
        <v>15</v>
      </c>
      <c r="N18" s="10">
        <f>SUM(B18:M18)</f>
        <v>143</v>
      </c>
    </row>
    <row r="19" spans="1:14" ht="15.75" thickBot="1" x14ac:dyDescent="0.3">
      <c r="A19" s="7" t="s">
        <v>4</v>
      </c>
      <c r="B19" s="11">
        <v>1150000</v>
      </c>
      <c r="C19" s="11">
        <v>1150000</v>
      </c>
      <c r="D19" s="11">
        <v>1150000</v>
      </c>
      <c r="E19" s="11">
        <v>1150000</v>
      </c>
      <c r="F19" s="11">
        <v>1150000</v>
      </c>
      <c r="G19" s="11">
        <v>1150000</v>
      </c>
      <c r="H19" s="11">
        <v>1150000</v>
      </c>
      <c r="I19" s="11">
        <v>1150000</v>
      </c>
      <c r="J19" s="11">
        <v>1150000</v>
      </c>
      <c r="K19" s="11">
        <v>1150000</v>
      </c>
      <c r="L19" s="11">
        <v>1150000</v>
      </c>
      <c r="M19" s="11">
        <v>1150000</v>
      </c>
      <c r="N19" s="11">
        <v>1150000</v>
      </c>
    </row>
    <row r="20" spans="1:14" ht="15.75" thickBot="1" x14ac:dyDescent="0.3">
      <c r="A20" s="7" t="s">
        <v>5</v>
      </c>
      <c r="B20" s="12">
        <f>B19*B18</f>
        <v>11500000</v>
      </c>
      <c r="C20" s="12">
        <f t="shared" ref="C20:M20" si="3">C19*C18</f>
        <v>11500000</v>
      </c>
      <c r="D20" s="12">
        <f t="shared" si="3"/>
        <v>12650000</v>
      </c>
      <c r="E20" s="12">
        <f t="shared" si="3"/>
        <v>12650000</v>
      </c>
      <c r="F20" s="12">
        <f t="shared" si="3"/>
        <v>11500000</v>
      </c>
      <c r="G20" s="12">
        <f t="shared" si="3"/>
        <v>11500000</v>
      </c>
      <c r="H20" s="12">
        <f t="shared" si="3"/>
        <v>14950000</v>
      </c>
      <c r="I20" s="12">
        <f t="shared" si="3"/>
        <v>14950000</v>
      </c>
      <c r="J20" s="12">
        <f t="shared" si="3"/>
        <v>13800000</v>
      </c>
      <c r="K20" s="12">
        <f t="shared" si="3"/>
        <v>16100000</v>
      </c>
      <c r="L20" s="12">
        <f t="shared" si="3"/>
        <v>16100000</v>
      </c>
      <c r="M20" s="12">
        <f t="shared" si="3"/>
        <v>17250000</v>
      </c>
      <c r="N20" s="23">
        <f t="shared" ref="N20" si="4">SUM(B20:M20)</f>
        <v>164450000</v>
      </c>
    </row>
    <row r="21" spans="1:14" ht="15.75" thickBot="1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  <row r="22" spans="1:14" ht="15.75" thickBot="1" x14ac:dyDescent="0.3">
      <c r="A22" s="3"/>
      <c r="B22" s="30" t="s">
        <v>8</v>
      </c>
      <c r="C22" s="30" t="s">
        <v>9</v>
      </c>
      <c r="D22" s="2"/>
      <c r="E22" s="2"/>
      <c r="F22" s="2"/>
      <c r="G22" s="2"/>
      <c r="H22" s="2"/>
      <c r="I22" s="28" t="s">
        <v>8</v>
      </c>
      <c r="J22" s="29" t="s">
        <v>9</v>
      </c>
      <c r="K22" s="2"/>
      <c r="L22" s="27" t="s">
        <v>11</v>
      </c>
      <c r="M22" s="27" t="s">
        <v>12</v>
      </c>
      <c r="N22" s="27" t="s">
        <v>13</v>
      </c>
    </row>
    <row r="23" spans="1:14" ht="15.75" thickBot="1" x14ac:dyDescent="0.3">
      <c r="A23" s="7" t="s">
        <v>3</v>
      </c>
      <c r="B23" s="16">
        <v>190</v>
      </c>
      <c r="C23" s="16">
        <v>233</v>
      </c>
      <c r="D23" s="2"/>
      <c r="E23" s="7" t="s">
        <v>10</v>
      </c>
      <c r="F23" s="17"/>
      <c r="G23" s="17"/>
      <c r="H23" s="17"/>
      <c r="I23" s="25">
        <f>(M26-M25)/M25</f>
        <v>0.32867132867132864</v>
      </c>
      <c r="J23" s="26">
        <f>(M27-M26)/M26</f>
        <v>0.22631578947368422</v>
      </c>
      <c r="K23" s="2"/>
      <c r="L23" s="18">
        <v>1</v>
      </c>
      <c r="M23" s="18">
        <v>57</v>
      </c>
      <c r="N23" s="19">
        <v>28500000</v>
      </c>
    </row>
    <row r="24" spans="1:14" ht="15.75" thickBot="1" x14ac:dyDescent="0.3">
      <c r="A24" s="7" t="s">
        <v>5</v>
      </c>
      <c r="B24" s="22">
        <f>N26</f>
        <v>247000000</v>
      </c>
      <c r="C24" s="22">
        <f>N27</f>
        <v>349500000</v>
      </c>
      <c r="D24" s="2"/>
      <c r="E24" s="2"/>
      <c r="F24" s="2"/>
      <c r="G24" s="2"/>
      <c r="H24" s="2"/>
      <c r="I24" s="2"/>
      <c r="J24" s="2"/>
      <c r="K24" s="2"/>
      <c r="L24" s="18">
        <v>2</v>
      </c>
      <c r="M24" s="18">
        <v>112</v>
      </c>
      <c r="N24" s="19">
        <v>61600000</v>
      </c>
    </row>
    <row r="25" spans="1:14" x14ac:dyDescent="0.25">
      <c r="L25" s="20">
        <v>3</v>
      </c>
      <c r="M25" s="20">
        <v>143</v>
      </c>
      <c r="N25" s="21">
        <v>85800000</v>
      </c>
    </row>
    <row r="26" spans="1:14" x14ac:dyDescent="0.25">
      <c r="L26" s="18">
        <v>4</v>
      </c>
      <c r="M26" s="20">
        <f>FORECAST(L26,M23:M25,L23:L25)</f>
        <v>190</v>
      </c>
      <c r="N26" s="21">
        <f>1300000*M26</f>
        <v>247000000</v>
      </c>
    </row>
    <row r="27" spans="1:14" x14ac:dyDescent="0.25">
      <c r="L27" s="18">
        <v>5</v>
      </c>
      <c r="M27" s="20">
        <f>FORECAST(L27,M23:M26,L23:L26)</f>
        <v>233</v>
      </c>
      <c r="N27" s="21">
        <f>1500000*M27</f>
        <v>349500000</v>
      </c>
    </row>
  </sheetData>
  <mergeCells count="4">
    <mergeCell ref="A2:N2"/>
    <mergeCell ref="B4:N4"/>
    <mergeCell ref="B10:N10"/>
    <mergeCell ref="B16:N16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0A034-2B54-45D1-8031-31D2CAC345A1}">
  <dimension ref="B3:L20"/>
  <sheetViews>
    <sheetView tabSelected="1" workbookViewId="0">
      <selection activeCell="L15" sqref="L15"/>
    </sheetView>
  </sheetViews>
  <sheetFormatPr baseColWidth="10" defaultRowHeight="15" x14ac:dyDescent="0.25"/>
  <cols>
    <col min="3" max="3" width="14.140625" customWidth="1"/>
    <col min="6" max="6" width="12.5703125" customWidth="1"/>
    <col min="9" max="9" width="13.7109375" customWidth="1"/>
    <col min="10" max="10" width="3.5703125" customWidth="1"/>
    <col min="11" max="11" width="6.28515625" customWidth="1"/>
    <col min="12" max="12" width="19.42578125" customWidth="1"/>
  </cols>
  <sheetData>
    <row r="3" spans="2:12" x14ac:dyDescent="0.25">
      <c r="B3" t="s">
        <v>28</v>
      </c>
    </row>
    <row r="4" spans="2:12" x14ac:dyDescent="0.25">
      <c r="B4" t="s">
        <v>29</v>
      </c>
    </row>
    <row r="6" spans="2:12" ht="30" x14ac:dyDescent="0.25">
      <c r="B6" s="41" t="s">
        <v>1</v>
      </c>
      <c r="C6" s="41"/>
      <c r="E6" s="41" t="s">
        <v>6</v>
      </c>
      <c r="F6" s="41"/>
      <c r="H6" s="41" t="s">
        <v>7</v>
      </c>
      <c r="I6" s="41"/>
      <c r="K6" s="39" t="s">
        <v>11</v>
      </c>
      <c r="L6" s="40" t="s">
        <v>31</v>
      </c>
    </row>
    <row r="7" spans="2:12" ht="31.5" customHeight="1" x14ac:dyDescent="0.25">
      <c r="B7" s="31" t="s">
        <v>15</v>
      </c>
      <c r="C7" s="32" t="s">
        <v>30</v>
      </c>
      <c r="E7" s="31" t="s">
        <v>15</v>
      </c>
      <c r="F7" s="32" t="s">
        <v>30</v>
      </c>
      <c r="H7" s="31" t="s">
        <v>15</v>
      </c>
      <c r="I7" s="32" t="s">
        <v>30</v>
      </c>
      <c r="K7" s="20">
        <v>1</v>
      </c>
      <c r="L7" s="20">
        <v>13</v>
      </c>
    </row>
    <row r="8" spans="2:12" x14ac:dyDescent="0.25">
      <c r="B8" s="20" t="s">
        <v>16</v>
      </c>
      <c r="C8" s="20">
        <v>0</v>
      </c>
      <c r="E8" s="20" t="s">
        <v>16</v>
      </c>
      <c r="F8" s="20">
        <v>1</v>
      </c>
      <c r="H8" s="20" t="s">
        <v>16</v>
      </c>
      <c r="I8" s="20">
        <v>2</v>
      </c>
      <c r="K8" s="20">
        <v>2</v>
      </c>
      <c r="L8" s="20">
        <v>16</v>
      </c>
    </row>
    <row r="9" spans="2:12" x14ac:dyDescent="0.25">
      <c r="B9" s="20" t="s">
        <v>17</v>
      </c>
      <c r="C9" s="20">
        <v>0</v>
      </c>
      <c r="E9" s="20" t="s">
        <v>17</v>
      </c>
      <c r="F9" s="20">
        <v>1</v>
      </c>
      <c r="H9" s="20" t="s">
        <v>17</v>
      </c>
      <c r="I9" s="20">
        <v>2</v>
      </c>
      <c r="K9" s="20">
        <v>3</v>
      </c>
      <c r="L9" s="20">
        <v>16</v>
      </c>
    </row>
    <row r="10" spans="2:12" x14ac:dyDescent="0.25">
      <c r="B10" s="20" t="s">
        <v>18</v>
      </c>
      <c r="C10" s="20">
        <v>1</v>
      </c>
      <c r="E10" s="20" t="s">
        <v>18</v>
      </c>
      <c r="F10" s="20">
        <v>2</v>
      </c>
      <c r="H10" s="20" t="s">
        <v>18</v>
      </c>
      <c r="I10" s="20">
        <v>1</v>
      </c>
    </row>
    <row r="11" spans="2:12" x14ac:dyDescent="0.25">
      <c r="B11" s="20" t="s">
        <v>19</v>
      </c>
      <c r="C11" s="20">
        <v>1</v>
      </c>
      <c r="E11" s="20" t="s">
        <v>19</v>
      </c>
      <c r="F11" s="20">
        <v>1</v>
      </c>
      <c r="H11" s="20" t="s">
        <v>19</v>
      </c>
      <c r="I11" s="20">
        <v>1</v>
      </c>
    </row>
    <row r="12" spans="2:12" x14ac:dyDescent="0.25">
      <c r="B12" s="20" t="s">
        <v>20</v>
      </c>
      <c r="C12" s="20">
        <v>1</v>
      </c>
      <c r="E12" s="20" t="s">
        <v>20</v>
      </c>
      <c r="F12" s="20">
        <v>1</v>
      </c>
      <c r="H12" s="20" t="s">
        <v>20</v>
      </c>
      <c r="I12" s="20">
        <v>4</v>
      </c>
    </row>
    <row r="13" spans="2:12" x14ac:dyDescent="0.25">
      <c r="B13" s="20" t="s">
        <v>21</v>
      </c>
      <c r="C13" s="20">
        <v>2</v>
      </c>
      <c r="E13" s="20" t="s">
        <v>21</v>
      </c>
      <c r="F13" s="20">
        <v>3</v>
      </c>
      <c r="H13" s="20" t="s">
        <v>21</v>
      </c>
      <c r="I13" s="20">
        <v>0</v>
      </c>
    </row>
    <row r="14" spans="2:12" x14ac:dyDescent="0.25">
      <c r="B14" s="20" t="s">
        <v>22</v>
      </c>
      <c r="C14" s="20">
        <v>1</v>
      </c>
      <c r="E14" s="20" t="s">
        <v>22</v>
      </c>
      <c r="F14" s="20">
        <v>0</v>
      </c>
      <c r="H14" s="20" t="s">
        <v>22</v>
      </c>
      <c r="I14" s="20">
        <v>1</v>
      </c>
    </row>
    <row r="15" spans="2:12" x14ac:dyDescent="0.25">
      <c r="B15" s="20" t="s">
        <v>23</v>
      </c>
      <c r="C15" s="20">
        <v>1</v>
      </c>
      <c r="E15" s="20" t="s">
        <v>23</v>
      </c>
      <c r="F15" s="20">
        <v>0</v>
      </c>
      <c r="H15" s="20" t="s">
        <v>23</v>
      </c>
      <c r="I15" s="20">
        <v>0</v>
      </c>
    </row>
    <row r="16" spans="2:12" x14ac:dyDescent="0.25">
      <c r="B16" s="20" t="s">
        <v>24</v>
      </c>
      <c r="C16" s="20">
        <v>2</v>
      </c>
      <c r="E16" s="20" t="s">
        <v>24</v>
      </c>
      <c r="F16" s="20">
        <v>4</v>
      </c>
      <c r="H16" s="20" t="s">
        <v>24</v>
      </c>
      <c r="I16" s="20">
        <v>1</v>
      </c>
    </row>
    <row r="17" spans="2:9" x14ac:dyDescent="0.25">
      <c r="B17" s="20" t="s">
        <v>25</v>
      </c>
      <c r="C17" s="20">
        <v>3</v>
      </c>
      <c r="E17" s="20" t="s">
        <v>25</v>
      </c>
      <c r="F17" s="20">
        <v>1</v>
      </c>
      <c r="H17" s="20" t="s">
        <v>25</v>
      </c>
      <c r="I17" s="20">
        <v>3</v>
      </c>
    </row>
    <row r="18" spans="2:9" x14ac:dyDescent="0.25">
      <c r="B18" s="20" t="s">
        <v>26</v>
      </c>
      <c r="C18" s="20">
        <v>1</v>
      </c>
      <c r="E18" s="20" t="s">
        <v>26</v>
      </c>
      <c r="F18" s="20">
        <v>2</v>
      </c>
      <c r="H18" s="20" t="s">
        <v>26</v>
      </c>
      <c r="I18" s="20">
        <v>1</v>
      </c>
    </row>
    <row r="19" spans="2:9" x14ac:dyDescent="0.25">
      <c r="B19" s="20" t="s">
        <v>27</v>
      </c>
      <c r="C19" s="20">
        <v>0</v>
      </c>
      <c r="E19" s="20" t="s">
        <v>27</v>
      </c>
      <c r="F19" s="20">
        <v>0</v>
      </c>
      <c r="H19" s="20" t="s">
        <v>27</v>
      </c>
      <c r="I19" s="20">
        <v>0</v>
      </c>
    </row>
    <row r="20" spans="2:9" x14ac:dyDescent="0.25">
      <c r="B20" s="20" t="s">
        <v>14</v>
      </c>
      <c r="C20" s="20">
        <f>SUM(C8:C19)</f>
        <v>13</v>
      </c>
      <c r="E20" s="20" t="s">
        <v>14</v>
      </c>
      <c r="F20" s="20">
        <f>SUM(F8:F19)</f>
        <v>16</v>
      </c>
      <c r="H20" s="20" t="s">
        <v>14</v>
      </c>
      <c r="I20" s="20">
        <f>SUM(I8:I19)</f>
        <v>16</v>
      </c>
    </row>
  </sheetData>
  <mergeCells count="3">
    <mergeCell ref="B6:C6"/>
    <mergeCell ref="E6:F6"/>
    <mergeCell ref="H6:I6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Proyeccion ventas</vt:lpstr>
      <vt:lpstr>Proyeccion de actualizaciones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</dc:creator>
  <cp:lastModifiedBy>FELIPE</cp:lastModifiedBy>
  <dcterms:created xsi:type="dcterms:W3CDTF">2019-10-14T05:22:15Z</dcterms:created>
  <dcterms:modified xsi:type="dcterms:W3CDTF">2019-10-18T02:10:18Z</dcterms:modified>
</cp:coreProperties>
</file>