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MAESTRIA\Thesis\Master_thesis_proposal\other_documents\"/>
    </mc:Choice>
  </mc:AlternateContent>
  <xr:revisionPtr revIDLastSave="0" documentId="13_ncr:1_{61DFBFFE-BFFC-4330-B208-9D88728A49A0}" xr6:coauthVersionLast="47" xr6:coauthVersionMax="47" xr10:uidLastSave="{00000000-0000-0000-0000-000000000000}"/>
  <bookViews>
    <workbookView xWindow="-120" yWindow="-120" windowWidth="29040" windowHeight="15720" tabRatio="500" xr2:uid="{00000000-000D-0000-FFFF-FFFF00000000}"/>
  </bookViews>
  <sheets>
    <sheet name="Timeline" sheetId="1" r:id="rId1"/>
    <sheet name="About" sheetId="2" r:id="rId2"/>
  </sheets>
  <definedNames>
    <definedName name="_xlnm.Print_Area" localSheetId="0">Timeline!$A:$H</definedName>
    <definedName name="_xlnm.Print_Titles" localSheetId="0">Timeline!$54:$54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56" i="1" l="1"/>
  <c r="F46" i="1"/>
  <c r="G46" i="1" s="1"/>
  <c r="F42" i="1"/>
  <c r="F43" i="1" s="1"/>
  <c r="F41" i="1"/>
  <c r="G41" i="1" s="1"/>
  <c r="F40" i="1"/>
  <c r="G40" i="1" s="1"/>
  <c r="F36" i="1"/>
  <c r="F37" i="1" s="1"/>
  <c r="G35" i="1"/>
  <c r="F35" i="1"/>
  <c r="G34" i="1"/>
  <c r="C34" i="1"/>
  <c r="B35" i="1" s="1"/>
  <c r="F38" i="1" l="1"/>
  <c r="G37" i="1"/>
  <c r="C35" i="1"/>
  <c r="E35" i="1"/>
  <c r="F44" i="1"/>
  <c r="G43" i="1"/>
  <c r="G42" i="1"/>
  <c r="F47" i="1"/>
  <c r="G36" i="1"/>
  <c r="E34" i="1"/>
  <c r="F39" i="1" l="1"/>
  <c r="G39" i="1" s="1"/>
  <c r="G38" i="1"/>
  <c r="F48" i="1"/>
  <c r="G47" i="1"/>
  <c r="G44" i="1"/>
  <c r="F45" i="1"/>
  <c r="G45" i="1" s="1"/>
  <c r="B57" i="1"/>
  <c r="B36" i="1"/>
  <c r="C36" i="1" l="1"/>
  <c r="B37" i="1" s="1"/>
  <c r="F49" i="1"/>
  <c r="G48" i="1"/>
  <c r="C37" i="1" l="1"/>
  <c r="B38" i="1" s="1"/>
  <c r="E36" i="1"/>
  <c r="F50" i="1"/>
  <c r="G50" i="1" s="1"/>
  <c r="G49" i="1"/>
  <c r="C38" i="1" l="1"/>
  <c r="B39" i="1" s="1"/>
  <c r="E37" i="1"/>
  <c r="B58" i="1" l="1"/>
  <c r="C39" i="1"/>
  <c r="B40" i="1" s="1"/>
  <c r="E38" i="1"/>
  <c r="C40" i="1" l="1"/>
  <c r="B41" i="1" s="1"/>
  <c r="E39" i="1"/>
  <c r="C41" i="1" l="1"/>
  <c r="B42" i="1" s="1"/>
  <c r="E40" i="1"/>
  <c r="C42" i="1" l="1"/>
  <c r="B43" i="1" s="1"/>
  <c r="E41" i="1"/>
  <c r="C43" i="1" l="1"/>
  <c r="B44" i="1" s="1"/>
  <c r="E42" i="1"/>
  <c r="C44" i="1" l="1"/>
  <c r="B45" i="1" s="1"/>
  <c r="B59" i="1"/>
  <c r="E44" i="1"/>
  <c r="E43" i="1"/>
  <c r="C45" i="1" l="1"/>
  <c r="B46" i="1" s="1"/>
  <c r="C46" i="1" l="1"/>
  <c r="B47" i="1" s="1"/>
  <c r="E45" i="1"/>
  <c r="C47" i="1" l="1"/>
  <c r="B48" i="1" s="1"/>
  <c r="E46" i="1"/>
  <c r="E47" i="1" l="1"/>
  <c r="B60" i="1"/>
  <c r="C48" i="1"/>
  <c r="B49" i="1" s="1"/>
  <c r="C49" i="1" l="1"/>
  <c r="B50" i="1" s="1"/>
  <c r="C50" i="1" s="1"/>
  <c r="E48" i="1"/>
  <c r="B61" i="1" l="1"/>
  <c r="E61" i="1" s="1"/>
  <c r="E50" i="1"/>
  <c r="E49" i="1"/>
</calcChain>
</file>

<file path=xl/sharedStrings.xml><?xml version="1.0" encoding="utf-8"?>
<sst xmlns="http://schemas.openxmlformats.org/spreadsheetml/2006/main" count="39" uniqueCount="38">
  <si>
    <t>TIMELINE TEMPLATES by Vertex42.com</t>
  </si>
  <si>
    <t>https://www.vertex42.com/ExcelTemplates/timeline.html</t>
  </si>
  <si>
    <t>Tips for Using this Template</t>
  </si>
  <si>
    <t>•  Insert and delete entire rows when editing the data tables</t>
  </si>
  <si>
    <t>•  Avoid leaving the label column blank</t>
  </si>
  <si>
    <t>•  Format the horizontal axis to set min/max bounds</t>
  </si>
  <si>
    <t>•  Enter a vertical position between -100 and 50</t>
  </si>
  <si>
    <t>•  Format individual data labels or markers to highlight specific events</t>
  </si>
  <si>
    <t>Other Notes</t>
  </si>
  <si>
    <t>•  Milestone leader lines are Y Error bars</t>
  </si>
  <si>
    <t>•  Task leader lines are Y Error bars</t>
  </si>
  <si>
    <t>•  Task durations are X Error bars</t>
  </si>
  <si>
    <t>Work Packages</t>
  </si>
  <si>
    <t>Start</t>
  </si>
  <si>
    <t>End</t>
  </si>
  <si>
    <t>Duration</t>
  </si>
  <si>
    <t>Label</t>
  </si>
  <si>
    <t>Vert. Position</t>
  </si>
  <si>
    <t>Vert. Line</t>
  </si>
  <si>
    <t>Milestones</t>
  </si>
  <si>
    <t>Date</t>
  </si>
  <si>
    <t>Position</t>
  </si>
  <si>
    <t>Simulation of skeleton 
imitation with all robots</t>
  </si>
  <si>
    <t>Framework - Implementation 
and evaluation on Qtrobot</t>
  </si>
  <si>
    <t>Implementation and 
evaluation on NAO</t>
  </si>
  <si>
    <t>Implementation and 
evaluation Freddy</t>
  </si>
  <si>
    <t>PROJECT TIMELINE by Vertex42.com</t>
  </si>
  <si>
    <t>https://www.vertex42.com/ExcelTemplates/project-timeline.html</t>
  </si>
  <si>
    <t>About This Template</t>
  </si>
  <si>
    <t>This template uses a scatter chart with data labels and error bars to create a project timeline that shows both milestones and tasks with durations. Unlike a Gantt chart, which shows each task on a separate row, you control the vertical positioning of tasks within the timeline. You can specify the length of the vertical leader line to help show task dependencies.</t>
  </si>
  <si>
    <t>This type of project timeline is mainly useful for a general overview of a project rather than showing a detailed work breakdown structure.</t>
  </si>
  <si>
    <t>More Templates</t>
  </si>
  <si>
    <t>Visit Vertex42.com to download other timeline and project management templates.</t>
  </si>
  <si>
    <t>More Timeline Templates</t>
  </si>
  <si>
    <t>More Project Management Templates</t>
  </si>
  <si>
    <t>About Vertex42</t>
  </si>
  <si>
    <t>Vertex42.com provides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</si>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</sst>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rgb="FF000000"/>
      <name val="Calibri"/>
      <family val="2"/>
      <charset val="1"/>
    </font>
    <font>
      <b/>
      <sz val="11"/>
      <color rgb="FF595959"/>
      <name val="Calibri"/>
      <family val="2"/>
      <charset val="1"/>
    </font>
    <font>
      <u/>
      <sz val="11"/>
      <color rgb="FF0000FF"/>
      <name val="Calibri"/>
      <family val="2"/>
      <charset val="1"/>
    </font>
    <font>
      <sz val="10"/>
      <color rgb="FF7F7F7F"/>
      <name val="Calibri"/>
      <family val="2"/>
      <charset val="1"/>
    </font>
    <font>
      <b/>
      <sz val="11"/>
      <color rgb="FF376092"/>
      <name val="Calibri"/>
      <family val="2"/>
      <charset val="1"/>
    </font>
    <font>
      <b/>
      <sz val="11"/>
      <color rgb="FF254061"/>
      <name val="Calibri"/>
      <family val="2"/>
      <charset val="1"/>
    </font>
    <font>
      <sz val="11"/>
      <color rgb="FF376092"/>
      <name val="Calibri"/>
      <family val="2"/>
      <charset val="1"/>
    </font>
    <font>
      <b/>
      <sz val="16"/>
      <color rgb="FF000000"/>
      <name val="Calibri Light"/>
      <family val="2"/>
      <charset val="1"/>
    </font>
    <font>
      <b/>
      <sz val="14"/>
      <color rgb="FFFFFFFF"/>
      <name val="Calibri"/>
      <family val="2"/>
      <charset val="1"/>
    </font>
    <font>
      <sz val="8"/>
      <color rgb="FF000000"/>
      <name val="Calibri"/>
      <family val="2"/>
      <charset val="1"/>
    </font>
    <font>
      <b/>
      <sz val="8"/>
      <color rgb="FF404040"/>
      <name val="Calibri"/>
      <family val="2"/>
      <charset val="1"/>
    </font>
    <font>
      <b/>
      <i/>
      <sz val="8"/>
      <color rgb="FF376092"/>
      <name val="Calibri"/>
      <family val="2"/>
      <charset val="1"/>
    </font>
    <font>
      <sz val="8"/>
      <color rgb="FF376092"/>
      <name val="Calibri"/>
      <family val="2"/>
      <charset val="1"/>
    </font>
    <font>
      <b/>
      <sz val="11"/>
      <color rgb="FF404040"/>
      <name val="Calibri"/>
      <family val="2"/>
      <charset val="1"/>
    </font>
    <font>
      <i/>
      <sz val="9"/>
      <color rgb="FF376092"/>
      <name val="Calibri"/>
      <family val="2"/>
      <charset val="1"/>
    </font>
    <font>
      <sz val="10"/>
      <color rgb="FF376092"/>
      <name val="Calibri"/>
      <family val="2"/>
      <charset val="1"/>
    </font>
    <font>
      <sz val="10"/>
      <name val="Calibri"/>
      <family val="2"/>
      <charset val="1"/>
    </font>
    <font>
      <b/>
      <sz val="10"/>
      <name val="Calibri"/>
      <family val="2"/>
      <charset val="1"/>
    </font>
    <font>
      <b/>
      <sz val="12"/>
      <color rgb="FF595959"/>
      <name val="Calibri"/>
      <family val="2"/>
      <charset val="1"/>
    </font>
    <font>
      <sz val="11"/>
      <color rgb="FF595959"/>
      <name val="Calibri"/>
      <family val="2"/>
      <charset val="1"/>
    </font>
    <font>
      <b/>
      <sz val="16"/>
      <color rgb="FF376092"/>
      <name val="Calibri Light"/>
      <family val="2"/>
      <charset val="1"/>
    </font>
    <font>
      <sz val="11"/>
      <color rgb="FF1D2129"/>
      <name val="Calibri"/>
      <family val="2"/>
      <charset val="1"/>
    </font>
    <font>
      <sz val="20"/>
      <name val="Calibri Light"/>
      <family val="2"/>
      <charset val="1"/>
    </font>
    <font>
      <u/>
      <sz val="14"/>
      <color rgb="FF0000FF"/>
      <name val="Calibri"/>
      <family val="2"/>
      <charset val="1"/>
    </font>
  </fonts>
  <fills count="4">
    <fill>
      <patternFill patternType="none"/>
    </fill>
    <fill>
      <patternFill patternType="gray125"/>
    </fill>
    <fill>
      <patternFill patternType="solid">
        <fgColor rgb="FF4F81BD"/>
        <bgColor rgb="FF376092"/>
      </patternFill>
    </fill>
    <fill>
      <patternFill patternType="solid">
        <fgColor rgb="FFDCE6F2"/>
        <bgColor rgb="FFD9D9D9"/>
      </patternFill>
    </fill>
  </fills>
  <borders count="3">
    <border>
      <left/>
      <right/>
      <top/>
      <bottom/>
      <diagonal/>
    </border>
    <border>
      <left/>
      <right/>
      <top style="thin">
        <color rgb="FF4F81BD"/>
      </top>
      <bottom/>
      <diagonal/>
    </border>
    <border>
      <left/>
      <right/>
      <top style="thin">
        <color rgb="FF4F81BD"/>
      </top>
      <bottom style="thin">
        <color rgb="FF4F81BD"/>
      </bottom>
      <diagonal/>
    </border>
  </borders>
  <cellStyleXfs count="2">
    <xf numFmtId="0" fontId="0" fillId="0" borderId="0"/>
    <xf numFmtId="0" fontId="2" fillId="0" borderId="0" applyBorder="0" applyProtection="0"/>
  </cellStyleXfs>
  <cellXfs count="33">
    <xf numFmtId="0" fontId="0" fillId="0" borderId="0" xfId="0"/>
    <xf numFmtId="0" fontId="1" fillId="0" borderId="0" xfId="1" applyFont="1" applyBorder="1" applyAlignment="1" applyProtection="1">
      <alignment vertical="center"/>
    </xf>
    <xf numFmtId="0" fontId="3" fillId="0" borderId="0" xfId="0" applyFont="1" applyAlignment="1">
      <alignment horizontal="left" vertical="top"/>
    </xf>
    <xf numFmtId="0" fontId="4" fillId="0" borderId="0" xfId="0" applyFont="1" applyAlignment="1">
      <alignment vertical="center"/>
    </xf>
    <xf numFmtId="0" fontId="5" fillId="0" borderId="0" xfId="0" applyFont="1"/>
    <xf numFmtId="0" fontId="6" fillId="0" borderId="0" xfId="0" applyFont="1" applyAlignment="1">
      <alignment vertical="center"/>
    </xf>
    <xf numFmtId="0" fontId="7" fillId="0" borderId="0" xfId="0" applyFont="1"/>
    <xf numFmtId="0" fontId="8" fillId="2" borderId="1" xfId="0" applyFont="1" applyFill="1" applyBorder="1" applyAlignment="1">
      <alignment horizontal="center" vertical="center"/>
    </xf>
    <xf numFmtId="0" fontId="9" fillId="0" borderId="0" xfId="0" applyFont="1"/>
    <xf numFmtId="14" fontId="10" fillId="3" borderId="2" xfId="0" applyNumberFormat="1" applyFont="1" applyFill="1" applyBorder="1" applyAlignment="1">
      <alignment horizontal="center" vertical="center"/>
    </xf>
    <xf numFmtId="0" fontId="10" fillId="3" borderId="2" xfId="0" applyFont="1" applyFill="1" applyBorder="1" applyAlignment="1">
      <alignment horizontal="center" vertical="center"/>
    </xf>
    <xf numFmtId="14" fontId="11" fillId="3" borderId="2" xfId="0" applyNumberFormat="1" applyFont="1" applyFill="1" applyBorder="1" applyAlignment="1">
      <alignment horizontal="left" vertical="center" indent="1"/>
    </xf>
    <xf numFmtId="0" fontId="12" fillId="0" borderId="0" xfId="0" applyFont="1" applyAlignment="1">
      <alignment horizontal="left" vertical="center"/>
    </xf>
    <xf numFmtId="14" fontId="13" fillId="0" borderId="2" xfId="0" applyNumberFormat="1" applyFont="1" applyBorder="1" applyAlignment="1">
      <alignment horizontal="center" vertical="center"/>
    </xf>
    <xf numFmtId="0" fontId="13" fillId="0" borderId="2" xfId="0" applyFont="1" applyBorder="1" applyAlignment="1">
      <alignment horizontal="center" vertical="center"/>
    </xf>
    <xf numFmtId="14" fontId="4" fillId="0" borderId="2" xfId="0" applyNumberFormat="1" applyFont="1" applyBorder="1" applyAlignment="1">
      <alignment horizontal="left" vertical="center" indent="1"/>
    </xf>
    <xf numFmtId="14" fontId="13" fillId="3" borderId="2" xfId="0" applyNumberFormat="1" applyFont="1" applyFill="1" applyBorder="1" applyAlignment="1">
      <alignment horizontal="center" vertical="center"/>
    </xf>
    <xf numFmtId="0" fontId="13" fillId="3" borderId="2" xfId="0" applyFont="1" applyFill="1" applyBorder="1" applyAlignment="1">
      <alignment horizontal="center" vertical="center"/>
    </xf>
    <xf numFmtId="14" fontId="14" fillId="3" borderId="2" xfId="0" applyNumberFormat="1" applyFont="1" applyFill="1" applyBorder="1" applyAlignment="1">
      <alignment horizontal="left" vertical="center" indent="1"/>
    </xf>
    <xf numFmtId="0" fontId="6" fillId="0" borderId="0" xfId="0" applyFont="1" applyAlignment="1">
      <alignment horizontal="left" vertical="center"/>
    </xf>
    <xf numFmtId="4" fontId="4" fillId="0" borderId="2" xfId="0" applyNumberFormat="1" applyFont="1" applyBorder="1" applyAlignment="1">
      <alignment horizontal="left" vertical="center" indent="1"/>
    </xf>
    <xf numFmtId="4" fontId="4" fillId="0" borderId="2" xfId="0" applyNumberFormat="1" applyFont="1" applyBorder="1" applyAlignment="1">
      <alignment horizontal="left" vertical="center" wrapText="1" indent="1"/>
    </xf>
    <xf numFmtId="0" fontId="15" fillId="0" borderId="0" xfId="0" applyFont="1" applyAlignment="1">
      <alignment horizontal="left" vertical="center" indent="1"/>
    </xf>
    <xf numFmtId="0" fontId="16" fillId="0" borderId="0" xfId="0" applyFont="1"/>
    <xf numFmtId="0" fontId="16" fillId="0" borderId="0" xfId="0" applyFont="1" applyAlignment="1">
      <alignment vertical="top"/>
    </xf>
    <xf numFmtId="0" fontId="17" fillId="0" borderId="0" xfId="0" applyFont="1" applyAlignment="1">
      <alignment horizontal="left" vertical="center"/>
    </xf>
    <xf numFmtId="0" fontId="18" fillId="0" borderId="0" xfId="0" applyFont="1" applyAlignment="1">
      <alignment horizontal="left" vertical="center"/>
    </xf>
    <xf numFmtId="0" fontId="16" fillId="0" borderId="0" xfId="0" applyFont="1" applyAlignment="1">
      <alignment horizontal="left" vertical="center"/>
    </xf>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horizontal="left" vertical="top" wrapText="1" indent="1"/>
    </xf>
    <xf numFmtId="0" fontId="22" fillId="0" borderId="0" xfId="0" applyFont="1"/>
    <xf numFmtId="0" fontId="23" fillId="0" borderId="0" xfId="1" applyFont="1" applyBorder="1" applyAlignment="1" applyProtection="1">
      <alignment horizontal="left" inden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F7F7F"/>
      <rgbColor rgb="FF800080"/>
      <rgbColor rgb="FF008080"/>
      <rgbColor rgb="FFC0C0C0"/>
      <rgbColor rgb="FF808080"/>
      <rgbColor rgb="FF9999FF"/>
      <rgbColor rgb="FF993366"/>
      <rgbColor rgb="FFFFFFCC"/>
      <rgbColor rgb="FFDCE6F2"/>
      <rgbColor rgb="FF660066"/>
      <rgbColor rgb="FFFF8080"/>
      <rgbColor rgb="FF376092"/>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4F81BD"/>
      <rgbColor rgb="FF33CCCC"/>
      <rgbColor rgb="FF99CC00"/>
      <rgbColor rgb="FFFFCC00"/>
      <rgbColor rgb="FFFF9900"/>
      <rgbColor rgb="FFFF6600"/>
      <rgbColor rgb="FF595959"/>
      <rgbColor rgb="FF8B8B8B"/>
      <rgbColor rgb="FF003366"/>
      <rgbColor rgb="FF00B050"/>
      <rgbColor rgb="FF003300"/>
      <rgbColor rgb="FF1D2129"/>
      <rgbColor rgb="FF993300"/>
      <rgbColor rgb="FF993366"/>
      <rgbColor rgb="FF254061"/>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376092"/>
                </a:solidFill>
                <a:latin typeface="Calibri"/>
              </a:defRPr>
            </a:pPr>
            <a:r>
              <a:rPr lang="en-US" sz="1800" b="1" strike="noStrike" spc="-1">
                <a:solidFill>
                  <a:srgbClr val="376092"/>
                </a:solidFill>
                <a:latin typeface="Calibri"/>
              </a:rPr>
              <a:t>Master Thesis Planification</a:t>
            </a:r>
          </a:p>
        </c:rich>
      </c:tx>
      <c:layout>
        <c:manualLayout>
          <c:xMode val="edge"/>
          <c:yMode val="edge"/>
          <c:x val="0.36356991447993597"/>
          <c:y val="3.1432497423565797E-2"/>
        </c:manualLayout>
      </c:layout>
      <c:overlay val="0"/>
      <c:spPr>
        <a:noFill/>
        <a:ln>
          <a:noFill/>
        </a:ln>
      </c:spPr>
    </c:title>
    <c:autoTitleDeleted val="0"/>
    <c:plotArea>
      <c:layout>
        <c:manualLayout>
          <c:layoutTarget val="inner"/>
          <c:xMode val="edge"/>
          <c:yMode val="edge"/>
          <c:x val="7.1705284701410701E-2"/>
          <c:y val="1.1450818733539401E-4"/>
          <c:w val="0.875447701191433"/>
          <c:h val="0.95774647887323905"/>
        </c:manualLayout>
      </c:layout>
      <c:scatterChart>
        <c:scatterStyle val="lineMarker"/>
        <c:varyColors val="0"/>
        <c:ser>
          <c:idx val="0"/>
          <c:order val="0"/>
          <c:tx>
            <c:v>Tasks</c:v>
          </c:tx>
          <c:spPr>
            <a:ln w="25560">
              <a:noFill/>
            </a:ln>
          </c:spPr>
          <c:marker>
            <c:symbol val="diamond"/>
            <c:size val="12"/>
            <c:spPr>
              <a:solidFill>
                <a:srgbClr val="95B3D7"/>
              </a:solidFill>
            </c:spPr>
          </c:marker>
          <c:dPt>
            <c:idx val="0"/>
            <c:bubble3D val="0"/>
            <c:extLst>
              <c:ext xmlns:c16="http://schemas.microsoft.com/office/drawing/2014/chart" uri="{C3380CC4-5D6E-409C-BE32-E72D297353CC}">
                <c16:uniqueId val="{00000000-6812-49AB-99B1-B64117671207}"/>
              </c:ext>
            </c:extLst>
          </c:dPt>
          <c:dPt>
            <c:idx val="1"/>
            <c:bubble3D val="0"/>
            <c:extLst>
              <c:ext xmlns:c16="http://schemas.microsoft.com/office/drawing/2014/chart" uri="{C3380CC4-5D6E-409C-BE32-E72D297353CC}">
                <c16:uniqueId val="{00000001-6812-49AB-99B1-B64117671207}"/>
              </c:ext>
            </c:extLst>
          </c:dPt>
          <c:dPt>
            <c:idx val="2"/>
            <c:bubble3D val="0"/>
            <c:extLst>
              <c:ext xmlns:c16="http://schemas.microsoft.com/office/drawing/2014/chart" uri="{C3380CC4-5D6E-409C-BE32-E72D297353CC}">
                <c16:uniqueId val="{00000002-6812-49AB-99B1-B64117671207}"/>
              </c:ext>
            </c:extLst>
          </c:dPt>
          <c:dPt>
            <c:idx val="3"/>
            <c:bubble3D val="0"/>
            <c:extLst>
              <c:ext xmlns:c16="http://schemas.microsoft.com/office/drawing/2014/chart" uri="{C3380CC4-5D6E-409C-BE32-E72D297353CC}">
                <c16:uniqueId val="{00000003-6812-49AB-99B1-B64117671207}"/>
              </c:ext>
            </c:extLst>
          </c:dPt>
          <c:dPt>
            <c:idx val="4"/>
            <c:bubble3D val="0"/>
            <c:extLst>
              <c:ext xmlns:c16="http://schemas.microsoft.com/office/drawing/2014/chart" uri="{C3380CC4-5D6E-409C-BE32-E72D297353CC}">
                <c16:uniqueId val="{00000004-6812-49AB-99B1-B64117671207}"/>
              </c:ext>
            </c:extLst>
          </c:dPt>
          <c:dPt>
            <c:idx val="5"/>
            <c:bubble3D val="0"/>
            <c:extLst>
              <c:ext xmlns:c16="http://schemas.microsoft.com/office/drawing/2014/chart" uri="{C3380CC4-5D6E-409C-BE32-E72D297353CC}">
                <c16:uniqueId val="{00000005-6812-49AB-99B1-B64117671207}"/>
              </c:ext>
            </c:extLst>
          </c:dPt>
          <c:dPt>
            <c:idx val="6"/>
            <c:bubble3D val="0"/>
            <c:extLst>
              <c:ext xmlns:c16="http://schemas.microsoft.com/office/drawing/2014/chart" uri="{C3380CC4-5D6E-409C-BE32-E72D297353CC}">
                <c16:uniqueId val="{00000006-6812-49AB-99B1-B64117671207}"/>
              </c:ext>
            </c:extLst>
          </c:dPt>
          <c:dPt>
            <c:idx val="7"/>
            <c:bubble3D val="0"/>
            <c:extLst>
              <c:ext xmlns:c16="http://schemas.microsoft.com/office/drawing/2014/chart" uri="{C3380CC4-5D6E-409C-BE32-E72D297353CC}">
                <c16:uniqueId val="{00000007-6812-49AB-99B1-B64117671207}"/>
              </c:ext>
            </c:extLst>
          </c:dPt>
          <c:dPt>
            <c:idx val="8"/>
            <c:bubble3D val="0"/>
            <c:extLst>
              <c:ext xmlns:c16="http://schemas.microsoft.com/office/drawing/2014/chart" uri="{C3380CC4-5D6E-409C-BE32-E72D297353CC}">
                <c16:uniqueId val="{00000008-6812-49AB-99B1-B64117671207}"/>
              </c:ext>
            </c:extLst>
          </c:dPt>
          <c:dPt>
            <c:idx val="9"/>
            <c:bubble3D val="0"/>
            <c:extLst>
              <c:ext xmlns:c16="http://schemas.microsoft.com/office/drawing/2014/chart" uri="{C3380CC4-5D6E-409C-BE32-E72D297353CC}">
                <c16:uniqueId val="{00000009-6812-49AB-99B1-B64117671207}"/>
              </c:ext>
            </c:extLst>
          </c:dPt>
          <c:dPt>
            <c:idx val="10"/>
            <c:bubble3D val="0"/>
            <c:extLst>
              <c:ext xmlns:c16="http://schemas.microsoft.com/office/drawing/2014/chart" uri="{C3380CC4-5D6E-409C-BE32-E72D297353CC}">
                <c16:uniqueId val="{0000000A-6812-49AB-99B1-B64117671207}"/>
              </c:ext>
            </c:extLst>
          </c:dPt>
          <c:dPt>
            <c:idx val="11"/>
            <c:bubble3D val="0"/>
            <c:extLst>
              <c:ext xmlns:c16="http://schemas.microsoft.com/office/drawing/2014/chart" uri="{C3380CC4-5D6E-409C-BE32-E72D297353CC}">
                <c16:uniqueId val="{0000000B-6812-49AB-99B1-B64117671207}"/>
              </c:ext>
            </c:extLst>
          </c:dPt>
          <c:dPt>
            <c:idx val="12"/>
            <c:bubble3D val="0"/>
            <c:extLst>
              <c:ext xmlns:c16="http://schemas.microsoft.com/office/drawing/2014/chart" uri="{C3380CC4-5D6E-409C-BE32-E72D297353CC}">
                <c16:uniqueId val="{0000000C-6812-49AB-99B1-B64117671207}"/>
              </c:ext>
            </c:extLst>
          </c:dPt>
          <c:dPt>
            <c:idx val="13"/>
            <c:bubble3D val="0"/>
            <c:extLst>
              <c:ext xmlns:c16="http://schemas.microsoft.com/office/drawing/2014/chart" uri="{C3380CC4-5D6E-409C-BE32-E72D297353CC}">
                <c16:uniqueId val="{0000000D-6812-49AB-99B1-B64117671207}"/>
              </c:ext>
            </c:extLst>
          </c:dPt>
          <c:dPt>
            <c:idx val="14"/>
            <c:bubble3D val="0"/>
            <c:extLst>
              <c:ext xmlns:c16="http://schemas.microsoft.com/office/drawing/2014/chart" uri="{C3380CC4-5D6E-409C-BE32-E72D297353CC}">
                <c16:uniqueId val="{0000000E-6812-49AB-99B1-B64117671207}"/>
              </c:ext>
            </c:extLst>
          </c:dPt>
          <c:dPt>
            <c:idx val="15"/>
            <c:bubble3D val="0"/>
            <c:extLst>
              <c:ext xmlns:c16="http://schemas.microsoft.com/office/drawing/2014/chart" uri="{C3380CC4-5D6E-409C-BE32-E72D297353CC}">
                <c16:uniqueId val="{0000000F-6812-49AB-99B1-B64117671207}"/>
              </c:ext>
            </c:extLst>
          </c:dPt>
          <c:dPt>
            <c:idx val="16"/>
            <c:bubble3D val="0"/>
            <c:extLst>
              <c:ext xmlns:c16="http://schemas.microsoft.com/office/drawing/2014/chart" uri="{C3380CC4-5D6E-409C-BE32-E72D297353CC}">
                <c16:uniqueId val="{00000010-6812-49AB-99B1-B64117671207}"/>
              </c:ext>
            </c:extLst>
          </c:dPt>
          <c:dPt>
            <c:idx val="17"/>
            <c:bubble3D val="0"/>
            <c:extLst>
              <c:ext xmlns:c16="http://schemas.microsoft.com/office/drawing/2014/chart" uri="{C3380CC4-5D6E-409C-BE32-E72D297353CC}">
                <c16:uniqueId val="{00000011-6812-49AB-99B1-B64117671207}"/>
              </c:ext>
            </c:extLst>
          </c:dPt>
          <c:dPt>
            <c:idx val="18"/>
            <c:bubble3D val="0"/>
            <c:extLst>
              <c:ext xmlns:c16="http://schemas.microsoft.com/office/drawing/2014/chart" uri="{C3380CC4-5D6E-409C-BE32-E72D297353CC}">
                <c16:uniqueId val="{00000012-6812-49AB-99B1-B64117671207}"/>
              </c:ext>
            </c:extLst>
          </c:dPt>
          <c:dLbls>
            <c:dLbl>
              <c:idx val="0"/>
              <c:spPr/>
              <c:txPr>
                <a:bodyPr/>
                <a:lstStyle/>
                <a:p>
                  <a:pPr>
                    <a:defRPr sz="1000" b="0" strike="noStrike" spc="-1">
                      <a:solidFill>
                        <a:srgbClr val="000000"/>
                      </a:solidFill>
                      <a:latin typeface="Calibri"/>
                    </a:defRPr>
                  </a:pPr>
                  <a:endParaRPr lang="en-US"/>
                </a:p>
              </c:txPr>
              <c:dLblPos val="l"/>
              <c:showLegendKey val="0"/>
              <c:showVal val="0"/>
              <c:showCatName val="0"/>
              <c:showSerName val="0"/>
              <c:showPercent val="0"/>
              <c:showBubbleSize val="1"/>
              <c:extLst>
                <c:ext xmlns:c16="http://schemas.microsoft.com/office/drawing/2014/chart" uri="{C3380CC4-5D6E-409C-BE32-E72D297353CC}">
                  <c16:uniqueId val="{00000000-6812-49AB-99B1-B64117671207}"/>
                </c:ext>
              </c:extLst>
            </c:dLbl>
            <c:dLbl>
              <c:idx val="1"/>
              <c:tx>
                <c:strRef>
                  <c:f>Timeline!$E$34</c:f>
                  <c:strCache>
                    <c:ptCount val="1"/>
                    <c:pt idx="0">
                      <c:v>Literature research 
Sep 20 - Oct 4</c:v>
                    </c:pt>
                  </c:strCache>
                </c:strRef>
              </c:tx>
              <c:spPr/>
              <c:txPr>
                <a:bodyPr/>
                <a:lstStyle/>
                <a:p>
                  <a:pPr/>
                  <a:endParaRPr lang="en-US"/>
                </a:p>
              </c:txPr>
              <c:dLblPos val="l"/>
              <c:showLegendKey val="0"/>
              <c:showVal val="0"/>
              <c:showCatName val="0"/>
              <c:showSerName val="0"/>
              <c:showPercent val="0"/>
              <c:showBubbleSize val="1"/>
              <c:separator>; </c:separator>
              <c:extLst>
                <c:ext xmlns:c15="http://schemas.microsoft.com/office/drawing/2012/chart" uri="{CE6537A1-D6FC-4f65-9D91-7224C49458BB}">
                  <c15:dlblFieldTable>
                    <c15:dlblFTEntry>
                      <c15:txfldGUID>{CB6A4774-09A1-413F-B5BD-7A5277383E3A}</c15:txfldGUID>
                      <c15:f>Timeline!$E$34</c15:f>
                      <c15:dlblFieldTableCache>
                        <c:ptCount val="1"/>
                        <c:pt idx="0">
                          <c:v>Literature research 
Sep 20 - Oct 4</c:v>
                        </c:pt>
                      </c15:dlblFieldTableCache>
                    </c15:dlblFTEntry>
                  </c15:dlblFieldTable>
                  <c15:showDataLabelsRange val="0"/>
                </c:ext>
                <c:ext xmlns:c16="http://schemas.microsoft.com/office/drawing/2014/chart" uri="{C3380CC4-5D6E-409C-BE32-E72D297353CC}">
                  <c16:uniqueId val="{00000001-6812-49AB-99B1-B64117671207}"/>
                </c:ext>
              </c:extLst>
            </c:dLbl>
            <c:dLbl>
              <c:idx val="2"/>
              <c:tx>
                <c:strRef>
                  <c:f>Timeline!$E$35</c:f>
                  <c:strCache>
                    <c:ptCount val="1"/>
                    <c:pt idx="0">
                      <c:v>Pose estimation simulation 
Oct 5 - Oct 14</c:v>
                    </c:pt>
                  </c:strCache>
                </c:strRef>
              </c:tx>
              <c:spPr/>
              <c:txPr>
                <a:bodyPr/>
                <a:lstStyle/>
                <a:p>
                  <a:pPr/>
                  <a:endParaRPr lang="en-US"/>
                </a:p>
              </c:txPr>
              <c:dLblPos val="l"/>
              <c:showLegendKey val="0"/>
              <c:showVal val="0"/>
              <c:showCatName val="0"/>
              <c:showSerName val="0"/>
              <c:showPercent val="0"/>
              <c:showBubbleSize val="1"/>
              <c:separator>; </c:separator>
              <c:extLst>
                <c:ext xmlns:c15="http://schemas.microsoft.com/office/drawing/2012/chart" uri="{CE6537A1-D6FC-4f65-9D91-7224C49458BB}">
                  <c15:dlblFieldTable>
                    <c15:dlblFTEntry>
                      <c15:txfldGUID>{DDEBF834-377C-4F3B-82E8-76F5D86BC5AC}</c15:txfldGUID>
                      <c15:f>Timeline!$E$35</c15:f>
                      <c15:dlblFieldTableCache>
                        <c:ptCount val="1"/>
                        <c:pt idx="0">
                          <c:v>Pose estimation simulation 
Oct 5 - Oct 14</c:v>
                        </c:pt>
                      </c15:dlblFieldTableCache>
                    </c15:dlblFTEntry>
                  </c15:dlblFieldTable>
                  <c15:showDataLabelsRange val="0"/>
                </c:ext>
                <c:ext xmlns:c16="http://schemas.microsoft.com/office/drawing/2014/chart" uri="{C3380CC4-5D6E-409C-BE32-E72D297353CC}">
                  <c16:uniqueId val="{00000002-6812-49AB-99B1-B64117671207}"/>
                </c:ext>
              </c:extLst>
            </c:dLbl>
            <c:dLbl>
              <c:idx val="3"/>
              <c:tx>
                <c:strRef>
                  <c:f>Timeline!$E$36</c:f>
                  <c:strCache>
                    <c:ptCount val="1"/>
                    <c:pt idx="0">
                      <c:v>Qtrobot environment learning  
Oct 15 - Oct 19</c:v>
                    </c:pt>
                  </c:strCache>
                </c:strRef>
              </c:tx>
              <c:spPr/>
              <c:txPr>
                <a:bodyPr/>
                <a:lstStyle/>
                <a:p>
                  <a:pPr/>
                  <a:endParaRPr lang="en-US"/>
                </a:p>
              </c:txPr>
              <c:dLblPos val="l"/>
              <c:showLegendKey val="0"/>
              <c:showVal val="0"/>
              <c:showCatName val="0"/>
              <c:showSerName val="0"/>
              <c:showPercent val="0"/>
              <c:showBubbleSize val="1"/>
              <c:separator>; </c:separator>
              <c:extLst>
                <c:ext xmlns:c15="http://schemas.microsoft.com/office/drawing/2012/chart" uri="{CE6537A1-D6FC-4f65-9D91-7224C49458BB}">
                  <c15:dlblFieldTable>
                    <c15:dlblFTEntry>
                      <c15:txfldGUID>{4C0E022B-CCFA-4555-8D46-66D9650ECF58}</c15:txfldGUID>
                      <c15:f>Timeline!$E$36</c15:f>
                      <c15:dlblFieldTableCache>
                        <c:ptCount val="1"/>
                        <c:pt idx="0">
                          <c:v>Qtrobot environment learning  
Oct 15 - Oct 19</c:v>
                        </c:pt>
                      </c15:dlblFieldTableCache>
                    </c15:dlblFTEntry>
                  </c15:dlblFieldTable>
                  <c15:showDataLabelsRange val="0"/>
                </c:ext>
                <c:ext xmlns:c16="http://schemas.microsoft.com/office/drawing/2014/chart" uri="{C3380CC4-5D6E-409C-BE32-E72D297353CC}">
                  <c16:uniqueId val="{00000003-6812-49AB-99B1-B64117671207}"/>
                </c:ext>
              </c:extLst>
            </c:dLbl>
            <c:dLbl>
              <c:idx val="4"/>
              <c:tx>
                <c:strRef>
                  <c:f>Timeline!$E$37</c:f>
                  <c:strCache>
                    <c:ptCount val="1"/>
                    <c:pt idx="0">
                      <c:v>Path planning
 framework development 
Oct 20 - Nov 8</c:v>
                    </c:pt>
                  </c:strCache>
                </c:strRef>
              </c:tx>
              <c:spPr/>
              <c:txPr>
                <a:bodyPr/>
                <a:lstStyle/>
                <a:p>
                  <a:pPr/>
                  <a:endParaRPr lang="en-US"/>
                </a:p>
              </c:txPr>
              <c:dLblPos val="l"/>
              <c:showLegendKey val="0"/>
              <c:showVal val="0"/>
              <c:showCatName val="0"/>
              <c:showSerName val="0"/>
              <c:showPercent val="0"/>
              <c:showBubbleSize val="1"/>
              <c:separator>; </c:separator>
              <c:extLst>
                <c:ext xmlns:c15="http://schemas.microsoft.com/office/drawing/2012/chart" uri="{CE6537A1-D6FC-4f65-9D91-7224C49458BB}">
                  <c15:dlblFieldTable>
                    <c15:dlblFTEntry>
                      <c15:txfldGUID>{D82F0D9F-018A-4A42-8CD8-A37C34278BE9}</c15:txfldGUID>
                      <c15:f>Timeline!$E$37</c15:f>
                      <c15:dlblFieldTableCache>
                        <c:ptCount val="1"/>
                        <c:pt idx="0">
                          <c:v>Path planning
 framework development 
Oct 20 - Nov 8</c:v>
                        </c:pt>
                      </c15:dlblFieldTableCache>
                    </c15:dlblFTEntry>
                  </c15:dlblFieldTable>
                  <c15:showDataLabelsRange val="0"/>
                </c:ext>
                <c:ext xmlns:c16="http://schemas.microsoft.com/office/drawing/2014/chart" uri="{C3380CC4-5D6E-409C-BE32-E72D297353CC}">
                  <c16:uniqueId val="{00000004-6812-49AB-99B1-B64117671207}"/>
                </c:ext>
              </c:extLst>
            </c:dLbl>
            <c:dLbl>
              <c:idx val="5"/>
              <c:tx>
                <c:strRef>
                  <c:f>Timeline!$E$38</c:f>
                  <c:strCache>
                    <c:ptCount val="1"/>
                    <c:pt idx="0">
                      <c:v>Trajectory learning 
from demonstration 
Nov 9 - Nov 28</c:v>
                    </c:pt>
                  </c:strCache>
                </c:strRef>
              </c:tx>
              <c:spPr/>
              <c:txPr>
                <a:bodyPr/>
                <a:lstStyle/>
                <a:p>
                  <a:pPr/>
                  <a:endParaRPr lang="en-US"/>
                </a:p>
              </c:txPr>
              <c:dLblPos val="l"/>
              <c:showLegendKey val="0"/>
              <c:showVal val="0"/>
              <c:showCatName val="0"/>
              <c:showSerName val="0"/>
              <c:showPercent val="0"/>
              <c:showBubbleSize val="1"/>
              <c:separator>; </c:separator>
              <c:extLst>
                <c:ext xmlns:c15="http://schemas.microsoft.com/office/drawing/2012/chart" uri="{CE6537A1-D6FC-4f65-9D91-7224C49458BB}">
                  <c15:dlblFieldTable>
                    <c15:dlblFTEntry>
                      <c15:txfldGUID>{3E4FC60C-6B56-4441-BA01-69C67350E536}</c15:txfldGUID>
                      <c15:f>Timeline!$E$38</c15:f>
                      <c15:dlblFieldTableCache>
                        <c:ptCount val="1"/>
                        <c:pt idx="0">
                          <c:v>Trajectory learning 
from demonstration 
Nov 9 - Nov 28</c:v>
                        </c:pt>
                      </c15:dlblFieldTableCache>
                    </c15:dlblFTEntry>
                  </c15:dlblFieldTable>
                  <c15:showDataLabelsRange val="0"/>
                </c:ext>
                <c:ext xmlns:c16="http://schemas.microsoft.com/office/drawing/2014/chart" uri="{C3380CC4-5D6E-409C-BE32-E72D297353CC}">
                  <c16:uniqueId val="{00000005-6812-49AB-99B1-B64117671207}"/>
                </c:ext>
              </c:extLst>
            </c:dLbl>
            <c:dLbl>
              <c:idx val="6"/>
              <c:tx>
                <c:strRef>
                  <c:f>Timeline!$E$39</c:f>
                  <c:strCache>
                    <c:ptCount val="1"/>
                    <c:pt idx="0">
                      <c:v>Evaluation with QT 
Nov 29 - Dec 3</c:v>
                    </c:pt>
                  </c:strCache>
                </c:strRef>
              </c:tx>
              <c:spPr/>
              <c:txPr>
                <a:bodyPr/>
                <a:lstStyle/>
                <a:p>
                  <a:pPr/>
                  <a:endParaRPr lang="en-US"/>
                </a:p>
              </c:txPr>
              <c:dLblPos val="l"/>
              <c:showLegendKey val="0"/>
              <c:showVal val="0"/>
              <c:showCatName val="0"/>
              <c:showSerName val="0"/>
              <c:showPercent val="0"/>
              <c:showBubbleSize val="1"/>
              <c:separator>; </c:separator>
              <c:extLst>
                <c:ext xmlns:c15="http://schemas.microsoft.com/office/drawing/2012/chart" uri="{CE6537A1-D6FC-4f65-9D91-7224C49458BB}">
                  <c15:dlblFieldTable>
                    <c15:dlblFTEntry>
                      <c15:txfldGUID>{6FFD0021-BB29-4A3A-94E7-0B8763F1D8B4}</c15:txfldGUID>
                      <c15:f>Timeline!$E$39</c15:f>
                      <c15:dlblFieldTableCache>
                        <c:ptCount val="1"/>
                        <c:pt idx="0">
                          <c:v>Evaluation with QT 
Nov 29 - Dec 3</c:v>
                        </c:pt>
                      </c15:dlblFieldTableCache>
                    </c15:dlblFTEntry>
                  </c15:dlblFieldTable>
                  <c15:showDataLabelsRange val="0"/>
                </c:ext>
                <c:ext xmlns:c16="http://schemas.microsoft.com/office/drawing/2014/chart" uri="{C3380CC4-5D6E-409C-BE32-E72D297353CC}">
                  <c16:uniqueId val="{00000006-6812-49AB-99B1-B64117671207}"/>
                </c:ext>
              </c:extLst>
            </c:dLbl>
            <c:dLbl>
              <c:idx val="7"/>
              <c:tx>
                <c:strRef>
                  <c:f>Timeline!$E$40</c:f>
                  <c:strCache>
                    <c:ptCount val="1"/>
                    <c:pt idx="0">
                      <c:v>Simulation with NAO  
Dec 4 - Dec 8</c:v>
                    </c:pt>
                  </c:strCache>
                </c:strRef>
              </c:tx>
              <c:spPr/>
              <c:txPr>
                <a:bodyPr/>
                <a:lstStyle/>
                <a:p>
                  <a:pPr/>
                  <a:endParaRPr lang="en-US"/>
                </a:p>
              </c:txPr>
              <c:dLblPos val="l"/>
              <c:showLegendKey val="0"/>
              <c:showVal val="0"/>
              <c:showCatName val="0"/>
              <c:showSerName val="0"/>
              <c:showPercent val="0"/>
              <c:showBubbleSize val="1"/>
              <c:separator>; </c:separator>
              <c:extLst>
                <c:ext xmlns:c15="http://schemas.microsoft.com/office/drawing/2012/chart" uri="{CE6537A1-D6FC-4f65-9D91-7224C49458BB}">
                  <c15:dlblFieldTable>
                    <c15:dlblFTEntry>
                      <c15:txfldGUID>{4F1DB84D-E860-46F2-AF10-DFB597B8F1D6}</c15:txfldGUID>
                      <c15:f>Timeline!$E$40</c15:f>
                      <c15:dlblFieldTableCache>
                        <c:ptCount val="1"/>
                        <c:pt idx="0">
                          <c:v>Simulation with NAO  
Dec 4 - Dec 8</c:v>
                        </c:pt>
                      </c15:dlblFieldTableCache>
                    </c15:dlblFTEntry>
                  </c15:dlblFieldTable>
                  <c15:showDataLabelsRange val="0"/>
                </c:ext>
                <c:ext xmlns:c16="http://schemas.microsoft.com/office/drawing/2014/chart" uri="{C3380CC4-5D6E-409C-BE32-E72D297353CC}">
                  <c16:uniqueId val="{00000007-6812-49AB-99B1-B64117671207}"/>
                </c:ext>
              </c:extLst>
            </c:dLbl>
            <c:dLbl>
              <c:idx val="8"/>
              <c:tx>
                <c:strRef>
                  <c:f>Timeline!$E$41</c:f>
                  <c:strCache>
                    <c:ptCount val="1"/>
                    <c:pt idx="0">
                      <c:v>NAO environment learning  
Dec 9 - Dec 18</c:v>
                    </c:pt>
                  </c:strCache>
                </c:strRef>
              </c:tx>
              <c:spPr/>
              <c:txPr>
                <a:bodyPr/>
                <a:lstStyle/>
                <a:p>
                  <a:pPr/>
                  <a:endParaRPr lang="en-US"/>
                </a:p>
              </c:txPr>
              <c:dLblPos val="l"/>
              <c:showLegendKey val="0"/>
              <c:showVal val="0"/>
              <c:showCatName val="0"/>
              <c:showSerName val="0"/>
              <c:showPercent val="0"/>
              <c:showBubbleSize val="1"/>
              <c:separator>; </c:separator>
              <c:extLst>
                <c:ext xmlns:c15="http://schemas.microsoft.com/office/drawing/2012/chart" uri="{CE6537A1-D6FC-4f65-9D91-7224C49458BB}">
                  <c15:dlblFieldTable>
                    <c15:dlblFTEntry>
                      <c15:txfldGUID>{C43D3F79-E892-4894-BB7D-505708720CFE}</c15:txfldGUID>
                      <c15:f>Timeline!$E$41</c15:f>
                      <c15:dlblFieldTableCache>
                        <c:ptCount val="1"/>
                        <c:pt idx="0">
                          <c:v>NAO environment learning  
Dec 9 - Dec 18</c:v>
                        </c:pt>
                      </c15:dlblFieldTableCache>
                    </c15:dlblFTEntry>
                  </c15:dlblFieldTable>
                  <c15:showDataLabelsRange val="0"/>
                </c:ext>
                <c:ext xmlns:c16="http://schemas.microsoft.com/office/drawing/2014/chart" uri="{C3380CC4-5D6E-409C-BE32-E72D297353CC}">
                  <c16:uniqueId val="{00000008-6812-49AB-99B1-B64117671207}"/>
                </c:ext>
              </c:extLst>
            </c:dLbl>
            <c:dLbl>
              <c:idx val="9"/>
              <c:tx>
                <c:strRef>
                  <c:f>Timeline!$E$42</c:f>
                  <c:strCache>
                    <c:ptCount val="1"/>
                    <c:pt idx="0">
                      <c:v>Framework 
implementation on NAO 
Dec 19 - Jan 2</c:v>
                    </c:pt>
                  </c:strCache>
                </c:strRef>
              </c:tx>
              <c:spPr/>
              <c:txPr>
                <a:bodyPr/>
                <a:lstStyle/>
                <a:p>
                  <a:pPr/>
                  <a:endParaRPr lang="en-US"/>
                </a:p>
              </c:txPr>
              <c:dLblPos val="l"/>
              <c:showLegendKey val="0"/>
              <c:showVal val="0"/>
              <c:showCatName val="0"/>
              <c:showSerName val="0"/>
              <c:showPercent val="0"/>
              <c:showBubbleSize val="1"/>
              <c:separator>; </c:separator>
              <c:extLst>
                <c:ext xmlns:c15="http://schemas.microsoft.com/office/drawing/2012/chart" uri="{CE6537A1-D6FC-4f65-9D91-7224C49458BB}">
                  <c15:dlblFieldTable>
                    <c15:dlblFTEntry>
                      <c15:txfldGUID>{C8884729-77AA-4D88-9FCF-83DC9A0A42D5}</c15:txfldGUID>
                      <c15:f>Timeline!$E$42</c15:f>
                      <c15:dlblFieldTableCache>
                        <c:ptCount val="1"/>
                        <c:pt idx="0">
                          <c:v>Framework 
implementation on NAO 
Dec 19 - Jan 2</c:v>
                        </c:pt>
                      </c15:dlblFieldTableCache>
                    </c15:dlblFTEntry>
                  </c15:dlblFieldTable>
                  <c15:showDataLabelsRange val="0"/>
                </c:ext>
                <c:ext xmlns:c16="http://schemas.microsoft.com/office/drawing/2014/chart" uri="{C3380CC4-5D6E-409C-BE32-E72D297353CC}">
                  <c16:uniqueId val="{00000009-6812-49AB-99B1-B64117671207}"/>
                </c:ext>
              </c:extLst>
            </c:dLbl>
            <c:dLbl>
              <c:idx val="10"/>
              <c:tx>
                <c:strRef>
                  <c:f>Timeline!$E$43</c:f>
                  <c:strCache>
                    <c:ptCount val="1"/>
                    <c:pt idx="0">
                      <c:v>Evaluation with NAO 
Jan 3 - Jan 7</c:v>
                    </c:pt>
                  </c:strCache>
                </c:strRef>
              </c:tx>
              <c:spPr/>
              <c:txPr>
                <a:bodyPr/>
                <a:lstStyle/>
                <a:p>
                  <a:pPr/>
                  <a:endParaRPr lang="en-US"/>
                </a:p>
              </c:txPr>
              <c:dLblPos val="l"/>
              <c:showLegendKey val="0"/>
              <c:showVal val="0"/>
              <c:showCatName val="0"/>
              <c:showSerName val="0"/>
              <c:showPercent val="0"/>
              <c:showBubbleSize val="1"/>
              <c:separator>; </c:separator>
              <c:extLst>
                <c:ext xmlns:c15="http://schemas.microsoft.com/office/drawing/2012/chart" uri="{CE6537A1-D6FC-4f65-9D91-7224C49458BB}">
                  <c15:dlblFieldTable>
                    <c15:dlblFTEntry>
                      <c15:txfldGUID>{BD1289ED-40E6-4366-845D-B44022AC032E}</c15:txfldGUID>
                      <c15:f>Timeline!$E$43</c15:f>
                      <c15:dlblFieldTableCache>
                        <c:ptCount val="1"/>
                        <c:pt idx="0">
                          <c:v>Evaluation with NAO 
Jan 3 - Jan 7</c:v>
                        </c:pt>
                      </c15:dlblFieldTableCache>
                    </c15:dlblFTEntry>
                  </c15:dlblFieldTable>
                  <c15:showDataLabelsRange val="0"/>
                </c:ext>
                <c:ext xmlns:c16="http://schemas.microsoft.com/office/drawing/2014/chart" uri="{C3380CC4-5D6E-409C-BE32-E72D297353CC}">
                  <c16:uniqueId val="{0000000A-6812-49AB-99B1-B64117671207}"/>
                </c:ext>
              </c:extLst>
            </c:dLbl>
            <c:dLbl>
              <c:idx val="11"/>
              <c:tx>
                <c:strRef>
                  <c:f>Timeline!$E$44</c:f>
                  <c:strCache>
                    <c:ptCount val="1"/>
                    <c:pt idx="0">
                      <c:v>Simulation with Freddy 
Jan 8 - Jan 12</c:v>
                    </c:pt>
                  </c:strCache>
                </c:strRef>
              </c:tx>
              <c:spPr/>
              <c:txPr>
                <a:bodyPr/>
                <a:lstStyle/>
                <a:p>
                  <a:pPr/>
                  <a:endParaRPr lang="en-US"/>
                </a:p>
              </c:txPr>
              <c:dLblPos val="l"/>
              <c:showLegendKey val="0"/>
              <c:showVal val="0"/>
              <c:showCatName val="0"/>
              <c:showSerName val="0"/>
              <c:showPercent val="0"/>
              <c:showBubbleSize val="1"/>
              <c:separator>; </c:separator>
              <c:extLst>
                <c:ext xmlns:c15="http://schemas.microsoft.com/office/drawing/2012/chart" uri="{CE6537A1-D6FC-4f65-9D91-7224C49458BB}">
                  <c15:dlblFieldTable>
                    <c15:dlblFTEntry>
                      <c15:txfldGUID>{9359B2AE-85EF-4B59-BA15-4959D2861EB1}</c15:txfldGUID>
                      <c15:f>Timeline!$E$44</c15:f>
                      <c15:dlblFieldTableCache>
                        <c:ptCount val="1"/>
                        <c:pt idx="0">
                          <c:v>Simulation with Freddy 
Jan 8 - Jan 12</c:v>
                        </c:pt>
                      </c15:dlblFieldTableCache>
                    </c15:dlblFTEntry>
                  </c15:dlblFieldTable>
                  <c15:showDataLabelsRange val="0"/>
                </c:ext>
                <c:ext xmlns:c16="http://schemas.microsoft.com/office/drawing/2014/chart" uri="{C3380CC4-5D6E-409C-BE32-E72D297353CC}">
                  <c16:uniqueId val="{0000000B-6812-49AB-99B1-B64117671207}"/>
                </c:ext>
              </c:extLst>
            </c:dLbl>
            <c:dLbl>
              <c:idx val="12"/>
              <c:tx>
                <c:strRef>
                  <c:f>Timeline!$E$45</c:f>
                  <c:strCache>
                    <c:ptCount val="1"/>
                    <c:pt idx="0">
                      <c:v>Freddy environment 
learning  
Jan 13 - Jan 17</c:v>
                    </c:pt>
                  </c:strCache>
                </c:strRef>
              </c:tx>
              <c:spPr/>
              <c:txPr>
                <a:bodyPr/>
                <a:lstStyle/>
                <a:p>
                  <a:pPr/>
                  <a:endParaRPr lang="en-US"/>
                </a:p>
              </c:txPr>
              <c:dLblPos val="l"/>
              <c:showLegendKey val="0"/>
              <c:showVal val="0"/>
              <c:showCatName val="0"/>
              <c:showSerName val="0"/>
              <c:showPercent val="0"/>
              <c:showBubbleSize val="1"/>
              <c:separator>; </c:separator>
              <c:extLst>
                <c:ext xmlns:c15="http://schemas.microsoft.com/office/drawing/2012/chart" uri="{CE6537A1-D6FC-4f65-9D91-7224C49458BB}">
                  <c15:dlblFieldTable>
                    <c15:dlblFTEntry>
                      <c15:txfldGUID>{9E7F22EA-0006-4019-B29A-AE7CBB264F5C}</c15:txfldGUID>
                      <c15:f>Timeline!$E$45</c15:f>
                      <c15:dlblFieldTableCache>
                        <c:ptCount val="1"/>
                        <c:pt idx="0">
                          <c:v>Freddy environment 
learning  
Jan 13 - Jan 17</c:v>
                        </c:pt>
                      </c15:dlblFieldTableCache>
                    </c15:dlblFTEntry>
                  </c15:dlblFieldTable>
                  <c15:showDataLabelsRange val="0"/>
                </c:ext>
                <c:ext xmlns:c16="http://schemas.microsoft.com/office/drawing/2014/chart" uri="{C3380CC4-5D6E-409C-BE32-E72D297353CC}">
                  <c16:uniqueId val="{0000000C-6812-49AB-99B1-B64117671207}"/>
                </c:ext>
              </c:extLst>
            </c:dLbl>
            <c:dLbl>
              <c:idx val="13"/>
              <c:tx>
                <c:strRef>
                  <c:f>Timeline!$E$46</c:f>
                  <c:strCache>
                    <c:ptCount val="1"/>
                    <c:pt idx="0">
                      <c:v>Framework implementation
 on Freddy 
Jan 18 - Feb 1</c:v>
                    </c:pt>
                  </c:strCache>
                </c:strRef>
              </c:tx>
              <c:spPr/>
              <c:txPr>
                <a:bodyPr/>
                <a:lstStyle/>
                <a:p>
                  <a:pPr/>
                  <a:endParaRPr lang="en-US"/>
                </a:p>
              </c:txPr>
              <c:dLblPos val="l"/>
              <c:showLegendKey val="0"/>
              <c:showVal val="0"/>
              <c:showCatName val="0"/>
              <c:showSerName val="0"/>
              <c:showPercent val="0"/>
              <c:showBubbleSize val="1"/>
              <c:separator>; </c:separator>
              <c:extLst>
                <c:ext xmlns:c15="http://schemas.microsoft.com/office/drawing/2012/chart" uri="{CE6537A1-D6FC-4f65-9D91-7224C49458BB}">
                  <c15:dlblFieldTable>
                    <c15:dlblFTEntry>
                      <c15:txfldGUID>{FA21F365-7856-4500-9557-BE59FEC1473C}</c15:txfldGUID>
                      <c15:f>Timeline!$E$46</c15:f>
                      <c15:dlblFieldTableCache>
                        <c:ptCount val="1"/>
                        <c:pt idx="0">
                          <c:v>Framework implementation
 on Freddy 
Jan 18 - Feb 1</c:v>
                        </c:pt>
                      </c15:dlblFieldTableCache>
                    </c15:dlblFTEntry>
                  </c15:dlblFieldTable>
                  <c15:showDataLabelsRange val="0"/>
                </c:ext>
                <c:ext xmlns:c16="http://schemas.microsoft.com/office/drawing/2014/chart" uri="{C3380CC4-5D6E-409C-BE32-E72D297353CC}">
                  <c16:uniqueId val="{0000000D-6812-49AB-99B1-B64117671207}"/>
                </c:ext>
              </c:extLst>
            </c:dLbl>
            <c:dLbl>
              <c:idx val="14"/>
              <c:tx>
                <c:strRef>
                  <c:f>Timeline!$E$47</c:f>
                  <c:strCache>
                    <c:ptCount val="1"/>
                    <c:pt idx="0">
                      <c:v>Evaluation with Freddy 
Feb 2 - Feb 16</c:v>
                    </c:pt>
                  </c:strCache>
                </c:strRef>
              </c:tx>
              <c:spPr/>
              <c:txPr>
                <a:bodyPr/>
                <a:lstStyle/>
                <a:p>
                  <a:pPr/>
                  <a:endParaRPr lang="en-US"/>
                </a:p>
              </c:txPr>
              <c:dLblPos val="l"/>
              <c:showLegendKey val="0"/>
              <c:showVal val="0"/>
              <c:showCatName val="0"/>
              <c:showSerName val="0"/>
              <c:showPercent val="0"/>
              <c:showBubbleSize val="1"/>
              <c:separator>; </c:separator>
              <c:extLst>
                <c:ext xmlns:c15="http://schemas.microsoft.com/office/drawing/2012/chart" uri="{CE6537A1-D6FC-4f65-9D91-7224C49458BB}">
                  <c15:dlblFieldTable>
                    <c15:dlblFTEntry>
                      <c15:txfldGUID>{A3E83531-C7EC-47D8-BD13-A144C22FABC3}</c15:txfldGUID>
                      <c15:f>Timeline!$E$47</c15:f>
                      <c15:dlblFieldTableCache>
                        <c:ptCount val="1"/>
                        <c:pt idx="0">
                          <c:v>Evaluation with Freddy 
Feb 2 - Feb 16</c:v>
                        </c:pt>
                      </c15:dlblFieldTableCache>
                    </c15:dlblFTEntry>
                  </c15:dlblFieldTable>
                  <c15:showDataLabelsRange val="0"/>
                </c:ext>
                <c:ext xmlns:c16="http://schemas.microsoft.com/office/drawing/2014/chart" uri="{C3380CC4-5D6E-409C-BE32-E72D297353CC}">
                  <c16:uniqueId val="{0000000E-6812-49AB-99B1-B64117671207}"/>
                </c:ext>
              </c:extLst>
            </c:dLbl>
            <c:dLbl>
              <c:idx val="15"/>
              <c:tx>
                <c:strRef>
                  <c:f>Timeline!$E$48</c:f>
                  <c:strCache>
                    <c:ptCount val="1"/>
                    <c:pt idx="0">
                      <c:v>Voice command 
integration for QT 
Feb 17 - Feb 21</c:v>
                    </c:pt>
                  </c:strCache>
                </c:strRef>
              </c:tx>
              <c:spPr/>
              <c:txPr>
                <a:bodyPr/>
                <a:lstStyle/>
                <a:p>
                  <a:pPr/>
                  <a:endParaRPr lang="en-US"/>
                </a:p>
              </c:txPr>
              <c:dLblPos val="l"/>
              <c:showLegendKey val="0"/>
              <c:showVal val="0"/>
              <c:showCatName val="0"/>
              <c:showSerName val="0"/>
              <c:showPercent val="0"/>
              <c:showBubbleSize val="1"/>
              <c:separator>; </c:separator>
              <c:extLst>
                <c:ext xmlns:c15="http://schemas.microsoft.com/office/drawing/2012/chart" uri="{CE6537A1-D6FC-4f65-9D91-7224C49458BB}">
                  <c15:dlblFieldTable>
                    <c15:dlblFTEntry>
                      <c15:txfldGUID>{F1FF56DF-C025-44F1-941C-362855B5B4B6}</c15:txfldGUID>
                      <c15:f>Timeline!$E$48</c15:f>
                      <c15:dlblFieldTableCache>
                        <c:ptCount val="1"/>
                        <c:pt idx="0">
                          <c:v>Voice command 
integration for QT 
Feb 17 - Feb 21</c:v>
                        </c:pt>
                      </c15:dlblFieldTableCache>
                    </c15:dlblFTEntry>
                  </c15:dlblFieldTable>
                  <c15:showDataLabelsRange val="0"/>
                </c:ext>
                <c:ext xmlns:c16="http://schemas.microsoft.com/office/drawing/2014/chart" uri="{C3380CC4-5D6E-409C-BE32-E72D297353CC}">
                  <c16:uniqueId val="{0000000F-6812-49AB-99B1-B64117671207}"/>
                </c:ext>
              </c:extLst>
            </c:dLbl>
            <c:dLbl>
              <c:idx val="16"/>
              <c:tx>
                <c:strRef>
                  <c:f>Timeline!$E$49</c:f>
                  <c:strCache>
                    <c:ptCount val="1"/>
                    <c:pt idx="0">
                      <c:v>Report 
Feb 22 - Mar 19</c:v>
                    </c:pt>
                  </c:strCache>
                </c:strRef>
              </c:tx>
              <c:spPr/>
              <c:txPr>
                <a:bodyPr/>
                <a:lstStyle/>
                <a:p>
                  <a:pPr/>
                  <a:endParaRPr lang="en-US"/>
                </a:p>
              </c:txPr>
              <c:dLblPos val="l"/>
              <c:showLegendKey val="0"/>
              <c:showVal val="0"/>
              <c:showCatName val="0"/>
              <c:showSerName val="0"/>
              <c:showPercent val="0"/>
              <c:showBubbleSize val="1"/>
              <c:separator>; </c:separator>
              <c:extLst>
                <c:ext xmlns:c15="http://schemas.microsoft.com/office/drawing/2012/chart" uri="{CE6537A1-D6FC-4f65-9D91-7224C49458BB}">
                  <c15:dlblFieldTable>
                    <c15:dlblFTEntry>
                      <c15:txfldGUID>{7C780E6F-D9BB-4F8C-8371-395A881DE90B}</c15:txfldGUID>
                      <c15:f>Timeline!$E$49</c15:f>
                      <c15:dlblFieldTableCache>
                        <c:ptCount val="1"/>
                        <c:pt idx="0">
                          <c:v>Report 
Feb 22 - Mar 19</c:v>
                        </c:pt>
                      </c15:dlblFieldTableCache>
                    </c15:dlblFTEntry>
                  </c15:dlblFieldTable>
                  <c15:showDataLabelsRange val="0"/>
                </c:ext>
                <c:ext xmlns:c16="http://schemas.microsoft.com/office/drawing/2014/chart" uri="{C3380CC4-5D6E-409C-BE32-E72D297353CC}">
                  <c16:uniqueId val="{00000010-6812-49AB-99B1-B64117671207}"/>
                </c:ext>
              </c:extLst>
            </c:dLbl>
            <c:dLbl>
              <c:idx val="17"/>
              <c:tx>
                <c:strRef>
                  <c:f>Timeline!$E$50</c:f>
                  <c:strCache>
                    <c:ptCount val="1"/>
                    <c:pt idx="0">
                      <c:v>Report submission 
Mar 20</c:v>
                    </c:pt>
                  </c:strCache>
                </c:strRef>
              </c:tx>
              <c:spPr/>
              <c:txPr>
                <a:bodyPr/>
                <a:lstStyle/>
                <a:p>
                  <a:pPr/>
                  <a:endParaRPr lang="en-US"/>
                </a:p>
              </c:txPr>
              <c:dLblPos val="l"/>
              <c:showLegendKey val="0"/>
              <c:showVal val="0"/>
              <c:showCatName val="0"/>
              <c:showSerName val="0"/>
              <c:showPercent val="0"/>
              <c:showBubbleSize val="1"/>
              <c:separator>; </c:separator>
              <c:extLst>
                <c:ext xmlns:c15="http://schemas.microsoft.com/office/drawing/2012/chart" uri="{CE6537A1-D6FC-4f65-9D91-7224C49458BB}">
                  <c15:dlblFieldTable>
                    <c15:dlblFTEntry>
                      <c15:txfldGUID>{C5B5E72E-14DC-4390-AC84-90A0F6B15A8A}</c15:txfldGUID>
                      <c15:f>Timeline!$E$50</c15:f>
                      <c15:dlblFieldTableCache>
                        <c:ptCount val="1"/>
                        <c:pt idx="0">
                          <c:v>Report submission 
Mar 20</c:v>
                        </c:pt>
                      </c15:dlblFieldTableCache>
                    </c15:dlblFTEntry>
                  </c15:dlblFieldTable>
                  <c15:showDataLabelsRange val="0"/>
                </c:ext>
                <c:ext xmlns:c16="http://schemas.microsoft.com/office/drawing/2014/chart" uri="{C3380CC4-5D6E-409C-BE32-E72D297353CC}">
                  <c16:uniqueId val="{00000011-6812-49AB-99B1-B64117671207}"/>
                </c:ext>
              </c:extLst>
            </c:dLbl>
            <c:dLbl>
              <c:idx val="18"/>
              <c:spPr/>
              <c:txPr>
                <a:bodyPr/>
                <a:lstStyle/>
                <a:p>
                  <a:pPr>
                    <a:defRPr sz="1000" b="0" strike="noStrike" spc="-1">
                      <a:solidFill>
                        <a:srgbClr val="000000"/>
                      </a:solidFill>
                      <a:latin typeface="Calibri"/>
                    </a:defRPr>
                  </a:pPr>
                  <a:endParaRPr lang="en-US"/>
                </a:p>
              </c:txPr>
              <c:dLblPos val="l"/>
              <c:showLegendKey val="0"/>
              <c:showVal val="0"/>
              <c:showCatName val="0"/>
              <c:showSerName val="0"/>
              <c:showPercent val="0"/>
              <c:showBubbleSize val="1"/>
              <c:extLst>
                <c:ext xmlns:c16="http://schemas.microsoft.com/office/drawing/2014/chart" uri="{C3380CC4-5D6E-409C-BE32-E72D297353CC}">
                  <c16:uniqueId val="{00000012-6812-49AB-99B1-B64117671207}"/>
                </c:ext>
              </c:extLst>
            </c:dLbl>
            <c:spPr>
              <a:noFill/>
              <a:ln>
                <a:noFill/>
              </a:ln>
              <a:effectLst/>
            </c:spPr>
            <c:txPr>
              <a:bodyPr/>
              <a:lstStyle/>
              <a:p>
                <a:pPr>
                  <a:defRPr sz="1200" b="1" strike="noStrike" spc="-1">
                    <a:solidFill>
                      <a:srgbClr val="404040"/>
                    </a:solidFill>
                    <a:latin typeface="Calibri"/>
                  </a:defRPr>
                </a:pPr>
                <a:endParaRPr lang="en-US"/>
              </a:p>
            </c:txPr>
            <c:dLblPos val="l"/>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errBars>
            <c:errDir val="y"/>
            <c:errBarType val="minus"/>
            <c:errValType val="cust"/>
            <c:noEndCap val="0"/>
            <c:minus>
              <c:numRef>
                <c:f>Timeline!$G$33:$G$51</c:f>
                <c:numCache>
                  <c:formatCode>General</c:formatCode>
                  <c:ptCount val="19"/>
                  <c:pt idx="1">
                    <c:v>-20</c:v>
                  </c:pt>
                  <c:pt idx="2">
                    <c:v>-15</c:v>
                  </c:pt>
                  <c:pt idx="3">
                    <c:v>-15</c:v>
                  </c:pt>
                  <c:pt idx="4">
                    <c:v>-65</c:v>
                  </c:pt>
                  <c:pt idx="5">
                    <c:v>-80</c:v>
                  </c:pt>
                  <c:pt idx="6">
                    <c:v>-15</c:v>
                  </c:pt>
                  <c:pt idx="7">
                    <c:v>-20</c:v>
                  </c:pt>
                  <c:pt idx="8">
                    <c:v>-35</c:v>
                  </c:pt>
                  <c:pt idx="9">
                    <c:v>-50</c:v>
                  </c:pt>
                  <c:pt idx="10">
                    <c:v>-65</c:v>
                  </c:pt>
                  <c:pt idx="11">
                    <c:v>-80</c:v>
                  </c:pt>
                  <c:pt idx="12">
                    <c:v>-95</c:v>
                  </c:pt>
                  <c:pt idx="13">
                    <c:v>-20</c:v>
                  </c:pt>
                  <c:pt idx="14">
                    <c:v>-35</c:v>
                  </c:pt>
                  <c:pt idx="15">
                    <c:v>-50</c:v>
                  </c:pt>
                  <c:pt idx="16">
                    <c:v>-65</c:v>
                  </c:pt>
                  <c:pt idx="17">
                    <c:v>-80</c:v>
                  </c:pt>
                </c:numCache>
              </c:numRef>
            </c:minus>
            <c:spPr>
              <a:ln w="12600">
                <a:solidFill>
                  <a:srgbClr val="376092">
                    <a:alpha val="70000"/>
                  </a:srgbClr>
                </a:solidFill>
                <a:round/>
              </a:ln>
            </c:spPr>
          </c:errBars>
          <c:errBars>
            <c:errDir val="x"/>
            <c:errBarType val="plus"/>
            <c:errValType val="cust"/>
            <c:noEndCap val="0"/>
            <c:plus>
              <c:numRef>
                <c:f>Timeline!$D$33:$D$51</c:f>
                <c:numCache>
                  <c:formatCode>General</c:formatCode>
                  <c:ptCount val="19"/>
                  <c:pt idx="1">
                    <c:v>15</c:v>
                  </c:pt>
                  <c:pt idx="2">
                    <c:v>10</c:v>
                  </c:pt>
                  <c:pt idx="3">
                    <c:v>5</c:v>
                  </c:pt>
                  <c:pt idx="4">
                    <c:v>20</c:v>
                  </c:pt>
                  <c:pt idx="5">
                    <c:v>20</c:v>
                  </c:pt>
                  <c:pt idx="6">
                    <c:v>5</c:v>
                  </c:pt>
                  <c:pt idx="7">
                    <c:v>5</c:v>
                  </c:pt>
                  <c:pt idx="8">
                    <c:v>10</c:v>
                  </c:pt>
                  <c:pt idx="9">
                    <c:v>15</c:v>
                  </c:pt>
                  <c:pt idx="10">
                    <c:v>5</c:v>
                  </c:pt>
                  <c:pt idx="11">
                    <c:v>5</c:v>
                  </c:pt>
                  <c:pt idx="12">
                    <c:v>5</c:v>
                  </c:pt>
                  <c:pt idx="13">
                    <c:v>15</c:v>
                  </c:pt>
                  <c:pt idx="14">
                    <c:v>15</c:v>
                  </c:pt>
                  <c:pt idx="15">
                    <c:v>5</c:v>
                  </c:pt>
                  <c:pt idx="16">
                    <c:v>27</c:v>
                  </c:pt>
                  <c:pt idx="17">
                    <c:v>1</c:v>
                  </c:pt>
                </c:numCache>
              </c:numRef>
            </c:plus>
            <c:spPr>
              <a:ln w="152280">
                <a:solidFill>
                  <a:srgbClr val="4F81BD"/>
                </a:solidFill>
                <a:round/>
              </a:ln>
            </c:spPr>
          </c:errBars>
          <c:xVal>
            <c:numRef>
              <c:f>Timeline!$B$33:$B$51</c:f>
              <c:numCache>
                <c:formatCode>m/d/yyyy</c:formatCode>
                <c:ptCount val="19"/>
                <c:pt idx="1">
                  <c:v>45189</c:v>
                </c:pt>
                <c:pt idx="2">
                  <c:v>45204</c:v>
                </c:pt>
                <c:pt idx="3">
                  <c:v>45214</c:v>
                </c:pt>
                <c:pt idx="4">
                  <c:v>45219</c:v>
                </c:pt>
                <c:pt idx="5">
                  <c:v>45239</c:v>
                </c:pt>
                <c:pt idx="6">
                  <c:v>45259</c:v>
                </c:pt>
                <c:pt idx="7">
                  <c:v>45264</c:v>
                </c:pt>
                <c:pt idx="8">
                  <c:v>45269</c:v>
                </c:pt>
                <c:pt idx="9">
                  <c:v>45279</c:v>
                </c:pt>
                <c:pt idx="10">
                  <c:v>45294</c:v>
                </c:pt>
                <c:pt idx="11">
                  <c:v>45299</c:v>
                </c:pt>
                <c:pt idx="12">
                  <c:v>45304</c:v>
                </c:pt>
                <c:pt idx="13">
                  <c:v>45309</c:v>
                </c:pt>
                <c:pt idx="14">
                  <c:v>45324</c:v>
                </c:pt>
                <c:pt idx="15">
                  <c:v>45339</c:v>
                </c:pt>
                <c:pt idx="16">
                  <c:v>45344</c:v>
                </c:pt>
                <c:pt idx="17">
                  <c:v>45371</c:v>
                </c:pt>
              </c:numCache>
            </c:numRef>
          </c:xVal>
          <c:yVal>
            <c:numRef>
              <c:f>Timeline!$F$33:$F$51</c:f>
              <c:numCache>
                <c:formatCode>General</c:formatCode>
                <c:ptCount val="19"/>
                <c:pt idx="1">
                  <c:v>-20</c:v>
                </c:pt>
                <c:pt idx="2">
                  <c:v>-35</c:v>
                </c:pt>
                <c:pt idx="3">
                  <c:v>-50</c:v>
                </c:pt>
                <c:pt idx="4">
                  <c:v>-65</c:v>
                </c:pt>
                <c:pt idx="5">
                  <c:v>-80</c:v>
                </c:pt>
                <c:pt idx="6">
                  <c:v>-95</c:v>
                </c:pt>
                <c:pt idx="7">
                  <c:v>-20</c:v>
                </c:pt>
                <c:pt idx="8">
                  <c:v>-35</c:v>
                </c:pt>
                <c:pt idx="9">
                  <c:v>-50</c:v>
                </c:pt>
                <c:pt idx="10">
                  <c:v>-65</c:v>
                </c:pt>
                <c:pt idx="11">
                  <c:v>-80</c:v>
                </c:pt>
                <c:pt idx="12">
                  <c:v>-95</c:v>
                </c:pt>
                <c:pt idx="13">
                  <c:v>-20</c:v>
                </c:pt>
                <c:pt idx="14">
                  <c:v>-35</c:v>
                </c:pt>
                <c:pt idx="15">
                  <c:v>-50</c:v>
                </c:pt>
                <c:pt idx="16">
                  <c:v>-65</c:v>
                </c:pt>
                <c:pt idx="17">
                  <c:v>-80</c:v>
                </c:pt>
              </c:numCache>
            </c:numRef>
          </c:yVal>
          <c:smooth val="0"/>
          <c:extLst>
            <c:ext xmlns:c16="http://schemas.microsoft.com/office/drawing/2014/chart" uri="{C3380CC4-5D6E-409C-BE32-E72D297353CC}">
              <c16:uniqueId val="{00000013-6812-49AB-99B1-B64117671207}"/>
            </c:ext>
          </c:extLst>
        </c:ser>
        <c:ser>
          <c:idx val="1"/>
          <c:order val="1"/>
          <c:tx>
            <c:v>Milestones</c:v>
          </c:tx>
          <c:spPr>
            <a:ln w="25560">
              <a:noFill/>
            </a:ln>
          </c:spPr>
          <c:marker>
            <c:symbol val="diamond"/>
            <c:size val="14"/>
            <c:spPr>
              <a:solidFill>
                <a:srgbClr val="000000"/>
              </a:solidFill>
            </c:spPr>
          </c:marker>
          <c:dPt>
            <c:idx val="0"/>
            <c:bubble3D val="0"/>
            <c:extLst>
              <c:ext xmlns:c16="http://schemas.microsoft.com/office/drawing/2014/chart" uri="{C3380CC4-5D6E-409C-BE32-E72D297353CC}">
                <c16:uniqueId val="{00000014-6812-49AB-99B1-B64117671207}"/>
              </c:ext>
            </c:extLst>
          </c:dPt>
          <c:dPt>
            <c:idx val="1"/>
            <c:marker>
              <c:symbol val="circle"/>
              <c:size val="14"/>
              <c:spPr>
                <a:solidFill>
                  <a:srgbClr val="00B050"/>
                </a:solidFill>
              </c:spPr>
            </c:marker>
            <c:bubble3D val="0"/>
            <c:extLst>
              <c:ext xmlns:c16="http://schemas.microsoft.com/office/drawing/2014/chart" uri="{C3380CC4-5D6E-409C-BE32-E72D297353CC}">
                <c16:uniqueId val="{00000015-6812-49AB-99B1-B64117671207}"/>
              </c:ext>
            </c:extLst>
          </c:dPt>
          <c:dPt>
            <c:idx val="2"/>
            <c:bubble3D val="0"/>
            <c:extLst>
              <c:ext xmlns:c16="http://schemas.microsoft.com/office/drawing/2014/chart" uri="{C3380CC4-5D6E-409C-BE32-E72D297353CC}">
                <c16:uniqueId val="{00000016-6812-49AB-99B1-B64117671207}"/>
              </c:ext>
            </c:extLst>
          </c:dPt>
          <c:dPt>
            <c:idx val="3"/>
            <c:bubble3D val="0"/>
            <c:extLst>
              <c:ext xmlns:c16="http://schemas.microsoft.com/office/drawing/2014/chart" uri="{C3380CC4-5D6E-409C-BE32-E72D297353CC}">
                <c16:uniqueId val="{00000017-6812-49AB-99B1-B64117671207}"/>
              </c:ext>
            </c:extLst>
          </c:dPt>
          <c:dPt>
            <c:idx val="4"/>
            <c:bubble3D val="0"/>
            <c:extLst>
              <c:ext xmlns:c16="http://schemas.microsoft.com/office/drawing/2014/chart" uri="{C3380CC4-5D6E-409C-BE32-E72D297353CC}">
                <c16:uniqueId val="{00000018-6812-49AB-99B1-B64117671207}"/>
              </c:ext>
            </c:extLst>
          </c:dPt>
          <c:dPt>
            <c:idx val="5"/>
            <c:bubble3D val="0"/>
            <c:extLst>
              <c:ext xmlns:c16="http://schemas.microsoft.com/office/drawing/2014/chart" uri="{C3380CC4-5D6E-409C-BE32-E72D297353CC}">
                <c16:uniqueId val="{00000019-6812-49AB-99B1-B64117671207}"/>
              </c:ext>
            </c:extLst>
          </c:dPt>
          <c:dPt>
            <c:idx val="6"/>
            <c:marker>
              <c:symbol val="square"/>
              <c:size val="14"/>
              <c:spPr>
                <a:noFill/>
              </c:spPr>
            </c:marker>
            <c:bubble3D val="0"/>
            <c:extLst>
              <c:ext xmlns:c16="http://schemas.microsoft.com/office/drawing/2014/chart" uri="{C3380CC4-5D6E-409C-BE32-E72D297353CC}">
                <c16:uniqueId val="{0000001A-6812-49AB-99B1-B64117671207}"/>
              </c:ext>
            </c:extLst>
          </c:dPt>
          <c:dPt>
            <c:idx val="7"/>
            <c:bubble3D val="0"/>
            <c:extLst>
              <c:ext xmlns:c16="http://schemas.microsoft.com/office/drawing/2014/chart" uri="{C3380CC4-5D6E-409C-BE32-E72D297353CC}">
                <c16:uniqueId val="{0000001B-6812-49AB-99B1-B64117671207}"/>
              </c:ext>
            </c:extLst>
          </c:dPt>
          <c:dLbls>
            <c:dLbl>
              <c:idx val="0"/>
              <c:spPr/>
              <c:txPr>
                <a:bodyPr/>
                <a:lstStyle/>
                <a:p>
                  <a:pPr>
                    <a:defRPr sz="1000" b="0" strike="noStrike" spc="-1">
                      <a:solidFill>
                        <a:srgbClr val="000000"/>
                      </a:solidFill>
                      <a:latin typeface="Calibri"/>
                    </a:defRPr>
                  </a:pPr>
                  <a:endParaRPr lang="en-US"/>
                </a:p>
              </c:txPr>
              <c:dLblPos val="t"/>
              <c:showLegendKey val="0"/>
              <c:showVal val="0"/>
              <c:showCatName val="0"/>
              <c:showSerName val="0"/>
              <c:showPercent val="0"/>
              <c:showBubbleSize val="1"/>
              <c:extLst>
                <c:ext xmlns:c16="http://schemas.microsoft.com/office/drawing/2014/chart" uri="{C3380CC4-5D6E-409C-BE32-E72D297353CC}">
                  <c16:uniqueId val="{00000014-6812-49AB-99B1-B64117671207}"/>
                </c:ext>
              </c:extLst>
            </c:dLbl>
            <c:dLbl>
              <c:idx val="1"/>
              <c:tx>
                <c:strRef>
                  <c:f>Timeline!$E$56</c:f>
                  <c:strCache>
                    <c:ptCount val="1"/>
                    <c:pt idx="0">
                      <c:v>Start, Sep 20</c:v>
                    </c:pt>
                  </c:strCache>
                </c:strRef>
              </c:tx>
              <c:spPr/>
              <c:txPr>
                <a:bodyPr/>
                <a:lstStyle/>
                <a:p>
                  <a:pPr/>
                  <a:endParaRPr lang="en-US"/>
                </a:p>
              </c:txPr>
              <c:dLblPos val="t"/>
              <c:showLegendKey val="0"/>
              <c:showVal val="0"/>
              <c:showCatName val="0"/>
              <c:showSerName val="0"/>
              <c:showPercent val="0"/>
              <c:showBubbleSize val="1"/>
              <c:separator>; </c:separator>
              <c:extLst>
                <c:ext xmlns:c15="http://schemas.microsoft.com/office/drawing/2012/chart" uri="{CE6537A1-D6FC-4f65-9D91-7224C49458BB}">
                  <c15:dlblFieldTable>
                    <c15:dlblFTEntry>
                      <c15:txfldGUID>{676B45BB-97E3-487C-8C59-BA9614B86D02}</c15:txfldGUID>
                      <c15:f>Timeline!$E$56</c15:f>
                      <c15:dlblFieldTableCache>
                        <c:ptCount val="1"/>
                        <c:pt idx="0">
                          <c:v>Start, Sep 20</c:v>
                        </c:pt>
                      </c15:dlblFieldTableCache>
                    </c15:dlblFTEntry>
                  </c15:dlblFieldTable>
                  <c15:showDataLabelsRange val="0"/>
                </c:ext>
                <c:ext xmlns:c16="http://schemas.microsoft.com/office/drawing/2014/chart" uri="{C3380CC4-5D6E-409C-BE32-E72D297353CC}">
                  <c16:uniqueId val="{00000015-6812-49AB-99B1-B64117671207}"/>
                </c:ext>
              </c:extLst>
            </c:dLbl>
            <c:dLbl>
              <c:idx val="2"/>
              <c:tx>
                <c:strRef>
                  <c:f>Timeline!$E$57</c:f>
                  <c:strCache>
                    <c:ptCount val="1"/>
                    <c:pt idx="0">
                      <c:v>Simulation of skeleton 
imitation with all robots</c:v>
                    </c:pt>
                  </c:strCache>
                </c:strRef>
              </c:tx>
              <c:spPr/>
              <c:txPr>
                <a:bodyPr/>
                <a:lstStyle/>
                <a:p>
                  <a:pPr/>
                  <a:endParaRPr lang="en-US"/>
                </a:p>
              </c:txPr>
              <c:dLblPos val="t"/>
              <c:showLegendKey val="0"/>
              <c:showVal val="0"/>
              <c:showCatName val="0"/>
              <c:showSerName val="0"/>
              <c:showPercent val="0"/>
              <c:showBubbleSize val="1"/>
              <c:separator>; </c:separator>
              <c:extLst>
                <c:ext xmlns:c15="http://schemas.microsoft.com/office/drawing/2012/chart" uri="{CE6537A1-D6FC-4f65-9D91-7224C49458BB}">
                  <c15:dlblFieldTable>
                    <c15:dlblFTEntry>
                      <c15:txfldGUID>{8B254E0C-5FBE-4401-92AC-0DC0D226B6B2}</c15:txfldGUID>
                      <c15:f>Timeline!$E$57</c15:f>
                      <c15:dlblFieldTableCache>
                        <c:ptCount val="1"/>
                        <c:pt idx="0">
                          <c:v>Simulation of skeleton 
imitation with all robots</c:v>
                        </c:pt>
                      </c15:dlblFieldTableCache>
                    </c15:dlblFTEntry>
                  </c15:dlblFieldTable>
                  <c15:showDataLabelsRange val="0"/>
                </c:ext>
                <c:ext xmlns:c16="http://schemas.microsoft.com/office/drawing/2014/chart" uri="{C3380CC4-5D6E-409C-BE32-E72D297353CC}">
                  <c16:uniqueId val="{00000016-6812-49AB-99B1-B64117671207}"/>
                </c:ext>
              </c:extLst>
            </c:dLbl>
            <c:dLbl>
              <c:idx val="3"/>
              <c:tx>
                <c:strRef>
                  <c:f>Timeline!$E$58</c:f>
                  <c:strCache>
                    <c:ptCount val="1"/>
                    <c:pt idx="0">
                      <c:v>Framework - Implementation 
and evaluation on Qtrobot</c:v>
                    </c:pt>
                  </c:strCache>
                </c:strRef>
              </c:tx>
              <c:spPr/>
              <c:txPr>
                <a:bodyPr/>
                <a:lstStyle/>
                <a:p>
                  <a:pPr/>
                  <a:endParaRPr lang="en-US"/>
                </a:p>
              </c:txPr>
              <c:dLblPos val="t"/>
              <c:showLegendKey val="0"/>
              <c:showVal val="0"/>
              <c:showCatName val="0"/>
              <c:showSerName val="0"/>
              <c:showPercent val="0"/>
              <c:showBubbleSize val="1"/>
              <c:separator>; </c:separator>
              <c:extLst>
                <c:ext xmlns:c15="http://schemas.microsoft.com/office/drawing/2012/chart" uri="{CE6537A1-D6FC-4f65-9D91-7224C49458BB}">
                  <c15:dlblFieldTable>
                    <c15:dlblFTEntry>
                      <c15:txfldGUID>{7936D3E4-2301-42CD-B5E8-B9FEEC0C93AD}</c15:txfldGUID>
                      <c15:f>Timeline!$E$58</c15:f>
                      <c15:dlblFieldTableCache>
                        <c:ptCount val="1"/>
                        <c:pt idx="0">
                          <c:v>Framework - Implementation 
and evaluation on Qtrobot</c:v>
                        </c:pt>
                      </c15:dlblFieldTableCache>
                    </c15:dlblFTEntry>
                  </c15:dlblFieldTable>
                  <c15:showDataLabelsRange val="0"/>
                </c:ext>
                <c:ext xmlns:c16="http://schemas.microsoft.com/office/drawing/2014/chart" uri="{C3380CC4-5D6E-409C-BE32-E72D297353CC}">
                  <c16:uniqueId val="{00000017-6812-49AB-99B1-B64117671207}"/>
                </c:ext>
              </c:extLst>
            </c:dLbl>
            <c:dLbl>
              <c:idx val="4"/>
              <c:tx>
                <c:strRef>
                  <c:f>Timeline!$E$59</c:f>
                  <c:strCache>
                    <c:ptCount val="1"/>
                    <c:pt idx="0">
                      <c:v>Implementation and 
evaluation on NAO</c:v>
                    </c:pt>
                  </c:strCache>
                </c:strRef>
              </c:tx>
              <c:spPr/>
              <c:txPr>
                <a:bodyPr/>
                <a:lstStyle/>
                <a:p>
                  <a:pPr/>
                  <a:endParaRPr lang="en-US"/>
                </a:p>
              </c:txPr>
              <c:dLblPos val="t"/>
              <c:showLegendKey val="0"/>
              <c:showVal val="0"/>
              <c:showCatName val="0"/>
              <c:showSerName val="0"/>
              <c:showPercent val="0"/>
              <c:showBubbleSize val="1"/>
              <c:separator>; </c:separator>
              <c:extLst>
                <c:ext xmlns:c15="http://schemas.microsoft.com/office/drawing/2012/chart" uri="{CE6537A1-D6FC-4f65-9D91-7224C49458BB}">
                  <c15:dlblFieldTable>
                    <c15:dlblFTEntry>
                      <c15:txfldGUID>{642B8631-CE52-4975-899C-3A3A0912DBE7}</c15:txfldGUID>
                      <c15:f>Timeline!$E$59</c15:f>
                      <c15:dlblFieldTableCache>
                        <c:ptCount val="1"/>
                        <c:pt idx="0">
                          <c:v>Implementation and 
evaluation on NAO</c:v>
                        </c:pt>
                      </c15:dlblFieldTableCache>
                    </c15:dlblFTEntry>
                  </c15:dlblFieldTable>
                  <c15:showDataLabelsRange val="0"/>
                </c:ext>
                <c:ext xmlns:c16="http://schemas.microsoft.com/office/drawing/2014/chart" uri="{C3380CC4-5D6E-409C-BE32-E72D297353CC}">
                  <c16:uniqueId val="{00000018-6812-49AB-99B1-B64117671207}"/>
                </c:ext>
              </c:extLst>
            </c:dLbl>
            <c:dLbl>
              <c:idx val="5"/>
              <c:tx>
                <c:strRef>
                  <c:f>Timeline!$E$60</c:f>
                  <c:strCache>
                    <c:ptCount val="1"/>
                    <c:pt idx="0">
                      <c:v>Implementation and 
evaluation Freddy</c:v>
                    </c:pt>
                  </c:strCache>
                </c:strRef>
              </c:tx>
              <c:spPr/>
              <c:txPr>
                <a:bodyPr/>
                <a:lstStyle/>
                <a:p>
                  <a:pPr/>
                  <a:endParaRPr lang="en-US"/>
                </a:p>
              </c:txPr>
              <c:dLblPos val="t"/>
              <c:showLegendKey val="0"/>
              <c:showVal val="0"/>
              <c:showCatName val="0"/>
              <c:showSerName val="0"/>
              <c:showPercent val="0"/>
              <c:showBubbleSize val="1"/>
              <c:separator>; </c:separator>
              <c:extLst>
                <c:ext xmlns:c15="http://schemas.microsoft.com/office/drawing/2012/chart" uri="{CE6537A1-D6FC-4f65-9D91-7224C49458BB}">
                  <c15:dlblFieldTable>
                    <c15:dlblFTEntry>
                      <c15:txfldGUID>{0EDDE2F3-5B23-4E89-B358-16E2DB77F79E}</c15:txfldGUID>
                      <c15:f>Timeline!$E$60</c15:f>
                      <c15:dlblFieldTableCache>
                        <c:ptCount val="1"/>
                        <c:pt idx="0">
                          <c:v>Implementation and 
evaluation Freddy</c:v>
                        </c:pt>
                      </c15:dlblFieldTableCache>
                    </c15:dlblFTEntry>
                  </c15:dlblFieldTable>
                  <c15:showDataLabelsRange val="0"/>
                </c:ext>
                <c:ext xmlns:c16="http://schemas.microsoft.com/office/drawing/2014/chart" uri="{C3380CC4-5D6E-409C-BE32-E72D297353CC}">
                  <c16:uniqueId val="{00000019-6812-49AB-99B1-B64117671207}"/>
                </c:ext>
              </c:extLst>
            </c:dLbl>
            <c:dLbl>
              <c:idx val="6"/>
              <c:tx>
                <c:strRef>
                  <c:f>Timeline!$E$61</c:f>
                  <c:strCache>
                    <c:ptCount val="1"/>
                    <c:pt idx="0">
                      <c:v>Master Thesis Submission, Mar 20</c:v>
                    </c:pt>
                  </c:strCache>
                </c:strRef>
              </c:tx>
              <c:spPr/>
              <c:txPr>
                <a:bodyPr/>
                <a:lstStyle/>
                <a:p>
                  <a:pPr/>
                  <a:endParaRPr lang="en-US"/>
                </a:p>
              </c:txPr>
              <c:dLblPos val="t"/>
              <c:showLegendKey val="0"/>
              <c:showVal val="0"/>
              <c:showCatName val="0"/>
              <c:showSerName val="0"/>
              <c:showPercent val="0"/>
              <c:showBubbleSize val="1"/>
              <c:separator>; </c:separator>
              <c:extLst>
                <c:ext xmlns:c15="http://schemas.microsoft.com/office/drawing/2012/chart" uri="{CE6537A1-D6FC-4f65-9D91-7224C49458BB}">
                  <c15:dlblFieldTable>
                    <c15:dlblFTEntry>
                      <c15:txfldGUID>{3A100F74-50AE-435F-A1FC-B5BE481B01BB}</c15:txfldGUID>
                      <c15:f>Timeline!$E$61</c15:f>
                      <c15:dlblFieldTableCache>
                        <c:ptCount val="1"/>
                        <c:pt idx="0">
                          <c:v>Master Thesis Submission, Mar 20</c:v>
                        </c:pt>
                      </c15:dlblFieldTableCache>
                    </c15:dlblFTEntry>
                  </c15:dlblFieldTable>
                  <c15:showDataLabelsRange val="0"/>
                </c:ext>
                <c:ext xmlns:c16="http://schemas.microsoft.com/office/drawing/2014/chart" uri="{C3380CC4-5D6E-409C-BE32-E72D297353CC}">
                  <c16:uniqueId val="{0000001A-6812-49AB-99B1-B64117671207}"/>
                </c:ext>
              </c:extLst>
            </c:dLbl>
            <c:dLbl>
              <c:idx val="7"/>
              <c:spPr/>
              <c:txPr>
                <a:bodyPr/>
                <a:lstStyle/>
                <a:p>
                  <a:pPr>
                    <a:defRPr sz="1000" b="0" strike="noStrike" spc="-1">
                      <a:solidFill>
                        <a:srgbClr val="000000"/>
                      </a:solidFill>
                      <a:latin typeface="Calibri"/>
                    </a:defRPr>
                  </a:pPr>
                  <a:endParaRPr lang="en-US"/>
                </a:p>
              </c:txPr>
              <c:dLblPos val="t"/>
              <c:showLegendKey val="0"/>
              <c:showVal val="0"/>
              <c:showCatName val="0"/>
              <c:showSerName val="0"/>
              <c:showPercent val="0"/>
              <c:showBubbleSize val="1"/>
              <c:extLst>
                <c:ext xmlns:c16="http://schemas.microsoft.com/office/drawing/2014/chart" uri="{C3380CC4-5D6E-409C-BE32-E72D297353CC}">
                  <c16:uniqueId val="{0000001B-6812-49AB-99B1-B64117671207}"/>
                </c:ext>
              </c:extLst>
            </c:dLbl>
            <c:spPr>
              <a:noFill/>
              <a:ln>
                <a:noFill/>
              </a:ln>
              <a:effectLst/>
            </c:spPr>
            <c:txPr>
              <a:bodyPr/>
              <a:lstStyle/>
              <a:p>
                <a:pPr>
                  <a:defRPr sz="1400" b="1" strike="noStrike" spc="-1">
                    <a:solidFill>
                      <a:srgbClr val="000000"/>
                    </a:solidFill>
                    <a:latin typeface="Calibri"/>
                  </a:defRPr>
                </a:pPr>
                <a:endParaRPr lang="en-US"/>
              </a:p>
            </c:txPr>
            <c:dLblPos val="t"/>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errBars>
            <c:errDir val="y"/>
            <c:errBarType val="minus"/>
            <c:errValType val="percentage"/>
            <c:noEndCap val="0"/>
            <c:val val="100"/>
            <c:spPr>
              <a:ln w="12600">
                <a:solidFill>
                  <a:srgbClr val="404040"/>
                </a:solidFill>
                <a:prstDash val="dash"/>
                <a:round/>
              </a:ln>
            </c:spPr>
          </c:errBars>
          <c:xVal>
            <c:numRef>
              <c:f>Timeline!$B$55:$B$62</c:f>
              <c:numCache>
                <c:formatCode>m/d/yyyy</c:formatCode>
                <c:ptCount val="8"/>
                <c:pt idx="1">
                  <c:v>45189</c:v>
                </c:pt>
                <c:pt idx="2">
                  <c:v>45213</c:v>
                </c:pt>
                <c:pt idx="3">
                  <c:v>45259</c:v>
                </c:pt>
                <c:pt idx="4">
                  <c:v>45299</c:v>
                </c:pt>
                <c:pt idx="5">
                  <c:v>45339</c:v>
                </c:pt>
                <c:pt idx="6">
                  <c:v>45371</c:v>
                </c:pt>
              </c:numCache>
            </c:numRef>
          </c:xVal>
          <c:yVal>
            <c:numRef>
              <c:f>Timeline!$F$55:$F$62</c:f>
              <c:numCache>
                <c:formatCode>General</c:formatCode>
                <c:ptCount val="8"/>
                <c:pt idx="1">
                  <c:v>5</c:v>
                </c:pt>
                <c:pt idx="2">
                  <c:v>13</c:v>
                </c:pt>
                <c:pt idx="3">
                  <c:v>15</c:v>
                </c:pt>
                <c:pt idx="4">
                  <c:v>15</c:v>
                </c:pt>
                <c:pt idx="5">
                  <c:v>15</c:v>
                </c:pt>
                <c:pt idx="6">
                  <c:v>5</c:v>
                </c:pt>
              </c:numCache>
            </c:numRef>
          </c:yVal>
          <c:smooth val="0"/>
          <c:extLst>
            <c:ext xmlns:c16="http://schemas.microsoft.com/office/drawing/2014/chart" uri="{C3380CC4-5D6E-409C-BE32-E72D297353CC}">
              <c16:uniqueId val="{0000001C-6812-49AB-99B1-B64117671207}"/>
            </c:ext>
          </c:extLst>
        </c:ser>
        <c:dLbls>
          <c:showLegendKey val="0"/>
          <c:showVal val="0"/>
          <c:showCatName val="0"/>
          <c:showSerName val="0"/>
          <c:showPercent val="0"/>
          <c:showBubbleSize val="0"/>
        </c:dLbls>
        <c:axId val="12254745"/>
        <c:axId val="19011625"/>
      </c:scatterChart>
      <c:valAx>
        <c:axId val="12254745"/>
        <c:scaling>
          <c:orientation val="minMax"/>
        </c:scaling>
        <c:delete val="0"/>
        <c:axPos val="b"/>
        <c:numFmt formatCode="m/d/yyyy" sourceLinked="0"/>
        <c:majorTickMark val="cross"/>
        <c:minorTickMark val="none"/>
        <c:tickLblPos val="nextTo"/>
        <c:spPr>
          <a:ln w="63360">
            <a:solidFill>
              <a:srgbClr val="808080"/>
            </a:solidFill>
            <a:round/>
          </a:ln>
        </c:spPr>
        <c:txPr>
          <a:bodyPr/>
          <a:lstStyle/>
          <a:p>
            <a:pPr>
              <a:defRPr sz="1200" b="1" strike="noStrike" spc="-1">
                <a:solidFill>
                  <a:srgbClr val="595959"/>
                </a:solidFill>
                <a:latin typeface="Calibri"/>
              </a:defRPr>
            </a:pPr>
            <a:endParaRPr lang="en-US"/>
          </a:p>
        </c:txPr>
        <c:crossAx val="19011625"/>
        <c:crosses val="autoZero"/>
        <c:crossBetween val="midCat"/>
      </c:valAx>
      <c:valAx>
        <c:axId val="19011625"/>
        <c:scaling>
          <c:orientation val="minMax"/>
          <c:max val="50"/>
          <c:min val="-100"/>
        </c:scaling>
        <c:delete val="1"/>
        <c:axPos val="l"/>
        <c:numFmt formatCode="General" sourceLinked="0"/>
        <c:majorTickMark val="out"/>
        <c:minorTickMark val="none"/>
        <c:tickLblPos val="nextTo"/>
        <c:crossAx val="12254745"/>
        <c:crosses val="autoZero"/>
        <c:crossBetween val="midCat"/>
        <c:majorUnit val="25"/>
      </c:valAx>
      <c:spPr>
        <a:noFill/>
        <a:ln>
          <a:noFill/>
        </a:ln>
      </c:spPr>
    </c:plotArea>
    <c:legend>
      <c:legendPos val="r"/>
      <c:layout>
        <c:manualLayout>
          <c:xMode val="edge"/>
          <c:yMode val="edge"/>
          <c:x val="0.90801568746004502"/>
          <c:y val="7.56087684228577E-2"/>
          <c:w val="6.7611918399653803E-2"/>
          <c:h val="0.12507553502466301"/>
        </c:manualLayout>
      </c:layout>
      <c:overlay val="1"/>
      <c:spPr>
        <a:noFill/>
        <a:ln>
          <a:solidFill>
            <a:srgbClr val="D9D9D9"/>
          </a:solidFill>
        </a:ln>
      </c:spPr>
      <c:txPr>
        <a:bodyPr/>
        <a:lstStyle/>
        <a:p>
          <a:pPr>
            <a:defRPr sz="1000" b="0" strike="noStrike" spc="-1">
              <a:solidFill>
                <a:srgbClr val="000000"/>
              </a:solidFill>
              <a:latin typeface="Calibri"/>
            </a:defRPr>
          </a:pPr>
          <a:endParaRPr lang="en-US"/>
        </a:p>
      </c:txPr>
    </c:legend>
    <c:plotVisOnly val="0"/>
    <c:dispBlanksAs val="gap"/>
    <c:showDLblsOverMax val="1"/>
  </c:chart>
  <c:spPr>
    <a:solidFill>
      <a:srgbClr val="FFFFFF"/>
    </a:solidFill>
    <a:ln w="12708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png"/><Relationship Id="rId1" Type="http://schemas.openxmlformats.org/officeDocument/2006/relationships/hyperlink" Target="https://www.vertex42.com/?utm_source=ms&amp;utm_medium=file&amp;utm_campaign=office&amp;utm_term=timeline&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ms&amp;utm_medium=file&amp;utm_campaign=office&amp;utm_term=timelin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0</xdr:row>
      <xdr:rowOff>66600</xdr:rowOff>
    </xdr:from>
    <xdr:to>
      <xdr:col>9</xdr:col>
      <xdr:colOff>1904760</xdr:colOff>
      <xdr:row>2</xdr:row>
      <xdr:rowOff>37800</xdr:rowOff>
    </xdr:to>
    <xdr:pic>
      <xdr:nvPicPr>
        <xdr:cNvPr id="2" name="Picture 3">
          <a:hlinkClick xmlns:r="http://schemas.openxmlformats.org/officeDocument/2006/relationships" r:id="rId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2"/>
        <a:stretch/>
      </xdr:blipFill>
      <xdr:spPr>
        <a:xfrm>
          <a:off x="10703880" y="66600"/>
          <a:ext cx="1904760" cy="428400"/>
        </a:xfrm>
        <a:prstGeom prst="rect">
          <a:avLst/>
        </a:prstGeom>
        <a:ln>
          <a:noFill/>
        </a:ln>
      </xdr:spPr>
    </xdr:pic>
    <xdr:clientData/>
  </xdr:twoCellAnchor>
  <xdr:twoCellAnchor editAs="oneCell">
    <xdr:from>
      <xdr:col>1</xdr:col>
      <xdr:colOff>314280</xdr:colOff>
      <xdr:row>0</xdr:row>
      <xdr:rowOff>152280</xdr:rowOff>
    </xdr:from>
    <xdr:to>
      <xdr:col>13</xdr:col>
      <xdr:colOff>412200</xdr:colOff>
      <xdr:row>28</xdr:row>
      <xdr:rowOff>38880</xdr:rowOff>
    </xdr:to>
    <xdr:graphicFrame macro="">
      <xdr:nvGraphicFramePr>
        <xdr:cNvPr id="3" name="Chart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95400</xdr:rowOff>
    </xdr:from>
    <xdr:to>
      <xdr:col>1</xdr:col>
      <xdr:colOff>1904760</xdr:colOff>
      <xdr:row>0</xdr:row>
      <xdr:rowOff>523800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2"/>
        <a:stretch/>
      </xdr:blipFill>
      <xdr:spPr>
        <a:xfrm>
          <a:off x="201240" y="95400"/>
          <a:ext cx="1904760" cy="428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vertex42.com/ExcelTemplates/timeline.html?utm_source=ms&amp;utm_medium=file&amp;utm_campaign=office&amp;utm_term=project&amp;utm_content=url" TargetMode="External"/><Relationship Id="rId1" Type="http://schemas.openxmlformats.org/officeDocument/2006/relationships/hyperlink" Target="https://www.vertex42.com/ExcelTemplates/timeline.html?utm_source=ms&amp;utm_medium=file&amp;utm_campaign=office&amp;utm_term=project&amp;utm_content=titl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timeline.html?utm_source=ms&amp;utm_medium=file&amp;utm_campaign=office&amp;utm_term=timeline&amp;utm_content=more" TargetMode="External"/><Relationship Id="rId2" Type="http://schemas.openxmlformats.org/officeDocument/2006/relationships/hyperlink" Target="https://www.vertex42.com/ExcelTemplates/project-timeline.html?utm_source=ms&amp;utm_medium=file&amp;utm_campaign=office&amp;utm_content=url" TargetMode="External"/><Relationship Id="rId1" Type="http://schemas.openxmlformats.org/officeDocument/2006/relationships/hyperlink" Target="https://www.vertex42.com/ExcelTemplates/project-timeline.html?utm_source=ms&amp;utm_medium=file&amp;utm_campaign=office&amp;utm_content=title" TargetMode="External"/><Relationship Id="rId5" Type="http://schemas.openxmlformats.org/officeDocument/2006/relationships/drawing" Target="../drawings/drawing2.xml"/><Relationship Id="rId4" Type="http://schemas.openxmlformats.org/officeDocument/2006/relationships/hyperlink" Target="https://www.vertex42.com/ExcelTemplates/excel-project-management.html?utm_source=ms&amp;utm_medium=file&amp;utm_campaign=office&amp;utm_term=timeline&amp;utm_content=mo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K62"/>
  <sheetViews>
    <sheetView showGridLines="0" tabSelected="1" zoomScale="104" zoomScaleNormal="104" workbookViewId="0">
      <selection activeCell="J31" sqref="J31"/>
    </sheetView>
  </sheetViews>
  <sheetFormatPr defaultColWidth="8.7109375" defaultRowHeight="15" x14ac:dyDescent="0.25"/>
  <cols>
    <col min="1" max="1" width="3.5703125" customWidth="1"/>
    <col min="2" max="3" width="17.42578125" customWidth="1"/>
    <col min="4" max="4" width="14.5703125" customWidth="1"/>
    <col min="5" max="5" width="52.42578125" customWidth="1"/>
    <col min="6" max="7" width="18.5703125" customWidth="1"/>
    <col min="8" max="8" width="3.5703125" customWidth="1"/>
    <col min="9" max="9" width="5.5703125" customWidth="1"/>
    <col min="10" max="10" width="33.85546875" customWidth="1"/>
  </cols>
  <sheetData>
    <row r="1" spans="10:11" ht="18" customHeight="1" x14ac:dyDescent="0.25"/>
    <row r="2" spans="10:11" ht="18" customHeight="1" x14ac:dyDescent="0.25"/>
    <row r="3" spans="10:11" ht="18" customHeight="1" x14ac:dyDescent="0.25"/>
    <row r="4" spans="10:11" ht="18" customHeight="1" x14ac:dyDescent="0.25">
      <c r="J4" s="1" t="s">
        <v>0</v>
      </c>
      <c r="K4" s="1"/>
    </row>
    <row r="5" spans="10:11" ht="18" customHeight="1" x14ac:dyDescent="0.25">
      <c r="J5" s="2" t="s">
        <v>1</v>
      </c>
      <c r="K5" s="2"/>
    </row>
    <row r="6" spans="10:11" ht="18" customHeight="1" x14ac:dyDescent="0.25">
      <c r="J6" s="3"/>
    </row>
    <row r="7" spans="10:11" ht="18" customHeight="1" x14ac:dyDescent="0.25"/>
    <row r="8" spans="10:11" ht="18" customHeight="1" x14ac:dyDescent="0.25">
      <c r="J8" s="4" t="s">
        <v>2</v>
      </c>
    </row>
    <row r="9" spans="10:11" ht="18" customHeight="1" x14ac:dyDescent="0.25">
      <c r="J9" s="5" t="s">
        <v>3</v>
      </c>
    </row>
    <row r="10" spans="10:11" ht="18" customHeight="1" x14ac:dyDescent="0.25">
      <c r="J10" s="5" t="s">
        <v>4</v>
      </c>
    </row>
    <row r="11" spans="10:11" ht="18" customHeight="1" x14ac:dyDescent="0.25">
      <c r="J11" s="5" t="s">
        <v>5</v>
      </c>
    </row>
    <row r="12" spans="10:11" ht="18" customHeight="1" x14ac:dyDescent="0.25">
      <c r="J12" s="5" t="s">
        <v>6</v>
      </c>
    </row>
    <row r="13" spans="10:11" ht="18" customHeight="1" x14ac:dyDescent="0.25">
      <c r="J13" s="5" t="s">
        <v>7</v>
      </c>
    </row>
    <row r="14" spans="10:11" ht="18" customHeight="1" x14ac:dyDescent="0.25">
      <c r="J14" s="5"/>
    </row>
    <row r="15" spans="10:11" ht="18" customHeight="1" x14ac:dyDescent="0.25"/>
    <row r="16" spans="10:11" ht="18" customHeight="1" x14ac:dyDescent="0.25">
      <c r="J16" s="4" t="s">
        <v>8</v>
      </c>
    </row>
    <row r="17" spans="2:10" ht="18" customHeight="1" x14ac:dyDescent="0.25">
      <c r="J17" s="5" t="s">
        <v>9</v>
      </c>
    </row>
    <row r="18" spans="2:10" ht="18" customHeight="1" x14ac:dyDescent="0.25">
      <c r="J18" s="5" t="s">
        <v>10</v>
      </c>
    </row>
    <row r="19" spans="2:10" ht="18" customHeight="1" x14ac:dyDescent="0.25">
      <c r="J19" s="5" t="s">
        <v>11</v>
      </c>
    </row>
    <row r="20" spans="2:10" ht="18" customHeight="1" x14ac:dyDescent="0.25"/>
    <row r="21" spans="2:10" ht="18" customHeight="1" x14ac:dyDescent="0.25">
      <c r="J21" s="5"/>
    </row>
    <row r="22" spans="2:10" ht="18" customHeight="1" x14ac:dyDescent="0.25"/>
    <row r="23" spans="2:10" ht="18" customHeight="1" x14ac:dyDescent="0.25"/>
    <row r="24" spans="2:10" ht="18" customHeight="1" x14ac:dyDescent="0.25"/>
    <row r="25" spans="2:10" ht="18" customHeight="1" x14ac:dyDescent="0.25"/>
    <row r="26" spans="2:10" ht="18" customHeight="1" x14ac:dyDescent="0.25"/>
    <row r="27" spans="2:10" ht="18" customHeight="1" x14ac:dyDescent="0.25"/>
    <row r="28" spans="2:10" ht="18" customHeight="1" x14ac:dyDescent="0.25"/>
    <row r="29" spans="2:10" ht="18" customHeight="1" x14ac:dyDescent="0.25"/>
    <row r="31" spans="2:10" ht="21" x14ac:dyDescent="0.35">
      <c r="B31" s="6" t="s">
        <v>12</v>
      </c>
      <c r="C31" s="6"/>
      <c r="D31" s="6"/>
    </row>
    <row r="32" spans="2:10" ht="21.75" customHeight="1" x14ac:dyDescent="0.25">
      <c r="B32" s="7" t="s">
        <v>13</v>
      </c>
      <c r="C32" s="7" t="s">
        <v>14</v>
      </c>
      <c r="D32" s="7" t="s">
        <v>15</v>
      </c>
      <c r="E32" s="7" t="s">
        <v>16</v>
      </c>
      <c r="F32" s="7" t="s">
        <v>17</v>
      </c>
      <c r="G32" s="7" t="s">
        <v>18</v>
      </c>
    </row>
    <row r="33" spans="2:10" s="8" customFormat="1" ht="11.25" x14ac:dyDescent="0.2">
      <c r="B33" s="9"/>
      <c r="C33" s="9"/>
      <c r="D33" s="10"/>
      <c r="E33" s="11"/>
      <c r="F33" s="10"/>
      <c r="G33" s="10"/>
      <c r="J33" s="12"/>
    </row>
    <row r="34" spans="2:10" ht="18" customHeight="1" x14ac:dyDescent="0.25">
      <c r="B34" s="13">
        <v>45189</v>
      </c>
      <c r="C34" s="13">
        <f t="shared" ref="C34:C50" si="0">B34+D34-1</f>
        <v>45203</v>
      </c>
      <c r="D34" s="14">
        <v>15</v>
      </c>
      <c r="E34" s="15" t="str">
        <f>"Literature research "&amp;CHAR(10)&amp;TEXT(B34,"mmm d")&amp;" - "&amp;TEXT(C34,"mmm d")</f>
        <v>Literature research 
Sep 20 - Oct 4</v>
      </c>
      <c r="F34" s="14">
        <v>-20</v>
      </c>
      <c r="G34" s="14">
        <f>F34</f>
        <v>-20</v>
      </c>
      <c r="H34" s="15"/>
    </row>
    <row r="35" spans="2:10" ht="18" customHeight="1" x14ac:dyDescent="0.25">
      <c r="B35" s="13">
        <f t="shared" ref="B35:B50" si="1">C34+1</f>
        <v>45204</v>
      </c>
      <c r="C35" s="13">
        <f t="shared" si="0"/>
        <v>45213</v>
      </c>
      <c r="D35" s="14">
        <v>10</v>
      </c>
      <c r="E35" s="15" t="str">
        <f>"Pose estimation simulation "&amp;CHAR(10)&amp;TEXT(B35,"mmm d")&amp;" - "&amp;TEXT(C35,"mmm d")</f>
        <v>Pose estimation simulation 
Oct 5 - Oct 14</v>
      </c>
      <c r="F35" s="14">
        <f>F34-15</f>
        <v>-35</v>
      </c>
      <c r="G35" s="14">
        <f>F35-F34</f>
        <v>-15</v>
      </c>
    </row>
    <row r="36" spans="2:10" ht="18" customHeight="1" x14ac:dyDescent="0.25">
      <c r="B36" s="13">
        <f t="shared" si="1"/>
        <v>45214</v>
      </c>
      <c r="C36" s="13">
        <f t="shared" si="0"/>
        <v>45218</v>
      </c>
      <c r="D36" s="14">
        <v>5</v>
      </c>
      <c r="E36" s="15" t="str">
        <f>"Qtrobot environment learning  "&amp;CHAR(10)&amp;TEXT(B36,"mmm d")&amp;" - "&amp;TEXT(C36,"mmm d")</f>
        <v>Qtrobot environment learning  
Oct 15 - Oct 19</v>
      </c>
      <c r="F36" s="14">
        <f>F35-15</f>
        <v>-50</v>
      </c>
      <c r="G36" s="14">
        <f>F36-F35</f>
        <v>-15</v>
      </c>
    </row>
    <row r="37" spans="2:10" ht="18" customHeight="1" x14ac:dyDescent="0.25">
      <c r="B37" s="13">
        <f t="shared" si="1"/>
        <v>45219</v>
      </c>
      <c r="C37" s="13">
        <f t="shared" si="0"/>
        <v>45238</v>
      </c>
      <c r="D37" s="14">
        <v>20</v>
      </c>
      <c r="E37" s="15" t="str">
        <f>"Path planning
 framework development "&amp;CHAR(10)&amp;TEXT(B37,"mmm d")&amp;" - "&amp;TEXT(C37,"mmm d")</f>
        <v>Path planning
 framework development 
Oct 20 - Nov 8</v>
      </c>
      <c r="F37" s="14">
        <f>F36-15</f>
        <v>-65</v>
      </c>
      <c r="G37" s="14">
        <f>F37</f>
        <v>-65</v>
      </c>
    </row>
    <row r="38" spans="2:10" ht="18" customHeight="1" x14ac:dyDescent="0.25">
      <c r="B38" s="13">
        <f t="shared" si="1"/>
        <v>45239</v>
      </c>
      <c r="C38" s="13">
        <f t="shared" si="0"/>
        <v>45258</v>
      </c>
      <c r="D38" s="14">
        <v>20</v>
      </c>
      <c r="E38" s="15" t="str">
        <f>"Trajectory learning 
from demonstration "&amp;CHAR(10)&amp;TEXT(B38,"mmm d")&amp;" - "&amp;TEXT(C38,"mmm d")</f>
        <v>Trajectory learning 
from demonstration 
Nov 9 - Nov 28</v>
      </c>
      <c r="F38" s="14">
        <f>F37-15</f>
        <v>-80</v>
      </c>
      <c r="G38" s="14">
        <f>F38</f>
        <v>-80</v>
      </c>
    </row>
    <row r="39" spans="2:10" ht="18" customHeight="1" x14ac:dyDescent="0.25">
      <c r="B39" s="13">
        <f t="shared" si="1"/>
        <v>45259</v>
      </c>
      <c r="C39" s="13">
        <f t="shared" si="0"/>
        <v>45263</v>
      </c>
      <c r="D39" s="14">
        <v>5</v>
      </c>
      <c r="E39" s="15" t="str">
        <f>"Evaluation with QT "&amp;CHAR(10)&amp;TEXT(B39,"mmm d")&amp;" - "&amp;TEXT(C39,"mmm d")</f>
        <v>Evaluation with QT 
Nov 29 - Dec 3</v>
      </c>
      <c r="F39" s="14">
        <f>F38-15</f>
        <v>-95</v>
      </c>
      <c r="G39" s="14">
        <f>F39-F38</f>
        <v>-15</v>
      </c>
    </row>
    <row r="40" spans="2:10" ht="18" customHeight="1" x14ac:dyDescent="0.25">
      <c r="B40" s="13">
        <f t="shared" si="1"/>
        <v>45264</v>
      </c>
      <c r="C40" s="13">
        <f t="shared" si="0"/>
        <v>45268</v>
      </c>
      <c r="D40" s="14">
        <v>5</v>
      </c>
      <c r="E40" s="15" t="str">
        <f>"Simulation with NAO  "&amp;CHAR(10)&amp;TEXT(B40,"mmm d")&amp;" - "&amp;TEXT(C40,"mmm d")</f>
        <v>Simulation with NAO  
Dec 4 - Dec 8</v>
      </c>
      <c r="F40" s="14">
        <f>-20</f>
        <v>-20</v>
      </c>
      <c r="G40" s="14">
        <f t="shared" ref="G40:G50" si="2">F40</f>
        <v>-20</v>
      </c>
    </row>
    <row r="41" spans="2:10" ht="18" customHeight="1" x14ac:dyDescent="0.25">
      <c r="B41" s="13">
        <f t="shared" si="1"/>
        <v>45269</v>
      </c>
      <c r="C41" s="13">
        <f t="shared" si="0"/>
        <v>45278</v>
      </c>
      <c r="D41" s="14">
        <v>10</v>
      </c>
      <c r="E41" s="15" t="str">
        <f>"NAO environment learning  "&amp;CHAR(10)&amp;TEXT(B41,"mmm d")&amp;" - "&amp;TEXT(C41,"mmm d")</f>
        <v>NAO environment learning  
Dec 9 - Dec 18</v>
      </c>
      <c r="F41" s="14">
        <f>F40-15</f>
        <v>-35</v>
      </c>
      <c r="G41" s="14">
        <f t="shared" si="2"/>
        <v>-35</v>
      </c>
    </row>
    <row r="42" spans="2:10" ht="18" customHeight="1" x14ac:dyDescent="0.25">
      <c r="B42" s="13">
        <f t="shared" si="1"/>
        <v>45279</v>
      </c>
      <c r="C42" s="13">
        <f t="shared" si="0"/>
        <v>45293</v>
      </c>
      <c r="D42" s="14">
        <v>15</v>
      </c>
      <c r="E42" s="15" t="str">
        <f>"Framework 
implementation on NAO "&amp;CHAR(10)&amp;TEXT(B42,"mmm d")&amp;" - "&amp;TEXT(C42,"mmm d")</f>
        <v>Framework 
implementation on NAO 
Dec 19 - Jan 2</v>
      </c>
      <c r="F42" s="14">
        <f>F41-15</f>
        <v>-50</v>
      </c>
      <c r="G42" s="14">
        <f t="shared" si="2"/>
        <v>-50</v>
      </c>
    </row>
    <row r="43" spans="2:10" ht="18" customHeight="1" x14ac:dyDescent="0.25">
      <c r="B43" s="13">
        <f t="shared" si="1"/>
        <v>45294</v>
      </c>
      <c r="C43" s="13">
        <f t="shared" si="0"/>
        <v>45298</v>
      </c>
      <c r="D43" s="14">
        <v>5</v>
      </c>
      <c r="E43" s="15" t="str">
        <f>"Evaluation with NAO "&amp;CHAR(10)&amp;TEXT(B43,"mmm d")&amp;" - "&amp;TEXT(C43,"mmm d")</f>
        <v>Evaluation with NAO 
Jan 3 - Jan 7</v>
      </c>
      <c r="F43" s="14">
        <f>F42-15</f>
        <v>-65</v>
      </c>
      <c r="G43" s="14">
        <f t="shared" si="2"/>
        <v>-65</v>
      </c>
    </row>
    <row r="44" spans="2:10" ht="18" customHeight="1" x14ac:dyDescent="0.25">
      <c r="B44" s="13">
        <f t="shared" si="1"/>
        <v>45299</v>
      </c>
      <c r="C44" s="13">
        <f t="shared" si="0"/>
        <v>45303</v>
      </c>
      <c r="D44" s="14">
        <v>5</v>
      </c>
      <c r="E44" s="15" t="str">
        <f>"Simulation with Freddy "&amp;CHAR(10)&amp;TEXT(B44,"mmm d")&amp;" - "&amp;TEXT(C44,"mmm d")</f>
        <v>Simulation with Freddy 
Jan 8 - Jan 12</v>
      </c>
      <c r="F44" s="14">
        <f>F43-15</f>
        <v>-80</v>
      </c>
      <c r="G44" s="14">
        <f t="shared" si="2"/>
        <v>-80</v>
      </c>
    </row>
    <row r="45" spans="2:10" ht="18" customHeight="1" x14ac:dyDescent="0.25">
      <c r="B45" s="13">
        <f t="shared" si="1"/>
        <v>45304</v>
      </c>
      <c r="C45" s="13">
        <f t="shared" si="0"/>
        <v>45308</v>
      </c>
      <c r="D45" s="14">
        <v>5</v>
      </c>
      <c r="E45" s="15" t="str">
        <f>"Freddy environment 
learning  "&amp;CHAR(10)&amp;TEXT(B45,"mmm d")&amp;" - "&amp;TEXT(C45,"mmm d")</f>
        <v>Freddy environment 
learning  
Jan 13 - Jan 17</v>
      </c>
      <c r="F45" s="14">
        <f>F44-15</f>
        <v>-95</v>
      </c>
      <c r="G45" s="14">
        <f t="shared" si="2"/>
        <v>-95</v>
      </c>
    </row>
    <row r="46" spans="2:10" ht="18" customHeight="1" x14ac:dyDescent="0.25">
      <c r="B46" s="13">
        <f t="shared" si="1"/>
        <v>45309</v>
      </c>
      <c r="C46" s="13">
        <f t="shared" si="0"/>
        <v>45323</v>
      </c>
      <c r="D46" s="14">
        <v>15</v>
      </c>
      <c r="E46" s="15" t="str">
        <f>"Framework implementation
 on Freddy "&amp;CHAR(10)&amp;TEXT(B46,"mmm d")&amp;" - "&amp;TEXT(C46,"mmm d")</f>
        <v>Framework implementation
 on Freddy 
Jan 18 - Feb 1</v>
      </c>
      <c r="F46" s="14">
        <f>-20</f>
        <v>-20</v>
      </c>
      <c r="G46" s="14">
        <f t="shared" si="2"/>
        <v>-20</v>
      </c>
    </row>
    <row r="47" spans="2:10" ht="18" customHeight="1" x14ac:dyDescent="0.25">
      <c r="B47" s="13">
        <f t="shared" si="1"/>
        <v>45324</v>
      </c>
      <c r="C47" s="13">
        <f t="shared" si="0"/>
        <v>45338</v>
      </c>
      <c r="D47" s="14">
        <v>15</v>
      </c>
      <c r="E47" s="15" t="str">
        <f>"Evaluation with Freddy "&amp;CHAR(10)&amp;TEXT(B47,"mmm d")&amp;" - "&amp;TEXT(C47,"mmm d")</f>
        <v>Evaluation with Freddy 
Feb 2 - Feb 16</v>
      </c>
      <c r="F47" s="14">
        <f>F46-15</f>
        <v>-35</v>
      </c>
      <c r="G47" s="14">
        <f t="shared" si="2"/>
        <v>-35</v>
      </c>
    </row>
    <row r="48" spans="2:10" ht="18" customHeight="1" x14ac:dyDescent="0.25">
      <c r="B48" s="13">
        <f t="shared" si="1"/>
        <v>45339</v>
      </c>
      <c r="C48" s="13">
        <f t="shared" si="0"/>
        <v>45343</v>
      </c>
      <c r="D48" s="14">
        <v>5</v>
      </c>
      <c r="E48" s="15" t="str">
        <f>"Voice command 
integration for QT "&amp;CHAR(10)&amp;TEXT(B48,"mmm d")&amp;" - "&amp;TEXT(C48,"mmm d")</f>
        <v>Voice command 
integration for QT 
Feb 17 - Feb 21</v>
      </c>
      <c r="F48" s="14">
        <f>F47-15</f>
        <v>-50</v>
      </c>
      <c r="G48" s="14">
        <f t="shared" si="2"/>
        <v>-50</v>
      </c>
    </row>
    <row r="49" spans="2:10" ht="18" customHeight="1" x14ac:dyDescent="0.25">
      <c r="B49" s="13">
        <f t="shared" si="1"/>
        <v>45344</v>
      </c>
      <c r="C49" s="13">
        <f t="shared" si="0"/>
        <v>45370</v>
      </c>
      <c r="D49" s="14">
        <v>27</v>
      </c>
      <c r="E49" s="15" t="str">
        <f>"Report "&amp;CHAR(10)&amp;TEXT(B49,"mmm d")&amp;" - "&amp;TEXT(C49,"mmm d")</f>
        <v>Report 
Feb 22 - Mar 19</v>
      </c>
      <c r="F49" s="14">
        <f>F48-15</f>
        <v>-65</v>
      </c>
      <c r="G49" s="14">
        <f t="shared" si="2"/>
        <v>-65</v>
      </c>
    </row>
    <row r="50" spans="2:10" ht="18" customHeight="1" x14ac:dyDescent="0.25">
      <c r="B50" s="13">
        <f t="shared" si="1"/>
        <v>45371</v>
      </c>
      <c r="C50" s="13">
        <f t="shared" si="0"/>
        <v>45371</v>
      </c>
      <c r="D50" s="14">
        <v>1</v>
      </c>
      <c r="E50" s="15" t="str">
        <f>"Report submission "&amp;CHAR(10)&amp;TEXT(C50,"mmm d")</f>
        <v>Report submission 
Mar 20</v>
      </c>
      <c r="F50" s="14">
        <f>F49-15</f>
        <v>-80</v>
      </c>
      <c r="G50" s="14">
        <f t="shared" si="2"/>
        <v>-80</v>
      </c>
    </row>
    <row r="51" spans="2:10" x14ac:dyDescent="0.25">
      <c r="B51" s="16"/>
      <c r="C51" s="16"/>
      <c r="D51" s="17"/>
      <c r="E51" s="18"/>
      <c r="F51" s="17"/>
      <c r="G51" s="17"/>
      <c r="J51" s="19"/>
    </row>
    <row r="53" spans="2:10" ht="21" x14ac:dyDescent="0.35">
      <c r="B53" s="6" t="s">
        <v>19</v>
      </c>
      <c r="C53" s="6"/>
      <c r="D53" s="6"/>
    </row>
    <row r="54" spans="2:10" ht="18.75" x14ac:dyDescent="0.25">
      <c r="B54" s="7" t="s">
        <v>20</v>
      </c>
      <c r="C54" s="7"/>
      <c r="D54" s="7"/>
      <c r="E54" s="7" t="s">
        <v>16</v>
      </c>
      <c r="F54" s="7" t="s">
        <v>21</v>
      </c>
    </row>
    <row r="55" spans="2:10" s="8" customFormat="1" ht="11.25" x14ac:dyDescent="0.2">
      <c r="B55" s="9"/>
      <c r="C55" s="9"/>
      <c r="D55" s="10"/>
      <c r="E55" s="11"/>
      <c r="F55" s="10"/>
    </row>
    <row r="56" spans="2:10" ht="18" customHeight="1" x14ac:dyDescent="0.25">
      <c r="B56" s="13">
        <v>45189</v>
      </c>
      <c r="C56" s="13"/>
      <c r="D56" s="14"/>
      <c r="E56" s="20" t="str">
        <f>"Start, "&amp;TEXT(B56,"mmm d")</f>
        <v>Start, Sep 20</v>
      </c>
      <c r="F56" s="14">
        <v>5</v>
      </c>
    </row>
    <row r="57" spans="2:10" ht="18" customHeight="1" x14ac:dyDescent="0.25">
      <c r="B57" s="13">
        <f>C35</f>
        <v>45213</v>
      </c>
      <c r="C57" s="13"/>
      <c r="D57" s="14"/>
      <c r="E57" s="21" t="s">
        <v>22</v>
      </c>
      <c r="F57" s="14">
        <v>13</v>
      </c>
    </row>
    <row r="58" spans="2:10" ht="18" customHeight="1" x14ac:dyDescent="0.25">
      <c r="B58" s="13">
        <f>B39</f>
        <v>45259</v>
      </c>
      <c r="C58" s="13"/>
      <c r="D58" s="14"/>
      <c r="E58" s="21" t="s">
        <v>23</v>
      </c>
      <c r="F58" s="14">
        <v>15</v>
      </c>
    </row>
    <row r="59" spans="2:10" ht="18" customHeight="1" x14ac:dyDescent="0.25">
      <c r="B59" s="13">
        <f>B44</f>
        <v>45299</v>
      </c>
      <c r="C59" s="13"/>
      <c r="D59" s="14"/>
      <c r="E59" s="21" t="s">
        <v>24</v>
      </c>
      <c r="F59" s="14">
        <v>15</v>
      </c>
    </row>
    <row r="60" spans="2:10" ht="18" customHeight="1" x14ac:dyDescent="0.25">
      <c r="B60" s="13">
        <f>B48</f>
        <v>45339</v>
      </c>
      <c r="C60" s="13"/>
      <c r="D60" s="14"/>
      <c r="E60" s="21" t="s">
        <v>25</v>
      </c>
      <c r="F60" s="14">
        <v>15</v>
      </c>
    </row>
    <row r="61" spans="2:10" ht="18" customHeight="1" x14ac:dyDescent="0.25">
      <c r="B61" s="13">
        <f>C50</f>
        <v>45371</v>
      </c>
      <c r="C61" s="13"/>
      <c r="D61" s="14"/>
      <c r="E61" s="20" t="str">
        <f>"Master Thesis Submission, "&amp;TEXT(B61,"mmm d")</f>
        <v>Master Thesis Submission, Mar 20</v>
      </c>
      <c r="F61" s="14">
        <v>5</v>
      </c>
      <c r="J61" s="22"/>
    </row>
    <row r="62" spans="2:10" x14ac:dyDescent="0.25">
      <c r="B62" s="16"/>
      <c r="C62" s="16"/>
      <c r="D62" s="17"/>
      <c r="E62" s="18"/>
      <c r="F62" s="17"/>
      <c r="J62" s="19"/>
    </row>
  </sheetData>
  <hyperlinks>
    <hyperlink ref="J4" r:id="rId1" xr:uid="{00000000-0004-0000-0000-000000000000}"/>
    <hyperlink ref="J5" r:id="rId2" xr:uid="{00000000-0004-0000-0000-000001000000}"/>
  </hyperlinks>
  <pageMargins left="0.35" right="0.35" top="0.5" bottom="0.5" header="0.51180555555555496" footer="0.51180555555555496"/>
  <pageSetup firstPageNumber="0" fitToHeight="0" orientation="landscape" horizontalDpi="300" verticalDpi="30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9"/>
  <sheetViews>
    <sheetView showGridLines="0" zoomScaleNormal="100" workbookViewId="0">
      <selection activeCell="I17" sqref="I17"/>
    </sheetView>
  </sheetViews>
  <sheetFormatPr defaultColWidth="9.140625" defaultRowHeight="15" x14ac:dyDescent="0.25"/>
  <cols>
    <col min="1" max="1" width="2.85546875" style="23" customWidth="1"/>
    <col min="2" max="2" width="86.5703125" style="24" customWidth="1"/>
    <col min="3" max="1024" width="9.140625" style="23"/>
  </cols>
  <sheetData>
    <row r="1" spans="2:3" ht="46.5" customHeight="1" x14ac:dyDescent="0.25"/>
    <row r="2" spans="2:3" s="25" customFormat="1" ht="15.75" x14ac:dyDescent="0.25">
      <c r="B2" s="26" t="s">
        <v>26</v>
      </c>
      <c r="C2" s="26"/>
    </row>
    <row r="3" spans="2:3" s="27" customFormat="1" x14ac:dyDescent="0.25">
      <c r="B3" s="28" t="s">
        <v>27</v>
      </c>
      <c r="C3" s="28"/>
    </row>
    <row r="6" spans="2:3" ht="21" x14ac:dyDescent="0.25">
      <c r="B6" s="29" t="s">
        <v>28</v>
      </c>
    </row>
    <row r="7" spans="2:3" ht="60" x14ac:dyDescent="0.25">
      <c r="B7" s="30" t="s">
        <v>29</v>
      </c>
    </row>
    <row r="8" spans="2:3" x14ac:dyDescent="0.25">
      <c r="B8" s="30"/>
    </row>
    <row r="9" spans="2:3" ht="30" x14ac:dyDescent="0.25">
      <c r="B9" s="30" t="s">
        <v>30</v>
      </c>
    </row>
    <row r="11" spans="2:3" s="31" customFormat="1" ht="26.25" x14ac:dyDescent="0.4">
      <c r="B11" s="29" t="s">
        <v>31</v>
      </c>
    </row>
    <row r="12" spans="2:3" x14ac:dyDescent="0.25">
      <c r="B12" s="30" t="s">
        <v>32</v>
      </c>
    </row>
    <row r="13" spans="2:3" ht="18.75" x14ac:dyDescent="0.3">
      <c r="B13" s="32" t="s">
        <v>33</v>
      </c>
    </row>
    <row r="14" spans="2:3" ht="18.75" x14ac:dyDescent="0.3">
      <c r="B14" s="32" t="s">
        <v>34</v>
      </c>
    </row>
    <row r="16" spans="2:3" s="31" customFormat="1" ht="26.25" x14ac:dyDescent="0.4">
      <c r="B16" s="29" t="s">
        <v>35</v>
      </c>
    </row>
    <row r="17" spans="2:2" ht="60" x14ac:dyDescent="0.25">
      <c r="B17" s="30" t="s">
        <v>36</v>
      </c>
    </row>
    <row r="18" spans="2:2" x14ac:dyDescent="0.25">
      <c r="B18" s="30"/>
    </row>
    <row r="19" spans="2:2" ht="75" x14ac:dyDescent="0.25">
      <c r="B19" s="30" t="s">
        <v>37</v>
      </c>
    </row>
  </sheetData>
  <hyperlinks>
    <hyperlink ref="B2" r:id="rId1" xr:uid="{00000000-0004-0000-0100-000000000000}"/>
    <hyperlink ref="B3" r:id="rId2" xr:uid="{00000000-0004-0000-0100-000001000000}"/>
    <hyperlink ref="B13" r:id="rId3" xr:uid="{00000000-0004-0000-0100-000002000000}"/>
    <hyperlink ref="B14" r:id="rId4" xr:uid="{00000000-0004-0000-0100-000003000000}"/>
  </hyperlinks>
  <pageMargins left="0.7" right="0.7" top="0.75" bottom="0.75" header="0.51180555555555496" footer="0.51180555555555496"/>
  <pageSetup firstPageNumber="0" orientation="portrait" horizontalDpi="300" verticalDpi="300"/>
  <drawing r:id="rId5"/>
</worksheet>
</file>

<file path=docProps/app.xml><?xml version="1.0" encoding="utf-8"?>
<Properties xmlns="http://schemas.openxmlformats.org/officeDocument/2006/extended-properties" xmlns:vt="http://schemas.openxmlformats.org/officeDocument/2006/docPropsVTypes">
  <Template>TM16410085</Template>
  <TotalTime>5</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Timeline</vt:lpstr>
      <vt:lpstr>About</vt:lpstr>
      <vt:lpstr>Timeline!Print_Area</vt:lpstr>
      <vt:lpstr>Timeline!Print_Titles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Natalia</cp:lastModifiedBy>
  <cp:revision>1</cp:revision>
  <dcterms:created xsi:type="dcterms:W3CDTF">2021-10-12T17:49:37Z</dcterms:created>
  <dcterms:modified xsi:type="dcterms:W3CDTF">2023-09-12T11:36:41Z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