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GM" sheetId="1" state="visible" r:id="rId2"/>
    <sheet name="Hoja2" sheetId="2" state="visible" r:id="rId3"/>
    <sheet name="SAI" sheetId="3" state="visible" r:id="rId4"/>
    <sheet name="SP" sheetId="4" state="visible" r:id="rId5"/>
    <sheet name="NP" sheetId="5" state="visible" r:id="rId6"/>
    <sheet name="NA" sheetId="6" state="visible" r:id="rId7"/>
    <sheet name="CEP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<sst xmlns="http://schemas.openxmlformats.org/spreadsheetml/2006/main" count="151" uniqueCount="22">
  <si>
    <t xml:space="preserve">Albani</t>
  </si>
  <si>
    <t xml:space="preserve">Lambert</t>
  </si>
  <si>
    <t xml:space="preserve">Takemura</t>
  </si>
  <si>
    <t xml:space="preserve">Ohgaito</t>
  </si>
  <si>
    <t xml:space="preserve">MIROC-ESM</t>
  </si>
  <si>
    <t xml:space="preserve">MRI-CGCM3</t>
  </si>
  <si>
    <t xml:space="preserve">Holocene</t>
  </si>
  <si>
    <t xml:space="preserve">LGM</t>
  </si>
  <si>
    <t xml:space="preserve">H-LGM</t>
  </si>
  <si>
    <t xml:space="preserve">P%</t>
  </si>
  <si>
    <t xml:space="preserve">100-P%</t>
  </si>
  <si>
    <t xml:space="preserve">100-P%_controH</t>
  </si>
  <si>
    <t xml:space="preserve">100-P%_controLGM</t>
  </si>
  <si>
    <t xml:space="preserve">100-P%_controH/LGM</t>
  </si>
  <si>
    <t xml:space="preserve">H_control-LGM</t>
  </si>
  <si>
    <t xml:space="preserve">Resultados aportes porcentuales de las zonas HNLC:</t>
  </si>
  <si>
    <t xml:space="preserve">2 (T_HNLC)</t>
  </si>
  <si>
    <t xml:space="preserve">3 (T_HNLC) </t>
  </si>
  <si>
    <t xml:space="preserve">X</t>
  </si>
  <si>
    <t xml:space="preserve">PROM</t>
  </si>
  <si>
    <t xml:space="preserve">100-PLGM</t>
  </si>
  <si>
    <t xml:space="preserve">-&gt;X=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</si>
</sst>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8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A29" activeCellId="0" sqref="AA29"/>
    </sheetView>
  </sheetViews>
  <sheetFormatPr defaultColWidth="11.58984375" defaultRowHeight="13.8" zeroHeight="false" outlineLevelRow="0" outlineLevelCol="0"/>
  <cols>
    <col collapsed="false" customWidth="true" hidden="false" outlineLevel="0" max="1" min="1" style="0" width="11.72"/>
    <col collapsed="false" customWidth="true" hidden="false" outlineLevel="0" max="64" min="2" style="0" width="8.71"/>
  </cols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1</v>
      </c>
      <c r="E1" s="1" t="n">
        <v>2</v>
      </c>
      <c r="F1" s="1" t="n">
        <v>3</v>
      </c>
    </row>
    <row r="2" customFormat="false" ht="13.8" hidden="false" customHeight="false" outlineLevel="0" collapsed="false">
      <c r="A2" s="1" t="s">
        <v>0</v>
      </c>
      <c r="B2" s="0" t="n">
        <v>305.595</v>
      </c>
      <c r="C2" s="0" t="n">
        <v>268.205</v>
      </c>
      <c r="D2" s="0" t="n">
        <v>245.708</v>
      </c>
      <c r="E2" s="0" t="n">
        <v>226.264</v>
      </c>
      <c r="F2" s="0" t="n">
        <v>221.5955</v>
      </c>
    </row>
    <row r="3" customFormat="false" ht="13.8" hidden="false" customHeight="false" outlineLevel="0" collapsed="false">
      <c r="A3" s="1" t="s">
        <v>1</v>
      </c>
      <c r="B3" s="0" t="n">
        <v>305.991</v>
      </c>
      <c r="C3" s="0" t="n">
        <v>266.3235</v>
      </c>
      <c r="D3" s="0" t="n">
        <v>247.281</v>
      </c>
      <c r="E3" s="0" t="n">
        <v>233.438</v>
      </c>
      <c r="F3" s="0" t="n">
        <v>229.0885</v>
      </c>
    </row>
    <row r="4" customFormat="false" ht="13.8" hidden="false" customHeight="false" outlineLevel="0" collapsed="false">
      <c r="A4" s="1" t="s">
        <v>2</v>
      </c>
      <c r="B4" s="0" t="n">
        <v>311.5205</v>
      </c>
      <c r="C4" s="0" t="n">
        <v>280.6785</v>
      </c>
      <c r="D4" s="0" t="n">
        <v>263.421</v>
      </c>
      <c r="E4" s="0" t="n">
        <v>237.956</v>
      </c>
      <c r="F4" s="0" t="n">
        <v>228.0125</v>
      </c>
    </row>
    <row r="5" customFormat="false" ht="13.8" hidden="false" customHeight="false" outlineLevel="0" collapsed="false">
      <c r="A5" s="1" t="s">
        <v>3</v>
      </c>
      <c r="B5" s="0" t="n">
        <v>289.565</v>
      </c>
      <c r="C5" s="0" t="n">
        <v>256.096</v>
      </c>
      <c r="D5" s="0" t="n">
        <v>240.085</v>
      </c>
      <c r="E5" s="0" t="n">
        <v>220.075</v>
      </c>
      <c r="F5" s="0" t="n">
        <v>214.94</v>
      </c>
    </row>
    <row r="6" customFormat="false" ht="13.8" hidden="false" customHeight="false" outlineLevel="0" collapsed="false">
      <c r="A6" s="1" t="s">
        <v>4</v>
      </c>
      <c r="B6" s="0" t="n">
        <v>306.2965</v>
      </c>
      <c r="C6" s="0" t="n">
        <v>275.182</v>
      </c>
      <c r="D6" s="0" t="n">
        <v>258.082</v>
      </c>
      <c r="E6" s="0" t="n">
        <v>235.0125</v>
      </c>
      <c r="F6" s="0" t="n">
        <v>226.885</v>
      </c>
    </row>
    <row r="7" customFormat="false" ht="13.8" hidden="false" customHeight="false" outlineLevel="0" collapsed="false">
      <c r="A7" s="1" t="s">
        <v>5</v>
      </c>
      <c r="B7" s="0" t="n">
        <v>322.138</v>
      </c>
      <c r="C7" s="0" t="n">
        <v>292.413</v>
      </c>
      <c r="D7" s="0" t="n">
        <v>270.809</v>
      </c>
      <c r="E7" s="0" t="n">
        <v>238.404</v>
      </c>
      <c r="F7" s="0" t="n">
        <v>228.351</v>
      </c>
    </row>
    <row r="8" s="2" customFormat="true" ht="13.8" hidden="false" customHeight="false" outlineLevel="0" collapsed="false">
      <c r="B8" s="2" t="n">
        <f aca="false">(B2+B3+B4+B5+B6+B7)/6</f>
        <v>306.851</v>
      </c>
      <c r="C8" s="2" t="n">
        <f aca="false">(C2+C3+C4+C5+C6+C7)/6</f>
        <v>273.149666666667</v>
      </c>
      <c r="D8" s="2" t="n">
        <f aca="false">(D2+D3+D4+D5+D6+D7)/6</f>
        <v>254.231</v>
      </c>
      <c r="E8" s="2" t="n">
        <f aca="false">(E2+E3+E4+E5+E6+E7)/6</f>
        <v>231.85825</v>
      </c>
      <c r="F8" s="2" t="n">
        <f aca="false">(F2+F3+F4+F5+F6+F7)/6</f>
        <v>224.812083333333</v>
      </c>
    </row>
    <row r="11" customFormat="false" ht="13.8" hidden="false" customHeight="false" outlineLevel="0" collapsed="false">
      <c r="B11" s="1" t="n">
        <v>0.3333</v>
      </c>
      <c r="C11" s="1" t="n">
        <v>0.6666</v>
      </c>
      <c r="D11" s="1" t="n">
        <v>1</v>
      </c>
      <c r="E11" s="1" t="n">
        <v>2</v>
      </c>
      <c r="F11" s="1" t="n">
        <v>3</v>
      </c>
    </row>
    <row r="12" customFormat="false" ht="13.8" hidden="false" customHeight="false" outlineLevel="0" collapsed="false">
      <c r="A12" s="1" t="s">
        <v>0</v>
      </c>
      <c r="B12" s="0" t="n">
        <f aca="false">D2-B2</f>
        <v>-59.887</v>
      </c>
      <c r="C12" s="0" t="n">
        <f aca="false">D2-C2</f>
        <v>-22.497</v>
      </c>
      <c r="D12" s="0" t="n">
        <f aca="false">D2-D2</f>
        <v>0</v>
      </c>
      <c r="E12" s="0" t="n">
        <f aca="false">D2-E2</f>
        <v>19.444</v>
      </c>
      <c r="F12" s="0" t="n">
        <f aca="false">D2-F2</f>
        <v>24.1125</v>
      </c>
    </row>
    <row r="13" customFormat="false" ht="13.8" hidden="false" customHeight="false" outlineLevel="0" collapsed="false">
      <c r="A13" s="1" t="s">
        <v>1</v>
      </c>
      <c r="B13" s="0" t="n">
        <f aca="false">D3-B3</f>
        <v>-58.71</v>
      </c>
      <c r="C13" s="0" t="n">
        <f aca="false">D3-C3</f>
        <v>-19.0425</v>
      </c>
      <c r="D13" s="0" t="n">
        <f aca="false">D3-D3</f>
        <v>0</v>
      </c>
      <c r="E13" s="0" t="n">
        <f aca="false">D3-E3</f>
        <v>13.843</v>
      </c>
      <c r="F13" s="0" t="n">
        <f aca="false">D3-F3</f>
        <v>18.1925</v>
      </c>
    </row>
    <row r="14" customFormat="false" ht="13.8" hidden="false" customHeight="false" outlineLevel="0" collapsed="false">
      <c r="A14" s="1" t="s">
        <v>2</v>
      </c>
      <c r="B14" s="0" t="n">
        <f aca="false">D4-B4</f>
        <v>-48.0995</v>
      </c>
      <c r="C14" s="0" t="n">
        <f aca="false">D4-C4</f>
        <v>-17.2575</v>
      </c>
      <c r="D14" s="0" t="n">
        <f aca="false">D4-D4</f>
        <v>0</v>
      </c>
      <c r="E14" s="0" t="n">
        <f aca="false">D4-E4</f>
        <v>25.465</v>
      </c>
      <c r="F14" s="0" t="n">
        <f aca="false">D4-F4</f>
        <v>35.4085</v>
      </c>
    </row>
    <row r="15" customFormat="false" ht="13.8" hidden="false" customHeight="false" outlineLevel="0" collapsed="false">
      <c r="A15" s="1" t="s">
        <v>3</v>
      </c>
      <c r="B15" s="0" t="n">
        <f aca="false">D5-B5</f>
        <v>-49.48</v>
      </c>
      <c r="C15" s="0" t="n">
        <f aca="false">D5-C5</f>
        <v>-16.011</v>
      </c>
      <c r="D15" s="0" t="n">
        <f aca="false">D5-D5</f>
        <v>0</v>
      </c>
      <c r="E15" s="0" t="n">
        <f aca="false">D5-E5</f>
        <v>20.01</v>
      </c>
      <c r="F15" s="0" t="n">
        <f aca="false">D5-F5</f>
        <v>25.145</v>
      </c>
    </row>
    <row r="16" customFormat="false" ht="13.8" hidden="false" customHeight="false" outlineLevel="0" collapsed="false">
      <c r="A16" s="1" t="s">
        <v>4</v>
      </c>
      <c r="B16" s="0" t="n">
        <f aca="false">D6-B6</f>
        <v>-48.2145</v>
      </c>
      <c r="C16" s="0" t="n">
        <f aca="false">D6-C6</f>
        <v>-17.1</v>
      </c>
      <c r="D16" s="0" t="n">
        <f aca="false">D6-D6</f>
        <v>0</v>
      </c>
      <c r="E16" s="0" t="n">
        <f aca="false">D6-E6</f>
        <v>23.0695</v>
      </c>
      <c r="F16" s="0" t="n">
        <f aca="false">D6-F6</f>
        <v>31.197</v>
      </c>
    </row>
    <row r="17" customFormat="false" ht="13.8" hidden="false" customHeight="false" outlineLevel="0" collapsed="false">
      <c r="A17" s="1" t="s">
        <v>5</v>
      </c>
      <c r="B17" s="0" t="n">
        <f aca="false">D7-B7</f>
        <v>-51.329</v>
      </c>
      <c r="C17" s="0" t="n">
        <f aca="false">D7-C7</f>
        <v>-21.604</v>
      </c>
      <c r="D17" s="0" t="n">
        <f aca="false">D7-D7</f>
        <v>0</v>
      </c>
      <c r="E17" s="0" t="n">
        <f aca="false">D7-E7</f>
        <v>32.405</v>
      </c>
      <c r="F17" s="0" t="n">
        <f aca="false">D7-F7</f>
        <v>42.458</v>
      </c>
    </row>
    <row r="18" s="2" customFormat="true" ht="13.8" hidden="false" customHeight="false" outlineLevel="0" collapsed="false">
      <c r="B18" s="2" t="n">
        <f aca="false">(B12+B13+B14+B15+B16+B17)/6</f>
        <v>-52.62</v>
      </c>
      <c r="C18" s="2" t="n">
        <f aca="false">(C12+C13+C14+C15+C16+C17)/6</f>
        <v>-18.9186666666667</v>
      </c>
      <c r="D18" s="2" t="n">
        <f aca="false">(D12+D13+D14+D15+D16+D17)/6</f>
        <v>0</v>
      </c>
      <c r="E18" s="2" t="n">
        <f aca="false">(E12+E13+E14+E15+E16+E17)/6</f>
        <v>22.37275</v>
      </c>
      <c r="F18" s="2" t="n">
        <f aca="false">(F12+F13+F14+F15+F16+F17)/6</f>
        <v>29.4189166666667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1"/>
  <sheetViews>
    <sheetView showFormulas="false" showGridLines="true" showRowColHeaders="true" showZeros="true" rightToLeft="false" tabSelected="true" showOutlineSymbols="true" defaultGridColor="true" view="normal" topLeftCell="A36" colorId="64" zoomScale="140" zoomScaleNormal="140" zoomScalePageLayoutView="100" workbookViewId="0">
      <selection pane="topLeft" activeCell="B63" activeCellId="0" sqref="B63"/>
    </sheetView>
  </sheetViews>
  <sheetFormatPr defaultColWidth="11.625" defaultRowHeight="12.8" zeroHeight="false" outlineLevelRow="0" outlineLevelCol="0"/>
  <sheetData>
    <row r="1" customFormat="false" ht="13.8" hidden="false" customHeight="false" outlineLevel="0" collapsed="false">
      <c r="A1" s="3" t="s">
        <v>6</v>
      </c>
      <c r="B1" s="3"/>
      <c r="C1" s="3"/>
      <c r="D1" s="3"/>
      <c r="E1" s="3"/>
      <c r="F1" s="3"/>
    </row>
    <row r="2" customFormat="false" ht="13.8" hidden="false" customHeight="false" outlineLevel="0" collapsed="false">
      <c r="B2" s="1" t="n">
        <v>0.3333</v>
      </c>
      <c r="C2" s="1" t="n">
        <v>0.6666</v>
      </c>
      <c r="D2" s="1" t="n">
        <v>1</v>
      </c>
      <c r="E2" s="1" t="n">
        <v>2</v>
      </c>
      <c r="F2" s="1" t="n">
        <v>3</v>
      </c>
    </row>
    <row r="3" customFormat="false" ht="13.8" hidden="false" customHeight="false" outlineLevel="0" collapsed="false">
      <c r="A3" s="1" t="s">
        <v>0</v>
      </c>
      <c r="B3" s="0" t="n">
        <v>328.115</v>
      </c>
      <c r="C3" s="0" t="n">
        <v>298.577</v>
      </c>
      <c r="D3" s="0" t="n">
        <v>278.005</v>
      </c>
      <c r="E3" s="0" t="n">
        <v>248.669</v>
      </c>
      <c r="F3" s="0" t="n">
        <v>235.943</v>
      </c>
    </row>
    <row r="4" customFormat="false" ht="13.8" hidden="false" customHeight="false" outlineLevel="0" collapsed="false">
      <c r="A4" s="1" t="s">
        <v>1</v>
      </c>
      <c r="B4" s="0" t="n">
        <v>334.83</v>
      </c>
      <c r="C4" s="0" t="n">
        <v>301.868</v>
      </c>
      <c r="D4" s="0" t="n">
        <v>278.009</v>
      </c>
      <c r="E4" s="0" t="n">
        <v>245.322</v>
      </c>
      <c r="F4" s="0" t="n">
        <v>235.774</v>
      </c>
    </row>
    <row r="5" customFormat="false" ht="13.8" hidden="false" customHeight="false" outlineLevel="0" collapsed="false">
      <c r="A5" s="1" t="s">
        <v>2</v>
      </c>
      <c r="B5" s="0" t="n">
        <v>324.877</v>
      </c>
      <c r="C5" s="0" t="n">
        <v>297.493</v>
      </c>
      <c r="D5" s="0" t="n">
        <v>278.0065</v>
      </c>
      <c r="E5" s="0" t="n">
        <v>246.525</v>
      </c>
      <c r="F5" s="0" t="n">
        <v>231.92</v>
      </c>
    </row>
    <row r="6" customFormat="false" ht="13.8" hidden="false" customHeight="false" outlineLevel="0" collapsed="false">
      <c r="A6" s="1" t="s">
        <v>3</v>
      </c>
      <c r="B6" s="0" t="n">
        <v>322.883</v>
      </c>
      <c r="C6" s="0" t="n">
        <v>296.792</v>
      </c>
      <c r="D6" s="0" t="n">
        <v>278.008</v>
      </c>
      <c r="E6" s="0" t="n">
        <v>247.193</v>
      </c>
      <c r="F6" s="0" t="n">
        <v>232.8045</v>
      </c>
    </row>
    <row r="7" customFormat="false" ht="13.8" hidden="false" customHeight="false" outlineLevel="0" collapsed="false">
      <c r="A7" s="1" t="s">
        <v>4</v>
      </c>
      <c r="B7" s="0" t="n">
        <v>323.715</v>
      </c>
      <c r="C7" s="0" t="n">
        <v>297.129</v>
      </c>
      <c r="D7" s="0" t="n">
        <v>278.006</v>
      </c>
      <c r="E7" s="0" t="n">
        <v>247.385</v>
      </c>
      <c r="F7" s="0" t="n">
        <v>232.3895</v>
      </c>
    </row>
    <row r="8" customFormat="false" ht="13.8" hidden="false" customHeight="false" outlineLevel="0" collapsed="false">
      <c r="A8" s="1" t="s">
        <v>5</v>
      </c>
      <c r="B8" s="0" t="n">
        <v>326.9155</v>
      </c>
      <c r="C8" s="0" t="n">
        <v>298.536</v>
      </c>
      <c r="D8" s="0" t="n">
        <v>278.004</v>
      </c>
      <c r="E8" s="0" t="n">
        <v>244.9805</v>
      </c>
      <c r="F8" s="0" t="n">
        <v>232.1125</v>
      </c>
    </row>
    <row r="9" customFormat="false" ht="13.8" hidden="false" customHeight="false" outlineLevel="0" collapsed="false">
      <c r="B9" s="0" t="n">
        <f aca="false">(B3+B4+B5+B6+B7+B8)/6</f>
        <v>326.88925</v>
      </c>
      <c r="C9" s="0" t="n">
        <f aca="false">(C3+C4+C5+C6+C7+C8)/6</f>
        <v>298.399166666667</v>
      </c>
      <c r="D9" s="0" t="n">
        <f aca="false">(D3+D4+D5+D6+D7+D8)/6</f>
        <v>278.006416666667</v>
      </c>
      <c r="E9" s="0" t="n">
        <f aca="false">(E3+E4+E5+E6+E7+E8)/6</f>
        <v>246.679083333333</v>
      </c>
      <c r="F9" s="0" t="n">
        <f aca="false">(F3+F4+F5+F6+F7+F8)/6</f>
        <v>233.490583333333</v>
      </c>
    </row>
    <row r="10" customFormat="false" ht="13.8" hidden="false" customHeight="false" outlineLevel="0" collapsed="false"/>
    <row r="11" customFormat="false" ht="13.8" hidden="false" customHeight="false" outlineLevel="0" collapsed="false">
      <c r="A11" s="3" t="s">
        <v>7</v>
      </c>
      <c r="B11" s="3"/>
      <c r="C11" s="3"/>
      <c r="D11" s="3"/>
      <c r="E11" s="3"/>
      <c r="F11" s="3"/>
    </row>
    <row r="12" customFormat="false" ht="13.8" hidden="false" customHeight="false" outlineLevel="0" collapsed="false">
      <c r="B12" s="1" t="n">
        <v>0.3333</v>
      </c>
      <c r="C12" s="1" t="n">
        <v>0.6666</v>
      </c>
      <c r="D12" s="1" t="n">
        <v>1</v>
      </c>
      <c r="E12" s="1" t="n">
        <v>2</v>
      </c>
      <c r="F12" s="1" t="n">
        <v>3</v>
      </c>
    </row>
    <row r="13" customFormat="false" ht="13.8" hidden="false" customHeight="false" outlineLevel="0" collapsed="false">
      <c r="A13" s="1" t="s">
        <v>0</v>
      </c>
      <c r="B13" s="0" t="n">
        <v>305.595</v>
      </c>
      <c r="C13" s="0" t="n">
        <v>268.205</v>
      </c>
      <c r="D13" s="0" t="n">
        <v>245.708</v>
      </c>
      <c r="E13" s="0" t="n">
        <v>226.264</v>
      </c>
      <c r="F13" s="0" t="n">
        <v>221.5955</v>
      </c>
    </row>
    <row r="14" customFormat="false" ht="13.8" hidden="false" customHeight="false" outlineLevel="0" collapsed="false">
      <c r="A14" s="1" t="s">
        <v>1</v>
      </c>
      <c r="B14" s="0" t="n">
        <v>305.991</v>
      </c>
      <c r="C14" s="0" t="n">
        <v>266.3235</v>
      </c>
      <c r="D14" s="0" t="n">
        <v>247.281</v>
      </c>
      <c r="E14" s="0" t="n">
        <v>233.438</v>
      </c>
      <c r="F14" s="0" t="n">
        <v>229.0885</v>
      </c>
    </row>
    <row r="15" customFormat="false" ht="13.8" hidden="false" customHeight="false" outlineLevel="0" collapsed="false">
      <c r="A15" s="1" t="s">
        <v>2</v>
      </c>
      <c r="B15" s="0" t="n">
        <v>311.5205</v>
      </c>
      <c r="C15" s="0" t="n">
        <v>280.6785</v>
      </c>
      <c r="D15" s="0" t="n">
        <v>263.421</v>
      </c>
      <c r="E15" s="0" t="n">
        <v>237.956</v>
      </c>
      <c r="F15" s="0" t="n">
        <v>228.0125</v>
      </c>
    </row>
    <row r="16" customFormat="false" ht="13.8" hidden="false" customHeight="false" outlineLevel="0" collapsed="false">
      <c r="A16" s="1" t="s">
        <v>3</v>
      </c>
      <c r="B16" s="0" t="n">
        <v>289.565</v>
      </c>
      <c r="C16" s="0" t="n">
        <v>256.096</v>
      </c>
      <c r="D16" s="0" t="n">
        <v>240.085</v>
      </c>
      <c r="E16" s="0" t="n">
        <v>220.075</v>
      </c>
      <c r="F16" s="0" t="n">
        <v>214.94</v>
      </c>
    </row>
    <row r="17" customFormat="false" ht="13.8" hidden="false" customHeight="false" outlineLevel="0" collapsed="false">
      <c r="A17" s="1" t="s">
        <v>4</v>
      </c>
      <c r="B17" s="0" t="n">
        <v>306.2965</v>
      </c>
      <c r="C17" s="0" t="n">
        <v>275.182</v>
      </c>
      <c r="D17" s="0" t="n">
        <v>258.082</v>
      </c>
      <c r="E17" s="0" t="n">
        <v>235.0125</v>
      </c>
      <c r="F17" s="0" t="n">
        <v>226.885</v>
      </c>
    </row>
    <row r="18" customFormat="false" ht="13.8" hidden="false" customHeight="false" outlineLevel="0" collapsed="false">
      <c r="A18" s="1" t="s">
        <v>5</v>
      </c>
      <c r="B18" s="0" t="n">
        <v>322.138</v>
      </c>
      <c r="C18" s="0" t="n">
        <v>292.413</v>
      </c>
      <c r="D18" s="0" t="n">
        <v>270.809</v>
      </c>
      <c r="E18" s="0" t="n">
        <v>238.404</v>
      </c>
      <c r="F18" s="0" t="n">
        <v>228.351</v>
      </c>
    </row>
    <row r="19" customFormat="false" ht="13.8" hidden="false" customHeight="false" outlineLevel="0" collapsed="false">
      <c r="A19" s="1"/>
      <c r="B19" s="0" t="n">
        <f aca="false">(B13+B14+B15+B16+B17+B18)/6</f>
        <v>306.851</v>
      </c>
      <c r="C19" s="0" t="n">
        <f aca="false">(C13+C14+C15+C16+C17+C18)/6</f>
        <v>273.149666666667</v>
      </c>
      <c r="D19" s="0" t="n">
        <f aca="false">(D13+D14+D15+D16+D17+D18)/6</f>
        <v>254.231</v>
      </c>
      <c r="E19" s="0" t="n">
        <f aca="false">(E13+E14+E15+E16+E17+E18)/6</f>
        <v>231.85825</v>
      </c>
      <c r="F19" s="0" t="n">
        <f aca="false">(F13+F14+F15+F16+F17+F18)/6</f>
        <v>224.812083333333</v>
      </c>
    </row>
    <row r="20" customFormat="false" ht="13.8" hidden="false" customHeight="false" outlineLevel="0" collapsed="false">
      <c r="D20" s="0" t="s">
        <v>8</v>
      </c>
    </row>
    <row r="21" customFormat="false" ht="13.8" hidden="false" customHeight="false" outlineLevel="0" collapsed="false">
      <c r="B21" s="1" t="n">
        <v>0.3333</v>
      </c>
      <c r="C21" s="1" t="n">
        <v>0.6666</v>
      </c>
      <c r="D21" s="4" t="n">
        <v>1</v>
      </c>
      <c r="E21" s="1" t="n">
        <v>2</v>
      </c>
      <c r="F21" s="1" t="n">
        <v>3</v>
      </c>
    </row>
    <row r="22" customFormat="false" ht="13.8" hidden="false" customHeight="false" outlineLevel="0" collapsed="false">
      <c r="A22" s="1" t="s">
        <v>0</v>
      </c>
      <c r="B22" s="0" t="n">
        <f aca="false">B3-B13</f>
        <v>22.52</v>
      </c>
      <c r="C22" s="0" t="n">
        <f aca="false">C3-C13</f>
        <v>30.372</v>
      </c>
      <c r="D22" s="5" t="n">
        <f aca="false">D3-D13</f>
        <v>32.297</v>
      </c>
      <c r="E22" s="0" t="n">
        <f aca="false">E3-E13</f>
        <v>22.405</v>
      </c>
      <c r="F22" s="0" t="n">
        <f aca="false">F3-F13</f>
        <v>14.3475</v>
      </c>
    </row>
    <row r="23" customFormat="false" ht="13.8" hidden="false" customHeight="false" outlineLevel="0" collapsed="false">
      <c r="A23" s="1" t="s">
        <v>1</v>
      </c>
      <c r="B23" s="0" t="n">
        <f aca="false">B4-B14</f>
        <v>28.839</v>
      </c>
      <c r="C23" s="0" t="n">
        <f aca="false">C4-C14</f>
        <v>35.5445</v>
      </c>
      <c r="D23" s="5" t="n">
        <f aca="false">D4-D14</f>
        <v>30.728</v>
      </c>
      <c r="E23" s="0" t="n">
        <f aca="false">E4-E14</f>
        <v>11.884</v>
      </c>
      <c r="F23" s="0" t="n">
        <f aca="false">F4-F14</f>
        <v>6.68549999999999</v>
      </c>
    </row>
    <row r="24" customFormat="false" ht="13.8" hidden="false" customHeight="false" outlineLevel="0" collapsed="false">
      <c r="A24" s="1" t="s">
        <v>2</v>
      </c>
      <c r="B24" s="0" t="n">
        <f aca="false">B5-B15</f>
        <v>13.3565</v>
      </c>
      <c r="C24" s="0" t="n">
        <f aca="false">C5-C15</f>
        <v>16.8145</v>
      </c>
      <c r="D24" s="5" t="n">
        <f aca="false">D5-D15</f>
        <v>14.5855</v>
      </c>
      <c r="E24" s="0" t="n">
        <f aca="false">E5-E15</f>
        <v>8.56900000000002</v>
      </c>
      <c r="F24" s="0" t="n">
        <f aca="false">F5-F15</f>
        <v>3.9075</v>
      </c>
    </row>
    <row r="25" s="8" customFormat="true" ht="13.8" hidden="false" customHeight="false" outlineLevel="0" collapsed="false">
      <c r="A25" s="6" t="s">
        <v>3</v>
      </c>
      <c r="B25" s="7" t="n">
        <f aca="false">B6-B16</f>
        <v>33.318</v>
      </c>
      <c r="C25" s="7" t="n">
        <f aca="false">C6-C16</f>
        <v>40.696</v>
      </c>
      <c r="D25" s="7" t="n">
        <f aca="false">D6-D16</f>
        <v>37.923</v>
      </c>
      <c r="E25" s="7" t="n">
        <f aca="false">E6-E16</f>
        <v>27.118</v>
      </c>
      <c r="F25" s="7" t="n">
        <f aca="false">F6-F16</f>
        <v>17.8645</v>
      </c>
    </row>
    <row r="26" customFormat="false" ht="13.8" hidden="false" customHeight="false" outlineLevel="0" collapsed="false">
      <c r="A26" s="1" t="s">
        <v>4</v>
      </c>
      <c r="B26" s="0" t="n">
        <f aca="false">B7-B17</f>
        <v>17.4185</v>
      </c>
      <c r="C26" s="0" t="n">
        <f aca="false">C7-C17</f>
        <v>21.947</v>
      </c>
      <c r="D26" s="5" t="n">
        <f aca="false">D7-D17</f>
        <v>19.924</v>
      </c>
      <c r="E26" s="0" t="n">
        <f aca="false">E7-E17</f>
        <v>12.3725</v>
      </c>
      <c r="F26" s="0" t="n">
        <f aca="false">F7-F17</f>
        <v>5.50450000000001</v>
      </c>
    </row>
    <row r="27" s="2" customFormat="true" ht="13.8" hidden="false" customHeight="false" outlineLevel="0" collapsed="false">
      <c r="A27" s="4" t="s">
        <v>5</v>
      </c>
      <c r="B27" s="5" t="n">
        <f aca="false">B8-B18</f>
        <v>4.77750000000003</v>
      </c>
      <c r="C27" s="5" t="n">
        <f aca="false">C8-C18</f>
        <v>6.12299999999999</v>
      </c>
      <c r="D27" s="5" t="n">
        <f aca="false">D8-D18</f>
        <v>7.19499999999999</v>
      </c>
      <c r="E27" s="5" t="n">
        <f aca="false">E8-E18</f>
        <v>6.57650000000001</v>
      </c>
      <c r="F27" s="5" t="n">
        <f aca="false">F8-F18</f>
        <v>3.76150000000001</v>
      </c>
    </row>
    <row r="28" customFormat="false" ht="13.8" hidden="false" customHeight="false" outlineLevel="0" collapsed="false">
      <c r="B28" s="0" t="n">
        <f aca="false">(B22+B23+B24+B25+B26+B27)/6</f>
        <v>20.03825</v>
      </c>
      <c r="C28" s="0" t="n">
        <f aca="false">(C22+C23+C24+C25+C26+C27)/6</f>
        <v>25.2495</v>
      </c>
      <c r="D28" s="0" t="n">
        <f aca="false">(D22+D23+D24+D25+D26+D27)/6</f>
        <v>23.7754166666667</v>
      </c>
      <c r="E28" s="0" t="n">
        <f aca="false">(E22+E23+E24+E25+E26+E27)/6</f>
        <v>14.8208333333333</v>
      </c>
      <c r="F28" s="0" t="n">
        <f aca="false">(F22+F23+F24+F25+F26+F27)/6</f>
        <v>8.67850000000001</v>
      </c>
    </row>
    <row r="29" customFormat="false" ht="13.8" hidden="false" customHeight="false" outlineLevel="0" collapsed="false"/>
    <row r="30" customFormat="false" ht="13.8" hidden="false" customHeight="false" outlineLevel="0" collapsed="false">
      <c r="A30" s="0" t="s">
        <v>9</v>
      </c>
      <c r="B30" s="0" t="n">
        <f aca="false">(B19*100)/B9</f>
        <v>93.8700186684022</v>
      </c>
      <c r="C30" s="0" t="n">
        <f aca="false">(C19*100)/C9</f>
        <v>91.5383476830532</v>
      </c>
      <c r="D30" s="0" t="n">
        <f aca="false">(D19*100)/D9</f>
        <v>91.4478892423646</v>
      </c>
      <c r="E30" s="0" t="n">
        <f aca="false">(E19*100)/E9</f>
        <v>93.9918564910077</v>
      </c>
      <c r="F30" s="0" t="n">
        <f aca="false">(F19*100)/F9</f>
        <v>96.2831477500699</v>
      </c>
    </row>
    <row r="31" customFormat="false" ht="13.8" hidden="false" customHeight="false" outlineLevel="0" collapsed="false">
      <c r="A31" s="0" t="s">
        <v>10</v>
      </c>
      <c r="B31" s="0" t="n">
        <f aca="false">100-B30</f>
        <v>6.12998133159779</v>
      </c>
      <c r="C31" s="0" t="n">
        <f aca="false">100-C30</f>
        <v>8.46165231694683</v>
      </c>
      <c r="D31" s="0" t="n">
        <f aca="false">100-D30</f>
        <v>8.55211075763538</v>
      </c>
      <c r="E31" s="0" t="n">
        <f aca="false">100-E30</f>
        <v>6.00814350899229</v>
      </c>
      <c r="F31" s="0" t="n">
        <f aca="false">100-F30</f>
        <v>3.71685224993014</v>
      </c>
    </row>
    <row r="32" customFormat="false" ht="13.8" hidden="false" customHeight="false" outlineLevel="0" collapsed="false"/>
    <row r="33" customFormat="false" ht="13.8" hidden="false" customHeight="false" outlineLevel="0" collapsed="false">
      <c r="A33" s="0" t="s">
        <v>11</v>
      </c>
      <c r="D33" s="0" t="n">
        <f aca="false">100-(D9*100)/D9</f>
        <v>0</v>
      </c>
      <c r="E33" s="0" t="n">
        <f aca="false">100-(E9*100)/D9</f>
        <v>11.2685648442769</v>
      </c>
      <c r="F33" s="0" t="n">
        <f aca="false">100-(F9*100)/D9</f>
        <v>16.0125200947103</v>
      </c>
    </row>
    <row r="34" customFormat="false" ht="13.8" hidden="false" customHeight="false" outlineLevel="0" collapsed="false">
      <c r="A34" s="0" t="s">
        <v>12</v>
      </c>
      <c r="D34" s="0" t="n">
        <f aca="false">100-(D19*100)/D19</f>
        <v>0</v>
      </c>
      <c r="E34" s="0" t="n">
        <f aca="false">100-(E19*100)/D19</f>
        <v>8.80016599077217</v>
      </c>
      <c r="F34" s="0" t="n">
        <f aca="false">100-(F19*100)/D19</f>
        <v>11.571726762931</v>
      </c>
    </row>
    <row r="35" customFormat="false" ht="13.8" hidden="false" customHeight="false" outlineLevel="0" collapsed="false">
      <c r="A35" s="0" t="s">
        <v>13</v>
      </c>
      <c r="D35" s="0" t="n">
        <f aca="false">100-((D19*100)/D9)</f>
        <v>8.5521107576355</v>
      </c>
      <c r="E35" s="0" t="n">
        <f aca="false">100-((E19*100)/D9)</f>
        <v>16.5996768060211</v>
      </c>
      <c r="F35" s="0" t="n">
        <f aca="false">100-((F19*100)/D9)</f>
        <v>19.1342106312296</v>
      </c>
    </row>
    <row r="37" customFormat="false" ht="12.8" hidden="false" customHeight="false" outlineLevel="0" collapsed="false">
      <c r="D37" s="0" t="s">
        <v>14</v>
      </c>
    </row>
    <row r="38" customFormat="false" ht="13.8" hidden="false" customHeight="false" outlineLevel="0" collapsed="false">
      <c r="B38" s="1" t="n">
        <v>0.3333</v>
      </c>
      <c r="C38" s="1" t="n">
        <v>0.6666</v>
      </c>
      <c r="D38" s="4" t="n">
        <v>1</v>
      </c>
      <c r="E38" s="1" t="n">
        <v>2</v>
      </c>
      <c r="F38" s="1" t="n">
        <v>3</v>
      </c>
    </row>
    <row r="39" customFormat="false" ht="13.8" hidden="false" customHeight="false" outlineLevel="0" collapsed="false">
      <c r="A39" s="1" t="s">
        <v>0</v>
      </c>
      <c r="B39" s="5" t="n">
        <f aca="false">D3-B13</f>
        <v>-27.59</v>
      </c>
      <c r="C39" s="5" t="n">
        <f aca="false">D3-C13</f>
        <v>9.80000000000001</v>
      </c>
      <c r="D39" s="5" t="n">
        <f aca="false">D3-D13</f>
        <v>32.297</v>
      </c>
      <c r="E39" s="5" t="n">
        <f aca="false">D3-E13</f>
        <v>51.741</v>
      </c>
      <c r="F39" s="5" t="n">
        <f aca="false">D3-F13</f>
        <v>56.4095</v>
      </c>
    </row>
    <row r="40" customFormat="false" ht="13.8" hidden="false" customHeight="false" outlineLevel="0" collapsed="false">
      <c r="A40" s="1" t="s">
        <v>1</v>
      </c>
      <c r="B40" s="5" t="n">
        <f aca="false">D4-B14</f>
        <v>-27.982</v>
      </c>
      <c r="C40" s="5" t="n">
        <f aca="false">D4-C14</f>
        <v>11.6855</v>
      </c>
      <c r="D40" s="5" t="n">
        <f aca="false">D4-D14</f>
        <v>30.728</v>
      </c>
      <c r="E40" s="5" t="n">
        <f aca="false">D4-E14</f>
        <v>44.571</v>
      </c>
      <c r="F40" s="5" t="n">
        <f aca="false">D4-F14</f>
        <v>48.9205</v>
      </c>
    </row>
    <row r="41" customFormat="false" ht="13.8" hidden="false" customHeight="false" outlineLevel="0" collapsed="false">
      <c r="A41" s="1" t="s">
        <v>2</v>
      </c>
      <c r="B41" s="5" t="n">
        <f aca="false">D5-B15</f>
        <v>-33.514</v>
      </c>
      <c r="C41" s="5" t="n">
        <f aca="false">D5-C15</f>
        <v>-2.67199999999997</v>
      </c>
      <c r="D41" s="5" t="n">
        <f aca="false">D5-D15</f>
        <v>14.5855</v>
      </c>
      <c r="E41" s="5" t="n">
        <f aca="false">D5-E15</f>
        <v>40.0505</v>
      </c>
      <c r="F41" s="5" t="n">
        <f aca="false">D5-F15</f>
        <v>49.994</v>
      </c>
    </row>
    <row r="42" customFormat="false" ht="13.8" hidden="false" customHeight="false" outlineLevel="0" collapsed="false">
      <c r="A42" s="6" t="s">
        <v>3</v>
      </c>
      <c r="B42" s="5" t="n">
        <f aca="false">D6-B16</f>
        <v>-11.557</v>
      </c>
      <c r="C42" s="5" t="n">
        <f aca="false">D6-C16</f>
        <v>21.912</v>
      </c>
      <c r="D42" s="5" t="n">
        <f aca="false">D6-D16</f>
        <v>37.923</v>
      </c>
      <c r="E42" s="5" t="n">
        <f aca="false">D6-E16</f>
        <v>57.933</v>
      </c>
      <c r="F42" s="5" t="n">
        <f aca="false">D6-F16</f>
        <v>63.068</v>
      </c>
    </row>
    <row r="43" customFormat="false" ht="13.8" hidden="false" customHeight="false" outlineLevel="0" collapsed="false">
      <c r="A43" s="1" t="s">
        <v>4</v>
      </c>
      <c r="B43" s="5" t="n">
        <f aca="false">D7-B17</f>
        <v>-28.2905</v>
      </c>
      <c r="C43" s="5" t="n">
        <f aca="false">D7-C17</f>
        <v>2.82399999999996</v>
      </c>
      <c r="D43" s="5" t="n">
        <f aca="false">D7-D17</f>
        <v>19.924</v>
      </c>
      <c r="E43" s="5" t="n">
        <f aca="false">D7-E17</f>
        <v>42.9935</v>
      </c>
      <c r="F43" s="5" t="n">
        <f aca="false">D7-F17</f>
        <v>51.121</v>
      </c>
    </row>
    <row r="44" customFormat="false" ht="13.8" hidden="false" customHeight="false" outlineLevel="0" collapsed="false">
      <c r="A44" s="4" t="s">
        <v>5</v>
      </c>
      <c r="B44" s="5" t="n">
        <f aca="false">D8-B18</f>
        <v>-44.134</v>
      </c>
      <c r="C44" s="5" t="n">
        <f aca="false">D8-C18</f>
        <v>-14.409</v>
      </c>
      <c r="D44" s="5" t="n">
        <f aca="false">D8-D18</f>
        <v>7.19499999999999</v>
      </c>
      <c r="E44" s="5" t="n">
        <f aca="false">D8-E18</f>
        <v>39.6</v>
      </c>
      <c r="F44" s="5" t="n">
        <f aca="false">D8-F18</f>
        <v>49.653</v>
      </c>
    </row>
    <row r="45" customFormat="false" ht="13.8" hidden="false" customHeight="false" outlineLevel="0" collapsed="false">
      <c r="B45" s="0" t="n">
        <f aca="false">(B39+B40+B41+B42+B43+B44)/6</f>
        <v>-28.8445833333333</v>
      </c>
      <c r="C45" s="0" t="n">
        <f aca="false">(C39+C40+C41+C42+C43+C44)/6</f>
        <v>4.85675</v>
      </c>
      <c r="D45" s="0" t="n">
        <f aca="false">(D39+D40+D41+D42+D43+D44)/6</f>
        <v>23.7754166666667</v>
      </c>
      <c r="E45" s="0" t="n">
        <f aca="false">(E39+E40+E41+E42+E43+E44)/6</f>
        <v>46.1481666666667</v>
      </c>
      <c r="F45" s="0" t="n">
        <f aca="false">(F39+F40+F41+F42+F43+F44)/6</f>
        <v>53.1943333333333</v>
      </c>
    </row>
    <row r="47" customFormat="false" ht="13.8" hidden="false" customHeight="false" outlineLevel="0" collapsed="false">
      <c r="A47" s="0" t="s">
        <v>10</v>
      </c>
      <c r="B47" s="0" t="n">
        <f aca="false">(B45*100)/D19</f>
        <v>-11.3458167309783</v>
      </c>
      <c r="C47" s="0" t="n">
        <f aca="false">(C45*100)/D9</f>
        <v>1.74699205084295</v>
      </c>
      <c r="D47" s="0" t="n">
        <f aca="false">(D45*100)/D9</f>
        <v>8.55211075763538</v>
      </c>
      <c r="E47" s="0" t="n">
        <f aca="false">(E45*100)/D9</f>
        <v>16.5996768060209</v>
      </c>
      <c r="F47" s="0" t="n">
        <f aca="false">(F45*100)/D9</f>
        <v>19.1342106312294</v>
      </c>
    </row>
    <row r="49" customFormat="false" ht="12.8" hidden="false" customHeight="false" outlineLevel="0" collapsed="false">
      <c r="A49" s="0" t="s">
        <v>15</v>
      </c>
    </row>
    <row r="50" customFormat="false" ht="13.8" hidden="false" customHeight="false" outlineLevel="0" collapsed="false">
      <c r="A50" s="0" t="s">
        <v>16</v>
      </c>
      <c r="B50" s="0" t="s">
        <v>17</v>
      </c>
      <c r="C50" s="0" t="s">
        <v>18</v>
      </c>
    </row>
    <row r="51" customFormat="false" ht="13.8" hidden="false" customHeight="false" outlineLevel="0" collapsed="false">
      <c r="A51" s="0" t="n">
        <f aca="false">(SAI!D19+SP!D20+NP!D20+NA!D20+CEP!D21)</f>
        <v>61.0634961430016</v>
      </c>
      <c r="B51" s="0" t="n">
        <f aca="false">(SAI!E19+SP!E20+NP!E20+NA!E20+CEP!E21)</f>
        <v>82.0696433983804</v>
      </c>
      <c r="C51" s="0" t="n">
        <f aca="false">(A51+B51)/2</f>
        <v>71.566569770691</v>
      </c>
    </row>
  </sheetData>
  <mergeCells count="2">
    <mergeCell ref="A1:F1"/>
    <mergeCell ref="A11:F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19" activeCellId="0" sqref="D19"/>
    </sheetView>
  </sheetViews>
  <sheetFormatPr defaultColWidth="8.7421875" defaultRowHeight="13.8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252.912</v>
      </c>
      <c r="C2" s="0" t="n">
        <v>249.058</v>
      </c>
      <c r="D2" s="0" t="n">
        <v>238.268</v>
      </c>
      <c r="E2" s="0" t="n">
        <v>233.69</v>
      </c>
      <c r="H2" s="1" t="s">
        <v>0</v>
      </c>
      <c r="I2" s="0" t="n">
        <v>245.708</v>
      </c>
    </row>
    <row r="3" customFormat="false" ht="13.8" hidden="false" customHeight="false" outlineLevel="0" collapsed="false">
      <c r="A3" s="1" t="s">
        <v>1</v>
      </c>
      <c r="B3" s="0" t="n">
        <v>251.369</v>
      </c>
      <c r="C3" s="0" t="n">
        <v>249.233</v>
      </c>
      <c r="D3" s="0" t="n">
        <v>242.65</v>
      </c>
      <c r="E3" s="0" t="n">
        <v>239.111</v>
      </c>
      <c r="H3" s="1" t="s">
        <v>1</v>
      </c>
      <c r="I3" s="0" t="n">
        <v>247.281</v>
      </c>
    </row>
    <row r="4" customFormat="false" ht="13.8" hidden="false" customHeight="false" outlineLevel="0" collapsed="false">
      <c r="A4" s="1" t="s">
        <v>2</v>
      </c>
      <c r="B4" s="0" t="n">
        <v>264.9655</v>
      </c>
      <c r="C4" s="0" t="n">
        <v>264.105</v>
      </c>
      <c r="D4" s="0" t="n">
        <v>261.099</v>
      </c>
      <c r="E4" s="0" t="n">
        <v>259.02</v>
      </c>
      <c r="H4" s="1" t="s">
        <v>2</v>
      </c>
      <c r="I4" s="0" t="n">
        <v>263.421</v>
      </c>
    </row>
    <row r="5" customFormat="false" ht="13.8" hidden="false" customHeight="false" outlineLevel="0" collapsed="false">
      <c r="A5" s="1" t="s">
        <v>3</v>
      </c>
      <c r="B5" s="0" t="n">
        <v>246.544</v>
      </c>
      <c r="C5" s="0" t="n">
        <v>243.08</v>
      </c>
      <c r="D5" s="0" t="n">
        <v>232.7925</v>
      </c>
      <c r="E5" s="2" t="n">
        <v>227.388</v>
      </c>
      <c r="H5" s="1" t="s">
        <v>3</v>
      </c>
      <c r="I5" s="0" t="n">
        <v>240.085</v>
      </c>
    </row>
    <row r="6" customFormat="false" ht="13.8" hidden="false" customHeight="false" outlineLevel="0" collapsed="false">
      <c r="A6" s="1" t="s">
        <v>4</v>
      </c>
      <c r="B6" s="0" t="n">
        <v>259.247</v>
      </c>
      <c r="C6" s="0" t="n">
        <v>258.647</v>
      </c>
      <c r="D6" s="0" t="n">
        <v>256.371</v>
      </c>
      <c r="E6" s="0" t="n">
        <v>254.766</v>
      </c>
      <c r="H6" s="1" t="s">
        <v>4</v>
      </c>
      <c r="I6" s="0" t="n">
        <v>258.082</v>
      </c>
    </row>
    <row r="7" customFormat="false" ht="13.8" hidden="false" customHeight="false" outlineLevel="0" collapsed="false">
      <c r="A7" s="1" t="s">
        <v>5</v>
      </c>
      <c r="B7" s="0" t="n">
        <v>275.946</v>
      </c>
      <c r="C7" s="0" t="n">
        <v>273.3335</v>
      </c>
      <c r="D7" s="0" t="n">
        <v>263.856</v>
      </c>
      <c r="E7" s="0" t="n">
        <v>258.25</v>
      </c>
      <c r="H7" s="1" t="s">
        <v>5</v>
      </c>
      <c r="I7" s="0" t="n">
        <v>270.809</v>
      </c>
    </row>
    <row r="8" s="9" customFormat="true" ht="13.8" hidden="false" customHeight="false" outlineLevel="0" collapsed="false">
      <c r="A8" s="9" t="s">
        <v>19</v>
      </c>
      <c r="B8" s="9" t="n">
        <f aca="false">(B2+B3+B4+B5+B6+B7)/6</f>
        <v>258.49725</v>
      </c>
      <c r="C8" s="9" t="n">
        <f aca="false">(C2+C3+C4+C5+C6+C7)/6</f>
        <v>256.24275</v>
      </c>
      <c r="D8" s="9" t="n">
        <f aca="false">(D2+D3+D4+D5+D6+D7)/6</f>
        <v>249.17275</v>
      </c>
      <c r="E8" s="9" t="n">
        <f aca="false">(E2+E3+E4+E5+E6+E7)/6</f>
        <v>245.370833333333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-7.20400000000001</v>
      </c>
      <c r="C11" s="0" t="n">
        <f aca="false">I2-C2</f>
        <v>-3.34999999999999</v>
      </c>
      <c r="D11" s="0" t="n">
        <f aca="false">I2-D2</f>
        <v>7.44</v>
      </c>
      <c r="E11" s="10" t="n">
        <f aca="false">I2-E2</f>
        <v>12.018</v>
      </c>
    </row>
    <row r="12" customFormat="false" ht="13.8" hidden="false" customHeight="false" outlineLevel="0" collapsed="false">
      <c r="A12" s="1" t="s">
        <v>1</v>
      </c>
      <c r="B12" s="0" t="n">
        <f aca="false">I3-B3</f>
        <v>-4.08799999999999</v>
      </c>
      <c r="C12" s="0" t="n">
        <f aca="false">I3-C3</f>
        <v>-1.952</v>
      </c>
      <c r="D12" s="0" t="n">
        <f aca="false">I3-D3</f>
        <v>4.631</v>
      </c>
      <c r="E12" s="0" t="n">
        <f aca="false">I3-E3</f>
        <v>8.17000000000002</v>
      </c>
    </row>
    <row r="13" customFormat="false" ht="13.8" hidden="false" customHeight="false" outlineLevel="0" collapsed="false">
      <c r="A13" s="1" t="s">
        <v>2</v>
      </c>
      <c r="B13" s="0" t="n">
        <f aca="false">I4-B4</f>
        <v>-1.54450000000003</v>
      </c>
      <c r="C13" s="0" t="n">
        <f aca="false">I4-C4</f>
        <v>-0.684000000000026</v>
      </c>
      <c r="D13" s="0" t="n">
        <f aca="false">I4-D4</f>
        <v>2.322</v>
      </c>
      <c r="E13" s="0" t="n">
        <f aca="false">I4-E4</f>
        <v>4.40100000000001</v>
      </c>
    </row>
    <row r="14" customFormat="false" ht="13.8" hidden="false" customHeight="false" outlineLevel="0" collapsed="false">
      <c r="A14" s="1" t="s">
        <v>3</v>
      </c>
      <c r="B14" s="0" t="n">
        <f aca="false">I5-B5</f>
        <v>-6.459</v>
      </c>
      <c r="C14" s="0" t="n">
        <f aca="false">I5-C5</f>
        <v>-2.995</v>
      </c>
      <c r="D14" s="0" t="n">
        <f aca="false">I5-D5</f>
        <v>7.29250000000002</v>
      </c>
      <c r="E14" s="10" t="n">
        <f aca="false">I5-E5</f>
        <v>12.697</v>
      </c>
    </row>
    <row r="15" customFormat="false" ht="13.8" hidden="false" customHeight="false" outlineLevel="0" collapsed="false">
      <c r="A15" s="1" t="s">
        <v>4</v>
      </c>
      <c r="B15" s="0" t="n">
        <f aca="false">I6-B6</f>
        <v>-1.16500000000002</v>
      </c>
      <c r="C15" s="0" t="n">
        <f aca="false">I6-C6</f>
        <v>-0.564999999999998</v>
      </c>
      <c r="D15" s="0" t="n">
        <f aca="false">I6-D6</f>
        <v>1.71100000000001</v>
      </c>
      <c r="E15" s="0" t="n">
        <f aca="false">I6-E6</f>
        <v>3.316</v>
      </c>
    </row>
    <row r="16" customFormat="false" ht="13.8" hidden="false" customHeight="false" outlineLevel="0" collapsed="false">
      <c r="A16" s="1" t="s">
        <v>5</v>
      </c>
      <c r="B16" s="0" t="n">
        <f aca="false">I7-B7</f>
        <v>-5.137</v>
      </c>
      <c r="C16" s="0" t="n">
        <f aca="false">I7-C7</f>
        <v>-2.52449999999999</v>
      </c>
      <c r="D16" s="0" t="n">
        <f aca="false">I7-D7</f>
        <v>6.95300000000003</v>
      </c>
      <c r="E16" s="10" t="n">
        <f aca="false">I7-E7</f>
        <v>12.559</v>
      </c>
    </row>
    <row r="17" customFormat="false" ht="13.8" hidden="false" customHeight="false" outlineLevel="0" collapsed="false">
      <c r="A17" s="0" t="s">
        <v>19</v>
      </c>
      <c r="B17" s="0" t="n">
        <f aca="false">(B11+B12+B13+B14+B15+B16)/6</f>
        <v>-4.26625000000001</v>
      </c>
      <c r="C17" s="0" t="n">
        <f aca="false">(C11+C12+C13+C14+C15+C16)/6</f>
        <v>-2.01175</v>
      </c>
      <c r="D17" s="0" t="n">
        <f aca="false">(D11+D12+D13+D14+D15+D16)/6</f>
        <v>5.05825000000001</v>
      </c>
      <c r="E17" s="0" t="n">
        <f aca="false">(E11+E12+E13+E14+E15+E16)/6</f>
        <v>8.86016666666668</v>
      </c>
    </row>
    <row r="19" customFormat="false" ht="13.8" hidden="false" customHeight="false" outlineLevel="0" collapsed="false">
      <c r="A19" s="0" t="s">
        <v>20</v>
      </c>
      <c r="D19" s="0" t="n">
        <f aca="false">(D17*100)/LGM!E18</f>
        <v>22.6089774390721</v>
      </c>
      <c r="E19" s="0" t="n">
        <f aca="false">(E17*100)/LGM!F18</f>
        <v>30.117243157039</v>
      </c>
      <c r="F19" s="0" t="s">
        <v>21</v>
      </c>
      <c r="G19" s="0" t="n">
        <f aca="false">(D19+E19)/2</f>
        <v>26.3631102980556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0" activeCellId="0" sqref="D20"/>
    </sheetView>
  </sheetViews>
  <sheetFormatPr defaultColWidth="8.73046875" defaultRowHeight="13.8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247.554</v>
      </c>
      <c r="C2" s="0" t="n">
        <v>246.639</v>
      </c>
      <c r="D2" s="0" t="n">
        <v>243.248</v>
      </c>
      <c r="E2" s="0" t="n">
        <v>240.7745</v>
      </c>
      <c r="H2" s="1" t="s">
        <v>0</v>
      </c>
      <c r="I2" s="0" t="n">
        <v>245.708</v>
      </c>
    </row>
    <row r="3" customFormat="false" ht="13.8" hidden="false" customHeight="false" outlineLevel="0" collapsed="false">
      <c r="A3" s="1" t="s">
        <v>1</v>
      </c>
      <c r="B3" s="0" t="n">
        <v>250.371</v>
      </c>
      <c r="C3" s="0" t="n">
        <v>248.8555</v>
      </c>
      <c r="D3" s="0" t="n">
        <v>243.464</v>
      </c>
      <c r="E3" s="0" t="n">
        <v>240.665</v>
      </c>
      <c r="H3" s="1" t="s">
        <v>1</v>
      </c>
      <c r="I3" s="0" t="n">
        <v>247.281</v>
      </c>
    </row>
    <row r="4" customFormat="false" ht="13.8" hidden="false" customHeight="false" outlineLevel="0" collapsed="false">
      <c r="A4" s="1" t="s">
        <v>2</v>
      </c>
      <c r="B4" s="0" t="n">
        <v>264.551</v>
      </c>
      <c r="C4" s="0" t="n">
        <v>263.903</v>
      </c>
      <c r="D4" s="0" t="n">
        <v>261.666</v>
      </c>
      <c r="E4" s="0" t="n">
        <v>260.113</v>
      </c>
      <c r="H4" s="1" t="s">
        <v>2</v>
      </c>
      <c r="I4" s="0" t="n">
        <v>263.421</v>
      </c>
    </row>
    <row r="5" customFormat="false" ht="13.8" hidden="false" customHeight="false" outlineLevel="0" collapsed="false">
      <c r="A5" s="1" t="s">
        <v>3</v>
      </c>
      <c r="B5" s="0" t="n">
        <v>241.513</v>
      </c>
      <c r="C5" s="0" t="n">
        <v>240.8145</v>
      </c>
      <c r="D5" s="0" t="n">
        <v>238.038</v>
      </c>
      <c r="E5" s="0" t="n">
        <v>236.006</v>
      </c>
      <c r="H5" s="1" t="s">
        <v>3</v>
      </c>
      <c r="I5" s="0" t="n">
        <v>240.085</v>
      </c>
    </row>
    <row r="6" customFormat="false" ht="13.8" hidden="false" customHeight="false" outlineLevel="0" collapsed="false">
      <c r="A6" s="1" t="s">
        <v>4</v>
      </c>
      <c r="B6" s="0" t="n">
        <v>258.582</v>
      </c>
      <c r="C6" s="0" t="n">
        <v>258.343</v>
      </c>
      <c r="D6" s="0" t="n">
        <v>257.299</v>
      </c>
      <c r="E6" s="0" t="n">
        <v>256.542</v>
      </c>
      <c r="H6" s="1" t="s">
        <v>4</v>
      </c>
      <c r="I6" s="0" t="n">
        <v>258.082</v>
      </c>
    </row>
    <row r="7" customFormat="false" ht="13.8" hidden="false" customHeight="false" outlineLevel="0" collapsed="false">
      <c r="A7" s="1" t="s">
        <v>5</v>
      </c>
      <c r="B7" s="0" t="n">
        <v>271.96</v>
      </c>
      <c r="C7" s="0" t="n">
        <v>271.3925</v>
      </c>
      <c r="D7" s="0" t="n">
        <v>269.228</v>
      </c>
      <c r="E7" s="0" t="n">
        <v>267.601</v>
      </c>
      <c r="H7" s="1" t="s">
        <v>5</v>
      </c>
      <c r="I7" s="0" t="n">
        <v>270.809</v>
      </c>
    </row>
    <row r="8" s="9" customFormat="true" ht="13.8" hidden="false" customHeight="false" outlineLevel="0" collapsed="false">
      <c r="A8" s="9" t="s">
        <v>19</v>
      </c>
      <c r="B8" s="11" t="n">
        <f aca="false">(B2+B3+B4+B5+B6+B7)/6</f>
        <v>255.755166666667</v>
      </c>
      <c r="C8" s="11" t="n">
        <f aca="false">(C2+C3+C4+C5+C6+C7)/6</f>
        <v>254.99125</v>
      </c>
      <c r="D8" s="11" t="n">
        <f aca="false">(D2+D3+D4+D5+D6+D7)/6</f>
        <v>252.157166666667</v>
      </c>
      <c r="E8" s="11" t="n">
        <f aca="false">(E2+E3+E4+E5+E6+E7)/6</f>
        <v>250.283583333333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-1.846</v>
      </c>
      <c r="C11" s="0" t="n">
        <f aca="false">I2-C2</f>
        <v>-0.931000000000012</v>
      </c>
      <c r="D11" s="0" t="n">
        <f aca="false">I2-D2</f>
        <v>2.46000000000001</v>
      </c>
      <c r="E11" s="0" t="n">
        <f aca="false">I2-E2</f>
        <v>4.93350000000001</v>
      </c>
    </row>
    <row r="12" customFormat="false" ht="13.8" hidden="false" customHeight="false" outlineLevel="0" collapsed="false">
      <c r="A12" s="1" t="s">
        <v>1</v>
      </c>
      <c r="B12" s="0" t="n">
        <f aca="false">I3-B3</f>
        <v>-3.09</v>
      </c>
      <c r="C12" s="0" t="n">
        <f aca="false">I3-C3</f>
        <v>-1.5745</v>
      </c>
      <c r="D12" s="0" t="n">
        <f aca="false">I3-D3</f>
        <v>3.81700000000001</v>
      </c>
      <c r="E12" s="0" t="n">
        <f aca="false">I3-E3</f>
        <v>6.61600000000001</v>
      </c>
    </row>
    <row r="13" customFormat="false" ht="13.8" hidden="false" customHeight="false" outlineLevel="0" collapsed="false">
      <c r="A13" s="1" t="s">
        <v>2</v>
      </c>
      <c r="B13" s="0" t="n">
        <f aca="false">I4-B4</f>
        <v>-1.13</v>
      </c>
      <c r="C13" s="0" t="n">
        <f aca="false">I4-C4</f>
        <v>-0.482000000000028</v>
      </c>
      <c r="D13" s="0" t="n">
        <f aca="false">I4-D4</f>
        <v>1.755</v>
      </c>
      <c r="E13" s="0" t="n">
        <f aca="false">I4-E4</f>
        <v>3.30799999999999</v>
      </c>
    </row>
    <row r="14" customFormat="false" ht="13.8" hidden="false" customHeight="false" outlineLevel="0" collapsed="false">
      <c r="A14" s="1" t="s">
        <v>3</v>
      </c>
      <c r="B14" s="0" t="n">
        <f aca="false">I5-B5</f>
        <v>-1.428</v>
      </c>
      <c r="C14" s="0" t="n">
        <f aca="false">I5-C5</f>
        <v>-0.729500000000002</v>
      </c>
      <c r="D14" s="0" t="n">
        <f aca="false">I5-D5</f>
        <v>2.047</v>
      </c>
      <c r="E14" s="0" t="n">
        <f aca="false">I5-E5</f>
        <v>4.07900000000001</v>
      </c>
    </row>
    <row r="15" customFormat="false" ht="13.8" hidden="false" customHeight="false" outlineLevel="0" collapsed="false">
      <c r="A15" s="1" t="s">
        <v>4</v>
      </c>
      <c r="B15" s="0" t="n">
        <f aca="false">I6-B6</f>
        <v>-0.5</v>
      </c>
      <c r="C15" s="0" t="n">
        <f aca="false">I6-C6</f>
        <v>-0.261000000000024</v>
      </c>
      <c r="D15" s="0" t="n">
        <f aca="false">I6-D6</f>
        <v>0.783000000000015</v>
      </c>
      <c r="E15" s="0" t="n">
        <f aca="false">I6-E6</f>
        <v>1.54000000000002</v>
      </c>
    </row>
    <row r="16" customFormat="false" ht="13.8" hidden="false" customHeight="false" outlineLevel="0" collapsed="false">
      <c r="A16" s="1" t="s">
        <v>5</v>
      </c>
      <c r="B16" s="0" t="n">
        <f aca="false">I7-B7</f>
        <v>-1.15099999999995</v>
      </c>
      <c r="C16" s="0" t="n">
        <f aca="false">I7-C7</f>
        <v>-0.583499999999958</v>
      </c>
      <c r="D16" s="0" t="n">
        <f aca="false">I7-D7</f>
        <v>1.58100000000002</v>
      </c>
      <c r="E16" s="0" t="n">
        <f aca="false">I7-E7</f>
        <v>3.20800000000003</v>
      </c>
    </row>
    <row r="17" s="9" customFormat="true" ht="13.8" hidden="false" customHeight="false" outlineLevel="0" collapsed="false">
      <c r="A17" s="9" t="s">
        <v>19</v>
      </c>
      <c r="B17" s="11" t="n">
        <f aca="false">(B11+B12+B13+B14+B15+B16)/6</f>
        <v>-1.52416666666666</v>
      </c>
      <c r="C17" s="11" t="n">
        <f aca="false">(C11+C12+C13+C14+C15+C16)/6</f>
        <v>-0.760250000000004</v>
      </c>
      <c r="D17" s="11" t="n">
        <f aca="false">(D11+D12+D13+D14+D15+D16)/6</f>
        <v>2.07383333333334</v>
      </c>
      <c r="E17" s="11" t="n">
        <f aca="false">(E11+E12+E13+E14+E15+E16)/6</f>
        <v>3.94741666666668</v>
      </c>
    </row>
    <row r="20" customFormat="false" ht="13.8" hidden="false" customHeight="false" outlineLevel="0" collapsed="false">
      <c r="B20" s="0" t="s">
        <v>20</v>
      </c>
      <c r="D20" s="0" t="n">
        <f aca="false">(D17*100)/LGM!E18</f>
        <v>9.26946098862831</v>
      </c>
      <c r="E20" s="0" t="n">
        <f aca="false">(E17*100)/LGM!F18</f>
        <v>13.4179538675512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0" activeCellId="0" sqref="D20"/>
    </sheetView>
  </sheetViews>
  <sheetFormatPr defaultColWidth="8.75" defaultRowHeight="13.8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250.633</v>
      </c>
      <c r="C2" s="0" t="n">
        <v>248.028</v>
      </c>
      <c r="D2" s="0" t="n">
        <v>241.3465</v>
      </c>
      <c r="E2" s="0" t="n">
        <v>239.38</v>
      </c>
      <c r="H2" s="1" t="s">
        <v>0</v>
      </c>
      <c r="I2" s="0" t="n">
        <v>245.708</v>
      </c>
    </row>
    <row r="3" customFormat="false" ht="13.8" hidden="false" customHeight="false" outlineLevel="0" collapsed="false">
      <c r="A3" s="1" t="s">
        <v>1</v>
      </c>
      <c r="B3" s="0" t="n">
        <v>251.3365</v>
      </c>
      <c r="C3" s="0" t="n">
        <v>249.053</v>
      </c>
      <c r="D3" s="0" t="n">
        <v>244.819</v>
      </c>
      <c r="E3" s="0" t="n">
        <v>243.648</v>
      </c>
      <c r="H3" s="1" t="s">
        <v>1</v>
      </c>
      <c r="I3" s="0" t="n">
        <v>247.281</v>
      </c>
    </row>
    <row r="4" customFormat="false" ht="13.8" hidden="false" customHeight="false" outlineLevel="0" collapsed="false">
      <c r="A4" s="1" t="s">
        <v>2</v>
      </c>
      <c r="B4" s="0" t="n">
        <v>265.762</v>
      </c>
      <c r="C4" s="0" t="n">
        <v>264.536</v>
      </c>
      <c r="D4" s="0" t="n">
        <v>260.259</v>
      </c>
      <c r="E4" s="0" t="n">
        <v>257.396</v>
      </c>
      <c r="H4" s="1" t="s">
        <v>2</v>
      </c>
      <c r="I4" s="0" t="n">
        <v>263.421</v>
      </c>
    </row>
    <row r="5" customFormat="false" ht="13.8" hidden="false" customHeight="false" outlineLevel="0" collapsed="false">
      <c r="A5" s="1" t="s">
        <v>3</v>
      </c>
      <c r="B5" s="0" t="n">
        <v>243.995</v>
      </c>
      <c r="C5" s="0" t="n">
        <v>241.9945</v>
      </c>
      <c r="D5" s="0" t="n">
        <v>235.455</v>
      </c>
      <c r="E5" s="0" t="n">
        <v>233.0875</v>
      </c>
      <c r="H5" s="1" t="s">
        <v>3</v>
      </c>
      <c r="I5" s="0" t="n">
        <v>240.085</v>
      </c>
    </row>
    <row r="6" customFormat="false" ht="13.8" hidden="false" customHeight="false" outlineLevel="0" collapsed="false">
      <c r="A6" s="1" t="s">
        <v>4</v>
      </c>
      <c r="B6" s="0" t="n">
        <v>262.214</v>
      </c>
      <c r="C6" s="0" t="n">
        <v>260.123</v>
      </c>
      <c r="D6" s="0" t="n">
        <v>252.8425</v>
      </c>
      <c r="E6" s="0" t="n">
        <v>248.857</v>
      </c>
      <c r="H6" s="1" t="s">
        <v>4</v>
      </c>
      <c r="I6" s="0" t="n">
        <v>258.082</v>
      </c>
    </row>
    <row r="7" customFormat="false" ht="13.8" hidden="false" customHeight="false" outlineLevel="0" collapsed="false">
      <c r="A7" s="1" t="s">
        <v>5</v>
      </c>
      <c r="B7" s="0" t="n">
        <v>275.23</v>
      </c>
      <c r="C7" s="0" t="n">
        <v>272.9545</v>
      </c>
      <c r="D7" s="0" t="n">
        <v>265.177</v>
      </c>
      <c r="E7" s="0" t="n">
        <v>260.673</v>
      </c>
      <c r="H7" s="1" t="s">
        <v>5</v>
      </c>
      <c r="I7" s="0" t="n">
        <v>270.809</v>
      </c>
    </row>
    <row r="8" s="9" customFormat="true" ht="13.8" hidden="false" customHeight="false" outlineLevel="0" collapsed="false">
      <c r="A8" s="9" t="s">
        <v>19</v>
      </c>
      <c r="B8" s="11" t="n">
        <f aca="false">(B2+B3+B4+B5+B6+B7)/6</f>
        <v>258.195083333333</v>
      </c>
      <c r="C8" s="11" t="n">
        <f aca="false">(C2+C3+C4+C5+C6+C7)/6</f>
        <v>256.114833333333</v>
      </c>
      <c r="D8" s="11" t="n">
        <f aca="false">(D2+D3+D4+D5+D6+D7)/6</f>
        <v>249.983166666667</v>
      </c>
      <c r="E8" s="11" t="n">
        <f aca="false">(E2+E3+E4+E5+E6+E7)/6</f>
        <v>247.173583333333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5" t="n">
        <f aca="false">I2-B2</f>
        <v>-4.92500000000001</v>
      </c>
      <c r="C11" s="0" t="n">
        <f aca="false">I2-C2</f>
        <v>-2.31999999999999</v>
      </c>
      <c r="D11" s="0" t="n">
        <f aca="false">I2-D2</f>
        <v>4.36150000000001</v>
      </c>
      <c r="E11" s="0" t="n">
        <f aca="false">I2-E2</f>
        <v>6.328</v>
      </c>
    </row>
    <row r="12" customFormat="false" ht="13.8" hidden="false" customHeight="false" outlineLevel="0" collapsed="false">
      <c r="A12" s="1" t="s">
        <v>1</v>
      </c>
      <c r="B12" s="0" t="n">
        <f aca="false">I3-B3</f>
        <v>-4.0555</v>
      </c>
      <c r="C12" s="0" t="n">
        <f aca="false">I3-C3</f>
        <v>-1.77199999999999</v>
      </c>
      <c r="D12" s="0" t="n">
        <f aca="false">I3-D3</f>
        <v>2.46200000000002</v>
      </c>
      <c r="E12" s="0" t="n">
        <f aca="false">I3-E3</f>
        <v>3.63300000000001</v>
      </c>
    </row>
    <row r="13" customFormat="false" ht="13.8" hidden="false" customHeight="false" outlineLevel="0" collapsed="false">
      <c r="A13" s="1" t="s">
        <v>2</v>
      </c>
      <c r="B13" s="0" t="n">
        <f aca="false">I4-B4</f>
        <v>-2.34100000000001</v>
      </c>
      <c r="C13" s="0" t="n">
        <f aca="false">I4-C4</f>
        <v>-1.11500000000001</v>
      </c>
      <c r="D13" s="0" t="n">
        <f aca="false">I4-D4</f>
        <v>3.16199999999998</v>
      </c>
      <c r="E13" s="0" t="n">
        <f aca="false">I4-E4</f>
        <v>6.02499999999998</v>
      </c>
    </row>
    <row r="14" customFormat="false" ht="13.8" hidden="false" customHeight="false" outlineLevel="0" collapsed="false">
      <c r="A14" s="1" t="s">
        <v>3</v>
      </c>
      <c r="B14" s="0" t="n">
        <f aca="false">I5-B5</f>
        <v>-3.91</v>
      </c>
      <c r="C14" s="0" t="n">
        <f aca="false">I5-C5</f>
        <v>-1.90949999999998</v>
      </c>
      <c r="D14" s="0" t="n">
        <f aca="false">I5-D5</f>
        <v>4.63</v>
      </c>
      <c r="E14" s="0" t="n">
        <f aca="false">I5-E5</f>
        <v>6.9975</v>
      </c>
    </row>
    <row r="15" customFormat="false" ht="13.8" hidden="false" customHeight="false" outlineLevel="0" collapsed="false">
      <c r="A15" s="1" t="s">
        <v>4</v>
      </c>
      <c r="B15" s="0" t="n">
        <f aca="false">I6-B6</f>
        <v>-4.13200000000001</v>
      </c>
      <c r="C15" s="0" t="n">
        <f aca="false">I6-C6</f>
        <v>-2.041</v>
      </c>
      <c r="D15" s="0" t="n">
        <f aca="false">I6-D6</f>
        <v>5.23949999999999</v>
      </c>
      <c r="E15" s="0" t="n">
        <f aca="false">I6-E6</f>
        <v>9.22499999999999</v>
      </c>
    </row>
    <row r="16" customFormat="false" ht="13.8" hidden="false" customHeight="false" outlineLevel="0" collapsed="false">
      <c r="A16" s="1" t="s">
        <v>5</v>
      </c>
      <c r="B16" s="0" t="n">
        <f aca="false">I7-B7</f>
        <v>-4.42099999999999</v>
      </c>
      <c r="C16" s="0" t="n">
        <f aca="false">I7-C7</f>
        <v>-2.14549999999997</v>
      </c>
      <c r="D16" s="0" t="n">
        <f aca="false">I7-D7</f>
        <v>5.63200000000001</v>
      </c>
      <c r="E16" s="10" t="n">
        <f aca="false">I7-E7</f>
        <v>10.136</v>
      </c>
    </row>
    <row r="17" s="9" customFormat="true" ht="13.8" hidden="false" customHeight="false" outlineLevel="0" collapsed="false">
      <c r="A17" s="9" t="s">
        <v>19</v>
      </c>
      <c r="B17" s="11" t="n">
        <f aca="false">(B11+B12+B13+B14+B15+B16)/6</f>
        <v>-3.96408333333333</v>
      </c>
      <c r="C17" s="11" t="n">
        <f aca="false">(C11+C12+C13+C14+C15+C16)/6</f>
        <v>-1.88383333333332</v>
      </c>
      <c r="D17" s="11" t="n">
        <f aca="false">(D11+D12+D13+D14+D15+D16)/6</f>
        <v>4.24783333333333</v>
      </c>
      <c r="E17" s="11" t="n">
        <f aca="false">(E11+E12+E13+E14+E15+E16)/6</f>
        <v>7.05741666666667</v>
      </c>
    </row>
    <row r="20" customFormat="false" ht="13.8" hidden="false" customHeight="false" outlineLevel="0" collapsed="false">
      <c r="D20" s="0" t="n">
        <f aca="false">(D17*100)/LGM!E18</f>
        <v>18.9866392523643</v>
      </c>
      <c r="E20" s="0" t="n">
        <f aca="false">(E17*100)/LGM!F18</f>
        <v>23.9893832483068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0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0" activeCellId="0" sqref="D20"/>
    </sheetView>
  </sheetViews>
  <sheetFormatPr defaultColWidth="8.7421875" defaultRowHeight="13.8" zeroHeight="false" outlineLevelRow="0" outlineLevelCol="0"/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I1" s="1" t="n">
        <v>1</v>
      </c>
    </row>
    <row r="2" customFormat="false" ht="13.8" hidden="false" customHeight="false" outlineLevel="0" collapsed="false">
      <c r="A2" s="1" t="s">
        <v>0</v>
      </c>
      <c r="B2" s="0" t="n">
        <v>246.984</v>
      </c>
      <c r="C2" s="0" t="n">
        <v>246.3155</v>
      </c>
      <c r="D2" s="0" t="n">
        <v>244.286</v>
      </c>
      <c r="E2" s="0" t="n">
        <v>243.512</v>
      </c>
      <c r="H2" s="1" t="s">
        <v>0</v>
      </c>
      <c r="I2" s="0" t="n">
        <v>245.708</v>
      </c>
    </row>
    <row r="3" customFormat="false" ht="13.8" hidden="false" customHeight="false" outlineLevel="0" collapsed="false">
      <c r="A3" s="1" t="s">
        <v>1</v>
      </c>
      <c r="B3" s="0" t="n">
        <v>247.9975</v>
      </c>
      <c r="C3" s="0" t="n">
        <v>247.631</v>
      </c>
      <c r="D3" s="0" t="n">
        <v>246.575</v>
      </c>
      <c r="E3" s="0" t="n">
        <v>246.022</v>
      </c>
      <c r="H3" s="1" t="s">
        <v>1</v>
      </c>
      <c r="I3" s="0" t="n">
        <v>247.281</v>
      </c>
    </row>
    <row r="4" customFormat="false" ht="13.8" hidden="false" customHeight="false" outlineLevel="0" collapsed="false">
      <c r="A4" s="1" t="s">
        <v>2</v>
      </c>
      <c r="B4" s="0" t="n">
        <v>264.468</v>
      </c>
      <c r="C4" s="0" t="n">
        <v>263.851</v>
      </c>
      <c r="D4" s="0" t="n">
        <v>262.077</v>
      </c>
      <c r="E4" s="0" t="n">
        <v>261.142</v>
      </c>
      <c r="H4" s="1" t="s">
        <v>2</v>
      </c>
      <c r="I4" s="0" t="n">
        <v>263.421</v>
      </c>
    </row>
    <row r="5" customFormat="false" ht="13.8" hidden="false" customHeight="false" outlineLevel="0" collapsed="false">
      <c r="A5" s="1" t="s">
        <v>3</v>
      </c>
      <c r="B5" s="0" t="n">
        <v>240.642</v>
      </c>
      <c r="C5" s="0" t="n">
        <v>240.342</v>
      </c>
      <c r="D5" s="0" t="n">
        <v>239.465</v>
      </c>
      <c r="E5" s="0" t="n">
        <v>239.0265</v>
      </c>
      <c r="H5" s="1" t="s">
        <v>3</v>
      </c>
      <c r="I5" s="0" t="n">
        <v>240.085</v>
      </c>
    </row>
    <row r="6" customFormat="false" ht="13.8" hidden="false" customHeight="false" outlineLevel="0" collapsed="false">
      <c r="A6" s="1" t="s">
        <v>4</v>
      </c>
      <c r="B6" s="0" t="n">
        <v>259.224</v>
      </c>
      <c r="C6" s="0" t="n">
        <v>258.593</v>
      </c>
      <c r="D6" s="0" t="n">
        <v>256.746</v>
      </c>
      <c r="E6" s="0" t="n">
        <v>255.725</v>
      </c>
      <c r="H6" s="1" t="s">
        <v>4</v>
      </c>
      <c r="I6" s="0" t="n">
        <v>258.082</v>
      </c>
    </row>
    <row r="7" customFormat="false" ht="13.8" hidden="false" customHeight="false" outlineLevel="0" collapsed="false">
      <c r="A7" s="1" t="s">
        <v>5</v>
      </c>
      <c r="B7" s="0" t="n">
        <v>272.529</v>
      </c>
      <c r="C7" s="0" t="n">
        <v>271.674</v>
      </c>
      <c r="D7" s="0" t="n">
        <v>268.565</v>
      </c>
      <c r="E7" s="0" t="n">
        <v>266.5545</v>
      </c>
      <c r="H7" s="1" t="s">
        <v>5</v>
      </c>
      <c r="I7" s="0" t="n">
        <v>270.809</v>
      </c>
    </row>
    <row r="8" s="9" customFormat="true" ht="13.8" hidden="false" customHeight="false" outlineLevel="0" collapsed="false">
      <c r="B8" s="11" t="n">
        <f aca="false">(B2+B3+B4+B5+B6+B7)/6</f>
        <v>255.307416666667</v>
      </c>
      <c r="C8" s="11" t="n">
        <f aca="false">(C2+C3+C4+C5+C6+C7)/6</f>
        <v>254.734416666667</v>
      </c>
      <c r="D8" s="11" t="n">
        <f aca="false">(D2+D3+D4+D5+D6+D7)/6</f>
        <v>252.952333333333</v>
      </c>
      <c r="E8" s="11" t="n">
        <f aca="false">(E2+E3+E4+E5+E6+E7)/6</f>
        <v>251.997</v>
      </c>
    </row>
    <row r="10" customFormat="false" ht="13.8" hidden="false" customHeight="false" outlineLevel="0" collapsed="false">
      <c r="B10" s="1" t="n">
        <v>0.3333</v>
      </c>
      <c r="C10" s="1" t="n">
        <v>0.6666</v>
      </c>
      <c r="D10" s="1" t="n">
        <v>2</v>
      </c>
      <c r="E10" s="1" t="n">
        <v>3</v>
      </c>
    </row>
    <row r="11" customFormat="false" ht="13.8" hidden="false" customHeight="false" outlineLevel="0" collapsed="false">
      <c r="A11" s="1" t="s">
        <v>0</v>
      </c>
      <c r="B11" s="0" t="n">
        <f aca="false">I2-B2</f>
        <v>-1.27600000000001</v>
      </c>
      <c r="C11" s="0" t="n">
        <f aca="false">I2-C2</f>
        <v>-0.607499999999988</v>
      </c>
      <c r="D11" s="0" t="n">
        <f aca="false">I2-D2</f>
        <v>1.422</v>
      </c>
      <c r="E11" s="0" t="n">
        <f aca="false">I2-E2</f>
        <v>2.196</v>
      </c>
    </row>
    <row r="12" customFormat="false" ht="13.8" hidden="false" customHeight="false" outlineLevel="0" collapsed="false">
      <c r="A12" s="1" t="s">
        <v>1</v>
      </c>
      <c r="B12" s="0" t="n">
        <f aca="false">I3-B3</f>
        <v>-0.716499999999996</v>
      </c>
      <c r="C12" s="0" t="n">
        <f aca="false">I3-C3</f>
        <v>-0.349999999999994</v>
      </c>
      <c r="D12" s="0" t="n">
        <f aca="false">I3-D3</f>
        <v>0.706000000000017</v>
      </c>
      <c r="E12" s="0" t="n">
        <f aca="false">I3-E3</f>
        <v>1.25900000000001</v>
      </c>
    </row>
    <row r="13" customFormat="false" ht="13.8" hidden="false" customHeight="false" outlineLevel="0" collapsed="false">
      <c r="A13" s="1" t="s">
        <v>2</v>
      </c>
      <c r="B13" s="0" t="n">
        <f aca="false">I4-B4</f>
        <v>-1.04700000000003</v>
      </c>
      <c r="C13" s="0" t="n">
        <f aca="false">I4-C4</f>
        <v>-0.430000000000007</v>
      </c>
      <c r="D13" s="0" t="n">
        <f aca="false">I4-D4</f>
        <v>1.34399999999999</v>
      </c>
      <c r="E13" s="0" t="n">
        <f aca="false">I4-E4</f>
        <v>2.279</v>
      </c>
    </row>
    <row r="14" customFormat="false" ht="13.8" hidden="false" customHeight="false" outlineLevel="0" collapsed="false">
      <c r="A14" s="1" t="s">
        <v>3</v>
      </c>
      <c r="B14" s="0" t="n">
        <f aca="false">I5-B5</f>
        <v>-0.556999999999988</v>
      </c>
      <c r="C14" s="0" t="n">
        <f aca="false">I5-C5</f>
        <v>-0.257000000000005</v>
      </c>
      <c r="D14" s="0" t="n">
        <f aca="false">I5-D5</f>
        <v>0.620000000000005</v>
      </c>
      <c r="E14" s="0" t="n">
        <f aca="false">I5-E5</f>
        <v>1.05850000000001</v>
      </c>
    </row>
    <row r="15" customFormat="false" ht="13.8" hidden="false" customHeight="false" outlineLevel="0" collapsed="false">
      <c r="A15" s="1" t="s">
        <v>4</v>
      </c>
      <c r="B15" s="0" t="n">
        <f aca="false">I6-B6</f>
        <v>-1.142</v>
      </c>
      <c r="C15" s="0" t="n">
        <f aca="false">I6-C6</f>
        <v>-0.511000000000024</v>
      </c>
      <c r="D15" s="0" t="n">
        <f aca="false">I6-D6</f>
        <v>1.33600000000001</v>
      </c>
      <c r="E15" s="0" t="n">
        <f aca="false">I6-E6</f>
        <v>2.357</v>
      </c>
    </row>
    <row r="16" customFormat="false" ht="13.8" hidden="false" customHeight="false" outlineLevel="0" collapsed="false">
      <c r="A16" s="1" t="s">
        <v>5</v>
      </c>
      <c r="B16" s="0" t="n">
        <f aca="false">I7-B7</f>
        <v>-1.71999999999997</v>
      </c>
      <c r="C16" s="0" t="n">
        <f aca="false">I7-C7</f>
        <v>-0.864999999999952</v>
      </c>
      <c r="D16" s="0" t="n">
        <f aca="false">I7-D7</f>
        <v>2.24400000000003</v>
      </c>
      <c r="E16" s="0" t="n">
        <f aca="false">I7-E7</f>
        <v>4.25450000000001</v>
      </c>
    </row>
    <row r="17" s="9" customFormat="true" ht="13.8" hidden="false" customHeight="false" outlineLevel="0" collapsed="false">
      <c r="B17" s="11" t="n">
        <f aca="false">(B11+B12+B13+B14+B15+B16)/6</f>
        <v>-1.07641666666667</v>
      </c>
      <c r="C17" s="11" t="n">
        <f aca="false">(C11+C12+C13+C14+C15+C16)/6</f>
        <v>-0.503416666666662</v>
      </c>
      <c r="D17" s="11" t="n">
        <f aca="false">(D11+D12+D13+D14+D15+D16)/6</f>
        <v>1.27866666666668</v>
      </c>
      <c r="E17" s="11" t="n">
        <f aca="false">(E11+E12+E13+E14+E15+E16)/6</f>
        <v>2.234</v>
      </c>
    </row>
    <row r="20" customFormat="false" ht="13.8" hidden="false" customHeight="false" outlineLevel="0" collapsed="false">
      <c r="D20" s="0" t="n">
        <f aca="false">(D17*100)/LGM!E18</f>
        <v>5.7152860809095</v>
      </c>
      <c r="E20" s="0" t="n">
        <f aca="false">(E17*100)/LGM!F18</f>
        <v>7.59375345228551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21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D21" activeCellId="0" sqref="D21"/>
    </sheetView>
  </sheetViews>
  <sheetFormatPr defaultColWidth="8.7421875" defaultRowHeight="13.8" zeroHeight="false" outlineLevelRow="0" outlineLevelCol="0"/>
  <cols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B1" s="1" t="n">
        <v>0.3333</v>
      </c>
      <c r="C1" s="1" t="n">
        <v>0.6666</v>
      </c>
      <c r="D1" s="1" t="n">
        <v>2</v>
      </c>
      <c r="E1" s="1" t="n">
        <v>3</v>
      </c>
      <c r="J1" s="1" t="n">
        <v>1</v>
      </c>
    </row>
    <row r="2" customFormat="false" ht="13.8" hidden="false" customHeight="false" outlineLevel="0" collapsed="false">
      <c r="A2" s="1" t="s">
        <v>0</v>
      </c>
      <c r="B2" s="0" t="n">
        <v>246.534</v>
      </c>
      <c r="C2" s="0" t="n">
        <v>246.129</v>
      </c>
      <c r="D2" s="0" t="n">
        <v>244.458</v>
      </c>
      <c r="E2" s="0" t="n">
        <v>243.518</v>
      </c>
      <c r="I2" s="1" t="s">
        <v>0</v>
      </c>
      <c r="J2" s="0" t="n">
        <v>245.708</v>
      </c>
    </row>
    <row r="3" customFormat="false" ht="13.8" hidden="false" customHeight="false" outlineLevel="0" collapsed="false">
      <c r="A3" s="1" t="s">
        <v>1</v>
      </c>
      <c r="B3" s="0" t="n">
        <v>248.046</v>
      </c>
      <c r="C3" s="0" t="n">
        <v>247.695</v>
      </c>
      <c r="D3" s="0" t="n">
        <v>246.341</v>
      </c>
      <c r="E3" s="0" t="n">
        <v>245.435</v>
      </c>
      <c r="I3" s="1" t="s">
        <v>1</v>
      </c>
      <c r="J3" s="0" t="n">
        <v>247.281</v>
      </c>
    </row>
    <row r="4" customFormat="false" ht="13.8" hidden="false" customHeight="false" outlineLevel="0" collapsed="false">
      <c r="A4" s="1" t="s">
        <v>2</v>
      </c>
      <c r="B4" s="0" t="n">
        <v>264.484</v>
      </c>
      <c r="C4" s="0" t="n">
        <v>263.874</v>
      </c>
      <c r="D4" s="0" t="n">
        <v>261.761</v>
      </c>
      <c r="E4" s="0" t="n">
        <v>260.293</v>
      </c>
      <c r="I4" s="1" t="s">
        <v>2</v>
      </c>
      <c r="J4" s="0" t="n">
        <v>263.421</v>
      </c>
    </row>
    <row r="5" customFormat="false" ht="13.8" hidden="false" customHeight="false" outlineLevel="0" collapsed="false">
      <c r="A5" s="1" t="s">
        <v>3</v>
      </c>
      <c r="B5" s="0" t="n">
        <v>240.8455</v>
      </c>
      <c r="C5" s="0" t="n">
        <v>240.462</v>
      </c>
      <c r="D5" s="0" t="n">
        <v>239.0275</v>
      </c>
      <c r="E5" s="0" t="n">
        <v>237.943</v>
      </c>
      <c r="I5" s="1" t="s">
        <v>3</v>
      </c>
      <c r="J5" s="0" t="n">
        <v>240.085</v>
      </c>
    </row>
    <row r="6" customFormat="false" ht="13.8" hidden="false" customHeight="false" outlineLevel="0" collapsed="false">
      <c r="A6" s="1" t="s">
        <v>4</v>
      </c>
      <c r="B6" s="0" t="n">
        <v>259.1585</v>
      </c>
      <c r="C6" s="0" t="n">
        <v>258.6015</v>
      </c>
      <c r="D6" s="0" t="n">
        <v>256.489</v>
      </c>
      <c r="E6" s="0" t="n">
        <v>255.005</v>
      </c>
      <c r="I6" s="1" t="s">
        <v>4</v>
      </c>
      <c r="J6" s="0" t="n">
        <v>258.082</v>
      </c>
    </row>
    <row r="7" customFormat="false" ht="13.8" hidden="false" customHeight="false" outlineLevel="0" collapsed="false">
      <c r="A7" s="1" t="s">
        <v>5</v>
      </c>
      <c r="B7" s="0" t="n">
        <v>271.554</v>
      </c>
      <c r="C7" s="0" t="n">
        <v>271.191</v>
      </c>
      <c r="D7" s="0" t="n">
        <v>269.806</v>
      </c>
      <c r="E7" s="0" t="n">
        <v>268.764</v>
      </c>
      <c r="I7" s="1" t="s">
        <v>5</v>
      </c>
      <c r="J7" s="0" t="n">
        <v>270.809</v>
      </c>
    </row>
    <row r="8" s="9" customFormat="true" ht="13.8" hidden="false" customHeight="false" outlineLevel="0" collapsed="false">
      <c r="A8" s="9" t="s">
        <v>19</v>
      </c>
      <c r="B8" s="9" t="n">
        <f aca="false">(B2+B3+B4+B5+B6+B7)/6</f>
        <v>255.103666666667</v>
      </c>
      <c r="C8" s="9" t="n">
        <f aca="false">(C2+C3+C4+C5+C6+C7)/6</f>
        <v>254.65875</v>
      </c>
      <c r="D8" s="9" t="n">
        <f aca="false">(D2+D3+D4+D5+D6+D7)/6</f>
        <v>252.980416666667</v>
      </c>
      <c r="E8" s="9" t="n">
        <f aca="false">(E2+E3+E4+E5+E6+E7)/6</f>
        <v>251.826333333333</v>
      </c>
      <c r="AMJ8" s="2"/>
    </row>
    <row r="9" customFormat="false" ht="13.8" hidden="false" customHeight="false" outlineLevel="0" collapsed="false">
      <c r="B9" s="1"/>
    </row>
    <row r="11" customFormat="false" ht="13.8" hidden="false" customHeight="false" outlineLevel="0" collapsed="false">
      <c r="B11" s="1" t="n">
        <v>0.3333</v>
      </c>
      <c r="C11" s="1" t="n">
        <v>0.6666</v>
      </c>
      <c r="D11" s="1" t="n">
        <v>2</v>
      </c>
      <c r="E11" s="1" t="n">
        <v>3</v>
      </c>
    </row>
    <row r="12" customFormat="false" ht="13.8" hidden="false" customHeight="false" outlineLevel="0" collapsed="false">
      <c r="A12" s="1" t="s">
        <v>0</v>
      </c>
      <c r="B12" s="0" t="n">
        <f aca="false">J2-B2</f>
        <v>-0.825999999999993</v>
      </c>
      <c r="C12" s="0" t="n">
        <f aca="false">J2-C2</f>
        <v>-0.420999999999992</v>
      </c>
      <c r="D12" s="0" t="n">
        <f aca="false">J2-D2</f>
        <v>1.25</v>
      </c>
      <c r="E12" s="0" t="n">
        <f aca="false">J2-E2</f>
        <v>2.19</v>
      </c>
    </row>
    <row r="13" customFormat="false" ht="13.8" hidden="false" customHeight="false" outlineLevel="0" collapsed="false">
      <c r="A13" s="1" t="s">
        <v>1</v>
      </c>
      <c r="B13" s="0" t="n">
        <f aca="false">J3-B3</f>
        <v>-0.764999999999986</v>
      </c>
      <c r="C13" s="0" t="n">
        <f aca="false">J3-C3</f>
        <v>-0.413999999999987</v>
      </c>
      <c r="D13" s="0" t="n">
        <f aca="false">J3-D3</f>
        <v>0.939999999999998</v>
      </c>
      <c r="E13" s="0" t="n">
        <f aca="false">J3-E3</f>
        <v>1.846</v>
      </c>
    </row>
    <row r="14" customFormat="false" ht="13.8" hidden="false" customHeight="false" outlineLevel="0" collapsed="false">
      <c r="A14" s="1" t="s">
        <v>2</v>
      </c>
      <c r="B14" s="0" t="n">
        <f aca="false">J4-B4</f>
        <v>-1.06299999999999</v>
      </c>
      <c r="C14" s="0" t="n">
        <f aca="false">J4-C4</f>
        <v>-0.453000000000031</v>
      </c>
      <c r="D14" s="0" t="n">
        <f aca="false">J4-D4</f>
        <v>1.65999999999997</v>
      </c>
      <c r="E14" s="0" t="n">
        <f aca="false">J4-E4</f>
        <v>3.12799999999999</v>
      </c>
    </row>
    <row r="15" customFormat="false" ht="13.8" hidden="false" customHeight="false" outlineLevel="0" collapsed="false">
      <c r="A15" s="1" t="s">
        <v>3</v>
      </c>
      <c r="B15" s="0" t="n">
        <f aca="false">J5-B5</f>
        <v>-0.760499999999979</v>
      </c>
      <c r="C15" s="0" t="n">
        <f aca="false">J5-C5</f>
        <v>-0.376999999999981</v>
      </c>
      <c r="D15" s="0" t="n">
        <f aca="false">J5-D5</f>
        <v>1.0575</v>
      </c>
      <c r="E15" s="0" t="n">
        <f aca="false">J5-E5</f>
        <v>2.142</v>
      </c>
    </row>
    <row r="16" customFormat="false" ht="13.8" hidden="false" customHeight="false" outlineLevel="0" collapsed="false">
      <c r="A16" s="1" t="s">
        <v>4</v>
      </c>
      <c r="B16" s="0" t="n">
        <f aca="false">J6-B6</f>
        <v>-1.07650000000001</v>
      </c>
      <c r="C16" s="0" t="n">
        <f aca="false">J6-C6</f>
        <v>-0.519499999999994</v>
      </c>
      <c r="D16" s="0" t="n">
        <f aca="false">J6-D6</f>
        <v>1.59300000000002</v>
      </c>
      <c r="E16" s="0" t="n">
        <f aca="false">J6-E6</f>
        <v>3.077</v>
      </c>
    </row>
    <row r="17" customFormat="false" ht="13.8" hidden="false" customHeight="false" outlineLevel="0" collapsed="false">
      <c r="A17" s="1" t="s">
        <v>5</v>
      </c>
      <c r="B17" s="0" t="n">
        <f aca="false">J7-B7</f>
        <v>-0.744999999999948</v>
      </c>
      <c r="C17" s="0" t="n">
        <f aca="false">J7-C7</f>
        <v>-0.381999999999948</v>
      </c>
      <c r="D17" s="0" t="n">
        <f aca="false">J7-D7</f>
        <v>1.00300000000004</v>
      </c>
      <c r="E17" s="0" t="n">
        <f aca="false">J7-E7</f>
        <v>2.04500000000002</v>
      </c>
    </row>
    <row r="18" s="9" customFormat="true" ht="13.8" hidden="false" customHeight="false" outlineLevel="0" collapsed="false">
      <c r="A18" s="9" t="s">
        <v>19</v>
      </c>
      <c r="B18" s="11" t="n">
        <f aca="false">(B11+B12+B13+B14+B15+B16)/6</f>
        <v>-0.692949999999993</v>
      </c>
      <c r="C18" s="11" t="n">
        <f aca="false">(C11+C12+C13+C14+C15+C16)/6</f>
        <v>-0.252983333333331</v>
      </c>
      <c r="D18" s="11" t="n">
        <f aca="false">(D11+D12+D13+D14+D15+D16)/6</f>
        <v>1.41675</v>
      </c>
      <c r="E18" s="11" t="n">
        <f aca="false">(E11+E12+E13+E14+E15+E16)/6</f>
        <v>2.56383333333333</v>
      </c>
      <c r="AMJ18" s="2"/>
    </row>
    <row r="21" customFormat="false" ht="13.8" hidden="false" customHeight="false" outlineLevel="0" collapsed="false">
      <c r="D21" s="0" t="n">
        <f aca="false">(D17*100)/LGM!E18</f>
        <v>4.48313238202742</v>
      </c>
      <c r="E21" s="0" t="n">
        <f aca="false">(E17*100)/LGM!F18</f>
        <v>6.95130967319786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&amp;C&amp;"Arial,Normal"&amp;10&amp;A</oddHeader>
    <oddFooter>&amp;C&amp;"Arial,Normal"&amp;10Página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2022-09-09T05:03:50Z</dcterms:created>
  <dc:creator/>
  <dc:description/>
  <dc:language>es-CL</dc:language>
  <cp:lastModifiedBy/>
  <dcterms:modified xsi:type="dcterms:W3CDTF">2023-04-12T15:48:37Z</dcterms:modified>
  <cp:revision>49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