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natsmith_ad_unc_edu/Documents/Small Projects/HSRproj/output/"/>
    </mc:Choice>
  </mc:AlternateContent>
  <xr:revisionPtr revIDLastSave="0" documentId="13_ncr:40009_{A1A2C4B0-8202-4023-BAF6-3E1122694957}" xr6:coauthVersionLast="45" xr6:coauthVersionMax="45" xr10:uidLastSave="{00000000-0000-0000-0000-000000000000}"/>
  <bookViews>
    <workbookView xWindow="-8304" yWindow="4392" windowWidth="17280" windowHeight="8988"/>
  </bookViews>
  <sheets>
    <sheet name="SEM-VA" sheetId="1" r:id="rId1"/>
  </sheets>
  <calcPr calcId="0"/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4" i="1"/>
  <c r="D9" i="1"/>
  <c r="D8" i="1"/>
  <c r="D6" i="1"/>
  <c r="D5" i="1"/>
</calcChain>
</file>

<file path=xl/sharedStrings.xml><?xml version="1.0" encoding="utf-8"?>
<sst xmlns="http://schemas.openxmlformats.org/spreadsheetml/2006/main" count="165" uniqueCount="112">
  <si>
    <t>ProjectID</t>
  </si>
  <si>
    <t>primaryFunder</t>
  </si>
  <si>
    <t>GrantID</t>
  </si>
  <si>
    <t>InvestigatorList</t>
  </si>
  <si>
    <t>avgYearlyFunding</t>
  </si>
  <si>
    <t>VA</t>
  </si>
  <si>
    <t>IIR 16-274</t>
  </si>
  <si>
    <t>&lt;a href="mailto:neelon@musc.edu"&gt;Neelon, Brian H&lt;/a&gt;</t>
  </si>
  <si>
    <t>I01HX002113 ; IIR 15-364</t>
  </si>
  <si>
    <t>&lt;a href="mailto:david.au@va.gov"&gt;Au, David H&lt;/a&gt;</t>
  </si>
  <si>
    <t>IK2HX002189 ; CDA 16-154</t>
  </si>
  <si>
    <t>&lt;a href="mailto:kristen.gray2@va.gov"&gt;Gray, Kristen E&lt;/a&gt;</t>
  </si>
  <si>
    <t>I01HX002100 ; IIR 15-307</t>
  </si>
  <si>
    <t>&lt;a href="mailto:stephanie.shimada@va.gov"&gt;Shimada, Stephanie L&lt;/a&gt;</t>
  </si>
  <si>
    <t>AHRQ</t>
  </si>
  <si>
    <t>CRD42017055750</t>
  </si>
  <si>
    <t>&lt;a href="mailto:rewilson@jhsph.edu"&gt;Wilson, Renee F&lt;/a&gt;; Bennett, Wendy; Cheskin, Lawrence J; Bass, Eric B; Zhang, Allen; Suarez, Catalina; Stuart, Elizabeth; Knapp, Emily A; Tseng, Eva; Kharrazi, Hadi; Gudzune, Kimberly; Wilson, Lisa; Sharma, Ritu; Thornton, Rachel</t>
  </si>
  <si>
    <t>IM16515</t>
  </si>
  <si>
    <t>&lt;a href="mailto:camille.fabiyi@ahrq.hhs.gov"&gt;Fabiyi, Camille&lt;/a&gt;</t>
  </si>
  <si>
    <t>IIR 15-321</t>
  </si>
  <si>
    <t>&lt;a href="mailto:mheisler@umich.edu"&gt;Heisler, Mary Ellen Michele&lt;/a&gt;</t>
  </si>
  <si>
    <t>I01HX001601 ; IIR 14-082</t>
  </si>
  <si>
    <t>&lt;a href="mailto:chin-lin.tseng@va.gov"&gt;Tseng, Chin-Lin&lt;/a&gt;</t>
  </si>
  <si>
    <t>SDR 12-282</t>
  </si>
  <si>
    <t>&lt;a href="mailto:hsg@uic.edu"&gt;Gordon, Howard S&lt;/a&gt;</t>
  </si>
  <si>
    <t>IIR 14-074</t>
  </si>
  <si>
    <t>&lt;a href="mailto:roslandam@pitt.edu"&gt;Rosland, Ann-Marie&lt;/a&gt;</t>
  </si>
  <si>
    <t>IIR 13-296</t>
  </si>
  <si>
    <t>&lt;a href="mailto:hong.yu@va.gov"&gt;Yu, Hong&lt;/a&gt;</t>
  </si>
  <si>
    <t>IK2HX001517 ; CDA 13-267</t>
  </si>
  <si>
    <t>&lt;a href="mailto:jkullgre@med.umich.edu"&gt;Kullgren, Jeffrey T&lt;/a&gt;</t>
  </si>
  <si>
    <t>I01HX001580 ; IIR 14-009</t>
  </si>
  <si>
    <t>&lt;a href="mailto:sundar.natarajan@va.gov"&gt;Natarajan, Sundar&lt;/a&gt;</t>
  </si>
  <si>
    <t>I01RX001858</t>
  </si>
  <si>
    <t>I01HX001260 ; IIR 13-051</t>
  </si>
  <si>
    <t>&lt;a href="mailto:alex.harris2@va.gov"&gt;Sox-Harris, Alex&lt;/a&gt; &lt;br&gt; Past Investigator: Kuo, Alfred C</t>
  </si>
  <si>
    <t>I01HX001633 ; IIR 14-054</t>
  </si>
  <si>
    <t>&lt;a href="mailto:chuan-fen.liu@va.gov"&gt;Liu, Chuan-Fen&lt;/a&gt;</t>
  </si>
  <si>
    <t>IIR 12-401</t>
  </si>
  <si>
    <t>&lt;a href="mailto:drew.helmer@va.gov"&gt;Helmer, Drew A&lt;/a&gt;</t>
  </si>
  <si>
    <t>IIR 13-063</t>
  </si>
  <si>
    <t>&lt;a href="mailto:george.l.jackson@duke.edu"&gt;Jackson, George Lee&lt;/a&gt;</t>
  </si>
  <si>
    <t>PPO 13-135</t>
  </si>
  <si>
    <t>&lt;a href="mailto:jsharit@miami.edu"&gt;Sharit, Joseph&lt;/a&gt;</t>
  </si>
  <si>
    <t>IIR 13-053</t>
  </si>
  <si>
    <t>&lt;a href="mailto:yancy006@mc.duke.edu"&gt;Yancy, William S&lt;/a&gt;</t>
  </si>
  <si>
    <t>PPO 13-153</t>
  </si>
  <si>
    <t>&lt;a href="mailto:lynchcp@musc.edu"&gt;Lynch, Cheryl&lt;/a&gt;</t>
  </si>
  <si>
    <t>IIR 12-407</t>
  </si>
  <si>
    <t>&lt;a href="mailto:jalong@mail.med.upenn.edu"&gt;Long, Judith A&lt;/a&gt;</t>
  </si>
  <si>
    <t>IIR 12-338</t>
  </si>
  <si>
    <t>&lt;a href="mailto:nancy.kressin@va.gov"&gt;Kressin, Nancy R&lt;/a&gt;</t>
  </si>
  <si>
    <t>IIR 12-346</t>
  </si>
  <si>
    <t>&lt;a href="mailto:martin.charns@va.gov"&gt;Charns, Martin P&lt;/a&gt; &lt;br&gt; Past Investigator: &lt;a href="mailto:mark.meterko@va.gov"&gt;Meterko, Mark M&lt;/a&gt;</t>
  </si>
  <si>
    <t>HRSA</t>
  </si>
  <si>
    <t>R40MC26808</t>
  </si>
  <si>
    <t>&lt;a href="mailto:mshalowitz@northshore.org"&gt;Shalowitz, Madeleine&lt;/a&gt;</t>
  </si>
  <si>
    <t>IIR 12-412</t>
  </si>
  <si>
    <t>RRP 11-406</t>
  </si>
  <si>
    <t>&lt;a href="mailto:maher.roman@va.gov"&gt;Roman, Maher&lt;/a&gt;</t>
  </si>
  <si>
    <t>SDP 12-549</t>
  </si>
  <si>
    <t>&lt;a href="mailto:laura.damschroder@va.gov"&gt;Damschroder, Laura J&lt;/a&gt; &lt;br&gt; Past Investigator: &lt;a href="mailto:caroli@umich.edu"&gt;Richardson, Caroline R&lt;/a&gt;</t>
  </si>
  <si>
    <t>K01HS021531</t>
  </si>
  <si>
    <t>&lt;a href="mailto:jsa7002@med.cornell.edu"&gt;Ancker, Jessica S&lt;/a&gt;</t>
  </si>
  <si>
    <t>R01HS021589</t>
  </si>
  <si>
    <t>&lt;a href="mailto:lisa.herrinton@kp.org"&gt;Herrinton, Lisa J&lt;/a&gt;</t>
  </si>
  <si>
    <t>R03HS022629</t>
  </si>
  <si>
    <t>&lt;a href="mailto:jacqueline_halladay@med.unc.edu"&gt;Halladay, Jacqueline R&lt;/a&gt;</t>
  </si>
  <si>
    <t>R01HS021681</t>
  </si>
  <si>
    <t>&lt;a href="mailto:bzikmund@umich.edu"&gt;Zikmund-Fisher, Brian J&lt;/a&gt;</t>
  </si>
  <si>
    <t>R01HS021590</t>
  </si>
  <si>
    <t>&lt;a href="mailto:ralston.j@ghc.org"&gt;Ralston, James D&lt;/a&gt;</t>
  </si>
  <si>
    <t>RRP 12-458</t>
  </si>
  <si>
    <t>&lt;a href="mailto:matthew.crowley@dm.duke.edu"&gt;Crowley, Matthew&lt;/a&gt;</t>
  </si>
  <si>
    <t>RRP 12-452</t>
  </si>
  <si>
    <t>&lt;a href="mailto:wen-chih.wu@va.gov"&gt;Wu, Wen-Chih Hank&lt;/a&gt;</t>
  </si>
  <si>
    <t>R36HS022202</t>
  </si>
  <si>
    <t>&lt;a href="mailto:looneyh@vcu.edu"&gt;Morris, Heather L&lt;/a&gt;</t>
  </si>
  <si>
    <t>I01HX000919 ; IIR 12-050</t>
  </si>
  <si>
    <t>GBMOORE</t>
  </si>
  <si>
    <t>&lt;a href="mailto:tai-sealem@pamfri.org"&gt;Tai-Seale, Ming&lt;/a&gt;</t>
  </si>
  <si>
    <t>I01HX000967 ; CRE 12-035</t>
  </si>
  <si>
    <t>&lt;a href="mailto:sylvia.hysong@va.gov"&gt;Hysong, Sylvia J&lt;/a&gt;; &lt;a href="mailto:laura.petersen@med.va.gov"&gt;Petersen, Laura A&lt;/a&gt;</t>
  </si>
  <si>
    <t>IIR 11-105</t>
  </si>
  <si>
    <t>&lt;a href="mailto:amal_trivedi@brown.edu"&gt;Trivedi, Amal Nitin&lt;/a&gt;</t>
  </si>
  <si>
    <t>IM13402</t>
  </si>
  <si>
    <t>&lt;a href="mailto:emiller@ahrq.gov"&gt;Miller, Edward&lt;/a&gt;</t>
  </si>
  <si>
    <t>IM13404</t>
  </si>
  <si>
    <t>&lt;a href="mailto:eric.sarpong@ahrq.hhs.gov"&gt;Sarpong, Eric&lt;/a&gt;</t>
  </si>
  <si>
    <t>IM13406</t>
  </si>
  <si>
    <t>R18HS021952</t>
  </si>
  <si>
    <t>&lt;a href="mailto:lipman@mail.hrca.harvard.edu"&gt;Lipman, Ruth D&lt;/a&gt;</t>
  </si>
  <si>
    <t>R36HS021976</t>
  </si>
  <si>
    <t>&lt;a href="mailto:gatwood@umich.edu"&gt;Gatwood, Justin David&lt;/a&gt;</t>
  </si>
  <si>
    <t>AETNA</t>
  </si>
  <si>
    <t>&lt;a href="mailto:htreadwell@msm.edu"&gt;Treadwell, Henrie M&lt;/a&gt;</t>
  </si>
  <si>
    <t>IIR 11-304</t>
  </si>
  <si>
    <t>&lt;a href="mailto:alfredo.selim2@va.gov"&gt;Selim, Alfredo J&lt;/a&gt;</t>
  </si>
  <si>
    <t>RRP 12-440</t>
  </si>
  <si>
    <t>&lt;a href="mailto:caroli@umich.edu"&gt;Richardson, Caroline R&lt;/a&gt;</t>
  </si>
  <si>
    <t>R01HS019708</t>
  </si>
  <si>
    <t>&lt;a href="mailto:price.kerfoot@gmail.com"&gt;Kerfoot, B Price&lt;/a&gt;</t>
  </si>
  <si>
    <t>R21HS021899</t>
  </si>
  <si>
    <t>&lt;a href="mailto:maureensmith@wisc.edu"&gt;Smith, Maureen A&lt;/a&gt;</t>
  </si>
  <si>
    <t>R21HS021902</t>
  </si>
  <si>
    <t>&lt;a href="mailto:drlongo@vcu.edu"&gt;Longo, Daniel R&lt;/a&gt;</t>
  </si>
  <si>
    <t>R01HS018542</t>
  </si>
  <si>
    <t>&lt;a href="mailto:ehuang@medicine.bsd.uchicago.edu"&gt;Huang, Elbert S&lt;/a&gt;</t>
  </si>
  <si>
    <t>R01HS020618</t>
  </si>
  <si>
    <t>&lt;a href="mailto:newman@epi.ucsf.edu"&gt;Newman, Thomas B&lt;/a&gt;</t>
  </si>
  <si>
    <t>R21HS021005</t>
  </si>
  <si>
    <t>&lt;a href="mailto:bsorondo@emh.org"&gt;Sorondo, Barbara&lt;/a&gt;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</si>
</sst>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3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workbookViewId="0">
      <selection activeCell="D3" sqref="D3"/>
    </sheetView>
  </sheetViews>
  <sheetFormatPr defaultRowHeight="14.4" x14ac:dyDescent="0.3"/>
  <cols>
    <col min="3" max="3" width="23.109375" bestFit="1" customWidth="1"/>
    <col min="4" max="4" width="23.109375" style="1" customWidth="1"/>
    <col min="5" max="5" width="221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s="1" t="s">
        <v>4</v>
      </c>
      <c r="E1" t="s">
        <v>3</v>
      </c>
    </row>
    <row r="2" spans="1:5" x14ac:dyDescent="0.3">
      <c r="A2">
        <v>20132018</v>
      </c>
      <c r="B2" t="s">
        <v>94</v>
      </c>
      <c r="D2" s="1">
        <v>-1</v>
      </c>
      <c r="E2" t="s">
        <v>95</v>
      </c>
    </row>
    <row r="3" spans="1:5" x14ac:dyDescent="0.3">
      <c r="A3">
        <v>20172055</v>
      </c>
      <c r="B3" t="s">
        <v>14</v>
      </c>
      <c r="C3" t="s">
        <v>15</v>
      </c>
      <c r="D3" s="1">
        <v>-1</v>
      </c>
      <c r="E3" t="s">
        <v>16</v>
      </c>
    </row>
    <row r="4" spans="1:5" x14ac:dyDescent="0.3">
      <c r="A4">
        <v>20171334</v>
      </c>
      <c r="B4" t="s">
        <v>14</v>
      </c>
      <c r="C4" t="s">
        <v>17</v>
      </c>
      <c r="D4" s="1">
        <v>-1</v>
      </c>
      <c r="E4" t="s">
        <v>18</v>
      </c>
    </row>
    <row r="5" spans="1:5" x14ac:dyDescent="0.3">
      <c r="A5">
        <v>20134017</v>
      </c>
      <c r="B5" t="s">
        <v>14</v>
      </c>
      <c r="C5" t="s">
        <v>62</v>
      </c>
      <c r="D5" s="1">
        <f>AVERAGE(151211, 152407, 153456, 152325,151549)</f>
        <v>152189.6</v>
      </c>
      <c r="E5" t="s">
        <v>63</v>
      </c>
    </row>
    <row r="6" spans="1:5" x14ac:dyDescent="0.3">
      <c r="A6">
        <v>20134116</v>
      </c>
      <c r="B6" t="s">
        <v>14</v>
      </c>
      <c r="C6" t="s">
        <v>64</v>
      </c>
      <c r="D6" s="1">
        <f>AVERAGE(249999, 248898)</f>
        <v>249448.5</v>
      </c>
      <c r="E6" t="s">
        <v>65</v>
      </c>
    </row>
    <row r="7" spans="1:5" x14ac:dyDescent="0.3">
      <c r="A7">
        <v>20141185</v>
      </c>
      <c r="B7" t="s">
        <v>14</v>
      </c>
      <c r="C7" t="s">
        <v>66</v>
      </c>
      <c r="D7" s="1">
        <v>99998</v>
      </c>
      <c r="E7" t="s">
        <v>67</v>
      </c>
    </row>
    <row r="8" spans="1:5" x14ac:dyDescent="0.3">
      <c r="A8">
        <v>20141371</v>
      </c>
      <c r="B8" t="s">
        <v>14</v>
      </c>
      <c r="C8" t="s">
        <v>68</v>
      </c>
      <c r="D8" s="1">
        <f>AVERAGE(488642,499999,499135)</f>
        <v>495925.33333333331</v>
      </c>
      <c r="E8" t="s">
        <v>69</v>
      </c>
    </row>
    <row r="9" spans="1:5" x14ac:dyDescent="0.3">
      <c r="A9">
        <v>20134083</v>
      </c>
      <c r="B9" t="s">
        <v>14</v>
      </c>
      <c r="C9" t="s">
        <v>70</v>
      </c>
      <c r="D9" s="1">
        <f>AVERAGE(487970,488953,482699)</f>
        <v>486540.66666666669</v>
      </c>
      <c r="E9" t="s">
        <v>71</v>
      </c>
    </row>
    <row r="10" spans="1:5" x14ac:dyDescent="0.3">
      <c r="A10">
        <v>20134250</v>
      </c>
      <c r="B10" t="s">
        <v>14</v>
      </c>
      <c r="C10" t="s">
        <v>76</v>
      </c>
      <c r="D10" s="2">
        <v>40344</v>
      </c>
      <c r="E10" t="s">
        <v>77</v>
      </c>
    </row>
    <row r="11" spans="1:5" x14ac:dyDescent="0.3">
      <c r="A11">
        <v>20133372</v>
      </c>
      <c r="B11" t="s">
        <v>14</v>
      </c>
      <c r="C11" t="s">
        <v>85</v>
      </c>
      <c r="D11" s="1">
        <v>-1</v>
      </c>
      <c r="E11" t="s">
        <v>86</v>
      </c>
    </row>
    <row r="12" spans="1:5" x14ac:dyDescent="0.3">
      <c r="A12">
        <v>20133375</v>
      </c>
      <c r="B12" t="s">
        <v>14</v>
      </c>
      <c r="C12" t="s">
        <v>87</v>
      </c>
      <c r="D12" s="1">
        <v>-1</v>
      </c>
      <c r="E12" t="s">
        <v>88</v>
      </c>
    </row>
    <row r="13" spans="1:5" x14ac:dyDescent="0.3">
      <c r="A13">
        <v>20133379</v>
      </c>
      <c r="B13" t="s">
        <v>14</v>
      </c>
      <c r="C13" t="s">
        <v>89</v>
      </c>
      <c r="D13" s="1">
        <v>-1</v>
      </c>
      <c r="E13" t="s">
        <v>88</v>
      </c>
    </row>
    <row r="14" spans="1:5" x14ac:dyDescent="0.3">
      <c r="A14">
        <v>20132454</v>
      </c>
      <c r="B14" t="s">
        <v>14</v>
      </c>
      <c r="C14" t="s">
        <v>90</v>
      </c>
      <c r="D14" s="1">
        <f>AVERAGE(100000,100000,100000)</f>
        <v>100000</v>
      </c>
      <c r="E14" t="s">
        <v>91</v>
      </c>
    </row>
    <row r="15" spans="1:5" x14ac:dyDescent="0.3">
      <c r="A15">
        <v>20132517</v>
      </c>
      <c r="B15" t="s">
        <v>14</v>
      </c>
      <c r="C15" t="s">
        <v>92</v>
      </c>
      <c r="D15" s="1">
        <v>37014</v>
      </c>
      <c r="E15" t="s">
        <v>93</v>
      </c>
    </row>
    <row r="16" spans="1:5" x14ac:dyDescent="0.3">
      <c r="A16">
        <v>20131073</v>
      </c>
      <c r="B16" t="s">
        <v>14</v>
      </c>
      <c r="C16" t="s">
        <v>100</v>
      </c>
      <c r="D16" s="1">
        <f>AVERAGE(268736,269289,291068,304621)</f>
        <v>283428.5</v>
      </c>
      <c r="E16" t="s">
        <v>101</v>
      </c>
    </row>
    <row r="17" spans="1:5" x14ac:dyDescent="0.3">
      <c r="A17">
        <v>20131302</v>
      </c>
      <c r="B17" t="s">
        <v>14</v>
      </c>
      <c r="C17" t="s">
        <v>102</v>
      </c>
      <c r="D17" s="1">
        <f>AVERAGE(304092,305420,347793)</f>
        <v>319101.66666666669</v>
      </c>
      <c r="E17" t="s">
        <v>103</v>
      </c>
    </row>
    <row r="18" spans="1:5" x14ac:dyDescent="0.3">
      <c r="A18">
        <v>20131304</v>
      </c>
      <c r="B18" t="s">
        <v>14</v>
      </c>
      <c r="C18" t="s">
        <v>104</v>
      </c>
      <c r="D18" s="1">
        <f>AVERAGE(169168,323474,348015)</f>
        <v>280219</v>
      </c>
      <c r="E18" t="s">
        <v>105</v>
      </c>
    </row>
    <row r="19" spans="1:5" x14ac:dyDescent="0.3">
      <c r="A19">
        <v>20124051</v>
      </c>
      <c r="B19" t="s">
        <v>14</v>
      </c>
      <c r="C19" t="s">
        <v>106</v>
      </c>
      <c r="D19" s="1">
        <f>AVERAGE(334109,327243,312214,336779)</f>
        <v>327586.25</v>
      </c>
      <c r="E19" t="s">
        <v>107</v>
      </c>
    </row>
    <row r="20" spans="1:5" x14ac:dyDescent="0.3">
      <c r="A20">
        <v>20124061</v>
      </c>
      <c r="B20" t="s">
        <v>14</v>
      </c>
      <c r="C20" t="s">
        <v>108</v>
      </c>
      <c r="D20" s="1">
        <f>AVERAGE(334864,269873,297790)</f>
        <v>300842.33333333331</v>
      </c>
      <c r="E20" t="s">
        <v>109</v>
      </c>
    </row>
    <row r="21" spans="1:5" x14ac:dyDescent="0.3">
      <c r="A21">
        <v>20124165</v>
      </c>
      <c r="B21" t="s">
        <v>14</v>
      </c>
      <c r="C21" t="s">
        <v>110</v>
      </c>
      <c r="D21" s="1">
        <f>AVERAGE(134122,164727)</f>
        <v>149424.5</v>
      </c>
      <c r="E21" t="s">
        <v>111</v>
      </c>
    </row>
    <row r="22" spans="1:5" x14ac:dyDescent="0.3">
      <c r="A22">
        <v>20151014</v>
      </c>
      <c r="B22" t="s">
        <v>79</v>
      </c>
      <c r="D22" s="1">
        <v>-1</v>
      </c>
      <c r="E22" t="s">
        <v>80</v>
      </c>
    </row>
    <row r="23" spans="1:5" x14ac:dyDescent="0.3">
      <c r="A23">
        <v>20153116</v>
      </c>
      <c r="B23" t="s">
        <v>54</v>
      </c>
      <c r="C23" t="s">
        <v>55</v>
      </c>
      <c r="D23" s="1">
        <v>-1</v>
      </c>
      <c r="E23" t="s">
        <v>56</v>
      </c>
    </row>
    <row r="24" spans="1:5" x14ac:dyDescent="0.3">
      <c r="A24">
        <v>20191082</v>
      </c>
      <c r="B24" t="s">
        <v>5</v>
      </c>
      <c r="C24" t="s">
        <v>6</v>
      </c>
      <c r="D24" s="1">
        <v>-1</v>
      </c>
      <c r="E24" t="s">
        <v>7</v>
      </c>
    </row>
    <row r="25" spans="1:5" x14ac:dyDescent="0.3">
      <c r="A25">
        <v>20182033</v>
      </c>
      <c r="B25" t="s">
        <v>5</v>
      </c>
      <c r="C25" t="s">
        <v>8</v>
      </c>
      <c r="D25" s="1">
        <v>-1</v>
      </c>
      <c r="E25" t="s">
        <v>9</v>
      </c>
    </row>
    <row r="26" spans="1:5" x14ac:dyDescent="0.3">
      <c r="A26">
        <v>20173348</v>
      </c>
      <c r="B26" t="s">
        <v>5</v>
      </c>
      <c r="C26" t="s">
        <v>10</v>
      </c>
      <c r="D26" s="1">
        <v>-1</v>
      </c>
      <c r="E26" t="s">
        <v>11</v>
      </c>
    </row>
    <row r="27" spans="1:5" x14ac:dyDescent="0.3">
      <c r="A27">
        <v>20173123</v>
      </c>
      <c r="B27" t="s">
        <v>5</v>
      </c>
      <c r="C27" t="s">
        <v>12</v>
      </c>
      <c r="D27" s="1">
        <v>-1</v>
      </c>
      <c r="E27" t="s">
        <v>13</v>
      </c>
    </row>
    <row r="28" spans="1:5" x14ac:dyDescent="0.3">
      <c r="A28">
        <v>20163010</v>
      </c>
      <c r="B28" t="s">
        <v>5</v>
      </c>
      <c r="C28" t="s">
        <v>19</v>
      </c>
      <c r="D28" s="1">
        <v>-1</v>
      </c>
      <c r="E28" t="s">
        <v>20</v>
      </c>
    </row>
    <row r="29" spans="1:5" x14ac:dyDescent="0.3">
      <c r="A29">
        <v>20171197</v>
      </c>
      <c r="B29" t="s">
        <v>5</v>
      </c>
      <c r="C29" t="s">
        <v>21</v>
      </c>
      <c r="D29" s="1">
        <v>-1</v>
      </c>
      <c r="E29" t="s">
        <v>22</v>
      </c>
    </row>
    <row r="30" spans="1:5" x14ac:dyDescent="0.3">
      <c r="A30">
        <v>20171149</v>
      </c>
      <c r="B30" t="s">
        <v>5</v>
      </c>
      <c r="C30" t="s">
        <v>23</v>
      </c>
      <c r="D30" s="1">
        <v>-1</v>
      </c>
      <c r="E30" t="s">
        <v>24</v>
      </c>
    </row>
    <row r="31" spans="1:5" x14ac:dyDescent="0.3">
      <c r="A31">
        <v>20154080</v>
      </c>
      <c r="B31" t="s">
        <v>5</v>
      </c>
      <c r="C31" t="s">
        <v>25</v>
      </c>
      <c r="D31" s="1">
        <v>-1</v>
      </c>
      <c r="E31" t="s">
        <v>26</v>
      </c>
    </row>
    <row r="32" spans="1:5" x14ac:dyDescent="0.3">
      <c r="A32">
        <v>20161285</v>
      </c>
      <c r="B32" t="s">
        <v>5</v>
      </c>
      <c r="C32" t="s">
        <v>27</v>
      </c>
      <c r="D32" s="1">
        <v>-1</v>
      </c>
      <c r="E32" t="s">
        <v>28</v>
      </c>
    </row>
    <row r="33" spans="1:5" x14ac:dyDescent="0.3">
      <c r="A33">
        <v>20153002</v>
      </c>
      <c r="B33" t="s">
        <v>5</v>
      </c>
      <c r="C33" t="s">
        <v>29</v>
      </c>
      <c r="D33" s="1">
        <v>-1</v>
      </c>
      <c r="E33" t="s">
        <v>30</v>
      </c>
    </row>
    <row r="34" spans="1:5" x14ac:dyDescent="0.3">
      <c r="A34">
        <v>20154267</v>
      </c>
      <c r="B34" t="s">
        <v>5</v>
      </c>
      <c r="C34" t="s">
        <v>31</v>
      </c>
      <c r="D34" s="1">
        <v>-1</v>
      </c>
      <c r="E34" t="s">
        <v>32</v>
      </c>
    </row>
    <row r="35" spans="1:5" x14ac:dyDescent="0.3">
      <c r="A35">
        <v>20173412</v>
      </c>
      <c r="B35" t="s">
        <v>5</v>
      </c>
      <c r="C35" t="s">
        <v>33</v>
      </c>
      <c r="D35" s="1">
        <v>-1</v>
      </c>
      <c r="E35" t="s">
        <v>32</v>
      </c>
    </row>
    <row r="36" spans="1:5" x14ac:dyDescent="0.3">
      <c r="A36">
        <v>20153267</v>
      </c>
      <c r="B36" t="s">
        <v>5</v>
      </c>
      <c r="C36" t="s">
        <v>34</v>
      </c>
      <c r="D36" s="1">
        <v>-1</v>
      </c>
      <c r="E36" t="s">
        <v>35</v>
      </c>
    </row>
    <row r="37" spans="1:5" x14ac:dyDescent="0.3">
      <c r="A37">
        <v>20162290</v>
      </c>
      <c r="B37" t="s">
        <v>5</v>
      </c>
      <c r="C37" t="s">
        <v>36</v>
      </c>
      <c r="D37" s="1">
        <v>-1</v>
      </c>
      <c r="E37" t="s">
        <v>37</v>
      </c>
    </row>
    <row r="38" spans="1:5" x14ac:dyDescent="0.3">
      <c r="A38">
        <v>20151123</v>
      </c>
      <c r="B38" t="s">
        <v>5</v>
      </c>
      <c r="C38" t="s">
        <v>38</v>
      </c>
      <c r="D38" s="1">
        <v>-1</v>
      </c>
      <c r="E38" t="s">
        <v>39</v>
      </c>
    </row>
    <row r="39" spans="1:5" x14ac:dyDescent="0.3">
      <c r="A39">
        <v>20152716</v>
      </c>
      <c r="B39" t="s">
        <v>5</v>
      </c>
      <c r="C39" t="s">
        <v>40</v>
      </c>
      <c r="D39" s="1">
        <v>-1</v>
      </c>
      <c r="E39" t="s">
        <v>41</v>
      </c>
    </row>
    <row r="40" spans="1:5" x14ac:dyDescent="0.3">
      <c r="A40">
        <v>20153242</v>
      </c>
      <c r="B40" t="s">
        <v>5</v>
      </c>
      <c r="C40" t="s">
        <v>42</v>
      </c>
      <c r="D40" s="1">
        <v>-1</v>
      </c>
      <c r="E40" t="s">
        <v>43</v>
      </c>
    </row>
    <row r="41" spans="1:5" x14ac:dyDescent="0.3">
      <c r="A41">
        <v>20143324</v>
      </c>
      <c r="B41" t="s">
        <v>5</v>
      </c>
      <c r="C41" t="s">
        <v>44</v>
      </c>
      <c r="D41" s="1">
        <v>-1</v>
      </c>
      <c r="E41" t="s">
        <v>45</v>
      </c>
    </row>
    <row r="42" spans="1:5" x14ac:dyDescent="0.3">
      <c r="A42">
        <v>20143286</v>
      </c>
      <c r="B42" t="s">
        <v>5</v>
      </c>
      <c r="C42" t="s">
        <v>46</v>
      </c>
      <c r="D42" s="1">
        <v>-1</v>
      </c>
      <c r="E42" t="s">
        <v>47</v>
      </c>
    </row>
    <row r="43" spans="1:5" x14ac:dyDescent="0.3">
      <c r="A43">
        <v>20143434</v>
      </c>
      <c r="B43" t="s">
        <v>5</v>
      </c>
      <c r="C43" t="s">
        <v>48</v>
      </c>
      <c r="D43" s="1">
        <v>-1</v>
      </c>
      <c r="E43" t="s">
        <v>49</v>
      </c>
    </row>
    <row r="44" spans="1:5" x14ac:dyDescent="0.3">
      <c r="A44">
        <v>20151096</v>
      </c>
      <c r="B44" t="s">
        <v>5</v>
      </c>
      <c r="C44" t="s">
        <v>50</v>
      </c>
      <c r="D44" s="1">
        <v>-1</v>
      </c>
      <c r="E44" t="s">
        <v>51</v>
      </c>
    </row>
    <row r="45" spans="1:5" x14ac:dyDescent="0.3">
      <c r="A45">
        <v>20151100</v>
      </c>
      <c r="B45" t="s">
        <v>5</v>
      </c>
      <c r="C45" t="s">
        <v>52</v>
      </c>
      <c r="D45" s="1">
        <v>-1</v>
      </c>
      <c r="E45" t="s">
        <v>53</v>
      </c>
    </row>
    <row r="46" spans="1:5" x14ac:dyDescent="0.3">
      <c r="A46">
        <v>20143061</v>
      </c>
      <c r="B46" t="s">
        <v>5</v>
      </c>
      <c r="C46" t="s">
        <v>57</v>
      </c>
      <c r="D46" s="1">
        <v>-1</v>
      </c>
      <c r="E46" t="s">
        <v>20</v>
      </c>
    </row>
    <row r="47" spans="1:5" x14ac:dyDescent="0.3">
      <c r="A47">
        <v>20143386</v>
      </c>
      <c r="B47" t="s">
        <v>5</v>
      </c>
      <c r="C47" t="s">
        <v>58</v>
      </c>
      <c r="D47" s="1">
        <v>-1</v>
      </c>
      <c r="E47" t="s">
        <v>59</v>
      </c>
    </row>
    <row r="48" spans="1:5" x14ac:dyDescent="0.3">
      <c r="A48">
        <v>20143110</v>
      </c>
      <c r="B48" t="s">
        <v>5</v>
      </c>
      <c r="C48" t="s">
        <v>60</v>
      </c>
      <c r="D48" s="1">
        <v>-1</v>
      </c>
      <c r="E48" t="s">
        <v>61</v>
      </c>
    </row>
    <row r="49" spans="1:5" x14ac:dyDescent="0.3">
      <c r="A49">
        <v>20134187</v>
      </c>
      <c r="B49" t="s">
        <v>5</v>
      </c>
      <c r="C49" t="s">
        <v>72</v>
      </c>
      <c r="D49" s="1">
        <v>-1</v>
      </c>
      <c r="E49" t="s">
        <v>73</v>
      </c>
    </row>
    <row r="50" spans="1:5" x14ac:dyDescent="0.3">
      <c r="A50">
        <v>20134315</v>
      </c>
      <c r="B50" t="s">
        <v>5</v>
      </c>
      <c r="C50" t="s">
        <v>74</v>
      </c>
      <c r="D50" s="1">
        <v>-1</v>
      </c>
      <c r="E50" t="s">
        <v>75</v>
      </c>
    </row>
    <row r="51" spans="1:5" x14ac:dyDescent="0.3">
      <c r="A51">
        <v>20141231</v>
      </c>
      <c r="B51" t="s">
        <v>5</v>
      </c>
      <c r="C51" t="s">
        <v>78</v>
      </c>
      <c r="D51" s="1">
        <v>-1</v>
      </c>
      <c r="E51" t="s">
        <v>24</v>
      </c>
    </row>
    <row r="52" spans="1:5" x14ac:dyDescent="0.3">
      <c r="A52">
        <v>20134211</v>
      </c>
      <c r="B52" t="s">
        <v>5</v>
      </c>
      <c r="C52" t="s">
        <v>81</v>
      </c>
      <c r="D52" s="1">
        <v>-1</v>
      </c>
      <c r="E52" t="s">
        <v>82</v>
      </c>
    </row>
    <row r="53" spans="1:5" x14ac:dyDescent="0.3">
      <c r="A53">
        <v>20143446</v>
      </c>
      <c r="B53" t="s">
        <v>5</v>
      </c>
      <c r="C53" t="s">
        <v>83</v>
      </c>
      <c r="D53" s="1">
        <v>-1</v>
      </c>
      <c r="E53" t="s">
        <v>84</v>
      </c>
    </row>
    <row r="54" spans="1:5" x14ac:dyDescent="0.3">
      <c r="A54">
        <v>20143163</v>
      </c>
      <c r="B54" t="s">
        <v>5</v>
      </c>
      <c r="C54" t="s">
        <v>96</v>
      </c>
      <c r="D54" s="1">
        <v>-1</v>
      </c>
      <c r="E54" t="s">
        <v>97</v>
      </c>
    </row>
    <row r="55" spans="1:5" x14ac:dyDescent="0.3">
      <c r="A55">
        <v>20133073</v>
      </c>
      <c r="B55" t="s">
        <v>5</v>
      </c>
      <c r="C55" t="s">
        <v>98</v>
      </c>
      <c r="D55" s="1">
        <v>-1</v>
      </c>
      <c r="E55" t="s">
        <v>99</v>
      </c>
    </row>
  </sheetData>
  <sortState xmlns:xlrd2="http://schemas.microsoft.com/office/spreadsheetml/2017/richdata2" ref="A2:E55">
    <sortCondition ref="B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95BB769DF30048ADDB682BED2D03BF" ma:contentTypeVersion="13" ma:contentTypeDescription="Create a new document." ma:contentTypeScope="" ma:versionID="f12a5d23b17b94382ffb3d9ebbe64569">
  <xsd:schema xmlns:xsd="http://www.w3.org/2001/XMLSchema" xmlns:xs="http://www.w3.org/2001/XMLSchema" xmlns:p="http://schemas.microsoft.com/office/2006/metadata/properties" xmlns:ns3="8692fb02-64ee-477a-8829-0b8419474116" xmlns:ns4="e525f45e-12aa-43f1-99a0-18fd9df9a174" targetNamespace="http://schemas.microsoft.com/office/2006/metadata/properties" ma:root="true" ma:fieldsID="ea0ab14f17a4ac9cfb634d94673a454c" ns3:_="" ns4:_="">
    <xsd:import namespace="8692fb02-64ee-477a-8829-0b8419474116"/>
    <xsd:import namespace="e525f45e-12aa-43f1-99a0-18fd9df9a17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92fb02-64ee-477a-8829-0b84194741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25f45e-12aa-43f1-99a0-18fd9df9a1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676A87-BDEC-4C55-A5EC-4E607B71FB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92fb02-64ee-477a-8829-0b8419474116"/>
    <ds:schemaRef ds:uri="e525f45e-12aa-43f1-99a0-18fd9df9a1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194F62-4BE1-46BB-A377-7252CCADBC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437378-1675-424A-A463-98F05D68F6E4}">
  <ds:schemaRefs>
    <ds:schemaRef ds:uri="8692fb02-64ee-477a-8829-0b8419474116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e525f45e-12aa-43f1-99a0-18fd9df9a174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SEM-VA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natsmith</cp:lastModifiedBy>
  <dcterms:created xsi:type="dcterms:W3CDTF">2020-02-18T21:56:04Z</dcterms:created>
  <dcterms:modified xsi:type="dcterms:W3CDTF">2020-02-18T22:23:38Z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0x0101004395BB769DF30048ADDB682BED2D03BF</vt:lpwstr>
  </property>
</Properties>
</file>