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95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<sst xmlns="http://schemas.openxmlformats.org/spreadsheetml/2006/main" count="33" uniqueCount="30">
  <si>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</si>
  <si>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</si>
  <si>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</si>
  <si>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</si>
  <si>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</si>
  <si>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</si>
  <si>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</si>
  <si>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</si>
  <si>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</si>
  <si>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</si>
  <si>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</si>
  <si>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</si>
  <si>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</si>
  <si>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</si>
  <si>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</si>
  <si>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насеља</t>
  </si>
  <si>
    <t>Наталија Николић</t>
  </si>
  <si>
    <t>Преглед литературе</t>
  </si>
  <si>
    <t>Проналажење тачних координата бомбардованих насеља</t>
  </si>
  <si>
    <t>Састављање листе насеља</t>
  </si>
  <si>
    <t>Прављење базе података о становништву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</si>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</sst>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sz val="9"/>
      <name val="Tahoma"/>
      <charset val="134"/>
    </font>
    <font>
      <b/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2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9" fontId="12" fillId="6" borderId="10" xfId="3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341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10" activePane="bottomLeft" state="frozen"/>
      <selection/>
      <selection pane="bottomLeft" activeCell="H18" sqref="H18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79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60"/>
      <c r="J4" s="25"/>
      <c r="K4" s="61" t="str">
        <f>"НЕДЕЉА "&amp;(K6-($C$4-WEEKDAY($C$4,1)+2))/7+1</f>
        <v>НЕДЕЉА 1</v>
      </c>
      <c r="L4" s="62"/>
      <c r="M4" s="62"/>
      <c r="N4" s="62"/>
      <c r="O4" s="62"/>
      <c r="P4" s="62"/>
      <c r="Q4" s="77"/>
      <c r="R4" s="61" t="str">
        <f>"НЕДЕЉА "&amp;(R6-($C$4-WEEKDAY($C$4,1)+2))/7+1</f>
        <v>НЕДЕЉА 2</v>
      </c>
      <c r="S4" s="62"/>
      <c r="T4" s="62"/>
      <c r="U4" s="62"/>
      <c r="V4" s="62"/>
      <c r="W4" s="62"/>
      <c r="X4" s="77"/>
      <c r="Y4" s="61" t="str">
        <f>"НЕДЕЉА "&amp;(Y6-($C$4-WEEKDAY($C$4,1)+2))/7+1</f>
        <v>НЕДЕЉА 3</v>
      </c>
      <c r="Z4" s="62"/>
      <c r="AA4" s="62"/>
      <c r="AB4" s="62"/>
      <c r="AC4" s="62"/>
      <c r="AD4" s="62"/>
      <c r="AE4" s="77"/>
      <c r="AF4" s="61" t="str">
        <f>"НЕДЕЉА "&amp;(AF6-($C$4-WEEKDAY($C$4,1)+2))/7+1</f>
        <v>НЕДЕЉА 4</v>
      </c>
      <c r="AG4" s="62"/>
      <c r="AH4" s="62"/>
      <c r="AI4" s="62"/>
      <c r="AJ4" s="62"/>
      <c r="AK4" s="62"/>
      <c r="AL4" s="77"/>
      <c r="AM4" s="61" t="str">
        <f>"НЕДЕЉА "&amp;(AM6-($C$4-WEEKDAY($C$4,1)+2))/7+1</f>
        <v>НЕДЕЉА 5</v>
      </c>
      <c r="AN4" s="62"/>
      <c r="AO4" s="62"/>
      <c r="AP4" s="62"/>
      <c r="AQ4" s="62"/>
      <c r="AR4" s="62"/>
      <c r="AS4" s="77"/>
      <c r="AT4" s="61" t="str">
        <f>"НЕДЕЉА "&amp;(AT6-($C$4-WEEKDAY($C$4,1)+2))/7+1</f>
        <v>НЕДЕЉА 6</v>
      </c>
      <c r="AU4" s="62"/>
      <c r="AV4" s="62"/>
      <c r="AW4" s="62"/>
      <c r="AX4" s="62"/>
      <c r="AY4" s="62"/>
      <c r="AZ4" s="77"/>
      <c r="BA4" s="61" t="str">
        <f>"НЕДЕЉА "&amp;(BA6-($C$4-WEEKDAY($C$4,1)+2))/7+1</f>
        <v>НЕДЕЉА 7</v>
      </c>
      <c r="BB4" s="62"/>
      <c r="BC4" s="62"/>
      <c r="BD4" s="62"/>
      <c r="BE4" s="62"/>
      <c r="BF4" s="62"/>
      <c r="BG4" s="77"/>
      <c r="BH4" s="61" t="str">
        <f>"НЕДЕЉА "&amp;(BH6-($C$4-WEEKDAY($C$4,1)+2))/7+1</f>
        <v>НЕДЕЉА 8</v>
      </c>
      <c r="BI4" s="62"/>
      <c r="BJ4" s="62"/>
      <c r="BK4" s="62"/>
      <c r="BL4" s="62"/>
      <c r="BM4" s="62"/>
      <c r="BN4" s="80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3">
        <f>K6</f>
        <v>45243</v>
      </c>
      <c r="L5" s="63"/>
      <c r="M5" s="63"/>
      <c r="N5" s="63"/>
      <c r="O5" s="63"/>
      <c r="P5" s="63"/>
      <c r="Q5" s="63"/>
      <c r="R5" s="63">
        <f>R6</f>
        <v>45250</v>
      </c>
      <c r="S5" s="63"/>
      <c r="T5" s="63"/>
      <c r="U5" s="63"/>
      <c r="V5" s="63"/>
      <c r="W5" s="63"/>
      <c r="X5" s="63"/>
      <c r="Y5" s="63">
        <f>Y6</f>
        <v>45257</v>
      </c>
      <c r="Z5" s="63"/>
      <c r="AA5" s="63"/>
      <c r="AB5" s="63"/>
      <c r="AC5" s="63"/>
      <c r="AD5" s="63"/>
      <c r="AE5" s="63"/>
      <c r="AF5" s="63">
        <f>AF6</f>
        <v>45264</v>
      </c>
      <c r="AG5" s="63"/>
      <c r="AH5" s="63"/>
      <c r="AI5" s="63"/>
      <c r="AJ5" s="63"/>
      <c r="AK5" s="63"/>
      <c r="AL5" s="63"/>
      <c r="AM5" s="63">
        <f>AM6</f>
        <v>45271</v>
      </c>
      <c r="AN5" s="63"/>
      <c r="AO5" s="63"/>
      <c r="AP5" s="63"/>
      <c r="AQ5" s="63"/>
      <c r="AR5" s="63"/>
      <c r="AS5" s="63"/>
      <c r="AT5" s="63">
        <f>AT6</f>
        <v>45278</v>
      </c>
      <c r="AU5" s="63"/>
      <c r="AV5" s="63"/>
      <c r="AW5" s="63"/>
      <c r="AX5" s="63"/>
      <c r="AY5" s="63"/>
      <c r="AZ5" s="63"/>
      <c r="BA5" s="63">
        <f>BA6</f>
        <v>45285</v>
      </c>
      <c r="BB5" s="63"/>
      <c r="BC5" s="63"/>
      <c r="BD5" s="63"/>
      <c r="BE5" s="63"/>
      <c r="BF5" s="63"/>
      <c r="BG5" s="63"/>
      <c r="BH5" s="63">
        <f>BH6</f>
        <v>45292</v>
      </c>
      <c r="BI5" s="63"/>
      <c r="BJ5" s="63"/>
      <c r="BK5" s="63"/>
      <c r="BL5" s="63"/>
      <c r="BM5" s="63"/>
      <c r="BN5" s="63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4">
        <f>C4-WEEKDAY(C4,1)+2+7*(H4-1)</f>
        <v>45243</v>
      </c>
      <c r="L6" s="65">
        <f t="shared" ref="L6:AQ6" si="0">K6+1</f>
        <v>45244</v>
      </c>
      <c r="M6" s="65">
        <f t="shared" si="0"/>
        <v>45245</v>
      </c>
      <c r="N6" s="65">
        <f t="shared" si="0"/>
        <v>45246</v>
      </c>
      <c r="O6" s="65">
        <f t="shared" si="0"/>
        <v>45247</v>
      </c>
      <c r="P6" s="65">
        <f t="shared" si="0"/>
        <v>45248</v>
      </c>
      <c r="Q6" s="78">
        <f t="shared" si="0"/>
        <v>45249</v>
      </c>
      <c r="R6" s="64">
        <f t="shared" si="0"/>
        <v>45250</v>
      </c>
      <c r="S6" s="65">
        <f t="shared" si="0"/>
        <v>45251</v>
      </c>
      <c r="T6" s="65">
        <f t="shared" si="0"/>
        <v>45252</v>
      </c>
      <c r="U6" s="65">
        <f t="shared" si="0"/>
        <v>45253</v>
      </c>
      <c r="V6" s="65">
        <f t="shared" si="0"/>
        <v>45254</v>
      </c>
      <c r="W6" s="65">
        <f t="shared" si="0"/>
        <v>45255</v>
      </c>
      <c r="X6" s="78">
        <f t="shared" si="0"/>
        <v>45256</v>
      </c>
      <c r="Y6" s="64">
        <f t="shared" si="0"/>
        <v>45257</v>
      </c>
      <c r="Z6" s="65">
        <f t="shared" si="0"/>
        <v>45258</v>
      </c>
      <c r="AA6" s="65">
        <f t="shared" si="0"/>
        <v>45259</v>
      </c>
      <c r="AB6" s="65">
        <f t="shared" si="0"/>
        <v>45260</v>
      </c>
      <c r="AC6" s="65">
        <f t="shared" si="0"/>
        <v>45261</v>
      </c>
      <c r="AD6" s="65">
        <f t="shared" si="0"/>
        <v>45262</v>
      </c>
      <c r="AE6" s="78">
        <f t="shared" si="0"/>
        <v>45263</v>
      </c>
      <c r="AF6" s="64">
        <f t="shared" si="0"/>
        <v>45264</v>
      </c>
      <c r="AG6" s="65">
        <f t="shared" si="0"/>
        <v>45265</v>
      </c>
      <c r="AH6" s="65">
        <f t="shared" si="0"/>
        <v>45266</v>
      </c>
      <c r="AI6" s="65">
        <f t="shared" si="0"/>
        <v>45267</v>
      </c>
      <c r="AJ6" s="65">
        <f t="shared" si="0"/>
        <v>45268</v>
      </c>
      <c r="AK6" s="65">
        <f t="shared" si="0"/>
        <v>45269</v>
      </c>
      <c r="AL6" s="78">
        <f t="shared" si="0"/>
        <v>45270</v>
      </c>
      <c r="AM6" s="64">
        <f t="shared" si="0"/>
        <v>45271</v>
      </c>
      <c r="AN6" s="65">
        <f t="shared" si="0"/>
        <v>45272</v>
      </c>
      <c r="AO6" s="65">
        <f t="shared" si="0"/>
        <v>45273</v>
      </c>
      <c r="AP6" s="65">
        <f t="shared" si="0"/>
        <v>45274</v>
      </c>
      <c r="AQ6" s="65">
        <f t="shared" si="0"/>
        <v>45275</v>
      </c>
      <c r="AR6" s="65">
        <f t="shared" ref="AR6:BN6" si="1">AQ6+1</f>
        <v>45276</v>
      </c>
      <c r="AS6" s="78">
        <f t="shared" si="1"/>
        <v>45277</v>
      </c>
      <c r="AT6" s="64">
        <f t="shared" si="1"/>
        <v>45278</v>
      </c>
      <c r="AU6" s="65">
        <f t="shared" si="1"/>
        <v>45279</v>
      </c>
      <c r="AV6" s="65">
        <f t="shared" si="1"/>
        <v>45280</v>
      </c>
      <c r="AW6" s="65">
        <f t="shared" si="1"/>
        <v>45281</v>
      </c>
      <c r="AX6" s="65">
        <f t="shared" si="1"/>
        <v>45282</v>
      </c>
      <c r="AY6" s="65">
        <f t="shared" si="1"/>
        <v>45283</v>
      </c>
      <c r="AZ6" s="78">
        <f t="shared" si="1"/>
        <v>45284</v>
      </c>
      <c r="BA6" s="64">
        <f t="shared" si="1"/>
        <v>45285</v>
      </c>
      <c r="BB6" s="65">
        <f t="shared" si="1"/>
        <v>45286</v>
      </c>
      <c r="BC6" s="65">
        <f t="shared" si="1"/>
        <v>45287</v>
      </c>
      <c r="BD6" s="65">
        <f t="shared" si="1"/>
        <v>45288</v>
      </c>
      <c r="BE6" s="65">
        <f t="shared" si="1"/>
        <v>45289</v>
      </c>
      <c r="BF6" s="65">
        <f t="shared" si="1"/>
        <v>45290</v>
      </c>
      <c r="BG6" s="78">
        <f t="shared" si="1"/>
        <v>45291</v>
      </c>
      <c r="BH6" s="64">
        <f t="shared" si="1"/>
        <v>45292</v>
      </c>
      <c r="BI6" s="65">
        <f t="shared" si="1"/>
        <v>45293</v>
      </c>
      <c r="BJ6" s="65">
        <f t="shared" si="1"/>
        <v>45294</v>
      </c>
      <c r="BK6" s="65">
        <f t="shared" si="1"/>
        <v>45295</v>
      </c>
      <c r="BL6" s="65">
        <f t="shared" si="1"/>
        <v>45296</v>
      </c>
      <c r="BM6" s="65">
        <f t="shared" si="1"/>
        <v>45297</v>
      </c>
      <c r="BN6" s="81">
        <f t="shared" si="1"/>
        <v>45298</v>
      </c>
    </row>
    <row r="7" s="1" customFormat="1" ht="31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6" t="str">
        <f t="shared" ref="K7:Q7" si="2">CHOOSE(WEEKDAY(K6,1),"Н","П","У","С","Ч","П","С")</f>
        <v>П</v>
      </c>
      <c r="L7" s="66" t="str">
        <f t="shared" si="2"/>
        <v>У</v>
      </c>
      <c r="M7" s="66" t="str">
        <f t="shared" si="2"/>
        <v>С</v>
      </c>
      <c r="N7" s="66" t="str">
        <f t="shared" si="2"/>
        <v>Ч</v>
      </c>
      <c r="O7" s="66" t="str">
        <f t="shared" si="2"/>
        <v>П</v>
      </c>
      <c r="P7" s="66" t="str">
        <f t="shared" si="2"/>
        <v>С</v>
      </c>
      <c r="Q7" s="66" t="str">
        <f t="shared" si="2"/>
        <v>Н</v>
      </c>
      <c r="R7" s="66" t="str">
        <f t="shared" ref="R7:X7" si="3">CHOOSE(WEEKDAY(R6,1),"Н","П","У","С","Ч","П","С")</f>
        <v>П</v>
      </c>
      <c r="S7" s="66" t="str">
        <f t="shared" si="3"/>
        <v>У</v>
      </c>
      <c r="T7" s="66" t="str">
        <f t="shared" si="3"/>
        <v>С</v>
      </c>
      <c r="U7" s="66" t="str">
        <f t="shared" si="3"/>
        <v>Ч</v>
      </c>
      <c r="V7" s="66" t="str">
        <f t="shared" si="3"/>
        <v>П</v>
      </c>
      <c r="W7" s="66" t="str">
        <f t="shared" si="3"/>
        <v>С</v>
      </c>
      <c r="X7" s="66" t="str">
        <f t="shared" si="3"/>
        <v>Н</v>
      </c>
      <c r="Y7" s="66" t="str">
        <f t="shared" ref="Y7:AE7" si="4">CHOOSE(WEEKDAY(Y6,1),"Н","П","У","С","Ч","П","С")</f>
        <v>П</v>
      </c>
      <c r="Z7" s="66" t="str">
        <f t="shared" si="4"/>
        <v>У</v>
      </c>
      <c r="AA7" s="66" t="str">
        <f t="shared" si="4"/>
        <v>С</v>
      </c>
      <c r="AB7" s="66" t="str">
        <f t="shared" si="4"/>
        <v>Ч</v>
      </c>
      <c r="AC7" s="66" t="str">
        <f t="shared" si="4"/>
        <v>П</v>
      </c>
      <c r="AD7" s="66" t="str">
        <f t="shared" si="4"/>
        <v>С</v>
      </c>
      <c r="AE7" s="66" t="str">
        <f t="shared" si="4"/>
        <v>Н</v>
      </c>
      <c r="AF7" s="66" t="str">
        <f t="shared" ref="AF7:BN7" si="5">CHOOSE(WEEKDAY(AF6,1),"Н","П","У","С","Ч","П","С")</f>
        <v>П</v>
      </c>
      <c r="AG7" s="66" t="str">
        <f t="shared" si="5"/>
        <v>У</v>
      </c>
      <c r="AH7" s="66" t="str">
        <f t="shared" si="5"/>
        <v>С</v>
      </c>
      <c r="AI7" s="66" t="str">
        <f t="shared" si="5"/>
        <v>Ч</v>
      </c>
      <c r="AJ7" s="66" t="str">
        <f t="shared" si="5"/>
        <v>П</v>
      </c>
      <c r="AK7" s="66" t="str">
        <f t="shared" si="5"/>
        <v>С</v>
      </c>
      <c r="AL7" s="66" t="str">
        <f t="shared" si="5"/>
        <v>Н</v>
      </c>
      <c r="AM7" s="66" t="str">
        <f t="shared" si="5"/>
        <v>П</v>
      </c>
      <c r="AN7" s="66" t="str">
        <f t="shared" si="5"/>
        <v>У</v>
      </c>
      <c r="AO7" s="66" t="str">
        <f t="shared" si="5"/>
        <v>С</v>
      </c>
      <c r="AP7" s="66" t="str">
        <f t="shared" si="5"/>
        <v>Ч</v>
      </c>
      <c r="AQ7" s="66" t="str">
        <f t="shared" si="5"/>
        <v>П</v>
      </c>
      <c r="AR7" s="66" t="str">
        <f t="shared" si="5"/>
        <v>С</v>
      </c>
      <c r="AS7" s="66" t="str">
        <f t="shared" si="5"/>
        <v>Н</v>
      </c>
      <c r="AT7" s="66" t="str">
        <f t="shared" si="5"/>
        <v>П</v>
      </c>
      <c r="AU7" s="66" t="str">
        <f t="shared" si="5"/>
        <v>У</v>
      </c>
      <c r="AV7" s="66" t="str">
        <f t="shared" si="5"/>
        <v>С</v>
      </c>
      <c r="AW7" s="66" t="str">
        <f t="shared" si="5"/>
        <v>Ч</v>
      </c>
      <c r="AX7" s="66" t="str">
        <f t="shared" si="5"/>
        <v>П</v>
      </c>
      <c r="AY7" s="66" t="str">
        <f t="shared" si="5"/>
        <v>С</v>
      </c>
      <c r="AZ7" s="66" t="str">
        <f t="shared" si="5"/>
        <v>Н</v>
      </c>
      <c r="BA7" s="66" t="str">
        <f t="shared" si="5"/>
        <v>П</v>
      </c>
      <c r="BB7" s="66" t="str">
        <f t="shared" si="5"/>
        <v>У</v>
      </c>
      <c r="BC7" s="66" t="str">
        <f t="shared" si="5"/>
        <v>С</v>
      </c>
      <c r="BD7" s="66" t="str">
        <f t="shared" si="5"/>
        <v>Ч</v>
      </c>
      <c r="BE7" s="66" t="str">
        <f t="shared" si="5"/>
        <v>П</v>
      </c>
      <c r="BF7" s="66" t="str">
        <f t="shared" si="5"/>
        <v>С</v>
      </c>
      <c r="BG7" s="66" t="str">
        <f t="shared" si="5"/>
        <v>Н</v>
      </c>
      <c r="BH7" s="66" t="str">
        <f t="shared" si="5"/>
        <v>П</v>
      </c>
      <c r="BI7" s="66" t="str">
        <f t="shared" si="5"/>
        <v>У</v>
      </c>
      <c r="BJ7" s="66" t="str">
        <f t="shared" si="5"/>
        <v>С</v>
      </c>
      <c r="BK7" s="66" t="str">
        <f t="shared" si="5"/>
        <v>Ч</v>
      </c>
      <c r="BL7" s="66" t="str">
        <f t="shared" si="5"/>
        <v>П</v>
      </c>
      <c r="BM7" s="66" t="str">
        <f t="shared" si="5"/>
        <v>С</v>
      </c>
      <c r="BN7" s="66" t="str">
        <f t="shared" si="5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1</v>
      </c>
      <c r="I8" s="67">
        <f>IF(OR(F8=0,E8=0)," - ",NETWORKDAYS(E8,F8))</f>
        <v>10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1</v>
      </c>
      <c r="I9" s="70">
        <f>IF(OR(F9=0,E9=0)," - ",NETWORKDAYS(E9,F9))</f>
        <v>4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1</v>
      </c>
      <c r="I10" s="70">
        <f>IF(OR(F10=0,E10=0)," - ",NETWORKDAYS(E10,F10))</f>
        <v>3</v>
      </c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5">
        <v>1</v>
      </c>
      <c r="I11" s="70">
        <f>IF(OR(F11=0,E11=0)," - ",NETWORKDAYS(E11,F11))</f>
        <v>6</v>
      </c>
      <c r="J11" s="71"/>
      <c r="K11" s="72"/>
      <c r="L11" s="72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</row>
    <row r="12" s="2" customFormat="1" ht="32" customHeight="1" spans="1:66">
      <c r="A12" s="47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8" t="s">
        <v>20</v>
      </c>
      <c r="C12" s="49" t="s">
        <v>16</v>
      </c>
      <c r="D12" s="50"/>
      <c r="E12" s="36">
        <v>45256</v>
      </c>
      <c r="F12" s="36">
        <f t="shared" ref="F12:F29" si="6">IF(ISBLANK(E12)," - ",IF(G12=0,E12,E12+G12-1))</f>
        <v>45275</v>
      </c>
      <c r="G12" s="51">
        <v>20</v>
      </c>
      <c r="H12" s="52">
        <v>0.9</v>
      </c>
      <c r="I12" s="74">
        <f t="shared" ref="I12:I31" si="7">IF(OR(F12=0,E12=0)," - ",NETWORKDAYS(E12,F12))</f>
        <v>15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6"/>
        <v>45258</v>
      </c>
      <c r="G13" s="44">
        <v>3</v>
      </c>
      <c r="H13" s="45">
        <v>1</v>
      </c>
      <c r="I13" s="70">
        <f t="shared" si="7"/>
        <v>2</v>
      </c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6"/>
        <v>45259</v>
      </c>
      <c r="G14" s="44">
        <v>2</v>
      </c>
      <c r="H14" s="45">
        <v>1</v>
      </c>
      <c r="I14" s="70">
        <f t="shared" si="7"/>
        <v>2</v>
      </c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6"/>
        <v>45273</v>
      </c>
      <c r="G15" s="44">
        <v>15</v>
      </c>
      <c r="H15" s="45">
        <v>1</v>
      </c>
      <c r="I15" s="70">
        <f t="shared" si="7"/>
        <v>11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6"/>
        <v>45273</v>
      </c>
      <c r="G16" s="44">
        <v>15</v>
      </c>
      <c r="H16" s="45">
        <v>1</v>
      </c>
      <c r="I16" s="70">
        <f t="shared" si="7"/>
        <v>11</v>
      </c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6"/>
        <v>45275</v>
      </c>
      <c r="G17" s="44">
        <v>3</v>
      </c>
      <c r="H17" s="45">
        <v>0.35</v>
      </c>
      <c r="I17" s="70">
        <f t="shared" si="7"/>
        <v>3</v>
      </c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="2" customFormat="1" ht="23" spans="1:66">
      <c r="A18" s="47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3" t="s">
        <v>25</v>
      </c>
      <c r="C18" s="49" t="s">
        <v>16</v>
      </c>
      <c r="D18" s="50"/>
      <c r="E18" s="36">
        <v>45275</v>
      </c>
      <c r="F18" s="36">
        <f t="shared" si="6"/>
        <v>45296</v>
      </c>
      <c r="G18" s="51">
        <v>22</v>
      </c>
      <c r="H18" s="52">
        <v>0</v>
      </c>
      <c r="I18" s="74">
        <f t="shared" si="7"/>
        <v>16</v>
      </c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6"/>
        <v>45276</v>
      </c>
      <c r="G19" s="44">
        <v>2</v>
      </c>
      <c r="H19" s="54">
        <v>0</v>
      </c>
      <c r="I19" s="70">
        <f t="shared" si="7"/>
        <v>1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6"/>
        <v>45285</v>
      </c>
      <c r="G20" s="44">
        <v>10</v>
      </c>
      <c r="H20" s="54">
        <v>0</v>
      </c>
      <c r="I20" s="70">
        <f t="shared" si="7"/>
        <v>6</v>
      </c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6"/>
        <v>45290</v>
      </c>
      <c r="G21" s="44">
        <v>6</v>
      </c>
      <c r="H21" s="54">
        <v>0</v>
      </c>
      <c r="I21" s="70">
        <f t="shared" si="7"/>
        <v>5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6"/>
        <v>45296</v>
      </c>
      <c r="G22" s="44">
        <v>6</v>
      </c>
      <c r="H22" s="54">
        <v>0</v>
      </c>
      <c r="I22" s="70">
        <f t="shared" si="7"/>
        <v>5</v>
      </c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</row>
    <row r="23" s="4" customFormat="1" spans="1:66">
      <c r="A23" s="55"/>
      <c r="B23" s="56"/>
      <c r="C23" s="56"/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{f631e533-6d95-4681-b776-b4be1a426a5b}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8 A12" formula="1"/>
    <ignoredError sqref="G10 H19:H22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31e533-6d95-4681-b776-b4be1a426a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Natalija Nikolic</cp:lastModifiedBy>
  <dcterms:created xsi:type="dcterms:W3CDTF">2010-06-09T16:05:00Z</dcterms:created>
  <cp:lastPrinted>2018-02-12T20:25:00Z</cp:lastPrinted>
  <dcterms:modified xsi:type="dcterms:W3CDTF">2023-12-13T17:48:39Z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1033-12.2.0.13359</vt:lpwstr>
  </property>
</Properties>
</file>