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xlnm._FilterDatabase" localSheetId="0" hidden="1">Sheet1!$B$12:$J$28</definedName>
  </definedName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 s="1"/>
  <c r="I6" i="1" s="1"/>
  <c r="J6" i="1" s="1"/>
  <c r="E6" i="1"/>
  <c r="F6" i="1" s="1"/>
  <c r="G7" i="1"/>
  <c r="H7" i="1" s="1"/>
  <c r="I7" i="1" s="1"/>
  <c r="J7" i="1" s="1"/>
  <c r="E7" i="1"/>
  <c r="F7" i="1" s="1"/>
  <c r="G9" i="1"/>
  <c r="H9" i="1" s="1"/>
  <c r="I9" i="1" s="1"/>
  <c r="J9" i="1" s="1"/>
  <c r="E9" i="1"/>
  <c r="F9" i="1" s="1"/>
  <c r="G10" i="1"/>
  <c r="H10" i="1" s="1"/>
  <c r="I10" i="1" s="1"/>
  <c r="J10" i="1" s="1"/>
  <c r="E10" i="1"/>
  <c r="F10" i="1" s="1"/>
  <c r="G8" i="1"/>
  <c r="H8" i="1" s="1"/>
  <c r="I8" i="1" s="1"/>
  <c r="J8" i="1" s="1"/>
  <c r="E8" i="1"/>
  <c r="F8" i="1" s="1"/>
  <c r="G11" i="1"/>
  <c r="H11" i="1" s="1"/>
  <c r="I11" i="1" s="1"/>
  <c r="J11" i="1" s="1"/>
  <c r="E11" i="1"/>
  <c r="F11" i="1" s="1"/>
  <c r="G27" i="1"/>
  <c r="H27" i="1" s="1"/>
  <c r="I27" i="1" s="1"/>
  <c r="J27" i="1" s="1"/>
  <c r="E27" i="1"/>
  <c r="F27" i="1" s="1"/>
  <c r="G23" i="1"/>
  <c r="H23" i="1" s="1"/>
  <c r="I23" i="1" s="1"/>
  <c r="J23" i="1" s="1"/>
  <c r="E23" i="1"/>
  <c r="F23" i="1" s="1"/>
  <c r="G19" i="1"/>
  <c r="H19" i="1" s="1"/>
  <c r="I19" i="1" s="1"/>
  <c r="J19" i="1" s="1"/>
  <c r="E19" i="1"/>
  <c r="F19" i="1" s="1"/>
  <c r="G15" i="1"/>
  <c r="H15" i="1" s="1"/>
  <c r="I15" i="1" s="1"/>
  <c r="J15" i="1" s="1"/>
  <c r="E15" i="1"/>
  <c r="F15" i="1" s="1"/>
  <c r="G28" i="1"/>
  <c r="H28" i="1" s="1"/>
  <c r="I28" i="1" s="1"/>
  <c r="J28" i="1" s="1"/>
  <c r="E28" i="1"/>
  <c r="F28" i="1" s="1"/>
  <c r="G24" i="1"/>
  <c r="H24" i="1" s="1"/>
  <c r="I24" i="1" s="1"/>
  <c r="J24" i="1" s="1"/>
  <c r="E24" i="1"/>
  <c r="F24" i="1" s="1"/>
  <c r="G20" i="1"/>
  <c r="H20" i="1" s="1"/>
  <c r="I20" i="1" s="1"/>
  <c r="J20" i="1" s="1"/>
  <c r="E20" i="1"/>
  <c r="F20" i="1" s="1"/>
  <c r="G16" i="1"/>
  <c r="H16" i="1" s="1"/>
  <c r="I16" i="1" s="1"/>
  <c r="J16" i="1" s="1"/>
  <c r="E16" i="1"/>
  <c r="F16" i="1" s="1"/>
  <c r="G25" i="1"/>
  <c r="H25" i="1" s="1"/>
  <c r="I25" i="1" s="1"/>
  <c r="J25" i="1" s="1"/>
  <c r="E25" i="1"/>
  <c r="F25" i="1" s="1"/>
  <c r="G21" i="1"/>
  <c r="H21" i="1" s="1"/>
  <c r="I21" i="1" s="1"/>
  <c r="J21" i="1" s="1"/>
  <c r="E21" i="1"/>
  <c r="F21" i="1" s="1"/>
  <c r="G17" i="1"/>
  <c r="H17" i="1" s="1"/>
  <c r="I17" i="1" s="1"/>
  <c r="J17" i="1" s="1"/>
  <c r="E17" i="1"/>
  <c r="F17" i="1" s="1"/>
  <c r="G13" i="1"/>
  <c r="H13" i="1" s="1"/>
  <c r="I13" i="1" s="1"/>
  <c r="J13" i="1" s="1"/>
  <c r="E13" i="1"/>
  <c r="F13" i="1" s="1"/>
  <c r="E18" i="1"/>
  <c r="F18" i="1" s="1"/>
  <c r="G18" i="1"/>
  <c r="H18" i="1" s="1"/>
  <c r="I18" i="1" s="1"/>
  <c r="J18" i="1" s="1"/>
  <c r="E22" i="1"/>
  <c r="F22" i="1" s="1"/>
  <c r="G22" i="1"/>
  <c r="H22" i="1" s="1"/>
  <c r="I22" i="1" s="1"/>
  <c r="J22" i="1" s="1"/>
  <c r="E26" i="1"/>
  <c r="F26" i="1" s="1"/>
  <c r="G26" i="1"/>
  <c r="H26" i="1" s="1"/>
  <c r="I26" i="1" s="1"/>
  <c r="J26" i="1" s="1"/>
  <c r="G14" i="1"/>
  <c r="H14" i="1" s="1"/>
  <c r="I14" i="1" s="1"/>
  <c r="J14" i="1" s="1"/>
  <c r="E14" i="1"/>
  <c r="F14" i="1" s="1"/>
</calcChain>
</file>

<file path=xl/sharedStrings.xml><?xml version="1.0" encoding="utf-8"?>
<sst xmlns="http://schemas.openxmlformats.org/spreadsheetml/2006/main" count="18" uniqueCount="18">
  <si>
    <t>Overhead:</t>
  </si>
  <si>
    <t>Min.</t>
  </si>
  <si>
    <t>Dev #</t>
  </si>
  <si>
    <t>Apps #</t>
  </si>
  <si>
    <t>apps/dev</t>
  </si>
  <si>
    <t>Night hours:</t>
  </si>
  <si>
    <t>∑ nights</t>
  </si>
  <si>
    <t>Nights</t>
  </si>
  <si>
    <t>∑ hours</t>
  </si>
  <si>
    <t>Nights ceil</t>
  </si>
  <si>
    <t>Hours</t>
  </si>
  <si>
    <t>Testing long runs on 1 device</t>
  </si>
  <si>
    <t>Testing all apps on 1 device</t>
  </si>
  <si>
    <t>Testing long runs in parallel</t>
  </si>
  <si>
    <t>Testing all apps in parallel</t>
  </si>
  <si>
    <t>Experiments on all 123 apps</t>
  </si>
  <si>
    <t>Experiments on reduced set of apps</t>
  </si>
  <si>
    <t>∑: 4 day for tests + 4 days bugs fixing + 5 days for experiments = 13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</si>
</sst>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6">
    <xf numFmtId="0" fontId="0" fillId="0" borderId="0" xfId="0"/>
    <xf numFmtId="0" fontId="1" fillId="2" borderId="0" xfId="1" applyBorder="1"/>
    <xf numFmtId="2" fontId="2" fillId="3" borderId="0" xfId="2" applyNumberFormat="1" applyBorder="1"/>
    <xf numFmtId="0" fontId="3" fillId="4" borderId="0" xfId="3"/>
    <xf numFmtId="0" fontId="3" fillId="5" borderId="0" xfId="4"/>
    <xf numFmtId="1" fontId="2" fillId="3" borderId="0" xfId="2" applyNumberFormat="1" applyBorder="1"/>
  </cellXfs>
  <cellStyles count="5">
    <cellStyle name="Accent2" xfId="3" builtinId="33"/>
    <cellStyle name="Accent3" xfId="4" builtinId="37"/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8"/>
  <sheetViews>
    <sheetView tabSelected="1" workbookViewId="0">
      <selection activeCell="D26" sqref="D26"/>
    </sheetView>
  </sheetViews>
  <sheetFormatPr defaultRowHeight="14.5" x14ac:dyDescent="0.35"/>
  <cols>
    <col min="2" max="4" width="7.26953125" customWidth="1"/>
    <col min="10" max="10" width="9.6328125" customWidth="1"/>
  </cols>
  <sheetData>
    <row r="2" spans="2:11" x14ac:dyDescent="0.35">
      <c r="B2" t="s">
        <v>0</v>
      </c>
      <c r="D2">
        <v>1.06</v>
      </c>
    </row>
    <row r="3" spans="2:11" x14ac:dyDescent="0.35">
      <c r="B3" t="s">
        <v>5</v>
      </c>
      <c r="D3">
        <v>9</v>
      </c>
    </row>
    <row r="5" spans="2:11" x14ac:dyDescent="0.35">
      <c r="B5" s="3" t="s">
        <v>3</v>
      </c>
      <c r="C5" s="3" t="s">
        <v>1</v>
      </c>
      <c r="D5" s="3" t="s">
        <v>2</v>
      </c>
      <c r="E5" s="4" t="s">
        <v>8</v>
      </c>
      <c r="F5" s="4" t="s">
        <v>6</v>
      </c>
      <c r="G5" s="4" t="s">
        <v>4</v>
      </c>
      <c r="H5" s="4" t="s">
        <v>10</v>
      </c>
      <c r="I5" s="4" t="s">
        <v>7</v>
      </c>
      <c r="J5" s="4" t="s">
        <v>9</v>
      </c>
    </row>
    <row r="6" spans="2:11" x14ac:dyDescent="0.35">
      <c r="B6" s="1">
        <v>8</v>
      </c>
      <c r="C6" s="1">
        <v>60</v>
      </c>
      <c r="D6" s="1">
        <v>1</v>
      </c>
      <c r="E6" s="2">
        <f t="shared" ref="E6:E11" si="0">B6*C6/60*$D$2</f>
        <v>8.48</v>
      </c>
      <c r="F6" s="2">
        <f t="shared" ref="F6:F11" si="1">E6/$D$3</f>
        <v>0.94222222222222229</v>
      </c>
      <c r="G6" s="5">
        <f t="shared" ref="G6:G11" si="2">_xlfn.CEILING.MATH((B6/D6))</f>
        <v>8</v>
      </c>
      <c r="H6" s="2">
        <f t="shared" ref="H6:H11" si="3">G6*C6/60*$D$2</f>
        <v>8.48</v>
      </c>
      <c r="I6" s="2">
        <f t="shared" ref="I6:I11" si="4">H6/$D$3</f>
        <v>0.94222222222222229</v>
      </c>
      <c r="J6" s="5">
        <f t="shared" ref="J6:J11" si="5">_xlfn.CEILING.MATH(I6)</f>
        <v>1</v>
      </c>
      <c r="K6" t="s">
        <v>11</v>
      </c>
    </row>
    <row r="7" spans="2:11" x14ac:dyDescent="0.35">
      <c r="B7" s="1">
        <v>123</v>
      </c>
      <c r="C7" s="1">
        <v>4</v>
      </c>
      <c r="D7" s="1">
        <v>1</v>
      </c>
      <c r="E7" s="2">
        <f t="shared" si="0"/>
        <v>8.6920000000000002</v>
      </c>
      <c r="F7" s="2">
        <f t="shared" si="1"/>
        <v>0.96577777777777785</v>
      </c>
      <c r="G7" s="5">
        <f t="shared" si="2"/>
        <v>123</v>
      </c>
      <c r="H7" s="2">
        <f t="shared" si="3"/>
        <v>8.6920000000000002</v>
      </c>
      <c r="I7" s="2">
        <f t="shared" si="4"/>
        <v>0.96577777777777785</v>
      </c>
      <c r="J7" s="5">
        <f t="shared" si="5"/>
        <v>1</v>
      </c>
      <c r="K7" t="s">
        <v>12</v>
      </c>
    </row>
    <row r="8" spans="2:11" x14ac:dyDescent="0.35">
      <c r="B8" s="1">
        <v>24</v>
      </c>
      <c r="C8" s="1">
        <v>60</v>
      </c>
      <c r="D8" s="1">
        <v>3</v>
      </c>
      <c r="E8" s="2">
        <f t="shared" si="0"/>
        <v>25.44</v>
      </c>
      <c r="F8" s="2">
        <f t="shared" si="1"/>
        <v>2.8266666666666667</v>
      </c>
      <c r="G8" s="5">
        <f t="shared" si="2"/>
        <v>8</v>
      </c>
      <c r="H8" s="2">
        <f t="shared" si="3"/>
        <v>8.48</v>
      </c>
      <c r="I8" s="2">
        <f t="shared" si="4"/>
        <v>0.94222222222222229</v>
      </c>
      <c r="J8" s="5">
        <f t="shared" si="5"/>
        <v>1</v>
      </c>
      <c r="K8" t="s">
        <v>13</v>
      </c>
    </row>
    <row r="9" spans="2:11" x14ac:dyDescent="0.35">
      <c r="B9" s="1">
        <v>123</v>
      </c>
      <c r="C9" s="1">
        <v>12</v>
      </c>
      <c r="D9" s="1">
        <v>3</v>
      </c>
      <c r="E9" s="2">
        <f t="shared" si="0"/>
        <v>26.076000000000004</v>
      </c>
      <c r="F9" s="2">
        <f t="shared" si="1"/>
        <v>2.897333333333334</v>
      </c>
      <c r="G9" s="5">
        <f t="shared" si="2"/>
        <v>41</v>
      </c>
      <c r="H9" s="2">
        <f t="shared" si="3"/>
        <v>8.6920000000000002</v>
      </c>
      <c r="I9" s="2">
        <f t="shared" si="4"/>
        <v>0.96577777777777785</v>
      </c>
      <c r="J9" s="5">
        <f t="shared" si="5"/>
        <v>1</v>
      </c>
      <c r="K9" t="s">
        <v>14</v>
      </c>
    </row>
    <row r="10" spans="2:11" x14ac:dyDescent="0.35">
      <c r="B10" s="1">
        <v>79</v>
      </c>
      <c r="C10" s="1">
        <v>75</v>
      </c>
      <c r="D10" s="1">
        <v>3</v>
      </c>
      <c r="E10" s="2">
        <f t="shared" si="0"/>
        <v>104.67500000000001</v>
      </c>
      <c r="F10" s="2">
        <f t="shared" si="1"/>
        <v>11.630555555555556</v>
      </c>
      <c r="G10" s="5">
        <f t="shared" si="2"/>
        <v>27</v>
      </c>
      <c r="H10" s="2">
        <f t="shared" si="3"/>
        <v>35.774999999999999</v>
      </c>
      <c r="I10" s="2">
        <f t="shared" si="4"/>
        <v>3.9749999999999996</v>
      </c>
      <c r="J10" s="5">
        <f t="shared" si="5"/>
        <v>4</v>
      </c>
      <c r="K10" t="s">
        <v>16</v>
      </c>
    </row>
    <row r="11" spans="2:11" x14ac:dyDescent="0.35">
      <c r="B11" s="1">
        <v>123</v>
      </c>
      <c r="C11" s="1">
        <v>60</v>
      </c>
      <c r="D11" s="1">
        <v>3</v>
      </c>
      <c r="E11" s="2">
        <f t="shared" si="0"/>
        <v>130.38</v>
      </c>
      <c r="F11" s="2">
        <f t="shared" si="1"/>
        <v>14.486666666666666</v>
      </c>
      <c r="G11" s="5">
        <f t="shared" si="2"/>
        <v>41</v>
      </c>
      <c r="H11" s="2">
        <f t="shared" si="3"/>
        <v>43.46</v>
      </c>
      <c r="I11" s="2">
        <f t="shared" si="4"/>
        <v>4.8288888888888888</v>
      </c>
      <c r="J11" s="5">
        <f t="shared" si="5"/>
        <v>5</v>
      </c>
      <c r="K11" t="s">
        <v>15</v>
      </c>
    </row>
    <row r="12" spans="2:11" x14ac:dyDescent="0.35">
      <c r="B12" s="1"/>
      <c r="C12" s="1"/>
      <c r="D12" s="1"/>
      <c r="E12" s="2"/>
      <c r="F12" s="2"/>
      <c r="G12" s="5"/>
      <c r="H12" s="2"/>
      <c r="I12" s="2"/>
      <c r="J12" s="5"/>
      <c r="K12" t="s">
        <v>17</v>
      </c>
    </row>
    <row r="13" spans="2:11" x14ac:dyDescent="0.35">
      <c r="B13" s="1">
        <v>79</v>
      </c>
      <c r="C13" s="1">
        <v>60</v>
      </c>
      <c r="D13" s="1">
        <v>1</v>
      </c>
      <c r="E13" s="2">
        <f t="shared" ref="E13:E28" si="6">B13*C13/60*$D$2</f>
        <v>83.740000000000009</v>
      </c>
      <c r="F13" s="2">
        <f t="shared" ref="F13:F28" si="7">E13/$D$3</f>
        <v>9.3044444444444458</v>
      </c>
      <c r="G13" s="5">
        <f t="shared" ref="G13:G28" si="8">_xlfn.CEILING.MATH((B13/D13))</f>
        <v>79</v>
      </c>
      <c r="H13" s="2">
        <f t="shared" ref="H13:H28" si="9">G13*C13/60*$D$2</f>
        <v>83.740000000000009</v>
      </c>
      <c r="I13" s="2">
        <f t="shared" ref="I13:I28" si="10">H13/$D$3</f>
        <v>9.3044444444444458</v>
      </c>
      <c r="J13" s="5">
        <f t="shared" ref="J13:J28" si="11">_xlfn.CEILING.MATH(I13)</f>
        <v>10</v>
      </c>
    </row>
    <row r="14" spans="2:11" x14ac:dyDescent="0.35">
      <c r="B14" s="1">
        <v>123</v>
      </c>
      <c r="C14" s="1">
        <v>60</v>
      </c>
      <c r="D14" s="1">
        <v>1</v>
      </c>
      <c r="E14" s="2">
        <f t="shared" si="6"/>
        <v>130.38</v>
      </c>
      <c r="F14" s="2">
        <f t="shared" si="7"/>
        <v>14.486666666666666</v>
      </c>
      <c r="G14" s="5">
        <f t="shared" si="8"/>
        <v>123</v>
      </c>
      <c r="H14" s="2">
        <f t="shared" si="9"/>
        <v>130.38</v>
      </c>
      <c r="I14" s="2">
        <f t="shared" si="10"/>
        <v>14.486666666666666</v>
      </c>
      <c r="J14" s="5">
        <f t="shared" si="11"/>
        <v>15</v>
      </c>
    </row>
    <row r="15" spans="2:11" x14ac:dyDescent="0.35">
      <c r="B15" s="1">
        <v>79</v>
      </c>
      <c r="C15" s="1">
        <v>120</v>
      </c>
      <c r="D15" s="1">
        <v>1</v>
      </c>
      <c r="E15" s="2">
        <f t="shared" si="6"/>
        <v>167.48000000000002</v>
      </c>
      <c r="F15" s="2">
        <f t="shared" si="7"/>
        <v>18.608888888888892</v>
      </c>
      <c r="G15" s="5">
        <f t="shared" si="8"/>
        <v>79</v>
      </c>
      <c r="H15" s="2">
        <f t="shared" si="9"/>
        <v>167.48000000000002</v>
      </c>
      <c r="I15" s="2">
        <f t="shared" si="10"/>
        <v>18.608888888888892</v>
      </c>
      <c r="J15" s="5">
        <f t="shared" si="11"/>
        <v>19</v>
      </c>
    </row>
    <row r="16" spans="2:11" x14ac:dyDescent="0.35">
      <c r="B16" s="1">
        <v>123</v>
      </c>
      <c r="C16" s="1">
        <v>120</v>
      </c>
      <c r="D16" s="1">
        <v>1</v>
      </c>
      <c r="E16" s="2">
        <f t="shared" si="6"/>
        <v>260.76</v>
      </c>
      <c r="F16" s="2">
        <f t="shared" si="7"/>
        <v>28.973333333333333</v>
      </c>
      <c r="G16" s="5">
        <f t="shared" si="8"/>
        <v>123</v>
      </c>
      <c r="H16" s="2">
        <f t="shared" si="9"/>
        <v>260.76</v>
      </c>
      <c r="I16" s="2">
        <f t="shared" si="10"/>
        <v>28.973333333333333</v>
      </c>
      <c r="J16" s="5">
        <f t="shared" si="11"/>
        <v>29</v>
      </c>
    </row>
    <row r="17" spans="2:10" x14ac:dyDescent="0.35">
      <c r="B17" s="1">
        <v>79</v>
      </c>
      <c r="C17" s="1">
        <v>60</v>
      </c>
      <c r="D17" s="1">
        <v>2</v>
      </c>
      <c r="E17" s="2">
        <f t="shared" si="6"/>
        <v>83.740000000000009</v>
      </c>
      <c r="F17" s="2">
        <f t="shared" si="7"/>
        <v>9.3044444444444458</v>
      </c>
      <c r="G17" s="5">
        <f t="shared" si="8"/>
        <v>40</v>
      </c>
      <c r="H17" s="2">
        <f t="shared" si="9"/>
        <v>42.400000000000006</v>
      </c>
      <c r="I17" s="2">
        <f t="shared" si="10"/>
        <v>4.7111111111111121</v>
      </c>
      <c r="J17" s="5">
        <f t="shared" si="11"/>
        <v>5</v>
      </c>
    </row>
    <row r="18" spans="2:10" x14ac:dyDescent="0.35">
      <c r="B18" s="1">
        <v>123</v>
      </c>
      <c r="C18" s="1">
        <v>60</v>
      </c>
      <c r="D18" s="1">
        <v>2</v>
      </c>
      <c r="E18" s="2">
        <f t="shared" si="6"/>
        <v>130.38</v>
      </c>
      <c r="F18" s="2">
        <f t="shared" si="7"/>
        <v>14.486666666666666</v>
      </c>
      <c r="G18" s="5">
        <f t="shared" si="8"/>
        <v>62</v>
      </c>
      <c r="H18" s="2">
        <f t="shared" si="9"/>
        <v>65.72</v>
      </c>
      <c r="I18" s="2">
        <f t="shared" si="10"/>
        <v>7.3022222222222224</v>
      </c>
      <c r="J18" s="5">
        <f t="shared" si="11"/>
        <v>8</v>
      </c>
    </row>
    <row r="19" spans="2:10" x14ac:dyDescent="0.35">
      <c r="B19" s="1">
        <v>79</v>
      </c>
      <c r="C19" s="1">
        <v>120</v>
      </c>
      <c r="D19" s="1">
        <v>2</v>
      </c>
      <c r="E19" s="2">
        <f t="shared" si="6"/>
        <v>167.48000000000002</v>
      </c>
      <c r="F19" s="2">
        <f t="shared" si="7"/>
        <v>18.608888888888892</v>
      </c>
      <c r="G19" s="5">
        <f t="shared" si="8"/>
        <v>40</v>
      </c>
      <c r="H19" s="2">
        <f t="shared" si="9"/>
        <v>84.800000000000011</v>
      </c>
      <c r="I19" s="2">
        <f t="shared" si="10"/>
        <v>9.4222222222222243</v>
      </c>
      <c r="J19" s="5">
        <f t="shared" si="11"/>
        <v>10</v>
      </c>
    </row>
    <row r="20" spans="2:10" x14ac:dyDescent="0.35">
      <c r="B20" s="1">
        <v>123</v>
      </c>
      <c r="C20" s="1">
        <v>120</v>
      </c>
      <c r="D20" s="1">
        <v>2</v>
      </c>
      <c r="E20" s="2">
        <f t="shared" si="6"/>
        <v>260.76</v>
      </c>
      <c r="F20" s="2">
        <f t="shared" si="7"/>
        <v>28.973333333333333</v>
      </c>
      <c r="G20" s="5">
        <f t="shared" si="8"/>
        <v>62</v>
      </c>
      <c r="H20" s="2">
        <f t="shared" si="9"/>
        <v>131.44</v>
      </c>
      <c r="I20" s="2">
        <f t="shared" si="10"/>
        <v>14.604444444444445</v>
      </c>
      <c r="J20" s="5">
        <f t="shared" si="11"/>
        <v>15</v>
      </c>
    </row>
    <row r="21" spans="2:10" x14ac:dyDescent="0.35">
      <c r="B21" s="1">
        <v>79</v>
      </c>
      <c r="C21" s="1">
        <v>60</v>
      </c>
      <c r="D21" s="1">
        <v>3</v>
      </c>
      <c r="E21" s="2">
        <f t="shared" si="6"/>
        <v>83.740000000000009</v>
      </c>
      <c r="F21" s="2">
        <f t="shared" si="7"/>
        <v>9.3044444444444458</v>
      </c>
      <c r="G21" s="5">
        <f t="shared" si="8"/>
        <v>27</v>
      </c>
      <c r="H21" s="2">
        <f t="shared" si="9"/>
        <v>28.62</v>
      </c>
      <c r="I21" s="2">
        <f t="shared" si="10"/>
        <v>3.18</v>
      </c>
      <c r="J21" s="5">
        <f t="shared" si="11"/>
        <v>4</v>
      </c>
    </row>
    <row r="22" spans="2:10" x14ac:dyDescent="0.35">
      <c r="B22" s="1">
        <v>123</v>
      </c>
      <c r="C22" s="1">
        <v>60</v>
      </c>
      <c r="D22" s="1">
        <v>3</v>
      </c>
      <c r="E22" s="2">
        <f t="shared" si="6"/>
        <v>130.38</v>
      </c>
      <c r="F22" s="2">
        <f t="shared" si="7"/>
        <v>14.486666666666666</v>
      </c>
      <c r="G22" s="5">
        <f t="shared" si="8"/>
        <v>41</v>
      </c>
      <c r="H22" s="2">
        <f t="shared" si="9"/>
        <v>43.46</v>
      </c>
      <c r="I22" s="2">
        <f t="shared" si="10"/>
        <v>4.8288888888888888</v>
      </c>
      <c r="J22" s="5">
        <f t="shared" si="11"/>
        <v>5</v>
      </c>
    </row>
    <row r="23" spans="2:10" x14ac:dyDescent="0.35">
      <c r="B23" s="1">
        <v>79</v>
      </c>
      <c r="C23" s="1">
        <v>120</v>
      </c>
      <c r="D23" s="1">
        <v>3</v>
      </c>
      <c r="E23" s="2">
        <f t="shared" si="6"/>
        <v>167.48000000000002</v>
      </c>
      <c r="F23" s="2">
        <f t="shared" si="7"/>
        <v>18.608888888888892</v>
      </c>
      <c r="G23" s="5">
        <f t="shared" si="8"/>
        <v>27</v>
      </c>
      <c r="H23" s="2">
        <f t="shared" si="9"/>
        <v>57.24</v>
      </c>
      <c r="I23" s="2">
        <f t="shared" si="10"/>
        <v>6.36</v>
      </c>
      <c r="J23" s="5">
        <f t="shared" si="11"/>
        <v>7</v>
      </c>
    </row>
    <row r="24" spans="2:10" x14ac:dyDescent="0.35">
      <c r="B24" s="1">
        <v>123</v>
      </c>
      <c r="C24" s="1">
        <v>120</v>
      </c>
      <c r="D24" s="1">
        <v>3</v>
      </c>
      <c r="E24" s="2">
        <f t="shared" si="6"/>
        <v>260.76</v>
      </c>
      <c r="F24" s="2">
        <f t="shared" si="7"/>
        <v>28.973333333333333</v>
      </c>
      <c r="G24" s="5">
        <f t="shared" si="8"/>
        <v>41</v>
      </c>
      <c r="H24" s="2">
        <f t="shared" si="9"/>
        <v>86.92</v>
      </c>
      <c r="I24" s="2">
        <f t="shared" si="10"/>
        <v>9.6577777777777776</v>
      </c>
      <c r="J24" s="5">
        <f t="shared" si="11"/>
        <v>10</v>
      </c>
    </row>
    <row r="25" spans="2:10" x14ac:dyDescent="0.35">
      <c r="B25" s="1">
        <v>79</v>
      </c>
      <c r="C25" s="1">
        <v>60</v>
      </c>
      <c r="D25" s="1">
        <v>4</v>
      </c>
      <c r="E25" s="2">
        <f t="shared" si="6"/>
        <v>83.740000000000009</v>
      </c>
      <c r="F25" s="2">
        <f t="shared" si="7"/>
        <v>9.3044444444444458</v>
      </c>
      <c r="G25" s="5">
        <f t="shared" si="8"/>
        <v>20</v>
      </c>
      <c r="H25" s="2">
        <f t="shared" si="9"/>
        <v>21.200000000000003</v>
      </c>
      <c r="I25" s="2">
        <f t="shared" si="10"/>
        <v>2.3555555555555561</v>
      </c>
      <c r="J25" s="5">
        <f t="shared" si="11"/>
        <v>3</v>
      </c>
    </row>
    <row r="26" spans="2:10" x14ac:dyDescent="0.35">
      <c r="B26" s="1">
        <v>123</v>
      </c>
      <c r="C26" s="1">
        <v>60</v>
      </c>
      <c r="D26" s="1">
        <v>4</v>
      </c>
      <c r="E26" s="2">
        <f t="shared" si="6"/>
        <v>130.38</v>
      </c>
      <c r="F26" s="2">
        <f t="shared" si="7"/>
        <v>14.486666666666666</v>
      </c>
      <c r="G26" s="5">
        <f t="shared" si="8"/>
        <v>31</v>
      </c>
      <c r="H26" s="2">
        <f t="shared" si="9"/>
        <v>32.86</v>
      </c>
      <c r="I26" s="2">
        <f t="shared" si="10"/>
        <v>3.6511111111111112</v>
      </c>
      <c r="J26" s="5">
        <f t="shared" si="11"/>
        <v>4</v>
      </c>
    </row>
    <row r="27" spans="2:10" x14ac:dyDescent="0.35">
      <c r="B27" s="1">
        <v>79</v>
      </c>
      <c r="C27" s="1">
        <v>120</v>
      </c>
      <c r="D27" s="1">
        <v>4</v>
      </c>
      <c r="E27" s="2">
        <f t="shared" si="6"/>
        <v>167.48000000000002</v>
      </c>
      <c r="F27" s="2">
        <f t="shared" si="7"/>
        <v>18.608888888888892</v>
      </c>
      <c r="G27" s="5">
        <f t="shared" si="8"/>
        <v>20</v>
      </c>
      <c r="H27" s="2">
        <f t="shared" si="9"/>
        <v>42.400000000000006</v>
      </c>
      <c r="I27" s="2">
        <f t="shared" si="10"/>
        <v>4.7111111111111121</v>
      </c>
      <c r="J27" s="5">
        <f t="shared" si="11"/>
        <v>5</v>
      </c>
    </row>
    <row r="28" spans="2:10" x14ac:dyDescent="0.35">
      <c r="B28" s="1">
        <v>123</v>
      </c>
      <c r="C28" s="1">
        <v>120</v>
      </c>
      <c r="D28" s="1">
        <v>4</v>
      </c>
      <c r="E28" s="2">
        <f t="shared" si="6"/>
        <v>260.76</v>
      </c>
      <c r="F28" s="2">
        <f t="shared" si="7"/>
        <v>28.973333333333333</v>
      </c>
      <c r="G28" s="5">
        <f t="shared" si="8"/>
        <v>31</v>
      </c>
      <c r="H28" s="2">
        <f t="shared" si="9"/>
        <v>65.72</v>
      </c>
      <c r="I28" s="2">
        <f t="shared" si="10"/>
        <v>7.3022222222222224</v>
      </c>
      <c r="J28" s="5">
        <f t="shared" si="11"/>
        <v>8</v>
      </c>
    </row>
  </sheetData>
  <pageMargins left="0.7" right="0.7" top="0.75" bottom="0.75" header="0.3" footer="0.3"/>
  <pageSetup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2016-05-15T01:35:48Z</dcterms:modified>
</cp:coreProperties>
</file>