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8_{D4EEA3BD-A1C0-48A1-8572-195B5BA42D24}" xr6:coauthVersionLast="47" xr6:coauthVersionMax="47" xr10:uidLastSave="{00000000-0000-0000-0000-000000000000}"/>
  <bookViews>
    <workbookView xWindow="-120" yWindow="-120" windowWidth="20730" windowHeight="11040" firstSheet="3" activeTab="7" xr2:uid="{37B3F657-F263-431E-B655-BD10B34058C5}"/>
  </bookViews>
  <sheets>
    <sheet name="All Pokemon data" sheetId="1" r:id="rId1"/>
    <sheet name="Data Pokemon &amp; HP" sheetId="3" r:id="rId2"/>
    <sheet name="Number 1-3" sheetId="2" r:id="rId3"/>
    <sheet name="Number 4a" sheetId="5" r:id="rId4"/>
    <sheet name="Number 4b" sheetId="4" r:id="rId5"/>
    <sheet name="Number 5a" sheetId="6" r:id="rId6"/>
    <sheet name="Number 5b" sheetId="7" r:id="rId7"/>
    <sheet name="Number 5c" sheetId="8" r:id="rId8"/>
  </sheets>
  <definedNames>
    <definedName name="_xlchart.v1.0" hidden="1">'Number 1-3'!$A$1</definedName>
    <definedName name="_xlchart.v1.1" hidden="1">'Number 1-3'!$A$2:$A$286</definedName>
    <definedName name="_xlchart.v1.2" hidden="1">'Number 1-3'!$A$1</definedName>
    <definedName name="_xlchart.v1.3" hidden="1">'Number 1-3'!$A$2:$A$286</definedName>
    <definedName name="_xlchart.v1.4" hidden="1">'Number 1-3'!$A$1</definedName>
    <definedName name="_xlchart.v1.5" hidden="1">'Number 1-3'!$A$2:$A$286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8" l="1"/>
  <c r="F22" i="8"/>
  <c r="F5" i="8"/>
  <c r="F4" i="8"/>
  <c r="F3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2" i="8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F2" i="7"/>
  <c r="E6" i="6"/>
  <c r="E5" i="6"/>
  <c r="E3" i="6"/>
  <c r="E2" i="6"/>
  <c r="F3" i="5"/>
  <c r="F2" i="5"/>
  <c r="E3" i="4"/>
  <c r="E2" i="4"/>
  <c r="E13" i="2"/>
  <c r="E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" i="2"/>
  <c r="E4" i="2"/>
  <c r="E5" i="2"/>
  <c r="E8" i="2"/>
  <c r="E11" i="2" s="1"/>
  <c r="E7" i="2"/>
  <c r="E6" i="2"/>
  <c r="E10" i="2" s="1"/>
  <c r="G3" i="2"/>
  <c r="E3" i="2"/>
  <c r="E9" i="2" l="1"/>
</calcChain>
</file>

<file path=xl/sharedStrings.xml><?xml version="1.0" encoding="utf-8"?>
<sst xmlns="http://schemas.openxmlformats.org/spreadsheetml/2006/main" count="4468" uniqueCount="235">
  <si>
    <t>class</t>
  </si>
  <si>
    <t>group</t>
  </si>
  <si>
    <t>Pokemon</t>
  </si>
  <si>
    <t>date_caught</t>
  </si>
  <si>
    <t>location</t>
  </si>
  <si>
    <t>type</t>
  </si>
  <si>
    <t>status</t>
  </si>
  <si>
    <t>attack</t>
  </si>
  <si>
    <t>hp</t>
  </si>
  <si>
    <t>def</t>
  </si>
  <si>
    <t>cp</t>
  </si>
  <si>
    <t>TI 2I</t>
  </si>
  <si>
    <t>A</t>
  </si>
  <si>
    <t>Flaeron</t>
  </si>
  <si>
    <t>Univ Brawijaya</t>
  </si>
  <si>
    <t>Fire</t>
  </si>
  <si>
    <t>Caught</t>
  </si>
  <si>
    <t>Ninetales</t>
  </si>
  <si>
    <t>Furfrou</t>
  </si>
  <si>
    <t>Normal</t>
  </si>
  <si>
    <t>Throh</t>
  </si>
  <si>
    <t>Fighting</t>
  </si>
  <si>
    <t>Heracross</t>
  </si>
  <si>
    <t>Bug/Fighting</t>
  </si>
  <si>
    <t>Oddish</t>
  </si>
  <si>
    <t>Grass/Poison</t>
  </si>
  <si>
    <t>Arbok</t>
  </si>
  <si>
    <t>Poison</t>
  </si>
  <si>
    <t>Feraligatr</t>
  </si>
  <si>
    <t>Water</t>
  </si>
  <si>
    <t>Lairon</t>
  </si>
  <si>
    <t>Steel/Rock</t>
  </si>
  <si>
    <t>Chinchou</t>
  </si>
  <si>
    <t>Water/Electric</t>
  </si>
  <si>
    <t>Tranquill</t>
  </si>
  <si>
    <t>Normal/Flying</t>
  </si>
  <si>
    <t>Ledyba</t>
  </si>
  <si>
    <t>Bug/Flying</t>
  </si>
  <si>
    <t>Masquerain</t>
  </si>
  <si>
    <t>Togedemaru</t>
  </si>
  <si>
    <t>Electric/Steel</t>
  </si>
  <si>
    <t>Pidove</t>
  </si>
  <si>
    <t>Surskit</t>
  </si>
  <si>
    <t>Bug/Water</t>
  </si>
  <si>
    <t>Pikachu</t>
  </si>
  <si>
    <t>Electric</t>
  </si>
  <si>
    <t>Grubbin</t>
  </si>
  <si>
    <t>Bug</t>
  </si>
  <si>
    <t>Tynamo</t>
  </si>
  <si>
    <t xml:space="preserve">Electric </t>
  </si>
  <si>
    <t>Stufful</t>
  </si>
  <si>
    <t>Normal/Fighting</t>
  </si>
  <si>
    <t>Magikarp</t>
  </si>
  <si>
    <t>Masquearin</t>
  </si>
  <si>
    <t>Flee</t>
  </si>
  <si>
    <t>Karrablast</t>
  </si>
  <si>
    <t>Yanma</t>
  </si>
  <si>
    <t>Cyndaquil</t>
  </si>
  <si>
    <t>Typhlosion</t>
  </si>
  <si>
    <t>Vulpix</t>
  </si>
  <si>
    <t>Lillipup</t>
  </si>
  <si>
    <t>Doduo</t>
  </si>
  <si>
    <t>Aron</t>
  </si>
  <si>
    <t>Caterpie</t>
  </si>
  <si>
    <t>Sandshrew</t>
  </si>
  <si>
    <t>Ground</t>
  </si>
  <si>
    <t>Slugma</t>
  </si>
  <si>
    <t>B</t>
  </si>
  <si>
    <t>Sudimoro</t>
  </si>
  <si>
    <t>Shelmet</t>
  </si>
  <si>
    <t>Polinema</t>
  </si>
  <si>
    <t>Clauncher</t>
  </si>
  <si>
    <t>Starly</t>
  </si>
  <si>
    <t>Patrat</t>
  </si>
  <si>
    <t>bug</t>
  </si>
  <si>
    <t>Zubat</t>
  </si>
  <si>
    <t>Poison/Flying</t>
  </si>
  <si>
    <t>Shroomish</t>
  </si>
  <si>
    <t>Grass</t>
  </si>
  <si>
    <t>Hoppip</t>
  </si>
  <si>
    <t>Grass/Flying</t>
  </si>
  <si>
    <t>Saxophone</t>
  </si>
  <si>
    <t>Charmander</t>
  </si>
  <si>
    <t>Burmy</t>
  </si>
  <si>
    <t xml:space="preserve">Grass </t>
  </si>
  <si>
    <t>Dau</t>
  </si>
  <si>
    <t>Castform</t>
  </si>
  <si>
    <t>Weedle</t>
  </si>
  <si>
    <t>Bug/Poison</t>
  </si>
  <si>
    <t>Solrock</t>
  </si>
  <si>
    <t>Rock/Psychic</t>
  </si>
  <si>
    <t>Purrloin</t>
  </si>
  <si>
    <t>Dark</t>
  </si>
  <si>
    <t>Bunnelby</t>
  </si>
  <si>
    <t>Froakie</t>
  </si>
  <si>
    <t>Suhat</t>
  </si>
  <si>
    <t>Sentret</t>
  </si>
  <si>
    <t>Sunkern</t>
  </si>
  <si>
    <t>Sandslash</t>
  </si>
  <si>
    <t>Ekans</t>
  </si>
  <si>
    <t>C</t>
  </si>
  <si>
    <t>Bulbasaur</t>
  </si>
  <si>
    <t>pikachu</t>
  </si>
  <si>
    <t>18/03/23</t>
  </si>
  <si>
    <t>diglett</t>
  </si>
  <si>
    <t>drownzee</t>
  </si>
  <si>
    <t>Psychic</t>
  </si>
  <si>
    <t>Voltrob</t>
  </si>
  <si>
    <t>Hitmonlee</t>
  </si>
  <si>
    <t>19/03/23</t>
  </si>
  <si>
    <t>Eevee</t>
  </si>
  <si>
    <t>Hoothoot</t>
  </si>
  <si>
    <t>Univ Malang</t>
  </si>
  <si>
    <t>Nosepass</t>
  </si>
  <si>
    <t>Teddiursa</t>
  </si>
  <si>
    <t>Grace/Ice</t>
  </si>
  <si>
    <t>Houndour</t>
  </si>
  <si>
    <t>Himontop</t>
  </si>
  <si>
    <t>Volbeat</t>
  </si>
  <si>
    <t>Glameow</t>
  </si>
  <si>
    <t>Bidoof</t>
  </si>
  <si>
    <t>Buneary</t>
  </si>
  <si>
    <t>Rock</t>
  </si>
  <si>
    <t>Snower</t>
  </si>
  <si>
    <t>Oshawott</t>
  </si>
  <si>
    <t>Pansear</t>
  </si>
  <si>
    <t>Grace/steel</t>
  </si>
  <si>
    <t>Ground/Electric</t>
  </si>
  <si>
    <t>Roggenrola</t>
  </si>
  <si>
    <t>Drilbur</t>
  </si>
  <si>
    <t>Vanipeda</t>
  </si>
  <si>
    <t>19/3/2023</t>
  </si>
  <si>
    <t>Barawijaya</t>
  </si>
  <si>
    <t>Drowzee</t>
  </si>
  <si>
    <t>D</t>
  </si>
  <si>
    <t>Yungoos</t>
  </si>
  <si>
    <t>Stunky</t>
  </si>
  <si>
    <t>Poison/Dark</t>
  </si>
  <si>
    <t>Gastly</t>
  </si>
  <si>
    <t>Ghost/Poison</t>
  </si>
  <si>
    <t>Duoduo</t>
  </si>
  <si>
    <t>Tympole</t>
  </si>
  <si>
    <t>Pansage</t>
  </si>
  <si>
    <t xml:space="preserve">Bug </t>
  </si>
  <si>
    <t>Primeape</t>
  </si>
  <si>
    <t>Foongus</t>
  </si>
  <si>
    <t>Drifblim</t>
  </si>
  <si>
    <t>Ghost/Flying</t>
  </si>
  <si>
    <t>Staravia</t>
  </si>
  <si>
    <t>Dark/Fire</t>
  </si>
  <si>
    <t>Mareanie</t>
  </si>
  <si>
    <t>Poison/Water</t>
  </si>
  <si>
    <t>E</t>
  </si>
  <si>
    <t>Tranquil</t>
  </si>
  <si>
    <t>Normal / Fly</t>
  </si>
  <si>
    <t>Hitmontop</t>
  </si>
  <si>
    <t>Fighter</t>
  </si>
  <si>
    <t>Sewaddle</t>
  </si>
  <si>
    <t>Sulfat</t>
  </si>
  <si>
    <t>Bug / leaf</t>
  </si>
  <si>
    <t>Flareon</t>
  </si>
  <si>
    <t>Popplio</t>
  </si>
  <si>
    <t>Aaron</t>
  </si>
  <si>
    <t>Kricketot</t>
  </si>
  <si>
    <t>Deerling</t>
  </si>
  <si>
    <t>Normal / Grass</t>
  </si>
  <si>
    <t>Cuterpie</t>
  </si>
  <si>
    <t>Water / Electric</t>
  </si>
  <si>
    <t>Leaf / Poison</t>
  </si>
  <si>
    <t>Chikorita</t>
  </si>
  <si>
    <t xml:space="preserve">Leaf </t>
  </si>
  <si>
    <t>Poison / Water</t>
  </si>
  <si>
    <t>Fletchling</t>
  </si>
  <si>
    <t>Exeggcute</t>
  </si>
  <si>
    <t>Leaf / Psychic</t>
  </si>
  <si>
    <t>Corsola</t>
  </si>
  <si>
    <t>Water / Rock</t>
  </si>
  <si>
    <t>Sawk</t>
  </si>
  <si>
    <t>Tentacool</t>
  </si>
  <si>
    <t>F</t>
  </si>
  <si>
    <t>Panpour</t>
  </si>
  <si>
    <t>Rampal</t>
  </si>
  <si>
    <t>Tepig</t>
  </si>
  <si>
    <t>Elgyem</t>
  </si>
  <si>
    <t>Araya</t>
  </si>
  <si>
    <t>Snivy</t>
  </si>
  <si>
    <t>Wooper</t>
  </si>
  <si>
    <t>Water/Ground</t>
  </si>
  <si>
    <t>Bergmite</t>
  </si>
  <si>
    <t>Ice</t>
  </si>
  <si>
    <t>Voltorb</t>
  </si>
  <si>
    <t>Sawojajar</t>
  </si>
  <si>
    <t>Meowth</t>
  </si>
  <si>
    <t>Venonat</t>
  </si>
  <si>
    <t>Venipede</t>
  </si>
  <si>
    <t>Klojen</t>
  </si>
  <si>
    <t>Dunsparce</t>
  </si>
  <si>
    <t>Ferroseed</t>
  </si>
  <si>
    <t>Grass/Steel</t>
  </si>
  <si>
    <t>Blitzle</t>
  </si>
  <si>
    <t>Pakis</t>
  </si>
  <si>
    <t>Ralts</t>
  </si>
  <si>
    <t>Psychic/Fairy</t>
  </si>
  <si>
    <t>Lunatone</t>
  </si>
  <si>
    <t>Wimpod</t>
  </si>
  <si>
    <t>Poliwag</t>
  </si>
  <si>
    <t>Batu</t>
  </si>
  <si>
    <t>Seel</t>
  </si>
  <si>
    <t>Squirtle</t>
  </si>
  <si>
    <t>total</t>
  </si>
  <si>
    <t>mean</t>
  </si>
  <si>
    <t>q1</t>
  </si>
  <si>
    <t>q2</t>
  </si>
  <si>
    <t>q3</t>
  </si>
  <si>
    <t>varience</t>
  </si>
  <si>
    <t>standard deviation</t>
  </si>
  <si>
    <t>upper bound</t>
  </si>
  <si>
    <t>lower bound</t>
  </si>
  <si>
    <t>iqr</t>
  </si>
  <si>
    <t>or</t>
  </si>
  <si>
    <t>285 row</t>
  </si>
  <si>
    <t>outlier</t>
  </si>
  <si>
    <t>min. value</t>
  </si>
  <si>
    <t>max. value</t>
  </si>
  <si>
    <t>z-score</t>
  </si>
  <si>
    <t>Standard Deviation</t>
  </si>
  <si>
    <t>Mean</t>
  </si>
  <si>
    <t>Probability of Pokemon which has DEF more than 60</t>
  </si>
  <si>
    <t>Total of Pokemon which has DEF more than 60</t>
  </si>
  <si>
    <t>Total of "Caught"</t>
  </si>
  <si>
    <t>Total of "Flee"</t>
  </si>
  <si>
    <t>Probability of "Caught"</t>
  </si>
  <si>
    <t>Probability of "Flee"</t>
  </si>
  <si>
    <t>Choosing Pokemon 10 times randomly, the probability of 3 electric Pokemons</t>
  </si>
  <si>
    <t>total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</si>
</sst>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000000"/>
      <name val="Calibri"/>
      <charset val="1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14" fontId="1" fillId="0" borderId="0" xfId="0" applyNumberFormat="1" applyFont="1" applyAlignment="1">
      <alignment readingOrder="1"/>
    </xf>
    <xf numFmtId="0" fontId="4" fillId="0" borderId="0" xfId="0" applyFont="1"/>
    <xf numFmtId="0" fontId="0" fillId="0" borderId="0" xfId="0" applyAlignment="1">
      <alignment horizontal="left" vertical="center"/>
    </xf>
    <xf numFmtId="0" fontId="6" fillId="0" borderId="0" xfId="0" applyFont="1"/>
  </cellXfs>
  <cellStyles count="2">
    <cellStyle name="Normal" xfId="0" builtinId="0"/>
    <cellStyle name="Normal 2" xfId="1" xr:uid="{455C3672-077A-4163-B5D8-85B8B6E5DE3E}"/>
  </cellStyles>
  <dxfs count="0"/>
  <tableStyles count="0" defaultTableStyle="TableStyleMedium2" defaultPivotStyle="PivotStyleLight16"/>
  <colors>
    <mruColors>
      <color rgb="FFC5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Pokemon</a:t>
            </a:r>
            <a:r>
              <a:rPr lang="en-US" baseline="0"/>
              <a:t> C</a:t>
            </a:r>
            <a:r>
              <a:rPr lang="en-US"/>
              <a:t>aught at Polinema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5c'!$F$1</c:f>
              <c:strCache>
                <c:ptCount val="1"/>
                <c:pt idx="0">
                  <c:v>total caught</c:v>
                </c:pt>
              </c:strCache>
            </c:strRef>
          </c:tx>
          <c:spPr>
            <a:solidFill>
              <a:srgbClr val="C5F3F2"/>
            </a:solidFill>
            <a:ln w="3175">
              <a:solidFill>
                <a:srgbClr val="002060"/>
              </a:solidFill>
            </a:ln>
            <a:effectLst/>
          </c:spPr>
          <c:invertIfNegative val="0"/>
          <c:cat>
            <c:strRef>
              <c:f>'Number 5c'!$E$2:$E$60</c:f>
              <c:strCache>
                <c:ptCount val="59"/>
                <c:pt idx="0">
                  <c:v>Aron</c:v>
                </c:pt>
                <c:pt idx="1">
                  <c:v>Bulbasaur</c:v>
                </c:pt>
                <c:pt idx="2">
                  <c:v>Bunnelby</c:v>
                </c:pt>
                <c:pt idx="3">
                  <c:v>Castform</c:v>
                </c:pt>
                <c:pt idx="4">
                  <c:v>Caterpie</c:v>
                </c:pt>
                <c:pt idx="5">
                  <c:v>Charmander</c:v>
                </c:pt>
                <c:pt idx="6">
                  <c:v>Chinchou</c:v>
                </c:pt>
                <c:pt idx="7">
                  <c:v>Clauncher</c:v>
                </c:pt>
                <c:pt idx="8">
                  <c:v>Cyndaquil</c:v>
                </c:pt>
                <c:pt idx="9">
                  <c:v>Deerling</c:v>
                </c:pt>
                <c:pt idx="10">
                  <c:v>diglett</c:v>
                </c:pt>
                <c:pt idx="11">
                  <c:v>Drifblim</c:v>
                </c:pt>
                <c:pt idx="12">
                  <c:v>Duoduo</c:v>
                </c:pt>
                <c:pt idx="13">
                  <c:v>Eevee</c:v>
                </c:pt>
                <c:pt idx="14">
                  <c:v>Ekans</c:v>
                </c:pt>
                <c:pt idx="15">
                  <c:v>Foongus</c:v>
                </c:pt>
                <c:pt idx="16">
                  <c:v>Froakie</c:v>
                </c:pt>
                <c:pt idx="17">
                  <c:v>Gastly</c:v>
                </c:pt>
                <c:pt idx="18">
                  <c:v>Glameow</c:v>
                </c:pt>
                <c:pt idx="19">
                  <c:v>Himontop</c:v>
                </c:pt>
                <c:pt idx="20">
                  <c:v>Hitmontop</c:v>
                </c:pt>
                <c:pt idx="21">
                  <c:v>Hoppip</c:v>
                </c:pt>
                <c:pt idx="22">
                  <c:v>Houndour</c:v>
                </c:pt>
                <c:pt idx="23">
                  <c:v>Karrablast</c:v>
                </c:pt>
                <c:pt idx="24">
                  <c:v>Kricketot</c:v>
                </c:pt>
                <c:pt idx="25">
                  <c:v>Lairon</c:v>
                </c:pt>
                <c:pt idx="26">
                  <c:v>Ledyba</c:v>
                </c:pt>
                <c:pt idx="27">
                  <c:v>Lillipup</c:v>
                </c:pt>
                <c:pt idx="28">
                  <c:v>Magikarp</c:v>
                </c:pt>
                <c:pt idx="29">
                  <c:v>Mareanie</c:v>
                </c:pt>
                <c:pt idx="30">
                  <c:v>Nosepass</c:v>
                </c:pt>
                <c:pt idx="31">
                  <c:v>Oddish</c:v>
                </c:pt>
                <c:pt idx="32">
                  <c:v>Pansage</c:v>
                </c:pt>
                <c:pt idx="33">
                  <c:v>Patrat</c:v>
                </c:pt>
                <c:pt idx="34">
                  <c:v>Pidove</c:v>
                </c:pt>
                <c:pt idx="35">
                  <c:v>pikachu</c:v>
                </c:pt>
                <c:pt idx="36">
                  <c:v>Primeape</c:v>
                </c:pt>
                <c:pt idx="37">
                  <c:v>Purrloin</c:v>
                </c:pt>
                <c:pt idx="38">
                  <c:v>Sentret</c:v>
                </c:pt>
                <c:pt idx="39">
                  <c:v>Shelmet</c:v>
                </c:pt>
                <c:pt idx="40">
                  <c:v>Shroomish</c:v>
                </c:pt>
                <c:pt idx="41">
                  <c:v>Slugma</c:v>
                </c:pt>
                <c:pt idx="42">
                  <c:v>Solrock</c:v>
                </c:pt>
                <c:pt idx="43">
                  <c:v>Staravia</c:v>
                </c:pt>
                <c:pt idx="44">
                  <c:v>Starly</c:v>
                </c:pt>
                <c:pt idx="45">
                  <c:v>Stufful</c:v>
                </c:pt>
                <c:pt idx="46">
                  <c:v>Stunky</c:v>
                </c:pt>
                <c:pt idx="47">
                  <c:v>Surskit</c:v>
                </c:pt>
                <c:pt idx="48">
                  <c:v>Teddiursa</c:v>
                </c:pt>
                <c:pt idx="49">
                  <c:v>Tentacool</c:v>
                </c:pt>
                <c:pt idx="50">
                  <c:v>Tranquil</c:v>
                </c:pt>
                <c:pt idx="51">
                  <c:v>Tympole</c:v>
                </c:pt>
                <c:pt idx="52">
                  <c:v>Tynamo</c:v>
                </c:pt>
                <c:pt idx="53">
                  <c:v>Volbeat</c:v>
                </c:pt>
                <c:pt idx="54">
                  <c:v>Voltrob</c:v>
                </c:pt>
                <c:pt idx="55">
                  <c:v>Vulpix</c:v>
                </c:pt>
                <c:pt idx="56">
                  <c:v>Weedle</c:v>
                </c:pt>
                <c:pt idx="57">
                  <c:v>Yungoos</c:v>
                </c:pt>
                <c:pt idx="58">
                  <c:v>Zubat</c:v>
                </c:pt>
              </c:strCache>
            </c:strRef>
          </c:cat>
          <c:val>
            <c:numRef>
              <c:f>'Number 5c'!$F$2:$F$60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D-4BB6-8219-76ACC1A2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-27"/>
        <c:axId val="1214705663"/>
        <c:axId val="1858225695"/>
      </c:barChart>
      <c:catAx>
        <c:axId val="12147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25695"/>
        <c:crosses val="autoZero"/>
        <c:auto val="1"/>
        <c:lblAlgn val="ctr"/>
        <c:lblOffset val="100"/>
        <c:noMultiLvlLbl val="0"/>
      </c:catAx>
      <c:valAx>
        <c:axId val="18582256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of</a:t>
            </a: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“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HP</a:t>
            </a: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”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2A93985-E8F3-4FAD-A203-7D7E51F2BCA5}">
          <cx:tx>
            <cx:txData>
              <cx:f>_xlchart.v1.4</cx:f>
              <cx:v>hp</cx:v>
            </cx:txData>
          </cx:tx>
          <cx:spPr>
            <a:solidFill>
              <a:srgbClr val="C5F3F2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of</a:t>
            </a: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“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HP</a:t>
            </a: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”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0F923E8-0A81-47E7-9066-A15BED812E98}">
          <cx:tx>
            <cx:txData>
              <cx:f>_xlchart.v1.2</cx:f>
              <cx:v>hp</cx:v>
            </cx:txData>
          </cx:tx>
          <cx:spPr>
            <a:solidFill>
              <a:srgbClr val="C5F3F2"/>
            </a:solidFill>
            <a:ln w="6350">
              <a:solidFill>
                <a:srgbClr val="00206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0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19050</xdr:rowOff>
    </xdr:from>
    <xdr:to>
      <xdr:col>10</xdr:col>
      <xdr:colOff>152400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51819E6-259B-4F33-934C-FB5B40568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5" y="268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595312</xdr:colOff>
      <xdr:row>29</xdr:row>
      <xdr:rowOff>109537</xdr:rowOff>
    </xdr:from>
    <xdr:to>
      <xdr:col>10</xdr:col>
      <xdr:colOff>128587</xdr:colOff>
      <xdr:row>43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F8CA2BC-1E39-2D80-A3B3-EE30A40C3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5462" y="563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</xdr:rowOff>
    </xdr:from>
    <xdr:to>
      <xdr:col>25</xdr:col>
      <xdr:colOff>571500</xdr:colOff>
      <xdr:row>43</xdr:row>
      <xdr:rowOff>60614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F682D-5AA5-570C-58CB-8CA98F9DB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8376-9EF4-4AAC-853F-92A02BA404CA}">
  <dimension ref="A1:V286"/>
  <sheetViews>
    <sheetView topLeftCell="A265" workbookViewId="0">
      <selection activeCell="E243" sqref="E243:E246"/>
    </sheetView>
  </sheetViews>
  <sheetFormatPr defaultColWidth="8.85546875" defaultRowHeight="15" x14ac:dyDescent="0.25"/>
  <cols>
    <col min="3" max="3" width="12.42578125" customWidth="1"/>
    <col min="4" max="4" width="11.85546875" bestFit="1" customWidth="1"/>
    <col min="5" max="5" width="18" customWidth="1"/>
    <col min="6" max="6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s="3">
        <v>45000</v>
      </c>
      <c r="E2" t="s">
        <v>14</v>
      </c>
      <c r="F2" t="s">
        <v>15</v>
      </c>
      <c r="G2" t="s">
        <v>16</v>
      </c>
      <c r="H2">
        <v>246</v>
      </c>
      <c r="I2">
        <v>103</v>
      </c>
      <c r="J2">
        <v>179</v>
      </c>
      <c r="K2">
        <v>1648</v>
      </c>
    </row>
    <row r="3" spans="1:11" x14ac:dyDescent="0.25">
      <c r="A3" t="s">
        <v>11</v>
      </c>
      <c r="B3" t="s">
        <v>12</v>
      </c>
      <c r="C3" t="s">
        <v>17</v>
      </c>
      <c r="D3" s="3">
        <v>45000</v>
      </c>
      <c r="E3" t="s">
        <v>14</v>
      </c>
      <c r="F3" t="s">
        <v>15</v>
      </c>
      <c r="G3" t="s">
        <v>16</v>
      </c>
      <c r="H3">
        <v>169</v>
      </c>
      <c r="I3">
        <v>121</v>
      </c>
      <c r="J3">
        <v>190</v>
      </c>
      <c r="K3">
        <v>1461</v>
      </c>
    </row>
    <row r="4" spans="1:11" x14ac:dyDescent="0.25">
      <c r="A4" t="s">
        <v>11</v>
      </c>
      <c r="B4" t="s">
        <v>12</v>
      </c>
      <c r="C4" t="s">
        <v>18</v>
      </c>
      <c r="D4" s="3">
        <v>45000</v>
      </c>
      <c r="E4" t="s">
        <v>14</v>
      </c>
      <c r="F4" t="s">
        <v>19</v>
      </c>
      <c r="G4" t="s">
        <v>16</v>
      </c>
      <c r="H4">
        <v>164</v>
      </c>
      <c r="I4">
        <v>128</v>
      </c>
      <c r="J4">
        <v>167</v>
      </c>
      <c r="K4">
        <v>1403</v>
      </c>
    </row>
    <row r="5" spans="1:11" x14ac:dyDescent="0.25">
      <c r="A5" t="s">
        <v>11</v>
      </c>
      <c r="B5" t="s">
        <v>12</v>
      </c>
      <c r="C5" t="s">
        <v>20</v>
      </c>
      <c r="D5" s="3">
        <v>45000</v>
      </c>
      <c r="E5" t="s">
        <v>14</v>
      </c>
      <c r="F5" t="s">
        <v>21</v>
      </c>
      <c r="G5" t="s">
        <v>16</v>
      </c>
      <c r="H5">
        <v>172</v>
      </c>
      <c r="I5">
        <v>157</v>
      </c>
      <c r="J5">
        <v>160</v>
      </c>
      <c r="K5">
        <v>1288</v>
      </c>
    </row>
    <row r="6" spans="1:11" x14ac:dyDescent="0.25">
      <c r="A6" t="s">
        <v>11</v>
      </c>
      <c r="B6" t="s">
        <v>12</v>
      </c>
      <c r="C6" t="s">
        <v>22</v>
      </c>
      <c r="D6" s="3">
        <v>45000</v>
      </c>
      <c r="E6" t="s">
        <v>14</v>
      </c>
      <c r="F6" t="s">
        <v>23</v>
      </c>
      <c r="G6" t="s">
        <v>16</v>
      </c>
      <c r="H6">
        <v>234</v>
      </c>
      <c r="I6">
        <v>105</v>
      </c>
      <c r="J6">
        <v>179</v>
      </c>
      <c r="K6">
        <v>1243</v>
      </c>
    </row>
    <row r="7" spans="1:11" x14ac:dyDescent="0.25">
      <c r="A7" t="s">
        <v>11</v>
      </c>
      <c r="B7" t="s">
        <v>12</v>
      </c>
      <c r="C7" t="s">
        <v>24</v>
      </c>
      <c r="D7" s="3">
        <v>45000</v>
      </c>
      <c r="E7" t="s">
        <v>14</v>
      </c>
      <c r="F7" t="s">
        <v>25</v>
      </c>
      <c r="G7" t="s">
        <v>16</v>
      </c>
      <c r="H7">
        <v>131</v>
      </c>
      <c r="I7">
        <v>12</v>
      </c>
      <c r="J7">
        <v>112</v>
      </c>
      <c r="K7">
        <v>14</v>
      </c>
    </row>
    <row r="8" spans="1:11" x14ac:dyDescent="0.25">
      <c r="A8" t="s">
        <v>11</v>
      </c>
      <c r="B8" t="s">
        <v>12</v>
      </c>
      <c r="C8" t="s">
        <v>26</v>
      </c>
      <c r="D8" s="3">
        <v>45000</v>
      </c>
      <c r="E8" t="s">
        <v>14</v>
      </c>
      <c r="F8" t="s">
        <v>27</v>
      </c>
      <c r="G8" t="s">
        <v>16</v>
      </c>
      <c r="H8">
        <v>167</v>
      </c>
      <c r="I8">
        <v>108</v>
      </c>
      <c r="J8">
        <v>153</v>
      </c>
      <c r="K8">
        <v>1204</v>
      </c>
    </row>
    <row r="9" spans="1:11" x14ac:dyDescent="0.25">
      <c r="A9" t="s">
        <v>11</v>
      </c>
      <c r="B9" t="s">
        <v>12</v>
      </c>
      <c r="C9" t="s">
        <v>28</v>
      </c>
      <c r="D9" s="3">
        <v>45000</v>
      </c>
      <c r="E9" t="s">
        <v>14</v>
      </c>
      <c r="F9" t="s">
        <v>29</v>
      </c>
      <c r="G9" t="s">
        <v>16</v>
      </c>
      <c r="H9">
        <v>205</v>
      </c>
      <c r="I9">
        <v>52</v>
      </c>
      <c r="J9">
        <v>188</v>
      </c>
      <c r="K9">
        <v>287</v>
      </c>
    </row>
    <row r="10" spans="1:11" x14ac:dyDescent="0.25">
      <c r="A10" t="s">
        <v>11</v>
      </c>
      <c r="B10" t="s">
        <v>12</v>
      </c>
      <c r="C10" t="s">
        <v>30</v>
      </c>
      <c r="D10" s="3">
        <v>45000</v>
      </c>
      <c r="E10" t="s">
        <v>14</v>
      </c>
      <c r="F10" t="s">
        <v>31</v>
      </c>
      <c r="G10" t="s">
        <v>16</v>
      </c>
      <c r="H10">
        <v>158</v>
      </c>
      <c r="I10">
        <v>27</v>
      </c>
      <c r="J10">
        <v>198</v>
      </c>
      <c r="K10">
        <v>80</v>
      </c>
    </row>
    <row r="11" spans="1:11" x14ac:dyDescent="0.25">
      <c r="A11" t="s">
        <v>11</v>
      </c>
      <c r="B11" t="s">
        <v>12</v>
      </c>
      <c r="C11" t="s">
        <v>32</v>
      </c>
      <c r="D11" s="3">
        <v>45000</v>
      </c>
      <c r="E11" t="s">
        <v>14</v>
      </c>
      <c r="F11" t="s">
        <v>33</v>
      </c>
      <c r="G11" t="s">
        <v>16</v>
      </c>
      <c r="H11">
        <v>106</v>
      </c>
      <c r="I11">
        <v>106</v>
      </c>
      <c r="J11">
        <v>97</v>
      </c>
      <c r="K11">
        <v>485</v>
      </c>
    </row>
    <row r="12" spans="1:11" x14ac:dyDescent="0.25">
      <c r="A12" t="s">
        <v>11</v>
      </c>
      <c r="B12" t="s">
        <v>12</v>
      </c>
      <c r="C12" t="s">
        <v>34</v>
      </c>
      <c r="D12" s="3">
        <v>45000</v>
      </c>
      <c r="E12" t="s">
        <v>14</v>
      </c>
      <c r="F12" t="s">
        <v>35</v>
      </c>
      <c r="G12" t="s">
        <v>16</v>
      </c>
      <c r="H12">
        <v>144</v>
      </c>
      <c r="I12">
        <v>47</v>
      </c>
      <c r="J12">
        <v>107</v>
      </c>
      <c r="K12">
        <v>173</v>
      </c>
    </row>
    <row r="13" spans="1:11" x14ac:dyDescent="0.25">
      <c r="A13" t="s">
        <v>11</v>
      </c>
      <c r="B13" t="s">
        <v>12</v>
      </c>
      <c r="C13" t="s">
        <v>36</v>
      </c>
      <c r="D13" s="3">
        <v>45000</v>
      </c>
      <c r="E13" t="s">
        <v>14</v>
      </c>
      <c r="F13" t="s">
        <v>37</v>
      </c>
      <c r="G13" t="s">
        <v>16</v>
      </c>
      <c r="H13">
        <v>72</v>
      </c>
      <c r="I13">
        <v>65</v>
      </c>
      <c r="J13">
        <v>118</v>
      </c>
      <c r="K13">
        <v>251</v>
      </c>
    </row>
    <row r="14" spans="1:11" x14ac:dyDescent="0.25">
      <c r="A14" t="s">
        <v>11</v>
      </c>
      <c r="B14" t="s">
        <v>12</v>
      </c>
      <c r="C14" t="s">
        <v>38</v>
      </c>
      <c r="D14" s="3">
        <v>45000</v>
      </c>
      <c r="E14" t="s">
        <v>14</v>
      </c>
      <c r="F14" t="s">
        <v>37</v>
      </c>
      <c r="G14" t="s">
        <v>16</v>
      </c>
      <c r="H14">
        <v>192</v>
      </c>
      <c r="I14">
        <v>121</v>
      </c>
      <c r="J14">
        <v>150</v>
      </c>
      <c r="K14">
        <v>1533</v>
      </c>
    </row>
    <row r="15" spans="1:11" x14ac:dyDescent="0.25">
      <c r="A15" t="s">
        <v>11</v>
      </c>
      <c r="B15" t="s">
        <v>12</v>
      </c>
      <c r="C15" t="s">
        <v>39</v>
      </c>
      <c r="D15" s="3">
        <v>45000</v>
      </c>
      <c r="E15" t="s">
        <v>14</v>
      </c>
      <c r="F15" t="s">
        <v>40</v>
      </c>
      <c r="G15" t="s">
        <v>16</v>
      </c>
      <c r="H15">
        <v>190</v>
      </c>
      <c r="I15">
        <v>120</v>
      </c>
      <c r="J15">
        <v>145</v>
      </c>
      <c r="K15">
        <v>1595</v>
      </c>
    </row>
    <row r="16" spans="1:11" x14ac:dyDescent="0.25">
      <c r="A16" t="s">
        <v>11</v>
      </c>
      <c r="B16" t="s">
        <v>12</v>
      </c>
      <c r="C16" t="s">
        <v>41</v>
      </c>
      <c r="D16" s="3">
        <v>45000</v>
      </c>
      <c r="E16" t="s">
        <v>14</v>
      </c>
      <c r="F16" t="s">
        <v>35</v>
      </c>
      <c r="G16" t="s">
        <v>16</v>
      </c>
      <c r="H16">
        <v>98</v>
      </c>
      <c r="I16">
        <v>65</v>
      </c>
      <c r="J16">
        <v>80</v>
      </c>
      <c r="K16">
        <v>268</v>
      </c>
    </row>
    <row r="17" spans="1:11" x14ac:dyDescent="0.25">
      <c r="A17" t="s">
        <v>11</v>
      </c>
      <c r="B17" t="s">
        <v>12</v>
      </c>
      <c r="C17" t="s">
        <v>42</v>
      </c>
      <c r="D17" s="3">
        <v>45000</v>
      </c>
      <c r="E17" t="s">
        <v>14</v>
      </c>
      <c r="F17" t="s">
        <v>43</v>
      </c>
      <c r="G17" t="s">
        <v>16</v>
      </c>
      <c r="H17">
        <v>93</v>
      </c>
      <c r="I17">
        <v>75</v>
      </c>
      <c r="J17">
        <v>87</v>
      </c>
      <c r="K17">
        <v>382</v>
      </c>
    </row>
    <row r="18" spans="1:11" x14ac:dyDescent="0.25">
      <c r="A18" t="s">
        <v>11</v>
      </c>
      <c r="B18" t="s">
        <v>12</v>
      </c>
      <c r="C18" t="s">
        <v>42</v>
      </c>
      <c r="D18" s="3">
        <v>45000</v>
      </c>
      <c r="E18" t="s">
        <v>14</v>
      </c>
      <c r="F18" t="s">
        <v>43</v>
      </c>
      <c r="G18" t="s">
        <v>16</v>
      </c>
      <c r="H18">
        <v>93</v>
      </c>
      <c r="I18">
        <v>90</v>
      </c>
      <c r="J18">
        <v>87</v>
      </c>
      <c r="K18">
        <v>519</v>
      </c>
    </row>
    <row r="19" spans="1:11" x14ac:dyDescent="0.25">
      <c r="A19" t="s">
        <v>11</v>
      </c>
      <c r="B19" t="s">
        <v>12</v>
      </c>
      <c r="C19" t="s">
        <v>41</v>
      </c>
      <c r="D19" s="3">
        <v>45000</v>
      </c>
      <c r="E19" t="s">
        <v>14</v>
      </c>
      <c r="F19" t="s">
        <v>40</v>
      </c>
      <c r="G19" t="s">
        <v>16</v>
      </c>
      <c r="H19">
        <v>98</v>
      </c>
      <c r="I19">
        <v>40</v>
      </c>
      <c r="J19">
        <v>80</v>
      </c>
      <c r="K19">
        <v>104</v>
      </c>
    </row>
    <row r="20" spans="1:11" x14ac:dyDescent="0.25">
      <c r="A20" t="s">
        <v>11</v>
      </c>
      <c r="B20" t="s">
        <v>12</v>
      </c>
      <c r="C20" t="s">
        <v>34</v>
      </c>
      <c r="D20" s="3">
        <v>45000</v>
      </c>
      <c r="E20" t="s">
        <v>14</v>
      </c>
      <c r="F20" t="s">
        <v>35</v>
      </c>
      <c r="G20" t="s">
        <v>16</v>
      </c>
      <c r="H20">
        <v>144</v>
      </c>
      <c r="I20">
        <v>47</v>
      </c>
      <c r="J20">
        <v>97</v>
      </c>
      <c r="K20">
        <v>173</v>
      </c>
    </row>
    <row r="21" spans="1:11" x14ac:dyDescent="0.25">
      <c r="A21" t="s">
        <v>11</v>
      </c>
      <c r="B21" t="s">
        <v>12</v>
      </c>
      <c r="C21" t="s">
        <v>44</v>
      </c>
      <c r="D21" s="3">
        <v>45000</v>
      </c>
      <c r="E21" t="s">
        <v>14</v>
      </c>
      <c r="F21" t="s">
        <v>45</v>
      </c>
      <c r="G21" t="s">
        <v>16</v>
      </c>
      <c r="H21">
        <v>112</v>
      </c>
      <c r="I21">
        <v>33</v>
      </c>
      <c r="J21">
        <v>96</v>
      </c>
      <c r="K21">
        <v>111</v>
      </c>
    </row>
    <row r="22" spans="1:11" x14ac:dyDescent="0.25">
      <c r="A22" t="s">
        <v>11</v>
      </c>
      <c r="B22" t="s">
        <v>12</v>
      </c>
      <c r="C22" t="s">
        <v>46</v>
      </c>
      <c r="D22" s="3">
        <v>45000</v>
      </c>
      <c r="E22" t="s">
        <v>14</v>
      </c>
      <c r="F22" t="s">
        <v>47</v>
      </c>
      <c r="G22" t="s">
        <v>16</v>
      </c>
      <c r="H22">
        <v>62</v>
      </c>
      <c r="I22">
        <v>107</v>
      </c>
      <c r="J22">
        <v>45</v>
      </c>
      <c r="K22">
        <v>769</v>
      </c>
    </row>
    <row r="23" spans="1:11" x14ac:dyDescent="0.25">
      <c r="A23" t="s">
        <v>11</v>
      </c>
      <c r="B23" t="s">
        <v>12</v>
      </c>
      <c r="C23" t="s">
        <v>48</v>
      </c>
      <c r="D23" s="3">
        <v>45000</v>
      </c>
      <c r="E23" t="s">
        <v>14</v>
      </c>
      <c r="F23" t="s">
        <v>49</v>
      </c>
      <c r="G23" t="s">
        <v>16</v>
      </c>
      <c r="H23">
        <v>55</v>
      </c>
      <c r="I23">
        <v>72</v>
      </c>
      <c r="J23">
        <v>40</v>
      </c>
      <c r="K23">
        <v>423</v>
      </c>
    </row>
    <row r="24" spans="1:11" x14ac:dyDescent="0.25">
      <c r="A24" t="s">
        <v>11</v>
      </c>
      <c r="B24" t="s">
        <v>12</v>
      </c>
      <c r="C24" t="s">
        <v>41</v>
      </c>
      <c r="D24" s="3">
        <v>45000</v>
      </c>
      <c r="E24" t="s">
        <v>14</v>
      </c>
      <c r="F24" t="s">
        <v>35</v>
      </c>
      <c r="G24" t="s">
        <v>16</v>
      </c>
      <c r="H24">
        <v>55</v>
      </c>
      <c r="I24">
        <v>103</v>
      </c>
      <c r="J24">
        <v>50</v>
      </c>
      <c r="K24">
        <v>586</v>
      </c>
    </row>
    <row r="25" spans="1:11" x14ac:dyDescent="0.25">
      <c r="A25" t="s">
        <v>11</v>
      </c>
      <c r="B25" t="s">
        <v>12</v>
      </c>
      <c r="C25" t="s">
        <v>50</v>
      </c>
      <c r="D25" s="3">
        <v>45000</v>
      </c>
      <c r="E25" t="s">
        <v>14</v>
      </c>
      <c r="F25" t="s">
        <v>51</v>
      </c>
      <c r="G25" t="s">
        <v>16</v>
      </c>
      <c r="H25">
        <v>75</v>
      </c>
      <c r="I25">
        <v>80</v>
      </c>
      <c r="J25">
        <v>50</v>
      </c>
      <c r="K25">
        <v>378</v>
      </c>
    </row>
    <row r="26" spans="1:11" x14ac:dyDescent="0.25">
      <c r="A26" t="s">
        <v>11</v>
      </c>
      <c r="B26" t="s">
        <v>12</v>
      </c>
      <c r="C26" t="s">
        <v>52</v>
      </c>
      <c r="D26" s="3">
        <v>45000</v>
      </c>
      <c r="E26" t="s">
        <v>14</v>
      </c>
      <c r="F26" t="s">
        <v>29</v>
      </c>
      <c r="G26" t="s">
        <v>16</v>
      </c>
      <c r="H26">
        <v>10</v>
      </c>
      <c r="I26">
        <v>44</v>
      </c>
      <c r="J26">
        <v>8</v>
      </c>
      <c r="K26">
        <v>92</v>
      </c>
    </row>
    <row r="27" spans="1:11" x14ac:dyDescent="0.25">
      <c r="A27" t="s">
        <v>11</v>
      </c>
      <c r="B27" t="s">
        <v>12</v>
      </c>
      <c r="C27" t="s">
        <v>53</v>
      </c>
      <c r="D27" s="3">
        <v>45000</v>
      </c>
      <c r="E27" t="s">
        <v>14</v>
      </c>
      <c r="F27" t="s">
        <v>37</v>
      </c>
      <c r="G27" t="s">
        <v>54</v>
      </c>
      <c r="H27">
        <v>60</v>
      </c>
      <c r="I27">
        <v>70</v>
      </c>
      <c r="J27">
        <v>62</v>
      </c>
      <c r="K27">
        <v>881</v>
      </c>
    </row>
    <row r="28" spans="1:11" x14ac:dyDescent="0.25">
      <c r="A28" t="s">
        <v>11</v>
      </c>
      <c r="B28" t="s">
        <v>12</v>
      </c>
      <c r="C28" t="s">
        <v>55</v>
      </c>
      <c r="D28" s="3">
        <v>45000</v>
      </c>
      <c r="E28" t="s">
        <v>14</v>
      </c>
      <c r="F28" t="s">
        <v>47</v>
      </c>
      <c r="G28" t="s">
        <v>16</v>
      </c>
      <c r="H28">
        <v>50</v>
      </c>
      <c r="I28">
        <v>68</v>
      </c>
      <c r="J28">
        <v>45</v>
      </c>
      <c r="K28">
        <v>376</v>
      </c>
    </row>
    <row r="29" spans="1:11" x14ac:dyDescent="0.25">
      <c r="A29" t="s">
        <v>11</v>
      </c>
      <c r="B29" t="s">
        <v>12</v>
      </c>
      <c r="C29" t="s">
        <v>42</v>
      </c>
      <c r="D29" s="3">
        <v>45000</v>
      </c>
      <c r="E29" t="s">
        <v>14</v>
      </c>
      <c r="F29" t="s">
        <v>43</v>
      </c>
      <c r="G29" t="s">
        <v>16</v>
      </c>
      <c r="H29">
        <v>32</v>
      </c>
      <c r="I29">
        <v>53</v>
      </c>
      <c r="J29">
        <v>30</v>
      </c>
      <c r="K29">
        <v>186</v>
      </c>
    </row>
    <row r="30" spans="1:11" x14ac:dyDescent="0.25">
      <c r="A30" t="s">
        <v>11</v>
      </c>
      <c r="B30" t="s">
        <v>12</v>
      </c>
      <c r="C30" t="s">
        <v>56</v>
      </c>
      <c r="D30" s="3">
        <v>45000</v>
      </c>
      <c r="E30" t="s">
        <v>14</v>
      </c>
      <c r="F30" t="s">
        <v>37</v>
      </c>
      <c r="G30" t="s">
        <v>16</v>
      </c>
      <c r="H30">
        <v>65</v>
      </c>
      <c r="I30">
        <v>91</v>
      </c>
      <c r="J30">
        <v>45</v>
      </c>
      <c r="K30">
        <v>576</v>
      </c>
    </row>
    <row r="31" spans="1:11" x14ac:dyDescent="0.25">
      <c r="A31" t="s">
        <v>11</v>
      </c>
      <c r="B31" t="s">
        <v>12</v>
      </c>
      <c r="C31" t="s">
        <v>42</v>
      </c>
      <c r="D31" s="3">
        <v>45000</v>
      </c>
      <c r="E31" t="s">
        <v>14</v>
      </c>
      <c r="F31" t="s">
        <v>43</v>
      </c>
      <c r="G31" t="s">
        <v>16</v>
      </c>
      <c r="H31">
        <v>32</v>
      </c>
      <c r="I31">
        <v>74</v>
      </c>
      <c r="J31">
        <v>30</v>
      </c>
      <c r="K31">
        <v>405</v>
      </c>
    </row>
    <row r="32" spans="1:11" x14ac:dyDescent="0.25">
      <c r="A32" t="s">
        <v>11</v>
      </c>
      <c r="B32" t="s">
        <v>12</v>
      </c>
      <c r="C32" t="s">
        <v>57</v>
      </c>
      <c r="D32" s="3">
        <v>45000</v>
      </c>
      <c r="E32" t="s">
        <v>14</v>
      </c>
      <c r="F32" t="s">
        <v>15</v>
      </c>
      <c r="G32" t="s">
        <v>16</v>
      </c>
      <c r="H32">
        <v>50</v>
      </c>
      <c r="I32">
        <v>25</v>
      </c>
      <c r="J32">
        <v>60</v>
      </c>
      <c r="K32">
        <v>59</v>
      </c>
    </row>
    <row r="33" spans="1:11" x14ac:dyDescent="0.25">
      <c r="A33" t="s">
        <v>11</v>
      </c>
      <c r="B33" t="s">
        <v>12</v>
      </c>
      <c r="C33" t="s">
        <v>58</v>
      </c>
      <c r="D33" s="3">
        <v>45000</v>
      </c>
      <c r="E33" t="s">
        <v>14</v>
      </c>
      <c r="F33" t="s">
        <v>15</v>
      </c>
      <c r="G33" t="s">
        <v>16</v>
      </c>
      <c r="H33">
        <v>109</v>
      </c>
      <c r="I33">
        <v>82</v>
      </c>
      <c r="J33">
        <v>85</v>
      </c>
      <c r="K33">
        <v>775</v>
      </c>
    </row>
    <row r="34" spans="1:11" x14ac:dyDescent="0.25">
      <c r="A34" t="s">
        <v>11</v>
      </c>
      <c r="B34" t="s">
        <v>12</v>
      </c>
      <c r="C34" t="s">
        <v>46</v>
      </c>
      <c r="D34" s="3">
        <v>45000</v>
      </c>
      <c r="E34" t="s">
        <v>14</v>
      </c>
      <c r="F34" t="s">
        <v>47</v>
      </c>
      <c r="G34" t="s">
        <v>16</v>
      </c>
      <c r="H34">
        <v>89</v>
      </c>
      <c r="I34">
        <v>55</v>
      </c>
      <c r="J34">
        <v>45</v>
      </c>
      <c r="K34">
        <v>578</v>
      </c>
    </row>
    <row r="35" spans="1:11" x14ac:dyDescent="0.25">
      <c r="A35" t="s">
        <v>11</v>
      </c>
      <c r="B35" t="s">
        <v>12</v>
      </c>
      <c r="C35" t="s">
        <v>59</v>
      </c>
      <c r="D35" s="3">
        <v>45000</v>
      </c>
      <c r="E35" t="s">
        <v>14</v>
      </c>
      <c r="F35" t="s">
        <v>15</v>
      </c>
      <c r="G35" t="s">
        <v>16</v>
      </c>
      <c r="H35">
        <v>60</v>
      </c>
      <c r="I35">
        <v>50</v>
      </c>
      <c r="J35">
        <v>65</v>
      </c>
      <c r="K35">
        <v>309</v>
      </c>
    </row>
    <row r="36" spans="1:11" x14ac:dyDescent="0.25">
      <c r="A36" t="s">
        <v>11</v>
      </c>
      <c r="B36" t="s">
        <v>12</v>
      </c>
      <c r="C36" t="s">
        <v>60</v>
      </c>
      <c r="D36" s="3">
        <v>45000</v>
      </c>
      <c r="E36" t="s">
        <v>14</v>
      </c>
      <c r="F36" t="s">
        <v>19</v>
      </c>
      <c r="G36" t="s">
        <v>16</v>
      </c>
      <c r="H36">
        <v>93</v>
      </c>
      <c r="I36">
        <v>25</v>
      </c>
      <c r="J36">
        <v>45</v>
      </c>
      <c r="K36">
        <v>574</v>
      </c>
    </row>
    <row r="37" spans="1:11" x14ac:dyDescent="0.25">
      <c r="A37" t="s">
        <v>11</v>
      </c>
      <c r="B37" t="s">
        <v>12</v>
      </c>
      <c r="C37" t="s">
        <v>42</v>
      </c>
      <c r="D37" s="3">
        <v>45000</v>
      </c>
      <c r="E37" t="s">
        <v>14</v>
      </c>
      <c r="F37" t="s">
        <v>43</v>
      </c>
      <c r="G37" t="s">
        <v>16</v>
      </c>
      <c r="H37">
        <v>50</v>
      </c>
      <c r="I37">
        <v>87</v>
      </c>
      <c r="J37">
        <v>60</v>
      </c>
      <c r="K37">
        <v>468</v>
      </c>
    </row>
    <row r="38" spans="1:11" x14ac:dyDescent="0.25">
      <c r="A38" t="s">
        <v>11</v>
      </c>
      <c r="B38" t="s">
        <v>12</v>
      </c>
      <c r="C38" t="s">
        <v>61</v>
      </c>
      <c r="D38" s="3">
        <v>45000</v>
      </c>
      <c r="E38" t="s">
        <v>14</v>
      </c>
      <c r="F38" t="s">
        <v>35</v>
      </c>
      <c r="G38" t="s">
        <v>16</v>
      </c>
      <c r="H38">
        <v>75</v>
      </c>
      <c r="I38">
        <v>87</v>
      </c>
      <c r="J38">
        <v>50</v>
      </c>
      <c r="K38">
        <v>871</v>
      </c>
    </row>
    <row r="39" spans="1:11" x14ac:dyDescent="0.25">
      <c r="A39" t="s">
        <v>11</v>
      </c>
      <c r="B39" t="s">
        <v>12</v>
      </c>
      <c r="C39" t="s">
        <v>62</v>
      </c>
      <c r="D39" s="3">
        <v>45000</v>
      </c>
      <c r="E39" t="s">
        <v>14</v>
      </c>
      <c r="F39" t="s">
        <v>31</v>
      </c>
      <c r="G39" t="s">
        <v>16</v>
      </c>
      <c r="H39">
        <v>109</v>
      </c>
      <c r="I39">
        <v>100</v>
      </c>
      <c r="J39">
        <v>77</v>
      </c>
      <c r="K39">
        <v>879</v>
      </c>
    </row>
    <row r="40" spans="1:11" x14ac:dyDescent="0.25">
      <c r="A40" t="s">
        <v>11</v>
      </c>
      <c r="B40" t="s">
        <v>12</v>
      </c>
      <c r="C40" t="s">
        <v>48</v>
      </c>
      <c r="D40" s="3">
        <v>45000</v>
      </c>
      <c r="E40" t="s">
        <v>14</v>
      </c>
      <c r="F40" t="s">
        <v>45</v>
      </c>
      <c r="G40" t="s">
        <v>16</v>
      </c>
      <c r="H40">
        <v>80</v>
      </c>
      <c r="I40">
        <v>72</v>
      </c>
      <c r="J40">
        <v>66</v>
      </c>
      <c r="K40">
        <v>423</v>
      </c>
    </row>
    <row r="41" spans="1:11" x14ac:dyDescent="0.25">
      <c r="A41" t="s">
        <v>11</v>
      </c>
      <c r="B41" t="s">
        <v>12</v>
      </c>
      <c r="C41" t="s">
        <v>46</v>
      </c>
      <c r="D41" s="3">
        <v>45000</v>
      </c>
      <c r="E41" t="s">
        <v>14</v>
      </c>
      <c r="F41" t="s">
        <v>47</v>
      </c>
      <c r="G41" t="s">
        <v>16</v>
      </c>
      <c r="H41">
        <v>98</v>
      </c>
      <c r="I41">
        <v>107</v>
      </c>
      <c r="J41">
        <v>54</v>
      </c>
      <c r="K41">
        <v>769</v>
      </c>
    </row>
    <row r="42" spans="1:11" x14ac:dyDescent="0.25">
      <c r="A42" t="s">
        <v>11</v>
      </c>
      <c r="B42" t="s">
        <v>12</v>
      </c>
      <c r="C42" t="s">
        <v>36</v>
      </c>
      <c r="D42" s="3">
        <v>45000</v>
      </c>
      <c r="E42" t="s">
        <v>14</v>
      </c>
      <c r="F42" t="s">
        <v>37</v>
      </c>
      <c r="G42" t="s">
        <v>54</v>
      </c>
      <c r="H42">
        <v>20</v>
      </c>
      <c r="I42">
        <v>40</v>
      </c>
      <c r="J42">
        <v>30</v>
      </c>
      <c r="K42">
        <v>544</v>
      </c>
    </row>
    <row r="43" spans="1:11" x14ac:dyDescent="0.25">
      <c r="A43" t="s">
        <v>11</v>
      </c>
      <c r="B43" t="s">
        <v>12</v>
      </c>
      <c r="C43" t="s">
        <v>42</v>
      </c>
      <c r="D43" s="3">
        <v>45000</v>
      </c>
      <c r="E43" t="s">
        <v>14</v>
      </c>
      <c r="F43" t="s">
        <v>43</v>
      </c>
      <c r="G43" t="s">
        <v>16</v>
      </c>
      <c r="H43">
        <v>50</v>
      </c>
      <c r="I43">
        <v>52</v>
      </c>
      <c r="J43">
        <v>60</v>
      </c>
      <c r="K43">
        <v>199</v>
      </c>
    </row>
    <row r="44" spans="1:11" x14ac:dyDescent="0.25">
      <c r="A44" t="s">
        <v>11</v>
      </c>
      <c r="B44" t="s">
        <v>12</v>
      </c>
      <c r="C44" t="s">
        <v>63</v>
      </c>
      <c r="D44" s="3">
        <v>45000</v>
      </c>
      <c r="E44" t="s">
        <v>14</v>
      </c>
      <c r="F44" t="s">
        <v>47</v>
      </c>
      <c r="G44" t="s">
        <v>16</v>
      </c>
      <c r="H44">
        <v>55</v>
      </c>
      <c r="I44">
        <v>53</v>
      </c>
      <c r="J44">
        <v>55</v>
      </c>
      <c r="K44">
        <v>102</v>
      </c>
    </row>
    <row r="45" spans="1:11" x14ac:dyDescent="0.25">
      <c r="A45" t="s">
        <v>11</v>
      </c>
      <c r="B45" t="s">
        <v>12</v>
      </c>
      <c r="C45" t="s">
        <v>64</v>
      </c>
      <c r="D45" s="3">
        <v>45000</v>
      </c>
      <c r="E45" t="s">
        <v>14</v>
      </c>
      <c r="F45" t="s">
        <v>65</v>
      </c>
      <c r="G45" t="s">
        <v>16</v>
      </c>
      <c r="H45">
        <v>126</v>
      </c>
      <c r="I45">
        <v>97</v>
      </c>
      <c r="J45">
        <v>120</v>
      </c>
      <c r="K45">
        <v>773</v>
      </c>
    </row>
    <row r="46" spans="1:11" x14ac:dyDescent="0.25">
      <c r="A46" t="s">
        <v>11</v>
      </c>
      <c r="B46" t="s">
        <v>12</v>
      </c>
      <c r="C46" t="s">
        <v>60</v>
      </c>
      <c r="D46" s="3">
        <v>45000</v>
      </c>
      <c r="E46" t="s">
        <v>14</v>
      </c>
      <c r="F46" t="s">
        <v>19</v>
      </c>
      <c r="G46" t="s">
        <v>16</v>
      </c>
      <c r="H46">
        <v>93</v>
      </c>
      <c r="I46">
        <v>29</v>
      </c>
      <c r="J46">
        <v>45</v>
      </c>
      <c r="K46">
        <v>57</v>
      </c>
    </row>
    <row r="47" spans="1:11" x14ac:dyDescent="0.25">
      <c r="A47" t="s">
        <v>11</v>
      </c>
      <c r="B47" t="s">
        <v>12</v>
      </c>
      <c r="C47" t="s">
        <v>61</v>
      </c>
      <c r="D47" s="3">
        <v>45000</v>
      </c>
      <c r="E47" t="s">
        <v>14</v>
      </c>
      <c r="F47" t="s">
        <v>35</v>
      </c>
      <c r="G47" t="s">
        <v>16</v>
      </c>
      <c r="H47">
        <v>75</v>
      </c>
      <c r="I47">
        <v>86</v>
      </c>
      <c r="J47">
        <v>50</v>
      </c>
      <c r="K47">
        <v>874</v>
      </c>
    </row>
    <row r="48" spans="1:11" x14ac:dyDescent="0.25">
      <c r="A48" t="s">
        <v>11</v>
      </c>
      <c r="B48" t="s">
        <v>12</v>
      </c>
      <c r="C48" t="s">
        <v>66</v>
      </c>
      <c r="D48" s="3">
        <v>45000</v>
      </c>
      <c r="E48" t="s">
        <v>14</v>
      </c>
      <c r="F48" t="s">
        <v>15</v>
      </c>
      <c r="G48" t="s">
        <v>16</v>
      </c>
      <c r="H48">
        <v>118</v>
      </c>
      <c r="I48">
        <v>79</v>
      </c>
      <c r="J48">
        <v>71</v>
      </c>
      <c r="K48">
        <v>445</v>
      </c>
    </row>
    <row r="49" spans="1:11" x14ac:dyDescent="0.25">
      <c r="A49" t="s">
        <v>11</v>
      </c>
      <c r="B49" t="s">
        <v>12</v>
      </c>
      <c r="C49" t="s">
        <v>42</v>
      </c>
      <c r="D49" s="3">
        <v>45000</v>
      </c>
      <c r="E49" t="s">
        <v>14</v>
      </c>
      <c r="F49" t="s">
        <v>43</v>
      </c>
      <c r="G49" t="s">
        <v>16</v>
      </c>
      <c r="H49">
        <v>50</v>
      </c>
      <c r="I49">
        <v>49</v>
      </c>
      <c r="J49">
        <v>60</v>
      </c>
      <c r="K49">
        <v>170</v>
      </c>
    </row>
    <row r="50" spans="1:11" x14ac:dyDescent="0.25">
      <c r="A50" t="s">
        <v>11</v>
      </c>
      <c r="B50" t="s">
        <v>12</v>
      </c>
      <c r="C50" t="s">
        <v>62</v>
      </c>
      <c r="D50" s="3">
        <v>45000</v>
      </c>
      <c r="E50" t="s">
        <v>14</v>
      </c>
      <c r="F50" t="s">
        <v>31</v>
      </c>
      <c r="G50" t="s">
        <v>16</v>
      </c>
      <c r="H50">
        <v>121</v>
      </c>
      <c r="I50">
        <v>29</v>
      </c>
      <c r="J50">
        <v>141</v>
      </c>
      <c r="K50">
        <v>81</v>
      </c>
    </row>
    <row r="51" spans="1:11" x14ac:dyDescent="0.25">
      <c r="A51" t="s">
        <v>11</v>
      </c>
      <c r="B51" t="s">
        <v>67</v>
      </c>
      <c r="C51" t="s">
        <v>63</v>
      </c>
      <c r="D51" s="3">
        <v>44999</v>
      </c>
      <c r="E51" t="s">
        <v>68</v>
      </c>
      <c r="F51" t="s">
        <v>47</v>
      </c>
      <c r="G51" t="s">
        <v>16</v>
      </c>
      <c r="H51">
        <v>55</v>
      </c>
      <c r="I51">
        <v>34</v>
      </c>
      <c r="J51">
        <v>55</v>
      </c>
      <c r="K51">
        <v>43</v>
      </c>
    </row>
    <row r="52" spans="1:11" x14ac:dyDescent="0.25">
      <c r="A52" t="s">
        <v>11</v>
      </c>
      <c r="B52" t="s">
        <v>67</v>
      </c>
      <c r="C52" t="s">
        <v>69</v>
      </c>
      <c r="D52" s="3">
        <v>45000</v>
      </c>
      <c r="E52" s="3" t="s">
        <v>70</v>
      </c>
      <c r="F52" t="s">
        <v>47</v>
      </c>
      <c r="G52" t="s">
        <v>16</v>
      </c>
      <c r="H52">
        <v>72</v>
      </c>
      <c r="I52">
        <v>38</v>
      </c>
      <c r="J52">
        <v>140</v>
      </c>
      <c r="K52">
        <v>76</v>
      </c>
    </row>
    <row r="53" spans="1:11" x14ac:dyDescent="0.25">
      <c r="A53" t="s">
        <v>11</v>
      </c>
      <c r="B53" t="s">
        <v>67</v>
      </c>
      <c r="C53" t="s">
        <v>71</v>
      </c>
      <c r="D53" s="3">
        <v>45000</v>
      </c>
      <c r="E53" t="s">
        <v>70</v>
      </c>
      <c r="F53" t="s">
        <v>29</v>
      </c>
      <c r="G53" t="s">
        <v>16</v>
      </c>
      <c r="H53">
        <v>108</v>
      </c>
      <c r="I53">
        <v>40</v>
      </c>
      <c r="J53">
        <v>117</v>
      </c>
      <c r="K53">
        <v>131</v>
      </c>
    </row>
    <row r="54" spans="1:11" x14ac:dyDescent="0.25">
      <c r="A54" t="s">
        <v>11</v>
      </c>
      <c r="B54" t="s">
        <v>67</v>
      </c>
      <c r="C54" t="s">
        <v>72</v>
      </c>
      <c r="D54" s="3">
        <v>45000</v>
      </c>
      <c r="E54" t="s">
        <v>70</v>
      </c>
      <c r="F54" t="s">
        <v>35</v>
      </c>
      <c r="G54" t="s">
        <v>16</v>
      </c>
      <c r="H54">
        <v>101</v>
      </c>
      <c r="I54">
        <v>12</v>
      </c>
      <c r="J54">
        <v>58</v>
      </c>
      <c r="K54">
        <v>10</v>
      </c>
    </row>
    <row r="55" spans="1:11" x14ac:dyDescent="0.25">
      <c r="A55" t="s">
        <v>11</v>
      </c>
      <c r="B55" t="s">
        <v>67</v>
      </c>
      <c r="C55" t="s">
        <v>36</v>
      </c>
      <c r="D55" s="3">
        <v>45000</v>
      </c>
      <c r="E55" t="s">
        <v>70</v>
      </c>
      <c r="F55" t="s">
        <v>37</v>
      </c>
      <c r="G55" t="s">
        <v>16</v>
      </c>
      <c r="H55">
        <v>72</v>
      </c>
      <c r="I55">
        <v>12</v>
      </c>
      <c r="J55">
        <v>118</v>
      </c>
      <c r="K55">
        <v>10</v>
      </c>
    </row>
    <row r="56" spans="1:11" x14ac:dyDescent="0.25">
      <c r="A56" t="s">
        <v>11</v>
      </c>
      <c r="B56" t="s">
        <v>67</v>
      </c>
      <c r="C56" t="s">
        <v>73</v>
      </c>
      <c r="D56" s="3">
        <v>45000</v>
      </c>
      <c r="E56" t="s">
        <v>70</v>
      </c>
      <c r="F56" t="s">
        <v>19</v>
      </c>
      <c r="G56" t="s">
        <v>16</v>
      </c>
      <c r="H56">
        <v>98</v>
      </c>
      <c r="I56">
        <v>57</v>
      </c>
      <c r="J56">
        <v>73</v>
      </c>
      <c r="K56">
        <v>189</v>
      </c>
    </row>
    <row r="57" spans="1:11" x14ac:dyDescent="0.25">
      <c r="A57" t="s">
        <v>11</v>
      </c>
      <c r="B57" t="s">
        <v>67</v>
      </c>
      <c r="C57" t="s">
        <v>63</v>
      </c>
      <c r="D57" s="3">
        <v>45000</v>
      </c>
      <c r="E57" t="s">
        <v>70</v>
      </c>
      <c r="F57" t="s">
        <v>74</v>
      </c>
      <c r="G57" t="s">
        <v>16</v>
      </c>
      <c r="H57">
        <v>55</v>
      </c>
      <c r="I57">
        <v>42</v>
      </c>
      <c r="J57">
        <v>55</v>
      </c>
      <c r="K57">
        <v>68</v>
      </c>
    </row>
    <row r="58" spans="1:11" x14ac:dyDescent="0.25">
      <c r="A58" t="s">
        <v>11</v>
      </c>
      <c r="B58" t="s">
        <v>67</v>
      </c>
      <c r="C58" t="s">
        <v>72</v>
      </c>
      <c r="D58" s="3">
        <v>45000</v>
      </c>
      <c r="E58" t="s">
        <v>70</v>
      </c>
      <c r="F58" t="s">
        <v>35</v>
      </c>
      <c r="G58" t="s">
        <v>16</v>
      </c>
      <c r="H58">
        <v>101</v>
      </c>
      <c r="I58">
        <v>45</v>
      </c>
      <c r="J58">
        <v>58</v>
      </c>
      <c r="K58">
        <v>124</v>
      </c>
    </row>
    <row r="59" spans="1:11" x14ac:dyDescent="0.25">
      <c r="A59" t="s">
        <v>11</v>
      </c>
      <c r="B59" t="s">
        <v>67</v>
      </c>
      <c r="C59" t="s">
        <v>75</v>
      </c>
      <c r="D59" s="3">
        <v>45000</v>
      </c>
      <c r="E59" t="s">
        <v>70</v>
      </c>
      <c r="F59" t="s">
        <v>76</v>
      </c>
      <c r="G59" t="s">
        <v>16</v>
      </c>
      <c r="H59">
        <v>83</v>
      </c>
      <c r="I59">
        <v>38</v>
      </c>
      <c r="J59">
        <v>73</v>
      </c>
      <c r="K59">
        <v>85</v>
      </c>
    </row>
    <row r="60" spans="1:11" x14ac:dyDescent="0.25">
      <c r="A60" t="s">
        <v>11</v>
      </c>
      <c r="B60" t="s">
        <v>67</v>
      </c>
      <c r="C60" t="s">
        <v>52</v>
      </c>
      <c r="D60" s="3">
        <v>45000</v>
      </c>
      <c r="E60" t="s">
        <v>70</v>
      </c>
      <c r="F60" t="s">
        <v>29</v>
      </c>
      <c r="G60" t="s">
        <v>16</v>
      </c>
      <c r="H60">
        <v>29</v>
      </c>
      <c r="I60">
        <v>50</v>
      </c>
      <c r="J60">
        <v>85</v>
      </c>
      <c r="K60">
        <v>108</v>
      </c>
    </row>
    <row r="61" spans="1:11" x14ac:dyDescent="0.25">
      <c r="A61" t="s">
        <v>11</v>
      </c>
      <c r="B61" t="s">
        <v>67</v>
      </c>
      <c r="C61" t="s">
        <v>77</v>
      </c>
      <c r="D61" s="3">
        <v>45000</v>
      </c>
      <c r="E61" t="s">
        <v>70</v>
      </c>
      <c r="F61" t="s">
        <v>78</v>
      </c>
      <c r="G61" t="s">
        <v>16</v>
      </c>
      <c r="H61">
        <v>74</v>
      </c>
      <c r="I61">
        <v>35</v>
      </c>
      <c r="J61">
        <v>110</v>
      </c>
      <c r="K61">
        <v>54</v>
      </c>
    </row>
    <row r="62" spans="1:11" x14ac:dyDescent="0.25">
      <c r="A62" t="s">
        <v>11</v>
      </c>
      <c r="B62" t="s">
        <v>67</v>
      </c>
      <c r="C62" t="s">
        <v>36</v>
      </c>
      <c r="D62" s="3">
        <v>45000</v>
      </c>
      <c r="E62" t="s">
        <v>70</v>
      </c>
      <c r="F62" t="s">
        <v>37</v>
      </c>
      <c r="G62" t="s">
        <v>16</v>
      </c>
      <c r="H62">
        <v>72</v>
      </c>
      <c r="I62">
        <v>55</v>
      </c>
      <c r="J62">
        <v>118</v>
      </c>
      <c r="K62">
        <v>193</v>
      </c>
    </row>
    <row r="63" spans="1:11" x14ac:dyDescent="0.25">
      <c r="A63" t="s">
        <v>11</v>
      </c>
      <c r="B63" t="s">
        <v>67</v>
      </c>
      <c r="C63" t="s">
        <v>41</v>
      </c>
      <c r="D63" s="3">
        <v>45000</v>
      </c>
      <c r="E63" t="s">
        <v>70</v>
      </c>
      <c r="F63" t="s">
        <v>35</v>
      </c>
      <c r="G63" t="s">
        <v>16</v>
      </c>
      <c r="H63">
        <v>98</v>
      </c>
      <c r="I63">
        <v>13</v>
      </c>
      <c r="J63">
        <v>80</v>
      </c>
      <c r="K63">
        <v>10</v>
      </c>
    </row>
    <row r="64" spans="1:11" x14ac:dyDescent="0.25">
      <c r="A64" t="s">
        <v>11</v>
      </c>
      <c r="B64" t="s">
        <v>67</v>
      </c>
      <c r="C64" t="s">
        <v>48</v>
      </c>
      <c r="D64" s="3">
        <v>45000</v>
      </c>
      <c r="E64" t="s">
        <v>70</v>
      </c>
      <c r="F64" t="s">
        <v>49</v>
      </c>
      <c r="G64" t="s">
        <v>16</v>
      </c>
      <c r="H64">
        <v>105</v>
      </c>
      <c r="I64">
        <v>55</v>
      </c>
      <c r="J64">
        <v>78</v>
      </c>
      <c r="K64">
        <v>268</v>
      </c>
    </row>
    <row r="65" spans="1:11" x14ac:dyDescent="0.25">
      <c r="A65" t="s">
        <v>11</v>
      </c>
      <c r="B65" t="s">
        <v>67</v>
      </c>
      <c r="C65" t="s">
        <v>60</v>
      </c>
      <c r="D65" s="3">
        <v>45000</v>
      </c>
      <c r="E65" t="s">
        <v>70</v>
      </c>
      <c r="F65" t="s">
        <v>19</v>
      </c>
      <c r="G65" t="s">
        <v>16</v>
      </c>
      <c r="H65">
        <v>107</v>
      </c>
      <c r="I65">
        <v>12</v>
      </c>
      <c r="J65">
        <v>86</v>
      </c>
      <c r="K65">
        <v>12</v>
      </c>
    </row>
    <row r="66" spans="1:11" x14ac:dyDescent="0.25">
      <c r="A66" t="s">
        <v>11</v>
      </c>
      <c r="B66" t="s">
        <v>67</v>
      </c>
      <c r="C66" t="s">
        <v>79</v>
      </c>
      <c r="D66" s="3">
        <v>45000</v>
      </c>
      <c r="E66" t="s">
        <v>70</v>
      </c>
      <c r="F66" t="s">
        <v>80</v>
      </c>
      <c r="G66" t="s">
        <v>16</v>
      </c>
      <c r="H66">
        <v>67</v>
      </c>
      <c r="I66">
        <v>38</v>
      </c>
      <c r="J66">
        <v>94</v>
      </c>
      <c r="K66">
        <v>98</v>
      </c>
    </row>
    <row r="67" spans="1:11" x14ac:dyDescent="0.25">
      <c r="A67" t="s">
        <v>11</v>
      </c>
      <c r="B67" t="s">
        <v>67</v>
      </c>
      <c r="C67" t="s">
        <v>63</v>
      </c>
      <c r="D67" s="3">
        <v>45000</v>
      </c>
      <c r="E67" t="s">
        <v>81</v>
      </c>
      <c r="F67" t="s">
        <v>47</v>
      </c>
      <c r="G67" t="s">
        <v>16</v>
      </c>
      <c r="H67">
        <v>55</v>
      </c>
      <c r="I67">
        <v>28</v>
      </c>
      <c r="J67">
        <v>55</v>
      </c>
      <c r="K67">
        <v>25</v>
      </c>
    </row>
    <row r="68" spans="1:11" x14ac:dyDescent="0.25">
      <c r="A68" t="s">
        <v>11</v>
      </c>
      <c r="B68" t="s">
        <v>67</v>
      </c>
      <c r="C68" t="s">
        <v>57</v>
      </c>
      <c r="D68" s="3">
        <v>45000</v>
      </c>
      <c r="E68" t="s">
        <v>81</v>
      </c>
      <c r="F68" t="s">
        <v>15</v>
      </c>
      <c r="G68" t="s">
        <v>16</v>
      </c>
      <c r="H68">
        <v>116</v>
      </c>
      <c r="I68">
        <v>45</v>
      </c>
      <c r="J68">
        <v>93</v>
      </c>
      <c r="K68">
        <v>166</v>
      </c>
    </row>
    <row r="69" spans="1:11" x14ac:dyDescent="0.25">
      <c r="A69" t="s">
        <v>11</v>
      </c>
      <c r="B69" t="s">
        <v>67</v>
      </c>
      <c r="C69" t="s">
        <v>72</v>
      </c>
      <c r="D69" s="3">
        <v>45000</v>
      </c>
      <c r="E69" t="s">
        <v>81</v>
      </c>
      <c r="F69" t="s">
        <v>35</v>
      </c>
      <c r="G69" t="s">
        <v>16</v>
      </c>
      <c r="H69">
        <v>101</v>
      </c>
      <c r="I69">
        <v>43</v>
      </c>
      <c r="J69">
        <v>58</v>
      </c>
      <c r="K69">
        <v>113</v>
      </c>
    </row>
    <row r="70" spans="1:11" x14ac:dyDescent="0.25">
      <c r="A70" t="s">
        <v>11</v>
      </c>
      <c r="B70" t="s">
        <v>67</v>
      </c>
      <c r="C70" t="s">
        <v>34</v>
      </c>
      <c r="D70" s="3">
        <v>45000</v>
      </c>
      <c r="E70" t="s">
        <v>81</v>
      </c>
      <c r="F70" t="s">
        <v>35</v>
      </c>
      <c r="G70" t="s">
        <v>16</v>
      </c>
      <c r="H70">
        <v>144</v>
      </c>
      <c r="I70">
        <v>56</v>
      </c>
      <c r="J70">
        <v>107</v>
      </c>
      <c r="K70">
        <v>243</v>
      </c>
    </row>
    <row r="71" spans="1:11" x14ac:dyDescent="0.25">
      <c r="A71" t="s">
        <v>11</v>
      </c>
      <c r="B71" t="s">
        <v>67</v>
      </c>
      <c r="C71" t="s">
        <v>82</v>
      </c>
      <c r="D71" s="3">
        <v>45000</v>
      </c>
      <c r="E71" t="s">
        <v>81</v>
      </c>
      <c r="F71" t="s">
        <v>15</v>
      </c>
      <c r="G71" t="s">
        <v>16</v>
      </c>
      <c r="H71">
        <v>116</v>
      </c>
      <c r="I71">
        <v>12</v>
      </c>
      <c r="J71">
        <v>93</v>
      </c>
      <c r="K71">
        <v>12</v>
      </c>
    </row>
    <row r="72" spans="1:11" x14ac:dyDescent="0.25">
      <c r="A72" t="s">
        <v>11</v>
      </c>
      <c r="B72" t="s">
        <v>67</v>
      </c>
      <c r="C72" t="s">
        <v>83</v>
      </c>
      <c r="D72" s="3">
        <v>45000</v>
      </c>
      <c r="E72" t="s">
        <v>81</v>
      </c>
      <c r="F72" t="s">
        <v>47</v>
      </c>
      <c r="G72" t="s">
        <v>16</v>
      </c>
      <c r="H72">
        <v>53</v>
      </c>
      <c r="I72">
        <v>39</v>
      </c>
      <c r="J72">
        <v>83</v>
      </c>
      <c r="K72">
        <v>71</v>
      </c>
    </row>
    <row r="73" spans="1:11" x14ac:dyDescent="0.25">
      <c r="A73" t="s">
        <v>11</v>
      </c>
      <c r="B73" t="s">
        <v>67</v>
      </c>
      <c r="C73" t="s">
        <v>60</v>
      </c>
      <c r="D73" s="3">
        <v>45000</v>
      </c>
      <c r="E73" t="s">
        <v>81</v>
      </c>
      <c r="F73" t="s">
        <v>84</v>
      </c>
      <c r="G73" t="s">
        <v>16</v>
      </c>
      <c r="H73">
        <v>107</v>
      </c>
      <c r="I73">
        <v>23</v>
      </c>
      <c r="J73">
        <v>86</v>
      </c>
      <c r="K73">
        <v>34</v>
      </c>
    </row>
    <row r="74" spans="1:11" x14ac:dyDescent="0.25">
      <c r="A74" t="s">
        <v>11</v>
      </c>
      <c r="B74" t="s">
        <v>67</v>
      </c>
      <c r="C74" t="s">
        <v>79</v>
      </c>
      <c r="D74" s="3">
        <v>45000</v>
      </c>
      <c r="E74" t="s">
        <v>81</v>
      </c>
      <c r="F74" t="s">
        <v>80</v>
      </c>
      <c r="G74" t="s">
        <v>16</v>
      </c>
      <c r="H74">
        <v>67</v>
      </c>
      <c r="I74">
        <v>24</v>
      </c>
      <c r="J74">
        <v>94</v>
      </c>
      <c r="K74">
        <v>35</v>
      </c>
    </row>
    <row r="75" spans="1:11" x14ac:dyDescent="0.25">
      <c r="A75" t="s">
        <v>11</v>
      </c>
      <c r="B75" t="s">
        <v>67</v>
      </c>
      <c r="C75" t="s">
        <v>79</v>
      </c>
      <c r="D75" s="3">
        <v>45001</v>
      </c>
      <c r="E75" t="s">
        <v>85</v>
      </c>
      <c r="F75" t="s">
        <v>80</v>
      </c>
      <c r="G75" t="s">
        <v>16</v>
      </c>
      <c r="H75">
        <v>67</v>
      </c>
      <c r="I75">
        <v>33</v>
      </c>
      <c r="J75">
        <v>94</v>
      </c>
      <c r="K75">
        <v>70</v>
      </c>
    </row>
    <row r="76" spans="1:11" x14ac:dyDescent="0.25">
      <c r="A76" t="s">
        <v>11</v>
      </c>
      <c r="B76" t="s">
        <v>67</v>
      </c>
      <c r="C76" t="s">
        <v>48</v>
      </c>
      <c r="D76" s="3">
        <v>45001</v>
      </c>
      <c r="E76" t="s">
        <v>85</v>
      </c>
      <c r="F76" t="s">
        <v>49</v>
      </c>
      <c r="G76" t="s">
        <v>16</v>
      </c>
      <c r="H76">
        <v>105</v>
      </c>
      <c r="I76">
        <v>41</v>
      </c>
      <c r="J76">
        <v>78</v>
      </c>
      <c r="K76">
        <v>137</v>
      </c>
    </row>
    <row r="77" spans="1:11" x14ac:dyDescent="0.25">
      <c r="A77" t="s">
        <v>11</v>
      </c>
      <c r="B77" t="s">
        <v>67</v>
      </c>
      <c r="C77" t="s">
        <v>57</v>
      </c>
      <c r="D77" s="3">
        <v>45001</v>
      </c>
      <c r="E77" t="s">
        <v>85</v>
      </c>
      <c r="F77" t="s">
        <v>15</v>
      </c>
      <c r="G77" t="s">
        <v>16</v>
      </c>
      <c r="H77">
        <v>116</v>
      </c>
      <c r="I77">
        <v>35</v>
      </c>
      <c r="J77">
        <v>93</v>
      </c>
      <c r="K77">
        <v>116</v>
      </c>
    </row>
    <row r="78" spans="1:11" x14ac:dyDescent="0.25">
      <c r="A78" t="s">
        <v>11</v>
      </c>
      <c r="B78" t="s">
        <v>67</v>
      </c>
      <c r="C78" t="s">
        <v>72</v>
      </c>
      <c r="D78" s="3">
        <v>45001</v>
      </c>
      <c r="E78" t="s">
        <v>85</v>
      </c>
      <c r="F78" t="s">
        <v>35</v>
      </c>
      <c r="G78" t="s">
        <v>16</v>
      </c>
      <c r="H78">
        <v>101</v>
      </c>
      <c r="I78">
        <v>31</v>
      </c>
      <c r="J78">
        <v>58</v>
      </c>
      <c r="K78">
        <v>65</v>
      </c>
    </row>
    <row r="79" spans="1:11" x14ac:dyDescent="0.25">
      <c r="A79" t="s">
        <v>11</v>
      </c>
      <c r="B79" t="s">
        <v>67</v>
      </c>
      <c r="C79" t="s">
        <v>77</v>
      </c>
      <c r="D79" s="3">
        <v>45001</v>
      </c>
      <c r="E79" t="s">
        <v>85</v>
      </c>
      <c r="F79" t="s">
        <v>78</v>
      </c>
      <c r="G79" t="s">
        <v>16</v>
      </c>
      <c r="H79">
        <v>74</v>
      </c>
      <c r="I79">
        <v>14</v>
      </c>
      <c r="J79">
        <v>110</v>
      </c>
      <c r="K79">
        <v>10</v>
      </c>
    </row>
    <row r="80" spans="1:11" x14ac:dyDescent="0.25">
      <c r="A80" t="s">
        <v>11</v>
      </c>
      <c r="B80" t="s">
        <v>67</v>
      </c>
      <c r="C80" t="s">
        <v>86</v>
      </c>
      <c r="D80" s="3">
        <v>45001</v>
      </c>
      <c r="E80" t="s">
        <v>70</v>
      </c>
      <c r="F80" t="s">
        <v>19</v>
      </c>
      <c r="G80" t="s">
        <v>16</v>
      </c>
      <c r="H80">
        <v>139</v>
      </c>
      <c r="I80">
        <v>72</v>
      </c>
      <c r="J80">
        <v>139</v>
      </c>
      <c r="K80">
        <v>393</v>
      </c>
    </row>
    <row r="81" spans="1:11" x14ac:dyDescent="0.25">
      <c r="A81" t="s">
        <v>11</v>
      </c>
      <c r="B81" t="s">
        <v>67</v>
      </c>
      <c r="C81" t="s">
        <v>87</v>
      </c>
      <c r="D81" s="3">
        <v>45001</v>
      </c>
      <c r="E81" t="s">
        <v>70</v>
      </c>
      <c r="F81" t="s">
        <v>88</v>
      </c>
      <c r="G81" t="s">
        <v>16</v>
      </c>
      <c r="H81">
        <v>63</v>
      </c>
      <c r="I81">
        <v>48</v>
      </c>
      <c r="J81">
        <v>50</v>
      </c>
      <c r="K81">
        <v>87</v>
      </c>
    </row>
    <row r="82" spans="1:11" x14ac:dyDescent="0.25">
      <c r="A82" t="s">
        <v>11</v>
      </c>
      <c r="B82" t="s">
        <v>67</v>
      </c>
      <c r="C82" t="s">
        <v>89</v>
      </c>
      <c r="D82" s="3">
        <v>45001</v>
      </c>
      <c r="E82" t="s">
        <v>70</v>
      </c>
      <c r="F82" t="s">
        <v>90</v>
      </c>
      <c r="G82" t="s">
        <v>16</v>
      </c>
      <c r="H82">
        <v>178</v>
      </c>
      <c r="I82">
        <v>85</v>
      </c>
      <c r="J82">
        <v>153</v>
      </c>
      <c r="K82">
        <v>543</v>
      </c>
    </row>
    <row r="83" spans="1:11" x14ac:dyDescent="0.25">
      <c r="A83" t="s">
        <v>11</v>
      </c>
      <c r="B83" t="s">
        <v>67</v>
      </c>
      <c r="C83" t="s">
        <v>72</v>
      </c>
      <c r="D83" s="3">
        <v>45001</v>
      </c>
      <c r="E83" t="s">
        <v>70</v>
      </c>
      <c r="F83" t="s">
        <v>35</v>
      </c>
      <c r="G83" t="s">
        <v>16</v>
      </c>
      <c r="H83">
        <v>101</v>
      </c>
      <c r="I83">
        <v>66</v>
      </c>
      <c r="J83">
        <v>58</v>
      </c>
      <c r="K83">
        <v>268</v>
      </c>
    </row>
    <row r="84" spans="1:11" x14ac:dyDescent="0.25">
      <c r="A84" t="s">
        <v>11</v>
      </c>
      <c r="B84" t="s">
        <v>67</v>
      </c>
      <c r="C84" t="s">
        <v>91</v>
      </c>
      <c r="D84" s="3">
        <v>45001</v>
      </c>
      <c r="E84" t="s">
        <v>70</v>
      </c>
      <c r="F84" t="s">
        <v>92</v>
      </c>
      <c r="G84" t="s">
        <v>16</v>
      </c>
      <c r="H84">
        <v>98</v>
      </c>
      <c r="I84">
        <v>22</v>
      </c>
      <c r="J84">
        <v>73</v>
      </c>
      <c r="K84">
        <v>28</v>
      </c>
    </row>
    <row r="85" spans="1:11" x14ac:dyDescent="0.25">
      <c r="A85" t="s">
        <v>11</v>
      </c>
      <c r="B85" t="s">
        <v>67</v>
      </c>
      <c r="C85" t="s">
        <v>48</v>
      </c>
      <c r="D85" s="3">
        <v>45001</v>
      </c>
      <c r="E85" t="s">
        <v>70</v>
      </c>
      <c r="F85" t="s">
        <v>49</v>
      </c>
      <c r="G85" t="s">
        <v>16</v>
      </c>
      <c r="H85">
        <v>105</v>
      </c>
      <c r="I85">
        <v>41</v>
      </c>
      <c r="J85">
        <v>78</v>
      </c>
      <c r="K85">
        <v>147</v>
      </c>
    </row>
    <row r="86" spans="1:11" x14ac:dyDescent="0.25">
      <c r="A86" t="s">
        <v>11</v>
      </c>
      <c r="B86" t="s">
        <v>67</v>
      </c>
      <c r="C86" t="s">
        <v>60</v>
      </c>
      <c r="D86" s="3">
        <v>45002</v>
      </c>
      <c r="E86" t="s">
        <v>70</v>
      </c>
      <c r="F86" t="s">
        <v>19</v>
      </c>
      <c r="G86" t="s">
        <v>16</v>
      </c>
      <c r="H86">
        <v>107</v>
      </c>
      <c r="I86">
        <v>13</v>
      </c>
      <c r="J86">
        <v>86</v>
      </c>
      <c r="K86">
        <v>12</v>
      </c>
    </row>
    <row r="87" spans="1:11" x14ac:dyDescent="0.25">
      <c r="A87" t="s">
        <v>11</v>
      </c>
      <c r="B87" t="s">
        <v>67</v>
      </c>
      <c r="C87" t="s">
        <v>93</v>
      </c>
      <c r="D87" s="3">
        <v>45002</v>
      </c>
      <c r="E87" t="s">
        <v>70</v>
      </c>
      <c r="F87" t="s">
        <v>19</v>
      </c>
      <c r="G87" t="s">
        <v>16</v>
      </c>
      <c r="H87">
        <v>68</v>
      </c>
      <c r="I87">
        <v>27</v>
      </c>
      <c r="J87">
        <v>72</v>
      </c>
      <c r="K87">
        <v>33</v>
      </c>
    </row>
    <row r="88" spans="1:11" x14ac:dyDescent="0.25">
      <c r="A88" t="s">
        <v>11</v>
      </c>
      <c r="B88" t="s">
        <v>67</v>
      </c>
      <c r="C88" t="s">
        <v>94</v>
      </c>
      <c r="D88" s="3">
        <v>45002</v>
      </c>
      <c r="E88" t="s">
        <v>70</v>
      </c>
      <c r="F88" t="s">
        <v>29</v>
      </c>
      <c r="G88" t="s">
        <v>16</v>
      </c>
      <c r="H88">
        <v>122</v>
      </c>
      <c r="I88">
        <v>20</v>
      </c>
      <c r="J88">
        <v>84</v>
      </c>
      <c r="K88">
        <v>37</v>
      </c>
    </row>
    <row r="89" spans="1:11" x14ac:dyDescent="0.25">
      <c r="A89" t="s">
        <v>11</v>
      </c>
      <c r="B89" t="s">
        <v>67</v>
      </c>
      <c r="C89" t="s">
        <v>87</v>
      </c>
      <c r="D89" s="3">
        <v>45002</v>
      </c>
      <c r="E89" t="s">
        <v>70</v>
      </c>
      <c r="F89" t="s">
        <v>88</v>
      </c>
      <c r="G89" t="s">
        <v>16</v>
      </c>
      <c r="H89">
        <v>63</v>
      </c>
      <c r="I89">
        <v>53</v>
      </c>
      <c r="J89">
        <v>50</v>
      </c>
      <c r="K89">
        <v>108</v>
      </c>
    </row>
    <row r="90" spans="1:11" x14ac:dyDescent="0.25">
      <c r="A90" t="s">
        <v>11</v>
      </c>
      <c r="B90" t="s">
        <v>67</v>
      </c>
      <c r="C90" t="s">
        <v>41</v>
      </c>
      <c r="D90" s="3">
        <v>45002</v>
      </c>
      <c r="E90" t="s">
        <v>70</v>
      </c>
      <c r="F90" t="s">
        <v>35</v>
      </c>
      <c r="G90" t="s">
        <v>16</v>
      </c>
      <c r="H90">
        <v>98</v>
      </c>
      <c r="I90">
        <v>57</v>
      </c>
      <c r="J90">
        <v>80</v>
      </c>
      <c r="K90">
        <v>170</v>
      </c>
    </row>
    <row r="91" spans="1:11" x14ac:dyDescent="0.25">
      <c r="A91" t="s">
        <v>11</v>
      </c>
      <c r="B91" t="s">
        <v>67</v>
      </c>
      <c r="C91" t="s">
        <v>41</v>
      </c>
      <c r="D91" s="3">
        <v>45002</v>
      </c>
      <c r="E91" t="s">
        <v>70</v>
      </c>
      <c r="F91" t="s">
        <v>35</v>
      </c>
      <c r="G91" t="s">
        <v>16</v>
      </c>
      <c r="H91">
        <v>98</v>
      </c>
      <c r="I91">
        <v>60</v>
      </c>
      <c r="J91">
        <v>80</v>
      </c>
      <c r="K91">
        <v>205</v>
      </c>
    </row>
    <row r="92" spans="1:11" x14ac:dyDescent="0.25">
      <c r="A92" t="s">
        <v>11</v>
      </c>
      <c r="B92" t="s">
        <v>67</v>
      </c>
      <c r="C92" t="s">
        <v>36</v>
      </c>
      <c r="D92" s="3">
        <v>45002</v>
      </c>
      <c r="E92" t="s">
        <v>70</v>
      </c>
      <c r="F92" t="s">
        <v>37</v>
      </c>
      <c r="G92" t="s">
        <v>16</v>
      </c>
      <c r="H92">
        <v>72</v>
      </c>
      <c r="I92">
        <v>50</v>
      </c>
      <c r="J92">
        <v>118</v>
      </c>
      <c r="K92">
        <v>152</v>
      </c>
    </row>
    <row r="93" spans="1:11" x14ac:dyDescent="0.25">
      <c r="A93" t="s">
        <v>11</v>
      </c>
      <c r="B93" t="s">
        <v>67</v>
      </c>
      <c r="C93" t="s">
        <v>50</v>
      </c>
      <c r="D93" s="3">
        <v>45002</v>
      </c>
      <c r="E93" t="s">
        <v>70</v>
      </c>
      <c r="F93" t="s">
        <v>51</v>
      </c>
      <c r="G93" t="s">
        <v>16</v>
      </c>
      <c r="H93">
        <v>136</v>
      </c>
      <c r="I93">
        <v>77</v>
      </c>
      <c r="J93">
        <v>95</v>
      </c>
      <c r="K93">
        <v>367</v>
      </c>
    </row>
    <row r="94" spans="1:11" x14ac:dyDescent="0.25">
      <c r="A94" t="s">
        <v>11</v>
      </c>
      <c r="B94" t="s">
        <v>67</v>
      </c>
      <c r="C94" t="s">
        <v>41</v>
      </c>
      <c r="D94" s="3">
        <v>45002</v>
      </c>
      <c r="E94" t="s">
        <v>95</v>
      </c>
      <c r="F94" t="s">
        <v>35</v>
      </c>
      <c r="G94" t="s">
        <v>16</v>
      </c>
      <c r="H94">
        <v>98</v>
      </c>
      <c r="I94">
        <v>50</v>
      </c>
      <c r="J94">
        <v>80</v>
      </c>
      <c r="K94">
        <v>155</v>
      </c>
    </row>
    <row r="95" spans="1:11" x14ac:dyDescent="0.25">
      <c r="A95" t="s">
        <v>11</v>
      </c>
      <c r="B95" t="s">
        <v>67</v>
      </c>
      <c r="C95" t="s">
        <v>87</v>
      </c>
      <c r="D95" s="3">
        <v>45002</v>
      </c>
      <c r="E95" t="s">
        <v>95</v>
      </c>
      <c r="F95" t="s">
        <v>88</v>
      </c>
      <c r="G95" t="s">
        <v>16</v>
      </c>
      <c r="H95">
        <v>63</v>
      </c>
      <c r="I95">
        <v>55</v>
      </c>
      <c r="J95">
        <v>50</v>
      </c>
      <c r="K95">
        <v>105</v>
      </c>
    </row>
    <row r="96" spans="1:11" x14ac:dyDescent="0.25">
      <c r="A96" t="s">
        <v>11</v>
      </c>
      <c r="B96" t="s">
        <v>67</v>
      </c>
      <c r="C96" t="s">
        <v>32</v>
      </c>
      <c r="D96" s="3">
        <v>45002</v>
      </c>
      <c r="E96" t="s">
        <v>95</v>
      </c>
      <c r="F96" t="s">
        <v>33</v>
      </c>
      <c r="G96" t="s">
        <v>16</v>
      </c>
      <c r="H96">
        <v>106</v>
      </c>
      <c r="I96">
        <v>61</v>
      </c>
      <c r="J96">
        <v>97</v>
      </c>
      <c r="K96">
        <v>163</v>
      </c>
    </row>
    <row r="97" spans="1:11" x14ac:dyDescent="0.25">
      <c r="A97" t="s">
        <v>11</v>
      </c>
      <c r="B97" t="s">
        <v>67</v>
      </c>
      <c r="C97" t="s">
        <v>34</v>
      </c>
      <c r="D97" s="3">
        <v>45002</v>
      </c>
      <c r="E97" t="s">
        <v>95</v>
      </c>
      <c r="F97" t="s">
        <v>35</v>
      </c>
      <c r="G97" t="s">
        <v>16</v>
      </c>
      <c r="H97">
        <v>144</v>
      </c>
      <c r="I97">
        <v>36</v>
      </c>
      <c r="J97">
        <v>107</v>
      </c>
      <c r="K97">
        <v>96</v>
      </c>
    </row>
    <row r="98" spans="1:11" x14ac:dyDescent="0.25">
      <c r="A98" t="s">
        <v>11</v>
      </c>
      <c r="B98" t="s">
        <v>67</v>
      </c>
      <c r="C98" t="s">
        <v>73</v>
      </c>
      <c r="D98" s="3">
        <v>45002</v>
      </c>
      <c r="E98" t="s">
        <v>95</v>
      </c>
      <c r="F98" t="s">
        <v>19</v>
      </c>
      <c r="G98" t="s">
        <v>16</v>
      </c>
      <c r="H98">
        <v>98</v>
      </c>
      <c r="I98">
        <v>50</v>
      </c>
      <c r="J98">
        <v>73</v>
      </c>
      <c r="K98">
        <v>167</v>
      </c>
    </row>
    <row r="99" spans="1:11" x14ac:dyDescent="0.25">
      <c r="A99" t="s">
        <v>11</v>
      </c>
      <c r="B99" t="s">
        <v>67</v>
      </c>
      <c r="C99" t="s">
        <v>36</v>
      </c>
      <c r="D99" s="3">
        <v>45002</v>
      </c>
      <c r="E99" t="s">
        <v>95</v>
      </c>
      <c r="F99" t="s">
        <v>37</v>
      </c>
      <c r="G99" t="s">
        <v>16</v>
      </c>
      <c r="H99">
        <v>72</v>
      </c>
      <c r="I99">
        <v>33</v>
      </c>
      <c r="J99">
        <v>118</v>
      </c>
      <c r="K99">
        <v>66</v>
      </c>
    </row>
    <row r="100" spans="1:11" x14ac:dyDescent="0.25">
      <c r="A100" t="s">
        <v>11</v>
      </c>
      <c r="B100" t="s">
        <v>67</v>
      </c>
      <c r="C100" t="s">
        <v>39</v>
      </c>
      <c r="D100" s="3">
        <v>45002</v>
      </c>
      <c r="E100" t="s">
        <v>95</v>
      </c>
      <c r="F100" t="s">
        <v>40</v>
      </c>
      <c r="G100" t="s">
        <v>16</v>
      </c>
      <c r="H100">
        <v>190</v>
      </c>
      <c r="I100">
        <v>29</v>
      </c>
      <c r="J100">
        <v>145</v>
      </c>
      <c r="K100">
        <v>90</v>
      </c>
    </row>
    <row r="101" spans="1:11" x14ac:dyDescent="0.25">
      <c r="A101" t="s">
        <v>11</v>
      </c>
      <c r="B101" t="s">
        <v>67</v>
      </c>
      <c r="C101" t="s">
        <v>96</v>
      </c>
      <c r="D101" s="3">
        <v>45002</v>
      </c>
      <c r="E101" t="s">
        <v>95</v>
      </c>
      <c r="F101" t="s">
        <v>19</v>
      </c>
      <c r="G101" t="s">
        <v>16</v>
      </c>
      <c r="H101">
        <v>79</v>
      </c>
      <c r="I101">
        <v>25</v>
      </c>
      <c r="J101">
        <v>73</v>
      </c>
      <c r="K101">
        <v>39</v>
      </c>
    </row>
    <row r="102" spans="1:11" x14ac:dyDescent="0.25">
      <c r="A102" t="s">
        <v>11</v>
      </c>
      <c r="B102" t="s">
        <v>67</v>
      </c>
      <c r="C102" t="s">
        <v>97</v>
      </c>
      <c r="D102" s="3">
        <v>45002</v>
      </c>
      <c r="E102" t="s">
        <v>95</v>
      </c>
      <c r="F102" t="s">
        <v>78</v>
      </c>
      <c r="G102" t="s">
        <v>16</v>
      </c>
      <c r="H102">
        <v>55</v>
      </c>
      <c r="I102">
        <v>23</v>
      </c>
      <c r="J102">
        <v>55</v>
      </c>
      <c r="K102">
        <v>21</v>
      </c>
    </row>
    <row r="103" spans="1:11" x14ac:dyDescent="0.25">
      <c r="A103" t="s">
        <v>11</v>
      </c>
      <c r="B103" t="s">
        <v>67</v>
      </c>
      <c r="C103" t="s">
        <v>46</v>
      </c>
      <c r="D103" s="3">
        <v>45002</v>
      </c>
      <c r="E103" t="s">
        <v>95</v>
      </c>
      <c r="F103" t="s">
        <v>47</v>
      </c>
      <c r="G103" t="s">
        <v>16</v>
      </c>
      <c r="H103">
        <v>115</v>
      </c>
      <c r="I103">
        <v>47</v>
      </c>
      <c r="J103">
        <v>85</v>
      </c>
      <c r="K103">
        <v>160</v>
      </c>
    </row>
    <row r="104" spans="1:11" x14ac:dyDescent="0.25">
      <c r="A104" t="s">
        <v>11</v>
      </c>
      <c r="B104" t="s">
        <v>67</v>
      </c>
      <c r="C104" t="s">
        <v>98</v>
      </c>
      <c r="D104" s="3">
        <v>45002</v>
      </c>
      <c r="E104" t="s">
        <v>95</v>
      </c>
      <c r="F104" t="s">
        <v>65</v>
      </c>
      <c r="G104" t="s">
        <v>16</v>
      </c>
      <c r="H104">
        <v>182</v>
      </c>
      <c r="I104">
        <v>74</v>
      </c>
      <c r="J104">
        <v>175</v>
      </c>
      <c r="K104">
        <v>541</v>
      </c>
    </row>
    <row r="105" spans="1:11" x14ac:dyDescent="0.25">
      <c r="A105" t="s">
        <v>11</v>
      </c>
      <c r="B105" t="s">
        <v>67</v>
      </c>
      <c r="C105" t="s">
        <v>48</v>
      </c>
      <c r="D105" s="3">
        <v>45002</v>
      </c>
      <c r="E105" t="s">
        <v>95</v>
      </c>
      <c r="F105" t="s">
        <v>49</v>
      </c>
      <c r="G105" t="s">
        <v>16</v>
      </c>
      <c r="H105">
        <v>105</v>
      </c>
      <c r="I105">
        <v>53</v>
      </c>
      <c r="J105">
        <v>78</v>
      </c>
      <c r="K105">
        <v>251</v>
      </c>
    </row>
    <row r="106" spans="1:11" x14ac:dyDescent="0.25">
      <c r="A106" t="s">
        <v>11</v>
      </c>
      <c r="B106" t="s">
        <v>67</v>
      </c>
      <c r="C106" t="s">
        <v>99</v>
      </c>
      <c r="D106" s="3">
        <v>45002</v>
      </c>
      <c r="E106" t="s">
        <v>95</v>
      </c>
      <c r="F106" t="s">
        <v>27</v>
      </c>
      <c r="G106" t="s">
        <v>54</v>
      </c>
      <c r="H106">
        <v>110</v>
      </c>
      <c r="I106">
        <v>111</v>
      </c>
      <c r="J106">
        <v>97</v>
      </c>
      <c r="K106">
        <v>230</v>
      </c>
    </row>
    <row r="107" spans="1:11" x14ac:dyDescent="0.25">
      <c r="A107" t="s">
        <v>11</v>
      </c>
      <c r="B107" t="s">
        <v>67</v>
      </c>
      <c r="C107" t="s">
        <v>87</v>
      </c>
      <c r="D107" s="3">
        <v>45002</v>
      </c>
      <c r="E107" t="s">
        <v>95</v>
      </c>
      <c r="F107" t="s">
        <v>88</v>
      </c>
      <c r="G107" t="s">
        <v>54</v>
      </c>
      <c r="H107">
        <v>63</v>
      </c>
      <c r="I107">
        <v>120</v>
      </c>
      <c r="J107">
        <v>60</v>
      </c>
      <c r="K107">
        <v>243</v>
      </c>
    </row>
    <row r="108" spans="1:11" x14ac:dyDescent="0.25">
      <c r="A108" t="s">
        <v>11</v>
      </c>
      <c r="B108" t="s">
        <v>100</v>
      </c>
      <c r="C108" t="s">
        <v>101</v>
      </c>
      <c r="D108" s="3">
        <v>45003</v>
      </c>
      <c r="E108" t="s">
        <v>70</v>
      </c>
      <c r="F108" t="s">
        <v>25</v>
      </c>
      <c r="G108" t="s">
        <v>16</v>
      </c>
      <c r="H108" s="7">
        <v>49</v>
      </c>
      <c r="I108">
        <v>12</v>
      </c>
      <c r="J108" s="7">
        <v>49</v>
      </c>
      <c r="K108">
        <v>14</v>
      </c>
    </row>
    <row r="109" spans="1:11" x14ac:dyDescent="0.25">
      <c r="A109" t="s">
        <v>11</v>
      </c>
      <c r="B109" t="s">
        <v>100</v>
      </c>
      <c r="C109" t="s">
        <v>63</v>
      </c>
      <c r="D109" s="3">
        <v>45003</v>
      </c>
      <c r="E109" t="s">
        <v>70</v>
      </c>
      <c r="F109" t="s">
        <v>47</v>
      </c>
      <c r="G109" t="s">
        <v>16</v>
      </c>
      <c r="H109" s="7">
        <v>84</v>
      </c>
      <c r="I109">
        <v>46</v>
      </c>
      <c r="J109" s="7">
        <v>79</v>
      </c>
      <c r="K109">
        <v>60</v>
      </c>
    </row>
    <row r="110" spans="1:11" x14ac:dyDescent="0.25">
      <c r="A110" t="s">
        <v>11</v>
      </c>
      <c r="B110" t="s">
        <v>100</v>
      </c>
      <c r="C110" t="s">
        <v>102</v>
      </c>
      <c r="D110" t="s">
        <v>103</v>
      </c>
      <c r="E110" t="s">
        <v>70</v>
      </c>
      <c r="F110" t="s">
        <v>45</v>
      </c>
      <c r="G110" t="s">
        <v>16</v>
      </c>
      <c r="H110" s="7">
        <v>78</v>
      </c>
      <c r="I110">
        <v>45</v>
      </c>
      <c r="J110" s="7">
        <v>87</v>
      </c>
      <c r="K110">
        <v>189</v>
      </c>
    </row>
    <row r="111" spans="1:11" x14ac:dyDescent="0.25">
      <c r="A111" t="s">
        <v>11</v>
      </c>
      <c r="B111" t="s">
        <v>100</v>
      </c>
      <c r="C111" t="s">
        <v>104</v>
      </c>
      <c r="D111" t="s">
        <v>103</v>
      </c>
      <c r="E111" t="s">
        <v>70</v>
      </c>
      <c r="F111" t="s">
        <v>65</v>
      </c>
      <c r="G111" t="s">
        <v>16</v>
      </c>
      <c r="H111" s="7">
        <v>96</v>
      </c>
      <c r="I111">
        <v>23</v>
      </c>
      <c r="J111" s="7">
        <v>82</v>
      </c>
      <c r="K111">
        <v>101</v>
      </c>
    </row>
    <row r="112" spans="1:11" x14ac:dyDescent="0.25">
      <c r="A112" t="s">
        <v>11</v>
      </c>
      <c r="B112" t="s">
        <v>100</v>
      </c>
      <c r="C112" t="s">
        <v>105</v>
      </c>
      <c r="D112" t="s">
        <v>103</v>
      </c>
      <c r="E112" t="s">
        <v>14</v>
      </c>
      <c r="F112" t="s">
        <v>106</v>
      </c>
      <c r="G112" t="s">
        <v>16</v>
      </c>
      <c r="H112" s="7">
        <v>37</v>
      </c>
      <c r="I112">
        <v>69</v>
      </c>
      <c r="J112" s="7">
        <v>123</v>
      </c>
      <c r="K112">
        <v>279</v>
      </c>
    </row>
    <row r="113" spans="1:11" x14ac:dyDescent="0.25">
      <c r="A113" t="s">
        <v>11</v>
      </c>
      <c r="B113" t="s">
        <v>100</v>
      </c>
      <c r="C113" t="s">
        <v>107</v>
      </c>
      <c r="D113" t="s">
        <v>103</v>
      </c>
      <c r="E113" t="s">
        <v>14</v>
      </c>
      <c r="F113" t="s">
        <v>45</v>
      </c>
      <c r="G113" t="s">
        <v>16</v>
      </c>
      <c r="H113" s="7">
        <v>118</v>
      </c>
      <c r="I113">
        <v>71</v>
      </c>
      <c r="J113" s="7">
        <v>50</v>
      </c>
      <c r="K113">
        <v>414</v>
      </c>
    </row>
    <row r="114" spans="1:11" x14ac:dyDescent="0.25">
      <c r="A114" t="s">
        <v>11</v>
      </c>
      <c r="B114" t="s">
        <v>100</v>
      </c>
      <c r="C114" t="s">
        <v>108</v>
      </c>
      <c r="D114" t="s">
        <v>109</v>
      </c>
      <c r="E114" t="s">
        <v>14</v>
      </c>
      <c r="F114" t="s">
        <v>21</v>
      </c>
      <c r="G114" t="s">
        <v>16</v>
      </c>
      <c r="H114" s="7">
        <v>105</v>
      </c>
      <c r="I114">
        <v>45</v>
      </c>
      <c r="J114" s="7">
        <v>109</v>
      </c>
      <c r="K114">
        <v>390</v>
      </c>
    </row>
    <row r="115" spans="1:11" x14ac:dyDescent="0.25">
      <c r="A115" t="s">
        <v>11</v>
      </c>
      <c r="B115" t="s">
        <v>100</v>
      </c>
      <c r="C115" t="s">
        <v>52</v>
      </c>
      <c r="D115" t="s">
        <v>109</v>
      </c>
      <c r="E115" t="s">
        <v>14</v>
      </c>
      <c r="F115" t="s">
        <v>29</v>
      </c>
      <c r="G115" t="s">
        <v>16</v>
      </c>
      <c r="H115" s="7">
        <v>68</v>
      </c>
      <c r="I115">
        <v>10</v>
      </c>
      <c r="J115" s="7">
        <v>85</v>
      </c>
      <c r="K115">
        <v>10</v>
      </c>
    </row>
    <row r="116" spans="1:11" x14ac:dyDescent="0.25">
      <c r="A116" t="s">
        <v>11</v>
      </c>
      <c r="B116" t="s">
        <v>100</v>
      </c>
      <c r="C116" t="s">
        <v>110</v>
      </c>
      <c r="D116" t="s">
        <v>109</v>
      </c>
      <c r="E116" t="s">
        <v>14</v>
      </c>
      <c r="F116" t="s">
        <v>19</v>
      </c>
      <c r="G116" t="s">
        <v>16</v>
      </c>
      <c r="H116" s="7">
        <v>63</v>
      </c>
      <c r="I116">
        <v>67</v>
      </c>
      <c r="J116" s="7">
        <v>48</v>
      </c>
      <c r="K116">
        <v>288</v>
      </c>
    </row>
    <row r="117" spans="1:11" x14ac:dyDescent="0.25">
      <c r="A117" t="s">
        <v>11</v>
      </c>
      <c r="B117" t="s">
        <v>100</v>
      </c>
      <c r="C117" t="s">
        <v>111</v>
      </c>
      <c r="D117" t="s">
        <v>109</v>
      </c>
      <c r="E117" t="s">
        <v>14</v>
      </c>
      <c r="F117" t="s">
        <v>35</v>
      </c>
      <c r="G117" t="s">
        <v>16</v>
      </c>
      <c r="H117" s="7">
        <v>46</v>
      </c>
      <c r="I117">
        <v>76</v>
      </c>
      <c r="J117" s="7">
        <v>59</v>
      </c>
      <c r="K117">
        <v>187</v>
      </c>
    </row>
    <row r="118" spans="1:11" x14ac:dyDescent="0.25">
      <c r="A118" t="s">
        <v>11</v>
      </c>
      <c r="B118" t="s">
        <v>100</v>
      </c>
      <c r="C118" t="s">
        <v>72</v>
      </c>
      <c r="D118" t="s">
        <v>109</v>
      </c>
      <c r="E118" t="s">
        <v>112</v>
      </c>
      <c r="F118" t="s">
        <v>45</v>
      </c>
      <c r="G118" t="s">
        <v>16</v>
      </c>
      <c r="H118" s="7">
        <v>35</v>
      </c>
      <c r="I118">
        <v>24</v>
      </c>
      <c r="J118" s="7">
        <v>101</v>
      </c>
      <c r="K118">
        <v>36</v>
      </c>
    </row>
    <row r="119" spans="1:11" x14ac:dyDescent="0.25">
      <c r="A119" t="s">
        <v>11</v>
      </c>
      <c r="B119" t="s">
        <v>100</v>
      </c>
      <c r="C119" t="s">
        <v>113</v>
      </c>
      <c r="D119" t="s">
        <v>109</v>
      </c>
      <c r="E119" t="s">
        <v>112</v>
      </c>
      <c r="F119" t="s">
        <v>80</v>
      </c>
      <c r="G119" t="s">
        <v>16</v>
      </c>
      <c r="H119" s="7">
        <v>53</v>
      </c>
      <c r="I119">
        <v>19</v>
      </c>
      <c r="J119" s="7">
        <v>103</v>
      </c>
      <c r="K119">
        <v>21</v>
      </c>
    </row>
    <row r="120" spans="1:11" x14ac:dyDescent="0.25">
      <c r="A120" t="s">
        <v>11</v>
      </c>
      <c r="B120" t="s">
        <v>100</v>
      </c>
      <c r="C120" t="s">
        <v>79</v>
      </c>
      <c r="D120" t="s">
        <v>109</v>
      </c>
      <c r="E120" t="s">
        <v>70</v>
      </c>
      <c r="F120" t="s">
        <v>19</v>
      </c>
      <c r="G120" t="s">
        <v>16</v>
      </c>
      <c r="H120" s="7">
        <v>49</v>
      </c>
      <c r="I120">
        <v>37</v>
      </c>
      <c r="J120" s="7">
        <v>99</v>
      </c>
      <c r="K120">
        <v>82</v>
      </c>
    </row>
    <row r="121" spans="1:11" x14ac:dyDescent="0.25">
      <c r="A121" t="s">
        <v>11</v>
      </c>
      <c r="B121" t="s">
        <v>100</v>
      </c>
      <c r="C121" t="s">
        <v>114</v>
      </c>
      <c r="D121" t="s">
        <v>103</v>
      </c>
      <c r="E121" t="s">
        <v>70</v>
      </c>
      <c r="F121" t="s">
        <v>19</v>
      </c>
      <c r="G121" t="s">
        <v>16</v>
      </c>
      <c r="H121" s="7">
        <v>51</v>
      </c>
      <c r="I121">
        <v>69</v>
      </c>
      <c r="J121" s="7">
        <v>110</v>
      </c>
      <c r="K121">
        <v>204</v>
      </c>
    </row>
    <row r="122" spans="1:11" x14ac:dyDescent="0.25">
      <c r="A122" t="s">
        <v>11</v>
      </c>
      <c r="B122" t="s">
        <v>100</v>
      </c>
      <c r="C122" t="s">
        <v>66</v>
      </c>
      <c r="D122" t="s">
        <v>103</v>
      </c>
      <c r="E122" s="4" t="s">
        <v>70</v>
      </c>
      <c r="F122" t="s">
        <v>115</v>
      </c>
      <c r="G122" t="s">
        <v>16</v>
      </c>
      <c r="H122" s="7">
        <v>74</v>
      </c>
      <c r="I122">
        <v>45</v>
      </c>
      <c r="J122" s="7">
        <v>115</v>
      </c>
      <c r="K122">
        <v>153</v>
      </c>
    </row>
    <row r="123" spans="1:11" x14ac:dyDescent="0.25">
      <c r="A123" t="s">
        <v>11</v>
      </c>
      <c r="B123" t="s">
        <v>100</v>
      </c>
      <c r="C123" t="s">
        <v>116</v>
      </c>
      <c r="D123" t="s">
        <v>103</v>
      </c>
      <c r="E123" t="s">
        <v>70</v>
      </c>
      <c r="F123" t="s">
        <v>19</v>
      </c>
      <c r="G123" t="s">
        <v>16</v>
      </c>
      <c r="H123" s="7">
        <v>60</v>
      </c>
      <c r="I123">
        <v>87</v>
      </c>
      <c r="J123" s="7">
        <v>98</v>
      </c>
      <c r="K123">
        <v>487</v>
      </c>
    </row>
    <row r="124" spans="1:11" x14ac:dyDescent="0.25">
      <c r="A124" t="s">
        <v>11</v>
      </c>
      <c r="B124" t="s">
        <v>100</v>
      </c>
      <c r="C124" t="s">
        <v>117</v>
      </c>
      <c r="D124" t="s">
        <v>103</v>
      </c>
      <c r="E124" t="s">
        <v>70</v>
      </c>
      <c r="F124" t="s">
        <v>29</v>
      </c>
      <c r="G124" t="s">
        <v>16</v>
      </c>
      <c r="H124" s="7">
        <v>89</v>
      </c>
      <c r="I124">
        <v>78</v>
      </c>
      <c r="J124" s="7">
        <v>43</v>
      </c>
      <c r="K124">
        <v>394</v>
      </c>
    </row>
    <row r="125" spans="1:11" x14ac:dyDescent="0.25">
      <c r="A125" t="s">
        <v>11</v>
      </c>
      <c r="B125" t="s">
        <v>100</v>
      </c>
      <c r="C125" t="s">
        <v>113</v>
      </c>
      <c r="D125" t="s">
        <v>103</v>
      </c>
      <c r="E125" t="s">
        <v>70</v>
      </c>
      <c r="F125" t="s">
        <v>19</v>
      </c>
      <c r="G125" t="s">
        <v>16</v>
      </c>
      <c r="H125" s="7">
        <v>75</v>
      </c>
      <c r="I125">
        <v>73</v>
      </c>
      <c r="J125" s="7">
        <v>42</v>
      </c>
      <c r="K125">
        <v>325</v>
      </c>
    </row>
    <row r="126" spans="1:11" x14ac:dyDescent="0.25">
      <c r="A126" t="s">
        <v>11</v>
      </c>
      <c r="B126" t="s">
        <v>100</v>
      </c>
      <c r="C126" t="s">
        <v>118</v>
      </c>
      <c r="D126" t="s">
        <v>103</v>
      </c>
      <c r="E126" t="s">
        <v>70</v>
      </c>
      <c r="F126" t="s">
        <v>19</v>
      </c>
      <c r="G126" t="s">
        <v>16</v>
      </c>
      <c r="H126" s="7">
        <v>39</v>
      </c>
      <c r="I126">
        <v>62</v>
      </c>
      <c r="J126" s="7">
        <v>30</v>
      </c>
      <c r="K126">
        <v>268</v>
      </c>
    </row>
    <row r="127" spans="1:11" x14ac:dyDescent="0.25">
      <c r="A127" t="s">
        <v>11</v>
      </c>
      <c r="B127" t="s">
        <v>100</v>
      </c>
      <c r="C127" t="s">
        <v>86</v>
      </c>
      <c r="D127" t="s">
        <v>109</v>
      </c>
      <c r="E127" t="s">
        <v>70</v>
      </c>
      <c r="F127" t="s">
        <v>92</v>
      </c>
      <c r="G127" t="s">
        <v>16</v>
      </c>
      <c r="H127" s="7">
        <v>44</v>
      </c>
      <c r="I127">
        <v>55</v>
      </c>
      <c r="J127" s="7">
        <v>90</v>
      </c>
      <c r="K127">
        <v>221</v>
      </c>
    </row>
    <row r="128" spans="1:11" x14ac:dyDescent="0.25">
      <c r="A128" t="s">
        <v>11</v>
      </c>
      <c r="B128" t="s">
        <v>100</v>
      </c>
      <c r="C128" t="s">
        <v>72</v>
      </c>
      <c r="D128" t="s">
        <v>109</v>
      </c>
      <c r="E128" t="s">
        <v>14</v>
      </c>
      <c r="F128" t="s">
        <v>15</v>
      </c>
      <c r="G128" t="s">
        <v>16</v>
      </c>
      <c r="H128" s="7">
        <v>44</v>
      </c>
      <c r="I128">
        <v>82</v>
      </c>
      <c r="J128" s="7">
        <v>32</v>
      </c>
      <c r="K128">
        <v>444</v>
      </c>
    </row>
    <row r="129" spans="1:11" x14ac:dyDescent="0.25">
      <c r="A129" t="s">
        <v>11</v>
      </c>
      <c r="B129" t="s">
        <v>100</v>
      </c>
      <c r="C129" t="s">
        <v>119</v>
      </c>
      <c r="D129" t="s">
        <v>109</v>
      </c>
      <c r="E129" t="s">
        <v>14</v>
      </c>
      <c r="F129" t="s">
        <v>35</v>
      </c>
      <c r="G129" t="s">
        <v>16</v>
      </c>
      <c r="H129" s="7">
        <v>92</v>
      </c>
      <c r="I129">
        <v>62</v>
      </c>
      <c r="J129" s="7">
        <v>46</v>
      </c>
      <c r="K129">
        <v>242</v>
      </c>
    </row>
    <row r="130" spans="1:11" x14ac:dyDescent="0.25">
      <c r="A130" t="s">
        <v>11</v>
      </c>
      <c r="B130" t="s">
        <v>100</v>
      </c>
      <c r="C130" t="s">
        <v>120</v>
      </c>
      <c r="D130" t="s">
        <v>109</v>
      </c>
      <c r="E130" t="s">
        <v>14</v>
      </c>
      <c r="F130" t="s">
        <v>35</v>
      </c>
      <c r="G130" t="s">
        <v>16</v>
      </c>
      <c r="H130" s="7">
        <v>111</v>
      </c>
      <c r="I130">
        <v>86</v>
      </c>
      <c r="J130" s="7">
        <v>37</v>
      </c>
      <c r="K130">
        <v>520</v>
      </c>
    </row>
    <row r="131" spans="1:11" x14ac:dyDescent="0.25">
      <c r="A131" t="s">
        <v>11</v>
      </c>
      <c r="B131" t="s">
        <v>100</v>
      </c>
      <c r="C131" t="s">
        <v>121</v>
      </c>
      <c r="D131" t="s">
        <v>109</v>
      </c>
      <c r="E131" t="s">
        <v>14</v>
      </c>
      <c r="F131" t="s">
        <v>122</v>
      </c>
      <c r="G131" t="s">
        <v>16</v>
      </c>
      <c r="H131" s="7">
        <v>109</v>
      </c>
      <c r="I131">
        <v>70</v>
      </c>
      <c r="J131" s="7">
        <v>33</v>
      </c>
      <c r="K131">
        <v>323</v>
      </c>
    </row>
    <row r="132" spans="1:11" x14ac:dyDescent="0.25">
      <c r="A132" t="s">
        <v>11</v>
      </c>
      <c r="B132" t="s">
        <v>100</v>
      </c>
      <c r="C132" t="s">
        <v>123</v>
      </c>
      <c r="D132" s="4" t="s">
        <v>109</v>
      </c>
      <c r="E132" s="4" t="s">
        <v>14</v>
      </c>
      <c r="F132" t="s">
        <v>65</v>
      </c>
      <c r="G132" t="s">
        <v>16</v>
      </c>
      <c r="H132" s="7">
        <v>32</v>
      </c>
      <c r="I132">
        <v>99</v>
      </c>
      <c r="J132" s="7">
        <v>31</v>
      </c>
      <c r="K132">
        <v>749</v>
      </c>
    </row>
    <row r="133" spans="1:11" x14ac:dyDescent="0.25">
      <c r="A133" t="s">
        <v>11</v>
      </c>
      <c r="B133" t="s">
        <v>100</v>
      </c>
      <c r="C133" t="s">
        <v>124</v>
      </c>
      <c r="D133" t="s">
        <v>109</v>
      </c>
      <c r="E133" t="s">
        <v>14</v>
      </c>
      <c r="F133" t="s">
        <v>92</v>
      </c>
      <c r="G133" t="s">
        <v>16</v>
      </c>
      <c r="H133" s="7">
        <v>124</v>
      </c>
      <c r="I133">
        <v>32</v>
      </c>
      <c r="J133" s="7">
        <v>41</v>
      </c>
      <c r="K133">
        <v>77</v>
      </c>
    </row>
    <row r="134" spans="1:11" x14ac:dyDescent="0.25">
      <c r="A134" t="s">
        <v>11</v>
      </c>
      <c r="B134" t="s">
        <v>100</v>
      </c>
      <c r="C134" t="s">
        <v>73</v>
      </c>
      <c r="D134" t="s">
        <v>109</v>
      </c>
      <c r="E134" t="s">
        <v>14</v>
      </c>
      <c r="F134" t="s">
        <v>88</v>
      </c>
      <c r="G134" t="s">
        <v>16</v>
      </c>
      <c r="H134" s="7">
        <v>47</v>
      </c>
      <c r="I134">
        <v>48</v>
      </c>
      <c r="J134" s="7">
        <v>90</v>
      </c>
      <c r="K134">
        <v>185</v>
      </c>
    </row>
    <row r="135" spans="1:11" x14ac:dyDescent="0.25">
      <c r="A135" t="s">
        <v>11</v>
      </c>
      <c r="B135" t="s">
        <v>100</v>
      </c>
      <c r="C135" t="s">
        <v>60</v>
      </c>
      <c r="D135" t="s">
        <v>109</v>
      </c>
      <c r="E135" t="s">
        <v>14</v>
      </c>
      <c r="F135" t="s">
        <v>19</v>
      </c>
      <c r="G135" t="s">
        <v>16</v>
      </c>
      <c r="H135" s="7">
        <v>80</v>
      </c>
      <c r="I135">
        <v>31</v>
      </c>
      <c r="J135" s="7">
        <v>114</v>
      </c>
      <c r="K135">
        <v>57</v>
      </c>
    </row>
    <row r="136" spans="1:11" x14ac:dyDescent="0.25">
      <c r="A136" t="s">
        <v>11</v>
      </c>
      <c r="B136" t="s">
        <v>100</v>
      </c>
      <c r="C136" t="s">
        <v>91</v>
      </c>
      <c r="D136" t="s">
        <v>109</v>
      </c>
      <c r="E136" t="s">
        <v>14</v>
      </c>
      <c r="F136" t="s">
        <v>25</v>
      </c>
      <c r="G136" t="s">
        <v>16</v>
      </c>
      <c r="H136" s="7">
        <v>77</v>
      </c>
      <c r="I136">
        <v>98</v>
      </c>
      <c r="J136" s="7">
        <v>103</v>
      </c>
      <c r="K136">
        <v>420</v>
      </c>
    </row>
    <row r="137" spans="1:11" x14ac:dyDescent="0.25">
      <c r="A137" t="s">
        <v>11</v>
      </c>
      <c r="B137" t="s">
        <v>100</v>
      </c>
      <c r="C137" t="s">
        <v>125</v>
      </c>
      <c r="D137" t="s">
        <v>109</v>
      </c>
      <c r="E137" t="s">
        <v>14</v>
      </c>
      <c r="F137" t="s">
        <v>126</v>
      </c>
      <c r="G137" t="s">
        <v>16</v>
      </c>
      <c r="H137" s="7">
        <v>74</v>
      </c>
      <c r="I137">
        <v>69</v>
      </c>
      <c r="J137" s="7">
        <v>77</v>
      </c>
      <c r="K137">
        <v>365</v>
      </c>
    </row>
    <row r="138" spans="1:11" x14ac:dyDescent="0.25">
      <c r="A138" t="s">
        <v>11</v>
      </c>
      <c r="B138" t="s">
        <v>100</v>
      </c>
      <c r="C138" t="s">
        <v>41</v>
      </c>
      <c r="D138" t="s">
        <v>109</v>
      </c>
      <c r="E138" t="s">
        <v>14</v>
      </c>
      <c r="F138" t="s">
        <v>47</v>
      </c>
      <c r="G138" t="s">
        <v>16</v>
      </c>
      <c r="H138" s="7">
        <v>51</v>
      </c>
      <c r="I138">
        <v>79</v>
      </c>
      <c r="J138" s="7">
        <v>37</v>
      </c>
      <c r="K138">
        <v>371</v>
      </c>
    </row>
    <row r="139" spans="1:11" x14ac:dyDescent="0.25">
      <c r="A139" t="s">
        <v>11</v>
      </c>
      <c r="B139" t="s">
        <v>100</v>
      </c>
      <c r="C139" t="s">
        <v>34</v>
      </c>
      <c r="D139" t="s">
        <v>109</v>
      </c>
      <c r="E139" t="s">
        <v>14</v>
      </c>
      <c r="F139" t="s">
        <v>127</v>
      </c>
      <c r="G139" t="s">
        <v>16</v>
      </c>
      <c r="H139" s="7">
        <v>114</v>
      </c>
      <c r="I139">
        <v>138</v>
      </c>
      <c r="J139" s="7">
        <v>52</v>
      </c>
      <c r="K139">
        <v>1030</v>
      </c>
    </row>
    <row r="140" spans="1:11" x14ac:dyDescent="0.25">
      <c r="A140" t="s">
        <v>11</v>
      </c>
      <c r="B140" t="s">
        <v>100</v>
      </c>
      <c r="C140" t="s">
        <v>128</v>
      </c>
      <c r="D140" s="4" t="s">
        <v>109</v>
      </c>
      <c r="E140" t="s">
        <v>14</v>
      </c>
      <c r="F140" t="s">
        <v>15</v>
      </c>
      <c r="G140" t="s">
        <v>16</v>
      </c>
      <c r="H140" s="7">
        <v>46</v>
      </c>
      <c r="I140">
        <v>23</v>
      </c>
      <c r="J140" s="7">
        <v>67</v>
      </c>
      <c r="K140">
        <v>38</v>
      </c>
    </row>
    <row r="141" spans="1:11" x14ac:dyDescent="0.25">
      <c r="A141" t="s">
        <v>11</v>
      </c>
      <c r="B141" t="s">
        <v>100</v>
      </c>
      <c r="C141" t="s">
        <v>129</v>
      </c>
      <c r="D141" t="s">
        <v>109</v>
      </c>
      <c r="E141" t="s">
        <v>14</v>
      </c>
      <c r="F141" t="s">
        <v>78</v>
      </c>
      <c r="G141" t="s">
        <v>16</v>
      </c>
      <c r="H141" s="7">
        <v>120</v>
      </c>
      <c r="I141">
        <v>77</v>
      </c>
      <c r="J141" s="7">
        <v>54</v>
      </c>
      <c r="K141">
        <v>425</v>
      </c>
    </row>
    <row r="142" spans="1:11" x14ac:dyDescent="0.25">
      <c r="A142" t="s">
        <v>11</v>
      </c>
      <c r="B142" t="s">
        <v>100</v>
      </c>
      <c r="C142" t="s">
        <v>91</v>
      </c>
      <c r="D142" t="s">
        <v>109</v>
      </c>
      <c r="E142" t="s">
        <v>14</v>
      </c>
      <c r="F142" t="s">
        <v>15</v>
      </c>
      <c r="G142" t="s">
        <v>16</v>
      </c>
      <c r="H142" s="7">
        <v>52</v>
      </c>
      <c r="I142">
        <v>61</v>
      </c>
      <c r="J142" s="7">
        <v>111</v>
      </c>
      <c r="K142">
        <v>314</v>
      </c>
    </row>
    <row r="143" spans="1:11" x14ac:dyDescent="0.25">
      <c r="A143" t="s">
        <v>11</v>
      </c>
      <c r="B143" t="s">
        <v>100</v>
      </c>
      <c r="C143" t="s">
        <v>130</v>
      </c>
      <c r="D143" t="s">
        <v>109</v>
      </c>
      <c r="E143" t="s">
        <v>14</v>
      </c>
      <c r="F143" t="s">
        <v>127</v>
      </c>
      <c r="G143" t="s">
        <v>16</v>
      </c>
      <c r="H143" s="7">
        <v>104</v>
      </c>
      <c r="I143">
        <v>22</v>
      </c>
      <c r="J143" s="7">
        <v>40</v>
      </c>
      <c r="K143">
        <v>98</v>
      </c>
    </row>
    <row r="144" spans="1:11" x14ac:dyDescent="0.25">
      <c r="A144" t="s">
        <v>11</v>
      </c>
      <c r="B144" t="s">
        <v>100</v>
      </c>
      <c r="C144" t="s">
        <v>102</v>
      </c>
      <c r="D144" t="s">
        <v>131</v>
      </c>
      <c r="E144" t="s">
        <v>132</v>
      </c>
      <c r="F144" t="s">
        <v>45</v>
      </c>
      <c r="G144" t="s">
        <v>16</v>
      </c>
      <c r="H144" s="7">
        <v>57</v>
      </c>
      <c r="I144">
        <v>77</v>
      </c>
      <c r="J144" s="7">
        <v>31</v>
      </c>
      <c r="K144">
        <v>425</v>
      </c>
    </row>
    <row r="145" spans="1:11" x14ac:dyDescent="0.25">
      <c r="A145" t="s">
        <v>11</v>
      </c>
      <c r="B145" t="s">
        <v>100</v>
      </c>
      <c r="C145" t="s">
        <v>104</v>
      </c>
      <c r="D145" t="s">
        <v>131</v>
      </c>
      <c r="E145" t="s">
        <v>132</v>
      </c>
      <c r="F145" t="s">
        <v>65</v>
      </c>
      <c r="G145" t="s">
        <v>16</v>
      </c>
      <c r="H145" s="7">
        <v>50</v>
      </c>
      <c r="I145">
        <v>61</v>
      </c>
      <c r="J145" s="7">
        <v>112</v>
      </c>
      <c r="K145">
        <v>314</v>
      </c>
    </row>
    <row r="146" spans="1:11" x14ac:dyDescent="0.25">
      <c r="A146" t="s">
        <v>11</v>
      </c>
      <c r="B146" t="s">
        <v>100</v>
      </c>
      <c r="C146" t="s">
        <v>133</v>
      </c>
      <c r="D146" t="s">
        <v>131</v>
      </c>
      <c r="E146" t="s">
        <v>132</v>
      </c>
      <c r="F146" t="s">
        <v>106</v>
      </c>
      <c r="G146" t="s">
        <v>16</v>
      </c>
      <c r="H146" s="7">
        <v>49</v>
      </c>
      <c r="I146">
        <v>22</v>
      </c>
      <c r="J146" s="7">
        <v>57</v>
      </c>
      <c r="K146">
        <v>98</v>
      </c>
    </row>
    <row r="147" spans="1:11" x14ac:dyDescent="0.25">
      <c r="A147" t="s">
        <v>11</v>
      </c>
      <c r="B147" t="s">
        <v>100</v>
      </c>
      <c r="C147" t="s">
        <v>107</v>
      </c>
      <c r="D147" t="s">
        <v>131</v>
      </c>
      <c r="E147" t="s">
        <v>132</v>
      </c>
      <c r="F147" t="s">
        <v>45</v>
      </c>
      <c r="G147" t="s">
        <v>16</v>
      </c>
      <c r="H147" s="7">
        <v>63</v>
      </c>
      <c r="I147">
        <v>62</v>
      </c>
      <c r="J147" s="7">
        <v>95</v>
      </c>
      <c r="K147">
        <v>236</v>
      </c>
    </row>
    <row r="148" spans="1:11" x14ac:dyDescent="0.25">
      <c r="A148" t="s">
        <v>11</v>
      </c>
      <c r="B148" t="s">
        <v>100</v>
      </c>
      <c r="C148" t="s">
        <v>108</v>
      </c>
      <c r="D148" t="s">
        <v>131</v>
      </c>
      <c r="E148" t="s">
        <v>132</v>
      </c>
      <c r="F148" t="s">
        <v>21</v>
      </c>
      <c r="G148" t="s">
        <v>16</v>
      </c>
      <c r="H148" s="7">
        <v>56</v>
      </c>
      <c r="I148">
        <v>56</v>
      </c>
      <c r="J148" s="7">
        <v>69</v>
      </c>
      <c r="K148">
        <v>198</v>
      </c>
    </row>
    <row r="149" spans="1:11" x14ac:dyDescent="0.25">
      <c r="A149" t="s">
        <v>11</v>
      </c>
      <c r="B149" t="s">
        <v>134</v>
      </c>
      <c r="C149" t="s">
        <v>114</v>
      </c>
      <c r="D149" s="3">
        <v>45004</v>
      </c>
      <c r="E149" t="s">
        <v>70</v>
      </c>
      <c r="F149" t="s">
        <v>19</v>
      </c>
      <c r="G149" t="s">
        <v>16</v>
      </c>
      <c r="H149">
        <v>142</v>
      </c>
      <c r="I149">
        <v>61</v>
      </c>
      <c r="J149">
        <v>93</v>
      </c>
      <c r="K149">
        <v>251</v>
      </c>
    </row>
    <row r="150" spans="1:11" x14ac:dyDescent="0.25">
      <c r="A150" t="s">
        <v>11</v>
      </c>
      <c r="B150" t="s">
        <v>134</v>
      </c>
      <c r="C150" t="s">
        <v>32</v>
      </c>
      <c r="D150" s="3">
        <v>45003</v>
      </c>
      <c r="E150" t="s">
        <v>70</v>
      </c>
      <c r="F150" t="s">
        <v>33</v>
      </c>
      <c r="G150" t="s">
        <v>16</v>
      </c>
      <c r="H150">
        <v>106</v>
      </c>
      <c r="I150">
        <v>88</v>
      </c>
      <c r="J150">
        <v>97</v>
      </c>
      <c r="K150">
        <v>333</v>
      </c>
    </row>
    <row r="151" spans="1:11" x14ac:dyDescent="0.25">
      <c r="A151" t="s">
        <v>11</v>
      </c>
      <c r="B151" t="s">
        <v>134</v>
      </c>
      <c r="C151" t="s">
        <v>135</v>
      </c>
      <c r="D151" s="3">
        <v>45003</v>
      </c>
      <c r="E151" t="s">
        <v>70</v>
      </c>
      <c r="F151" t="s">
        <v>19</v>
      </c>
      <c r="G151" t="s">
        <v>16</v>
      </c>
      <c r="H151">
        <v>122</v>
      </c>
      <c r="I151">
        <v>53</v>
      </c>
      <c r="J151">
        <v>56</v>
      </c>
      <c r="K151">
        <v>157</v>
      </c>
    </row>
    <row r="152" spans="1:11" x14ac:dyDescent="0.25">
      <c r="A152" t="s">
        <v>11</v>
      </c>
      <c r="B152" t="s">
        <v>134</v>
      </c>
      <c r="C152" t="s">
        <v>87</v>
      </c>
      <c r="D152" s="3">
        <v>45003</v>
      </c>
      <c r="E152" t="s">
        <v>70</v>
      </c>
      <c r="F152" t="s">
        <v>88</v>
      </c>
      <c r="G152" t="s">
        <v>16</v>
      </c>
      <c r="H152">
        <v>122</v>
      </c>
      <c r="I152">
        <v>44</v>
      </c>
      <c r="J152">
        <v>56</v>
      </c>
      <c r="K152">
        <v>72</v>
      </c>
    </row>
    <row r="153" spans="1:11" x14ac:dyDescent="0.25">
      <c r="A153" t="s">
        <v>11</v>
      </c>
      <c r="B153" t="s">
        <v>134</v>
      </c>
      <c r="C153" t="s">
        <v>94</v>
      </c>
      <c r="D153" s="3">
        <v>45003</v>
      </c>
      <c r="E153" t="s">
        <v>70</v>
      </c>
      <c r="F153" t="s">
        <v>29</v>
      </c>
      <c r="G153" t="s">
        <v>16</v>
      </c>
      <c r="H153">
        <v>122</v>
      </c>
      <c r="I153">
        <v>63</v>
      </c>
      <c r="J153">
        <v>84</v>
      </c>
      <c r="K153">
        <v>340</v>
      </c>
    </row>
    <row r="154" spans="1:11" x14ac:dyDescent="0.25">
      <c r="A154" t="s">
        <v>11</v>
      </c>
      <c r="B154" t="s">
        <v>134</v>
      </c>
      <c r="C154" t="s">
        <v>99</v>
      </c>
      <c r="D154" s="3">
        <v>45003</v>
      </c>
      <c r="E154" t="s">
        <v>70</v>
      </c>
      <c r="F154" t="s">
        <v>27</v>
      </c>
      <c r="G154" t="s">
        <v>16</v>
      </c>
      <c r="H154">
        <v>110</v>
      </c>
      <c r="I154">
        <v>10</v>
      </c>
      <c r="J154">
        <v>97</v>
      </c>
      <c r="K154">
        <v>11</v>
      </c>
    </row>
    <row r="155" spans="1:11" x14ac:dyDescent="0.25">
      <c r="A155" t="s">
        <v>11</v>
      </c>
      <c r="B155" t="s">
        <v>134</v>
      </c>
      <c r="C155" t="s">
        <v>24</v>
      </c>
      <c r="D155" s="3">
        <v>45003</v>
      </c>
      <c r="E155" t="s">
        <v>70</v>
      </c>
      <c r="F155" t="s">
        <v>25</v>
      </c>
      <c r="G155" t="s">
        <v>16</v>
      </c>
      <c r="H155">
        <v>131</v>
      </c>
      <c r="I155">
        <v>42</v>
      </c>
      <c r="J155">
        <v>112</v>
      </c>
      <c r="K155">
        <v>190</v>
      </c>
    </row>
    <row r="156" spans="1:11" x14ac:dyDescent="0.25">
      <c r="A156" t="s">
        <v>11</v>
      </c>
      <c r="B156" t="s">
        <v>134</v>
      </c>
      <c r="C156" t="s">
        <v>136</v>
      </c>
      <c r="D156" s="3">
        <v>45003</v>
      </c>
      <c r="E156" t="s">
        <v>70</v>
      </c>
      <c r="F156" t="s">
        <v>137</v>
      </c>
      <c r="G156" t="s">
        <v>16</v>
      </c>
      <c r="H156">
        <v>121</v>
      </c>
      <c r="I156">
        <v>29</v>
      </c>
      <c r="J156">
        <v>90</v>
      </c>
      <c r="K156">
        <v>45</v>
      </c>
    </row>
    <row r="157" spans="1:11" x14ac:dyDescent="0.25">
      <c r="A157" t="s">
        <v>11</v>
      </c>
      <c r="B157" t="s">
        <v>134</v>
      </c>
      <c r="C157" t="s">
        <v>138</v>
      </c>
      <c r="D157" s="3">
        <v>45003</v>
      </c>
      <c r="E157" t="s">
        <v>70</v>
      </c>
      <c r="F157" t="s">
        <v>139</v>
      </c>
      <c r="G157" t="s">
        <v>16</v>
      </c>
      <c r="H157">
        <v>186</v>
      </c>
      <c r="I157">
        <v>43</v>
      </c>
      <c r="J157">
        <v>67</v>
      </c>
      <c r="K157">
        <v>289</v>
      </c>
    </row>
    <row r="158" spans="1:11" x14ac:dyDescent="0.25">
      <c r="A158" t="s">
        <v>11</v>
      </c>
      <c r="B158" t="s">
        <v>134</v>
      </c>
      <c r="C158" t="s">
        <v>50</v>
      </c>
      <c r="D158" s="3">
        <v>45003</v>
      </c>
      <c r="E158" t="s">
        <v>70</v>
      </c>
      <c r="F158" t="s">
        <v>51</v>
      </c>
      <c r="G158" t="s">
        <v>16</v>
      </c>
      <c r="H158">
        <v>136</v>
      </c>
      <c r="I158">
        <v>17</v>
      </c>
      <c r="J158">
        <v>95</v>
      </c>
      <c r="K158">
        <v>17</v>
      </c>
    </row>
    <row r="159" spans="1:11" x14ac:dyDescent="0.25">
      <c r="A159" t="s">
        <v>11</v>
      </c>
      <c r="B159" t="s">
        <v>134</v>
      </c>
      <c r="C159" t="s">
        <v>140</v>
      </c>
      <c r="D159" s="3">
        <v>45003</v>
      </c>
      <c r="E159" t="s">
        <v>70</v>
      </c>
      <c r="F159" t="s">
        <v>35</v>
      </c>
      <c r="G159" t="s">
        <v>16</v>
      </c>
      <c r="H159">
        <v>158</v>
      </c>
      <c r="I159">
        <v>39</v>
      </c>
      <c r="J159">
        <v>83</v>
      </c>
      <c r="K159">
        <v>217</v>
      </c>
    </row>
    <row r="160" spans="1:11" x14ac:dyDescent="0.25">
      <c r="A160" t="s">
        <v>11</v>
      </c>
      <c r="B160" t="s">
        <v>134</v>
      </c>
      <c r="C160" t="s">
        <v>41</v>
      </c>
      <c r="D160" s="3">
        <v>45003</v>
      </c>
      <c r="E160" t="s">
        <v>70</v>
      </c>
      <c r="F160" t="s">
        <v>35</v>
      </c>
      <c r="G160" t="s">
        <v>16</v>
      </c>
      <c r="H160">
        <v>98</v>
      </c>
      <c r="I160">
        <v>63</v>
      </c>
      <c r="J160">
        <v>80</v>
      </c>
      <c r="K160">
        <v>217</v>
      </c>
    </row>
    <row r="161" spans="1:11" x14ac:dyDescent="0.25">
      <c r="A161" t="s">
        <v>11</v>
      </c>
      <c r="B161" t="s">
        <v>134</v>
      </c>
      <c r="C161" t="s">
        <v>107</v>
      </c>
      <c r="D161" s="3">
        <v>45003</v>
      </c>
      <c r="E161" t="s">
        <v>70</v>
      </c>
      <c r="F161" t="s">
        <v>49</v>
      </c>
      <c r="G161" t="s">
        <v>16</v>
      </c>
      <c r="H161">
        <v>109</v>
      </c>
      <c r="I161">
        <v>61</v>
      </c>
      <c r="J161">
        <v>111</v>
      </c>
      <c r="K161">
        <v>326</v>
      </c>
    </row>
    <row r="162" spans="1:11" x14ac:dyDescent="0.25">
      <c r="A162" t="s">
        <v>11</v>
      </c>
      <c r="B162" t="s">
        <v>134</v>
      </c>
      <c r="C162" t="s">
        <v>24</v>
      </c>
      <c r="D162" s="3">
        <v>45003</v>
      </c>
      <c r="E162" t="s">
        <v>70</v>
      </c>
      <c r="F162" t="s">
        <v>25</v>
      </c>
      <c r="G162" t="s">
        <v>16</v>
      </c>
      <c r="H162">
        <v>131</v>
      </c>
      <c r="I162">
        <v>39</v>
      </c>
      <c r="J162">
        <v>112</v>
      </c>
      <c r="K162">
        <v>153</v>
      </c>
    </row>
    <row r="163" spans="1:11" x14ac:dyDescent="0.25">
      <c r="A163" t="s">
        <v>11</v>
      </c>
      <c r="B163" t="s">
        <v>134</v>
      </c>
      <c r="C163" t="s">
        <v>91</v>
      </c>
      <c r="D163" s="3">
        <v>45003</v>
      </c>
      <c r="E163" t="s">
        <v>70</v>
      </c>
      <c r="F163" t="s">
        <v>92</v>
      </c>
      <c r="G163" t="s">
        <v>16</v>
      </c>
      <c r="H163">
        <v>98</v>
      </c>
      <c r="I163">
        <v>44</v>
      </c>
      <c r="J163">
        <v>73</v>
      </c>
      <c r="K163">
        <v>124</v>
      </c>
    </row>
    <row r="164" spans="1:11" x14ac:dyDescent="0.25">
      <c r="A164" t="s">
        <v>11</v>
      </c>
      <c r="B164" t="s">
        <v>134</v>
      </c>
      <c r="C164" t="s">
        <v>75</v>
      </c>
      <c r="D164" s="3">
        <v>45003</v>
      </c>
      <c r="E164" t="s">
        <v>70</v>
      </c>
      <c r="F164" t="s">
        <v>76</v>
      </c>
      <c r="G164" t="s">
        <v>16</v>
      </c>
      <c r="H164">
        <v>83</v>
      </c>
      <c r="I164">
        <v>64</v>
      </c>
      <c r="J164">
        <v>73</v>
      </c>
      <c r="K164">
        <v>228</v>
      </c>
    </row>
    <row r="165" spans="1:11" x14ac:dyDescent="0.25">
      <c r="A165" t="s">
        <v>11</v>
      </c>
      <c r="B165" t="s">
        <v>134</v>
      </c>
      <c r="C165" t="s">
        <v>141</v>
      </c>
      <c r="D165" s="3">
        <v>45003</v>
      </c>
      <c r="E165" t="s">
        <v>70</v>
      </c>
      <c r="F165" t="s">
        <v>29</v>
      </c>
      <c r="G165" t="s">
        <v>16</v>
      </c>
      <c r="H165">
        <v>98</v>
      </c>
      <c r="I165">
        <v>42</v>
      </c>
      <c r="J165">
        <v>78</v>
      </c>
      <c r="K165">
        <v>92</v>
      </c>
    </row>
    <row r="166" spans="1:11" x14ac:dyDescent="0.25">
      <c r="A166" t="s">
        <v>11</v>
      </c>
      <c r="B166" t="s">
        <v>134</v>
      </c>
      <c r="C166" t="s">
        <v>32</v>
      </c>
      <c r="D166" s="3">
        <v>45003</v>
      </c>
      <c r="E166" t="s">
        <v>70</v>
      </c>
      <c r="F166" t="s">
        <v>33</v>
      </c>
      <c r="G166" t="s">
        <v>16</v>
      </c>
      <c r="H166">
        <v>106</v>
      </c>
      <c r="I166">
        <v>47</v>
      </c>
      <c r="J166">
        <v>97</v>
      </c>
      <c r="K166">
        <v>104</v>
      </c>
    </row>
    <row r="167" spans="1:11" x14ac:dyDescent="0.25">
      <c r="A167" t="s">
        <v>11</v>
      </c>
      <c r="B167" t="s">
        <v>134</v>
      </c>
      <c r="C167" t="s">
        <v>94</v>
      </c>
      <c r="D167" s="3">
        <v>45003</v>
      </c>
      <c r="E167" t="s">
        <v>70</v>
      </c>
      <c r="F167" t="s">
        <v>29</v>
      </c>
      <c r="G167" t="s">
        <v>16</v>
      </c>
      <c r="H167">
        <v>122</v>
      </c>
      <c r="I167">
        <v>44</v>
      </c>
      <c r="J167">
        <v>84</v>
      </c>
      <c r="K167">
        <v>173</v>
      </c>
    </row>
    <row r="168" spans="1:11" x14ac:dyDescent="0.25">
      <c r="A168" t="s">
        <v>11</v>
      </c>
      <c r="B168" t="s">
        <v>134</v>
      </c>
      <c r="C168" t="s">
        <v>119</v>
      </c>
      <c r="D168" s="3">
        <v>45003</v>
      </c>
      <c r="E168" t="s">
        <v>70</v>
      </c>
      <c r="F168" t="s">
        <v>19</v>
      </c>
      <c r="G168" t="s">
        <v>16</v>
      </c>
      <c r="H168">
        <v>109</v>
      </c>
      <c r="I168">
        <v>43</v>
      </c>
      <c r="J168">
        <v>82</v>
      </c>
      <c r="K168">
        <v>125</v>
      </c>
    </row>
    <row r="169" spans="1:11" x14ac:dyDescent="0.25">
      <c r="A169" t="s">
        <v>11</v>
      </c>
      <c r="B169" t="s">
        <v>134</v>
      </c>
      <c r="C169" t="s">
        <v>142</v>
      </c>
      <c r="D169" s="3">
        <v>45003</v>
      </c>
      <c r="E169" t="s">
        <v>70</v>
      </c>
      <c r="F169" t="s">
        <v>78</v>
      </c>
      <c r="G169" t="s">
        <v>16</v>
      </c>
      <c r="H169">
        <v>104</v>
      </c>
      <c r="I169">
        <v>28</v>
      </c>
      <c r="J169">
        <v>94</v>
      </c>
      <c r="K169">
        <v>95</v>
      </c>
    </row>
    <row r="170" spans="1:11" x14ac:dyDescent="0.25">
      <c r="A170" t="s">
        <v>11</v>
      </c>
      <c r="B170" t="s">
        <v>134</v>
      </c>
      <c r="C170" t="s">
        <v>119</v>
      </c>
      <c r="D170" s="3">
        <v>45002</v>
      </c>
      <c r="E170" t="s">
        <v>70</v>
      </c>
      <c r="F170" t="s">
        <v>19</v>
      </c>
      <c r="G170" t="s">
        <v>16</v>
      </c>
      <c r="H170">
        <v>109</v>
      </c>
      <c r="I170">
        <v>14</v>
      </c>
      <c r="J170">
        <v>82</v>
      </c>
      <c r="K170">
        <v>11</v>
      </c>
    </row>
    <row r="171" spans="1:11" x14ac:dyDescent="0.25">
      <c r="A171" t="s">
        <v>11</v>
      </c>
      <c r="B171" t="s">
        <v>134</v>
      </c>
      <c r="C171" t="s">
        <v>52</v>
      </c>
      <c r="D171" s="3">
        <v>45002</v>
      </c>
      <c r="E171" t="s">
        <v>70</v>
      </c>
      <c r="F171" t="s">
        <v>29</v>
      </c>
      <c r="G171" t="s">
        <v>16</v>
      </c>
      <c r="H171">
        <v>29</v>
      </c>
      <c r="I171">
        <v>34</v>
      </c>
      <c r="J171">
        <v>85</v>
      </c>
      <c r="K171">
        <v>40</v>
      </c>
    </row>
    <row r="172" spans="1:11" x14ac:dyDescent="0.25">
      <c r="A172" t="s">
        <v>11</v>
      </c>
      <c r="B172" t="s">
        <v>134</v>
      </c>
      <c r="C172" t="s">
        <v>55</v>
      </c>
      <c r="D172" s="3">
        <v>45002</v>
      </c>
      <c r="E172" t="s">
        <v>70</v>
      </c>
      <c r="F172" t="s">
        <v>143</v>
      </c>
      <c r="G172" t="s">
        <v>16</v>
      </c>
      <c r="H172">
        <v>137</v>
      </c>
      <c r="I172">
        <v>36</v>
      </c>
      <c r="J172">
        <v>87</v>
      </c>
      <c r="K172">
        <v>108</v>
      </c>
    </row>
    <row r="173" spans="1:11" x14ac:dyDescent="0.25">
      <c r="A173" t="s">
        <v>11</v>
      </c>
      <c r="B173" t="s">
        <v>134</v>
      </c>
      <c r="C173" t="s">
        <v>62</v>
      </c>
      <c r="D173" s="3">
        <v>45000</v>
      </c>
      <c r="E173" t="s">
        <v>70</v>
      </c>
      <c r="F173" t="s">
        <v>31</v>
      </c>
      <c r="G173" t="s">
        <v>16</v>
      </c>
      <c r="H173">
        <v>121</v>
      </c>
      <c r="I173">
        <v>53</v>
      </c>
      <c r="J173">
        <v>141</v>
      </c>
      <c r="K173">
        <v>251</v>
      </c>
    </row>
    <row r="174" spans="1:11" x14ac:dyDescent="0.25">
      <c r="A174" t="s">
        <v>11</v>
      </c>
      <c r="B174" t="s">
        <v>134</v>
      </c>
      <c r="C174" t="s">
        <v>72</v>
      </c>
      <c r="D174" s="3">
        <v>45000</v>
      </c>
      <c r="E174" t="s">
        <v>70</v>
      </c>
      <c r="F174" t="s">
        <v>35</v>
      </c>
      <c r="G174" t="s">
        <v>16</v>
      </c>
      <c r="H174">
        <v>101</v>
      </c>
      <c r="I174">
        <v>46</v>
      </c>
      <c r="J174">
        <v>58</v>
      </c>
      <c r="K174">
        <v>141</v>
      </c>
    </row>
    <row r="175" spans="1:11" x14ac:dyDescent="0.25">
      <c r="A175" t="s">
        <v>11</v>
      </c>
      <c r="B175" t="s">
        <v>134</v>
      </c>
      <c r="C175" t="s">
        <v>63</v>
      </c>
      <c r="D175" s="3">
        <v>45000</v>
      </c>
      <c r="E175" t="s">
        <v>70</v>
      </c>
      <c r="F175" t="s">
        <v>143</v>
      </c>
      <c r="G175" t="s">
        <v>16</v>
      </c>
      <c r="H175">
        <v>55</v>
      </c>
      <c r="I175">
        <v>50</v>
      </c>
      <c r="J175">
        <v>55</v>
      </c>
      <c r="K175">
        <v>75</v>
      </c>
    </row>
    <row r="176" spans="1:11" x14ac:dyDescent="0.25">
      <c r="A176" t="s">
        <v>11</v>
      </c>
      <c r="B176" t="s">
        <v>134</v>
      </c>
      <c r="C176" t="s">
        <v>42</v>
      </c>
      <c r="D176" s="3">
        <v>45000</v>
      </c>
      <c r="E176" t="s">
        <v>70</v>
      </c>
      <c r="F176" t="s">
        <v>43</v>
      </c>
      <c r="G176" t="s">
        <v>16</v>
      </c>
      <c r="H176">
        <v>93</v>
      </c>
      <c r="I176">
        <v>43</v>
      </c>
      <c r="J176">
        <v>87</v>
      </c>
      <c r="K176">
        <v>142</v>
      </c>
    </row>
    <row r="177" spans="1:11" x14ac:dyDescent="0.25">
      <c r="A177" t="s">
        <v>11</v>
      </c>
      <c r="B177" t="s">
        <v>134</v>
      </c>
      <c r="C177" t="s">
        <v>144</v>
      </c>
      <c r="D177" s="3">
        <v>45000</v>
      </c>
      <c r="E177" t="s">
        <v>70</v>
      </c>
      <c r="F177" t="s">
        <v>21</v>
      </c>
      <c r="G177" t="s">
        <v>16</v>
      </c>
      <c r="H177">
        <v>207</v>
      </c>
      <c r="I177">
        <v>47</v>
      </c>
      <c r="J177">
        <v>138</v>
      </c>
      <c r="K177">
        <v>280</v>
      </c>
    </row>
    <row r="178" spans="1:11" x14ac:dyDescent="0.25">
      <c r="A178" t="s">
        <v>11</v>
      </c>
      <c r="B178" t="s">
        <v>134</v>
      </c>
      <c r="C178" t="s">
        <v>36</v>
      </c>
      <c r="D178" s="3">
        <v>45000</v>
      </c>
      <c r="E178" t="s">
        <v>70</v>
      </c>
      <c r="F178" t="s">
        <v>37</v>
      </c>
      <c r="G178" t="s">
        <v>16</v>
      </c>
      <c r="H178">
        <v>72</v>
      </c>
      <c r="I178">
        <v>34</v>
      </c>
      <c r="J178">
        <v>118</v>
      </c>
      <c r="K178">
        <v>73</v>
      </c>
    </row>
    <row r="179" spans="1:11" x14ac:dyDescent="0.25">
      <c r="A179" t="s">
        <v>11</v>
      </c>
      <c r="B179" t="s">
        <v>134</v>
      </c>
      <c r="C179" t="s">
        <v>89</v>
      </c>
      <c r="D179" s="3">
        <v>45000</v>
      </c>
      <c r="E179" t="s">
        <v>70</v>
      </c>
      <c r="F179" t="s">
        <v>90</v>
      </c>
      <c r="G179" t="s">
        <v>16</v>
      </c>
      <c r="H179">
        <v>178</v>
      </c>
      <c r="I179">
        <v>69</v>
      </c>
      <c r="J179">
        <v>153</v>
      </c>
      <c r="K179">
        <v>350</v>
      </c>
    </row>
    <row r="180" spans="1:11" x14ac:dyDescent="0.25">
      <c r="A180" t="s">
        <v>11</v>
      </c>
      <c r="B180" t="s">
        <v>134</v>
      </c>
      <c r="C180" t="s">
        <v>99</v>
      </c>
      <c r="D180" s="3">
        <v>45000</v>
      </c>
      <c r="E180" t="s">
        <v>70</v>
      </c>
      <c r="F180" t="s">
        <v>27</v>
      </c>
      <c r="G180" t="s">
        <v>16</v>
      </c>
      <c r="H180">
        <v>110</v>
      </c>
      <c r="I180">
        <v>40</v>
      </c>
      <c r="J180">
        <v>97</v>
      </c>
      <c r="K180">
        <v>164</v>
      </c>
    </row>
    <row r="181" spans="1:11" x14ac:dyDescent="0.25">
      <c r="A181" t="s">
        <v>11</v>
      </c>
      <c r="B181" t="s">
        <v>134</v>
      </c>
      <c r="C181" t="s">
        <v>73</v>
      </c>
      <c r="D181" s="3">
        <v>45000</v>
      </c>
      <c r="E181" t="s">
        <v>70</v>
      </c>
      <c r="F181" t="s">
        <v>19</v>
      </c>
      <c r="G181" t="s">
        <v>16</v>
      </c>
      <c r="H181">
        <v>98</v>
      </c>
      <c r="I181">
        <v>62</v>
      </c>
      <c r="J181">
        <v>73</v>
      </c>
      <c r="K181">
        <v>231</v>
      </c>
    </row>
    <row r="182" spans="1:11" x14ac:dyDescent="0.25">
      <c r="A182" t="s">
        <v>11</v>
      </c>
      <c r="B182" t="s">
        <v>134</v>
      </c>
      <c r="C182" t="s">
        <v>79</v>
      </c>
      <c r="D182" s="3">
        <v>44999</v>
      </c>
      <c r="E182" t="s">
        <v>70</v>
      </c>
      <c r="F182" t="s">
        <v>80</v>
      </c>
      <c r="G182" t="s">
        <v>16</v>
      </c>
      <c r="H182">
        <v>67</v>
      </c>
      <c r="I182">
        <v>23</v>
      </c>
      <c r="J182">
        <v>94</v>
      </c>
      <c r="K182">
        <v>29</v>
      </c>
    </row>
    <row r="183" spans="1:11" x14ac:dyDescent="0.25">
      <c r="A183" t="s">
        <v>11</v>
      </c>
      <c r="B183" t="s">
        <v>134</v>
      </c>
      <c r="C183" t="s">
        <v>114</v>
      </c>
      <c r="D183" s="3">
        <v>44999</v>
      </c>
      <c r="E183" t="s">
        <v>70</v>
      </c>
      <c r="F183" t="s">
        <v>19</v>
      </c>
      <c r="G183" t="s">
        <v>16</v>
      </c>
      <c r="H183">
        <v>142</v>
      </c>
      <c r="I183">
        <v>53</v>
      </c>
      <c r="J183">
        <v>93</v>
      </c>
      <c r="K183">
        <v>203</v>
      </c>
    </row>
    <row r="184" spans="1:11" x14ac:dyDescent="0.25">
      <c r="A184" t="s">
        <v>11</v>
      </c>
      <c r="B184" t="s">
        <v>134</v>
      </c>
      <c r="C184" t="s">
        <v>93</v>
      </c>
      <c r="D184" s="3">
        <v>44999</v>
      </c>
      <c r="E184" t="s">
        <v>70</v>
      </c>
      <c r="F184" t="s">
        <v>19</v>
      </c>
      <c r="G184" t="s">
        <v>16</v>
      </c>
      <c r="H184">
        <v>68</v>
      </c>
      <c r="I184">
        <v>37</v>
      </c>
      <c r="J184">
        <v>72</v>
      </c>
      <c r="K184">
        <v>62</v>
      </c>
    </row>
    <row r="185" spans="1:11" x14ac:dyDescent="0.25">
      <c r="A185" t="s">
        <v>11</v>
      </c>
      <c r="B185" t="s">
        <v>134</v>
      </c>
      <c r="C185" t="s">
        <v>59</v>
      </c>
      <c r="D185" s="3">
        <v>44999</v>
      </c>
      <c r="E185" t="s">
        <v>70</v>
      </c>
      <c r="F185" t="s">
        <v>15</v>
      </c>
      <c r="G185" t="s">
        <v>16</v>
      </c>
      <c r="H185">
        <v>96</v>
      </c>
      <c r="I185">
        <v>36</v>
      </c>
      <c r="J185">
        <v>109</v>
      </c>
      <c r="K185">
        <v>102</v>
      </c>
    </row>
    <row r="186" spans="1:11" x14ac:dyDescent="0.25">
      <c r="A186" t="s">
        <v>11</v>
      </c>
      <c r="B186" t="s">
        <v>134</v>
      </c>
      <c r="C186" t="s">
        <v>145</v>
      </c>
      <c r="D186" s="3">
        <v>44999</v>
      </c>
      <c r="E186" t="s">
        <v>70</v>
      </c>
      <c r="F186" t="s">
        <v>25</v>
      </c>
      <c r="G186" t="s">
        <v>16</v>
      </c>
      <c r="H186">
        <v>97</v>
      </c>
      <c r="I186">
        <v>61</v>
      </c>
      <c r="J186">
        <v>91</v>
      </c>
      <c r="K186">
        <v>166</v>
      </c>
    </row>
    <row r="187" spans="1:11" x14ac:dyDescent="0.25">
      <c r="A187" t="s">
        <v>11</v>
      </c>
      <c r="B187" t="s">
        <v>134</v>
      </c>
      <c r="C187" t="s">
        <v>75</v>
      </c>
      <c r="D187" s="3">
        <v>44999</v>
      </c>
      <c r="E187" t="s">
        <v>70</v>
      </c>
      <c r="F187" t="s">
        <v>76</v>
      </c>
      <c r="G187" t="s">
        <v>16</v>
      </c>
      <c r="H187">
        <v>83</v>
      </c>
      <c r="I187">
        <v>49</v>
      </c>
      <c r="J187">
        <v>73</v>
      </c>
      <c r="K187">
        <v>126</v>
      </c>
    </row>
    <row r="188" spans="1:11" x14ac:dyDescent="0.25">
      <c r="A188" t="s">
        <v>11</v>
      </c>
      <c r="B188" t="s">
        <v>134</v>
      </c>
      <c r="C188" t="s">
        <v>146</v>
      </c>
      <c r="D188" s="3">
        <v>44999</v>
      </c>
      <c r="E188" t="s">
        <v>70</v>
      </c>
      <c r="F188" t="s">
        <v>147</v>
      </c>
      <c r="G188" t="s">
        <v>16</v>
      </c>
      <c r="H188">
        <v>180</v>
      </c>
      <c r="I188">
        <v>30</v>
      </c>
      <c r="J188">
        <v>102</v>
      </c>
      <c r="K188">
        <v>31</v>
      </c>
    </row>
    <row r="189" spans="1:11" x14ac:dyDescent="0.25">
      <c r="A189" t="s">
        <v>11</v>
      </c>
      <c r="B189" t="s">
        <v>134</v>
      </c>
      <c r="C189" t="s">
        <v>107</v>
      </c>
      <c r="D189" s="3">
        <v>44999</v>
      </c>
      <c r="E189" t="s">
        <v>70</v>
      </c>
      <c r="F189" t="s">
        <v>49</v>
      </c>
      <c r="G189" t="s">
        <v>16</v>
      </c>
      <c r="H189">
        <v>109</v>
      </c>
      <c r="I189">
        <v>21</v>
      </c>
      <c r="J189">
        <v>111</v>
      </c>
      <c r="K189">
        <v>37</v>
      </c>
    </row>
    <row r="190" spans="1:11" x14ac:dyDescent="0.25">
      <c r="A190" t="s">
        <v>11</v>
      </c>
      <c r="B190" t="s">
        <v>134</v>
      </c>
      <c r="C190" t="s">
        <v>42</v>
      </c>
      <c r="D190" s="3">
        <v>44999</v>
      </c>
      <c r="E190" t="s">
        <v>70</v>
      </c>
      <c r="F190" t="s">
        <v>43</v>
      </c>
      <c r="G190" t="s">
        <v>16</v>
      </c>
      <c r="H190">
        <v>93</v>
      </c>
      <c r="I190">
        <v>20</v>
      </c>
      <c r="J190">
        <v>87</v>
      </c>
      <c r="K190">
        <v>32</v>
      </c>
    </row>
    <row r="191" spans="1:11" x14ac:dyDescent="0.25">
      <c r="A191" t="s">
        <v>11</v>
      </c>
      <c r="B191" t="s">
        <v>134</v>
      </c>
      <c r="C191" t="s">
        <v>148</v>
      </c>
      <c r="D191" s="3">
        <v>44999</v>
      </c>
      <c r="E191" t="s">
        <v>70</v>
      </c>
      <c r="F191" t="s">
        <v>35</v>
      </c>
      <c r="G191" t="s">
        <v>16</v>
      </c>
      <c r="H191">
        <v>142</v>
      </c>
      <c r="I191">
        <v>15</v>
      </c>
      <c r="J191">
        <v>94</v>
      </c>
      <c r="K191">
        <v>17</v>
      </c>
    </row>
    <row r="192" spans="1:11" x14ac:dyDescent="0.25">
      <c r="A192" t="s">
        <v>11</v>
      </c>
      <c r="B192" t="s">
        <v>134</v>
      </c>
      <c r="C192" t="s">
        <v>116</v>
      </c>
      <c r="D192" s="3">
        <v>44999</v>
      </c>
      <c r="E192" t="s">
        <v>70</v>
      </c>
      <c r="F192" t="s">
        <v>149</v>
      </c>
      <c r="G192" t="s">
        <v>16</v>
      </c>
      <c r="H192">
        <v>152</v>
      </c>
      <c r="I192">
        <v>12</v>
      </c>
      <c r="J192">
        <v>83</v>
      </c>
      <c r="K192">
        <v>15</v>
      </c>
    </row>
    <row r="193" spans="1:11" x14ac:dyDescent="0.25">
      <c r="A193" t="s">
        <v>11</v>
      </c>
      <c r="B193" t="s">
        <v>134</v>
      </c>
      <c r="C193" t="s">
        <v>150</v>
      </c>
      <c r="D193" s="3">
        <v>44999</v>
      </c>
      <c r="E193" t="s">
        <v>70</v>
      </c>
      <c r="F193" t="s">
        <v>151</v>
      </c>
      <c r="G193" t="s">
        <v>16</v>
      </c>
      <c r="H193">
        <v>98</v>
      </c>
      <c r="I193">
        <v>47</v>
      </c>
      <c r="J193">
        <v>110</v>
      </c>
      <c r="K193">
        <v>141</v>
      </c>
    </row>
    <row r="194" spans="1:11" x14ac:dyDescent="0.25">
      <c r="A194" t="s">
        <v>11</v>
      </c>
      <c r="B194" t="s">
        <v>134</v>
      </c>
      <c r="C194" t="s">
        <v>116</v>
      </c>
      <c r="D194" s="3">
        <v>44999</v>
      </c>
      <c r="E194" t="s">
        <v>70</v>
      </c>
      <c r="F194" t="s">
        <v>149</v>
      </c>
      <c r="G194" t="s">
        <v>16</v>
      </c>
      <c r="H194">
        <v>152</v>
      </c>
      <c r="I194">
        <v>36</v>
      </c>
      <c r="J194">
        <v>83</v>
      </c>
      <c r="K194">
        <v>115</v>
      </c>
    </row>
    <row r="195" spans="1:11" x14ac:dyDescent="0.25">
      <c r="A195" t="s">
        <v>11</v>
      </c>
      <c r="B195" t="s">
        <v>134</v>
      </c>
      <c r="C195" t="s">
        <v>96</v>
      </c>
      <c r="D195" s="3">
        <v>44999</v>
      </c>
      <c r="E195" t="s">
        <v>70</v>
      </c>
      <c r="F195" t="s">
        <v>19</v>
      </c>
      <c r="G195" t="s">
        <v>16</v>
      </c>
      <c r="H195">
        <v>84</v>
      </c>
      <c r="I195">
        <v>24</v>
      </c>
      <c r="J195">
        <v>79</v>
      </c>
      <c r="K195">
        <v>39</v>
      </c>
    </row>
    <row r="196" spans="1:11" x14ac:dyDescent="0.25">
      <c r="A196" t="s">
        <v>11</v>
      </c>
      <c r="B196" t="s">
        <v>134</v>
      </c>
      <c r="C196" t="s">
        <v>63</v>
      </c>
      <c r="D196" s="3">
        <v>44999</v>
      </c>
      <c r="E196" t="s">
        <v>70</v>
      </c>
      <c r="F196" t="s">
        <v>47</v>
      </c>
      <c r="G196" t="s">
        <v>16</v>
      </c>
      <c r="H196">
        <v>55</v>
      </c>
      <c r="I196">
        <v>29</v>
      </c>
      <c r="J196">
        <v>55</v>
      </c>
      <c r="K196">
        <v>30</v>
      </c>
    </row>
    <row r="197" spans="1:11" x14ac:dyDescent="0.25">
      <c r="A197" t="s">
        <v>11</v>
      </c>
      <c r="B197" t="s">
        <v>134</v>
      </c>
      <c r="C197" t="s">
        <v>110</v>
      </c>
      <c r="D197" s="3">
        <v>44999</v>
      </c>
      <c r="E197" t="s">
        <v>70</v>
      </c>
      <c r="F197" t="s">
        <v>19</v>
      </c>
      <c r="G197" t="s">
        <v>16</v>
      </c>
      <c r="H197">
        <v>104</v>
      </c>
      <c r="I197">
        <v>13</v>
      </c>
      <c r="J197">
        <v>114</v>
      </c>
      <c r="K197">
        <v>14</v>
      </c>
    </row>
    <row r="198" spans="1:11" x14ac:dyDescent="0.25">
      <c r="A198" t="s">
        <v>11</v>
      </c>
      <c r="B198" t="s">
        <v>134</v>
      </c>
      <c r="C198" t="s">
        <v>42</v>
      </c>
      <c r="D198" s="3">
        <v>44999</v>
      </c>
      <c r="E198" t="s">
        <v>70</v>
      </c>
      <c r="F198" t="s">
        <v>43</v>
      </c>
      <c r="G198" t="s">
        <v>16</v>
      </c>
      <c r="H198">
        <v>93</v>
      </c>
      <c r="I198">
        <v>42</v>
      </c>
      <c r="J198">
        <v>87</v>
      </c>
      <c r="K198">
        <v>122</v>
      </c>
    </row>
    <row r="199" spans="1:11" x14ac:dyDescent="0.25">
      <c r="A199" t="s">
        <v>11</v>
      </c>
      <c r="B199" t="s">
        <v>134</v>
      </c>
      <c r="C199" t="s">
        <v>101</v>
      </c>
      <c r="D199" s="3">
        <v>44999</v>
      </c>
      <c r="E199" t="s">
        <v>70</v>
      </c>
      <c r="F199" t="s">
        <v>25</v>
      </c>
      <c r="G199" t="s">
        <v>16</v>
      </c>
      <c r="H199">
        <v>118</v>
      </c>
      <c r="I199">
        <v>12</v>
      </c>
      <c r="J199">
        <v>111</v>
      </c>
      <c r="K199">
        <v>14</v>
      </c>
    </row>
    <row r="200" spans="1:11" x14ac:dyDescent="0.25">
      <c r="A200" s="5" t="s">
        <v>11</v>
      </c>
      <c r="B200" s="5" t="s">
        <v>152</v>
      </c>
      <c r="C200" s="5" t="s">
        <v>82</v>
      </c>
      <c r="D200" s="6">
        <v>45000</v>
      </c>
      <c r="E200" s="5" t="s">
        <v>70</v>
      </c>
      <c r="F200" s="5" t="s">
        <v>15</v>
      </c>
      <c r="G200" s="5" t="s">
        <v>16</v>
      </c>
      <c r="H200" s="5">
        <v>43</v>
      </c>
      <c r="I200" s="5">
        <v>28</v>
      </c>
      <c r="J200" s="5">
        <v>14</v>
      </c>
      <c r="K200" s="5">
        <v>12</v>
      </c>
    </row>
    <row r="201" spans="1:11" x14ac:dyDescent="0.25">
      <c r="A201" s="5" t="s">
        <v>11</v>
      </c>
      <c r="B201" s="5" t="s">
        <v>152</v>
      </c>
      <c r="C201" s="5" t="s">
        <v>153</v>
      </c>
      <c r="D201" s="6">
        <v>45005</v>
      </c>
      <c r="E201" s="5" t="s">
        <v>70</v>
      </c>
      <c r="F201" s="5" t="s">
        <v>154</v>
      </c>
      <c r="G201" s="5" t="s">
        <v>16</v>
      </c>
      <c r="H201" s="5">
        <v>62</v>
      </c>
      <c r="I201" s="5">
        <v>48</v>
      </c>
      <c r="J201" s="5">
        <v>68</v>
      </c>
      <c r="K201" s="5">
        <v>18</v>
      </c>
    </row>
    <row r="202" spans="1:11" x14ac:dyDescent="0.25">
      <c r="A202" s="5" t="s">
        <v>11</v>
      </c>
      <c r="B202" s="5" t="s">
        <v>152</v>
      </c>
      <c r="C202" s="5" t="s">
        <v>155</v>
      </c>
      <c r="D202" s="6">
        <v>45002</v>
      </c>
      <c r="E202" s="5" t="s">
        <v>70</v>
      </c>
      <c r="F202" s="5" t="s">
        <v>156</v>
      </c>
      <c r="G202" s="5" t="s">
        <v>16</v>
      </c>
      <c r="H202">
        <v>71</v>
      </c>
      <c r="I202" s="5">
        <v>65</v>
      </c>
      <c r="J202" s="5">
        <v>80</v>
      </c>
      <c r="K202" s="5">
        <v>28</v>
      </c>
    </row>
    <row r="203" spans="1:11" x14ac:dyDescent="0.25">
      <c r="A203" s="5" t="s">
        <v>11</v>
      </c>
      <c r="B203" s="5" t="s">
        <v>152</v>
      </c>
      <c r="C203" s="5" t="s">
        <v>72</v>
      </c>
      <c r="D203" s="6">
        <v>45002</v>
      </c>
      <c r="E203" s="5" t="s">
        <v>70</v>
      </c>
      <c r="F203" s="5" t="s">
        <v>154</v>
      </c>
      <c r="G203" s="5" t="s">
        <v>16</v>
      </c>
      <c r="H203">
        <v>57</v>
      </c>
      <c r="I203" s="5">
        <v>44</v>
      </c>
      <c r="J203" s="5">
        <v>69</v>
      </c>
      <c r="K203" s="5">
        <v>29</v>
      </c>
    </row>
    <row r="204" spans="1:11" x14ac:dyDescent="0.25">
      <c r="A204" s="5" t="s">
        <v>11</v>
      </c>
      <c r="B204" s="5" t="s">
        <v>152</v>
      </c>
      <c r="C204" s="5" t="s">
        <v>157</v>
      </c>
      <c r="D204" s="6">
        <v>45003</v>
      </c>
      <c r="E204" s="5" t="s">
        <v>158</v>
      </c>
      <c r="F204" s="5" t="s">
        <v>159</v>
      </c>
      <c r="G204" s="5" t="s">
        <v>16</v>
      </c>
      <c r="H204" s="5">
        <v>16</v>
      </c>
      <c r="I204" s="5">
        <v>58</v>
      </c>
      <c r="J204" s="5">
        <v>24</v>
      </c>
      <c r="K204" s="5">
        <v>34</v>
      </c>
    </row>
    <row r="205" spans="1:11" x14ac:dyDescent="0.25">
      <c r="A205" s="5" t="s">
        <v>11</v>
      </c>
      <c r="B205" s="5" t="s">
        <v>152</v>
      </c>
      <c r="C205" s="5" t="s">
        <v>160</v>
      </c>
      <c r="D205" s="6">
        <v>45002</v>
      </c>
      <c r="E205" s="5" t="s">
        <v>158</v>
      </c>
      <c r="F205" s="5" t="s">
        <v>15</v>
      </c>
      <c r="G205" s="5" t="s">
        <v>16</v>
      </c>
      <c r="H205" s="5">
        <v>55</v>
      </c>
      <c r="I205" s="5">
        <v>13</v>
      </c>
      <c r="J205" s="5">
        <v>29</v>
      </c>
      <c r="K205" s="5">
        <v>39</v>
      </c>
    </row>
    <row r="206" spans="1:11" x14ac:dyDescent="0.25">
      <c r="A206" s="5" t="s">
        <v>11</v>
      </c>
      <c r="B206" s="5" t="s">
        <v>152</v>
      </c>
      <c r="C206" s="5" t="s">
        <v>107</v>
      </c>
      <c r="D206" s="6">
        <v>45002</v>
      </c>
      <c r="E206" s="5" t="s">
        <v>158</v>
      </c>
      <c r="F206" s="5" t="s">
        <v>45</v>
      </c>
      <c r="G206" s="5" t="s">
        <v>16</v>
      </c>
      <c r="H206" s="5">
        <v>44</v>
      </c>
      <c r="I206" s="5">
        <v>28</v>
      </c>
      <c r="J206" s="5">
        <v>67</v>
      </c>
      <c r="K206" s="5">
        <v>40</v>
      </c>
    </row>
    <row r="207" spans="1:11" x14ac:dyDescent="0.25">
      <c r="A207" s="5" t="s">
        <v>11</v>
      </c>
      <c r="B207" s="5" t="s">
        <v>152</v>
      </c>
      <c r="C207" s="5" t="s">
        <v>161</v>
      </c>
      <c r="D207" s="6">
        <v>45002</v>
      </c>
      <c r="E207" s="5" t="s">
        <v>85</v>
      </c>
      <c r="F207" s="5" t="s">
        <v>29</v>
      </c>
      <c r="G207" s="5" t="s">
        <v>16</v>
      </c>
      <c r="H207" s="5">
        <v>14</v>
      </c>
      <c r="I207" s="5">
        <v>34</v>
      </c>
      <c r="J207" s="5">
        <v>62</v>
      </c>
      <c r="K207" s="5">
        <v>48</v>
      </c>
    </row>
    <row r="208" spans="1:11" x14ac:dyDescent="0.25">
      <c r="A208" s="5" t="s">
        <v>11</v>
      </c>
      <c r="B208" s="5" t="s">
        <v>152</v>
      </c>
      <c r="C208" s="5" t="s">
        <v>59</v>
      </c>
      <c r="D208" s="6">
        <v>45002</v>
      </c>
      <c r="E208" s="5" t="s">
        <v>85</v>
      </c>
      <c r="F208" s="5" t="s">
        <v>15</v>
      </c>
      <c r="G208" s="5" t="s">
        <v>16</v>
      </c>
      <c r="H208" s="5">
        <v>56</v>
      </c>
      <c r="I208" s="5">
        <v>43</v>
      </c>
      <c r="J208" s="5">
        <v>46</v>
      </c>
      <c r="K208" s="5">
        <v>51</v>
      </c>
    </row>
    <row r="209" spans="1:22" x14ac:dyDescent="0.25">
      <c r="A209" s="5" t="s">
        <v>11</v>
      </c>
      <c r="B209" t="s">
        <v>152</v>
      </c>
      <c r="C209" t="s">
        <v>162</v>
      </c>
      <c r="D209" s="3">
        <v>45005</v>
      </c>
      <c r="E209" t="s">
        <v>95</v>
      </c>
      <c r="F209" t="s">
        <v>31</v>
      </c>
      <c r="G209" t="s">
        <v>16</v>
      </c>
      <c r="H209">
        <v>26</v>
      </c>
      <c r="I209">
        <v>30</v>
      </c>
      <c r="J209">
        <v>73</v>
      </c>
      <c r="K209">
        <v>52</v>
      </c>
      <c r="N209" s="1"/>
      <c r="O209" s="2"/>
      <c r="P209" s="1"/>
      <c r="Q209" s="1"/>
      <c r="R209" s="1"/>
      <c r="S209" s="1"/>
      <c r="T209" s="1"/>
      <c r="U209" s="1"/>
      <c r="V209" s="1"/>
    </row>
    <row r="210" spans="1:22" x14ac:dyDescent="0.25">
      <c r="A210" s="5" t="s">
        <v>11</v>
      </c>
      <c r="B210" t="s">
        <v>152</v>
      </c>
      <c r="C210" t="s">
        <v>34</v>
      </c>
      <c r="D210" s="3">
        <v>45002</v>
      </c>
      <c r="E210" t="s">
        <v>95</v>
      </c>
      <c r="F210" t="s">
        <v>154</v>
      </c>
      <c r="G210" t="s">
        <v>16</v>
      </c>
      <c r="H210">
        <v>68</v>
      </c>
      <c r="I210">
        <v>30</v>
      </c>
      <c r="J210">
        <v>57</v>
      </c>
      <c r="K210">
        <v>54</v>
      </c>
    </row>
    <row r="211" spans="1:22" x14ac:dyDescent="0.25">
      <c r="A211" s="5" t="s">
        <v>11</v>
      </c>
      <c r="B211" t="s">
        <v>152</v>
      </c>
      <c r="C211" s="1" t="s">
        <v>120</v>
      </c>
      <c r="D211" s="2">
        <v>45002</v>
      </c>
      <c r="E211" s="1" t="s">
        <v>95</v>
      </c>
      <c r="F211" s="1" t="s">
        <v>19</v>
      </c>
      <c r="G211" s="1" t="s">
        <v>16</v>
      </c>
      <c r="H211" s="1">
        <v>19</v>
      </c>
      <c r="I211" s="1">
        <v>96</v>
      </c>
      <c r="J211" s="1">
        <v>55</v>
      </c>
      <c r="K211" s="1">
        <v>66</v>
      </c>
    </row>
    <row r="212" spans="1:22" x14ac:dyDescent="0.25">
      <c r="A212" s="5" t="s">
        <v>11</v>
      </c>
      <c r="B212" t="s">
        <v>152</v>
      </c>
      <c r="C212" s="1" t="s">
        <v>41</v>
      </c>
      <c r="D212" s="2">
        <v>45002</v>
      </c>
      <c r="E212" s="1" t="s">
        <v>95</v>
      </c>
      <c r="F212" s="1" t="s">
        <v>154</v>
      </c>
      <c r="G212" s="1" t="s">
        <v>16</v>
      </c>
      <c r="H212" s="1">
        <v>39</v>
      </c>
      <c r="I212" s="1">
        <v>84</v>
      </c>
      <c r="J212" s="1">
        <v>16</v>
      </c>
      <c r="K212" s="1">
        <v>71</v>
      </c>
    </row>
    <row r="213" spans="1:22" x14ac:dyDescent="0.25">
      <c r="A213" s="5" t="s">
        <v>11</v>
      </c>
      <c r="B213" t="s">
        <v>152</v>
      </c>
      <c r="C213" t="s">
        <v>163</v>
      </c>
      <c r="D213" s="3">
        <v>45002</v>
      </c>
      <c r="E213" s="1" t="s">
        <v>95</v>
      </c>
      <c r="F213" t="s">
        <v>47</v>
      </c>
      <c r="G213" t="s">
        <v>16</v>
      </c>
      <c r="H213">
        <v>93</v>
      </c>
      <c r="I213">
        <v>13</v>
      </c>
      <c r="J213">
        <v>19</v>
      </c>
      <c r="K213">
        <v>75</v>
      </c>
      <c r="N213" s="1"/>
      <c r="O213" s="2"/>
      <c r="P213" s="1"/>
      <c r="Q213" s="1"/>
      <c r="R213" s="1"/>
      <c r="S213" s="1"/>
      <c r="T213" s="1"/>
      <c r="U213" s="1"/>
      <c r="V213" s="1"/>
    </row>
    <row r="214" spans="1:22" x14ac:dyDescent="0.25">
      <c r="A214" s="5" t="s">
        <v>11</v>
      </c>
      <c r="B214" t="s">
        <v>152</v>
      </c>
      <c r="C214" t="s">
        <v>60</v>
      </c>
      <c r="D214" s="3">
        <v>45002</v>
      </c>
      <c r="E214" t="s">
        <v>158</v>
      </c>
      <c r="F214" t="s">
        <v>19</v>
      </c>
      <c r="G214" t="s">
        <v>16</v>
      </c>
      <c r="H214">
        <v>52</v>
      </c>
      <c r="I214">
        <v>74</v>
      </c>
      <c r="J214">
        <v>12</v>
      </c>
      <c r="K214">
        <v>77</v>
      </c>
    </row>
    <row r="215" spans="1:22" x14ac:dyDescent="0.25">
      <c r="A215" s="5" t="s">
        <v>11</v>
      </c>
      <c r="B215" t="s">
        <v>152</v>
      </c>
      <c r="C215" t="s">
        <v>163</v>
      </c>
      <c r="D215" s="3">
        <v>45005</v>
      </c>
      <c r="E215" t="s">
        <v>70</v>
      </c>
      <c r="F215" t="s">
        <v>47</v>
      </c>
      <c r="G215" t="s">
        <v>16</v>
      </c>
      <c r="H215">
        <v>37</v>
      </c>
      <c r="I215">
        <v>15</v>
      </c>
      <c r="J215">
        <v>62</v>
      </c>
      <c r="K215">
        <v>78</v>
      </c>
    </row>
    <row r="216" spans="1:22" x14ac:dyDescent="0.25">
      <c r="A216" s="5" t="s">
        <v>11</v>
      </c>
      <c r="B216" t="s">
        <v>152</v>
      </c>
      <c r="C216" s="1" t="s">
        <v>99</v>
      </c>
      <c r="D216" s="2">
        <v>45002</v>
      </c>
      <c r="E216" t="s">
        <v>70</v>
      </c>
      <c r="F216" s="1" t="s">
        <v>27</v>
      </c>
      <c r="G216" s="1" t="s">
        <v>16</v>
      </c>
      <c r="H216" s="1">
        <v>25</v>
      </c>
      <c r="I216" s="1">
        <v>43</v>
      </c>
      <c r="J216" s="1">
        <v>19</v>
      </c>
      <c r="K216" s="1">
        <v>81</v>
      </c>
      <c r="N216" s="1"/>
      <c r="O216" s="2"/>
      <c r="P216" s="1"/>
      <c r="Q216" s="1"/>
      <c r="R216" s="1"/>
      <c r="S216" s="1"/>
      <c r="T216" s="1"/>
      <c r="U216" s="1"/>
      <c r="V216" s="1"/>
    </row>
    <row r="217" spans="1:22" x14ac:dyDescent="0.25">
      <c r="A217" s="5" t="s">
        <v>11</v>
      </c>
      <c r="B217" t="s">
        <v>152</v>
      </c>
      <c r="C217" t="s">
        <v>46</v>
      </c>
      <c r="D217" s="3">
        <v>45002</v>
      </c>
      <c r="E217" t="s">
        <v>85</v>
      </c>
      <c r="F217" t="s">
        <v>47</v>
      </c>
      <c r="G217" t="s">
        <v>16</v>
      </c>
      <c r="H217">
        <v>13</v>
      </c>
      <c r="I217">
        <v>49</v>
      </c>
      <c r="J217">
        <v>17</v>
      </c>
      <c r="K217">
        <v>95</v>
      </c>
    </row>
    <row r="218" spans="1:22" x14ac:dyDescent="0.25">
      <c r="A218" s="5" t="s">
        <v>11</v>
      </c>
      <c r="B218" t="s">
        <v>152</v>
      </c>
      <c r="C218" s="1" t="s">
        <v>164</v>
      </c>
      <c r="D218" s="2">
        <v>45002</v>
      </c>
      <c r="E218" s="1" t="s">
        <v>70</v>
      </c>
      <c r="F218" s="1" t="s">
        <v>165</v>
      </c>
      <c r="G218" s="1" t="s">
        <v>16</v>
      </c>
      <c r="H218" s="1">
        <v>14</v>
      </c>
      <c r="I218" s="1">
        <v>46</v>
      </c>
      <c r="J218" s="1">
        <v>27</v>
      </c>
      <c r="K218" s="1">
        <v>111</v>
      </c>
    </row>
    <row r="219" spans="1:22" x14ac:dyDescent="0.25">
      <c r="A219" s="5" t="s">
        <v>11</v>
      </c>
      <c r="B219" t="s">
        <v>152</v>
      </c>
      <c r="C219" t="s">
        <v>166</v>
      </c>
      <c r="D219" s="3">
        <v>45005</v>
      </c>
      <c r="E219" t="s">
        <v>85</v>
      </c>
      <c r="F219" t="s">
        <v>47</v>
      </c>
      <c r="G219" t="s">
        <v>16</v>
      </c>
      <c r="H219">
        <v>13</v>
      </c>
      <c r="I219">
        <v>72</v>
      </c>
      <c r="J219">
        <v>57</v>
      </c>
      <c r="K219">
        <v>115</v>
      </c>
    </row>
    <row r="220" spans="1:22" x14ac:dyDescent="0.25">
      <c r="A220" s="5" t="s">
        <v>11</v>
      </c>
      <c r="B220" t="s">
        <v>152</v>
      </c>
      <c r="C220" s="1" t="s">
        <v>57</v>
      </c>
      <c r="D220" s="2">
        <v>45002</v>
      </c>
      <c r="E220" s="1" t="s">
        <v>70</v>
      </c>
      <c r="F220" s="1" t="s">
        <v>15</v>
      </c>
      <c r="G220" s="1" t="s">
        <v>16</v>
      </c>
      <c r="H220" s="1">
        <v>55</v>
      </c>
      <c r="I220" s="1">
        <v>26</v>
      </c>
      <c r="J220" s="1">
        <v>77</v>
      </c>
      <c r="K220" s="1">
        <v>120</v>
      </c>
    </row>
    <row r="221" spans="1:22" x14ac:dyDescent="0.25">
      <c r="A221" s="5" t="s">
        <v>11</v>
      </c>
      <c r="B221" t="s">
        <v>152</v>
      </c>
      <c r="C221" t="s">
        <v>32</v>
      </c>
      <c r="D221" s="3">
        <v>45003</v>
      </c>
      <c r="E221" t="s">
        <v>70</v>
      </c>
      <c r="F221" t="s">
        <v>167</v>
      </c>
      <c r="G221" t="s">
        <v>16</v>
      </c>
      <c r="H221">
        <v>27</v>
      </c>
      <c r="I221">
        <v>41</v>
      </c>
      <c r="J221">
        <v>92</v>
      </c>
      <c r="K221">
        <v>135</v>
      </c>
    </row>
    <row r="222" spans="1:22" x14ac:dyDescent="0.25">
      <c r="A222" s="5" t="s">
        <v>11</v>
      </c>
      <c r="B222" t="s">
        <v>152</v>
      </c>
      <c r="C222" s="1" t="s">
        <v>94</v>
      </c>
      <c r="D222" s="2">
        <v>45003</v>
      </c>
      <c r="E222" s="1" t="s">
        <v>70</v>
      </c>
      <c r="F222" s="1" t="s">
        <v>29</v>
      </c>
      <c r="G222" s="1" t="s">
        <v>16</v>
      </c>
      <c r="H222" s="1">
        <v>94</v>
      </c>
      <c r="I222" s="1">
        <v>17</v>
      </c>
      <c r="J222" s="1">
        <v>22</v>
      </c>
      <c r="K222" s="1">
        <v>140</v>
      </c>
    </row>
    <row r="223" spans="1:22" x14ac:dyDescent="0.25">
      <c r="A223" s="5" t="s">
        <v>11</v>
      </c>
      <c r="B223" t="s">
        <v>152</v>
      </c>
      <c r="C223" s="1" t="s">
        <v>164</v>
      </c>
      <c r="D223" s="2">
        <v>45002</v>
      </c>
      <c r="E223" s="1" t="s">
        <v>85</v>
      </c>
      <c r="F223" s="1" t="s">
        <v>165</v>
      </c>
      <c r="G223" s="1" t="s">
        <v>16</v>
      </c>
      <c r="H223" s="1">
        <v>79</v>
      </c>
      <c r="I223" s="1">
        <v>59</v>
      </c>
      <c r="J223" s="1">
        <v>19</v>
      </c>
      <c r="K223" s="1">
        <v>144</v>
      </c>
    </row>
    <row r="224" spans="1:22" x14ac:dyDescent="0.25">
      <c r="A224" s="5" t="s">
        <v>11</v>
      </c>
      <c r="B224" t="s">
        <v>152</v>
      </c>
      <c r="C224" t="s">
        <v>60</v>
      </c>
      <c r="D224" s="3">
        <v>45005</v>
      </c>
      <c r="E224" t="s">
        <v>95</v>
      </c>
      <c r="F224" t="s">
        <v>19</v>
      </c>
      <c r="G224" t="s">
        <v>16</v>
      </c>
      <c r="H224">
        <v>15</v>
      </c>
      <c r="I224">
        <v>70</v>
      </c>
      <c r="J224">
        <v>56</v>
      </c>
      <c r="K224">
        <v>154</v>
      </c>
    </row>
    <row r="225" spans="1:11" x14ac:dyDescent="0.25">
      <c r="A225" s="5" t="s">
        <v>11</v>
      </c>
      <c r="B225" t="s">
        <v>152</v>
      </c>
      <c r="C225" t="s">
        <v>60</v>
      </c>
      <c r="D225" s="3">
        <v>45005</v>
      </c>
      <c r="E225" t="s">
        <v>85</v>
      </c>
      <c r="F225" t="s">
        <v>19</v>
      </c>
      <c r="G225" t="s">
        <v>16</v>
      </c>
      <c r="H225">
        <v>15</v>
      </c>
      <c r="I225">
        <v>34</v>
      </c>
      <c r="J225">
        <v>72</v>
      </c>
      <c r="K225">
        <v>163</v>
      </c>
    </row>
    <row r="226" spans="1:11" x14ac:dyDescent="0.25">
      <c r="A226" s="5" t="s">
        <v>11</v>
      </c>
      <c r="B226" t="s">
        <v>152</v>
      </c>
      <c r="C226" t="s">
        <v>73</v>
      </c>
      <c r="D226" s="3">
        <v>45005</v>
      </c>
      <c r="E226" t="s">
        <v>70</v>
      </c>
      <c r="F226" t="s">
        <v>19</v>
      </c>
      <c r="G226" t="s">
        <v>16</v>
      </c>
      <c r="H226">
        <v>74</v>
      </c>
      <c r="I226">
        <v>24</v>
      </c>
      <c r="J226">
        <v>97</v>
      </c>
      <c r="K226">
        <v>177</v>
      </c>
    </row>
    <row r="227" spans="1:11" x14ac:dyDescent="0.25">
      <c r="A227" s="5" t="s">
        <v>11</v>
      </c>
      <c r="B227" t="s">
        <v>152</v>
      </c>
      <c r="C227" t="s">
        <v>24</v>
      </c>
      <c r="D227" s="3">
        <v>45002</v>
      </c>
      <c r="E227" t="s">
        <v>70</v>
      </c>
      <c r="F227" t="s">
        <v>168</v>
      </c>
      <c r="G227" t="s">
        <v>16</v>
      </c>
      <c r="H227">
        <v>62</v>
      </c>
      <c r="I227">
        <v>29</v>
      </c>
      <c r="J227">
        <v>29</v>
      </c>
      <c r="K227">
        <v>213</v>
      </c>
    </row>
    <row r="228" spans="1:11" x14ac:dyDescent="0.25">
      <c r="A228" s="5" t="s">
        <v>11</v>
      </c>
      <c r="B228" t="s">
        <v>152</v>
      </c>
      <c r="C228" t="s">
        <v>169</v>
      </c>
      <c r="D228" s="3">
        <v>45005</v>
      </c>
      <c r="E228" t="s">
        <v>158</v>
      </c>
      <c r="F228" t="s">
        <v>170</v>
      </c>
      <c r="G228" t="s">
        <v>16</v>
      </c>
      <c r="H228">
        <v>17</v>
      </c>
      <c r="I228">
        <v>29</v>
      </c>
      <c r="J228">
        <v>95</v>
      </c>
      <c r="K228">
        <v>189</v>
      </c>
    </row>
    <row r="229" spans="1:11" x14ac:dyDescent="0.25">
      <c r="A229" s="5" t="s">
        <v>11</v>
      </c>
      <c r="B229" t="s">
        <v>152</v>
      </c>
      <c r="C229" t="s">
        <v>150</v>
      </c>
      <c r="D229" s="3">
        <v>45003</v>
      </c>
      <c r="E229" t="s">
        <v>85</v>
      </c>
      <c r="F229" t="s">
        <v>171</v>
      </c>
      <c r="G229" t="s">
        <v>16</v>
      </c>
      <c r="H229">
        <v>31</v>
      </c>
      <c r="I229">
        <v>51</v>
      </c>
      <c r="J229">
        <v>67</v>
      </c>
      <c r="K229">
        <v>195</v>
      </c>
    </row>
    <row r="230" spans="1:11" x14ac:dyDescent="0.25">
      <c r="A230" s="5" t="s">
        <v>11</v>
      </c>
      <c r="B230" t="s">
        <v>152</v>
      </c>
      <c r="C230" t="s">
        <v>32</v>
      </c>
      <c r="D230" s="3">
        <v>45003</v>
      </c>
      <c r="E230" t="s">
        <v>158</v>
      </c>
      <c r="F230" t="s">
        <v>167</v>
      </c>
      <c r="G230" t="s">
        <v>16</v>
      </c>
      <c r="H230">
        <v>74</v>
      </c>
      <c r="I230">
        <v>92</v>
      </c>
      <c r="J230">
        <v>19</v>
      </c>
      <c r="K230">
        <v>225</v>
      </c>
    </row>
    <row r="231" spans="1:11" x14ac:dyDescent="0.25">
      <c r="A231" s="5" t="s">
        <v>11</v>
      </c>
      <c r="B231" t="s">
        <v>152</v>
      </c>
      <c r="C231" s="1" t="s">
        <v>41</v>
      </c>
      <c r="D231" s="2">
        <v>45003</v>
      </c>
      <c r="E231" s="1" t="s">
        <v>85</v>
      </c>
      <c r="F231" s="1" t="s">
        <v>154</v>
      </c>
      <c r="G231" s="1" t="s">
        <v>16</v>
      </c>
      <c r="H231" s="1">
        <v>26</v>
      </c>
      <c r="I231" s="1">
        <v>76</v>
      </c>
      <c r="J231" s="1">
        <v>74</v>
      </c>
      <c r="K231" s="1">
        <v>228</v>
      </c>
    </row>
    <row r="232" spans="1:11" x14ac:dyDescent="0.25">
      <c r="A232" s="5" t="s">
        <v>11</v>
      </c>
      <c r="B232" t="s">
        <v>152</v>
      </c>
      <c r="C232" s="1" t="s">
        <v>172</v>
      </c>
      <c r="D232" s="2">
        <v>45003</v>
      </c>
      <c r="E232" s="1" t="s">
        <v>95</v>
      </c>
      <c r="F232" s="1" t="s">
        <v>154</v>
      </c>
      <c r="G232" s="1" t="s">
        <v>16</v>
      </c>
      <c r="H232" s="1">
        <v>13</v>
      </c>
      <c r="I232" s="1">
        <v>24</v>
      </c>
      <c r="J232" s="1">
        <v>97</v>
      </c>
      <c r="K232" s="1">
        <v>231</v>
      </c>
    </row>
    <row r="233" spans="1:11" x14ac:dyDescent="0.25">
      <c r="A233" s="5" t="s">
        <v>11</v>
      </c>
      <c r="B233" t="s">
        <v>152</v>
      </c>
      <c r="C233" t="s">
        <v>24</v>
      </c>
      <c r="D233" s="3">
        <v>45002</v>
      </c>
      <c r="E233" s="1" t="s">
        <v>95</v>
      </c>
      <c r="F233" t="s">
        <v>168</v>
      </c>
      <c r="G233" t="s">
        <v>16</v>
      </c>
      <c r="H233">
        <v>21</v>
      </c>
      <c r="I233">
        <v>93</v>
      </c>
      <c r="J233">
        <v>32</v>
      </c>
      <c r="K233">
        <v>234</v>
      </c>
    </row>
    <row r="234" spans="1:11" x14ac:dyDescent="0.25">
      <c r="A234" s="5" t="s">
        <v>11</v>
      </c>
      <c r="B234" t="s">
        <v>152</v>
      </c>
      <c r="C234" t="s">
        <v>173</v>
      </c>
      <c r="D234" s="3">
        <v>45005</v>
      </c>
      <c r="E234" s="1" t="s">
        <v>158</v>
      </c>
      <c r="F234" t="s">
        <v>174</v>
      </c>
      <c r="G234" t="s">
        <v>16</v>
      </c>
      <c r="H234">
        <v>39</v>
      </c>
      <c r="I234">
        <v>27</v>
      </c>
      <c r="J234">
        <v>77</v>
      </c>
      <c r="K234">
        <v>254</v>
      </c>
    </row>
    <row r="235" spans="1:11" x14ac:dyDescent="0.25">
      <c r="A235" s="5" t="s">
        <v>11</v>
      </c>
      <c r="B235" t="s">
        <v>152</v>
      </c>
      <c r="C235" s="1" t="s">
        <v>175</v>
      </c>
      <c r="D235" s="2">
        <v>45002</v>
      </c>
      <c r="E235" s="1" t="s">
        <v>158</v>
      </c>
      <c r="F235" s="1" t="s">
        <v>176</v>
      </c>
      <c r="G235" s="1" t="s">
        <v>16</v>
      </c>
      <c r="H235" s="1">
        <v>38</v>
      </c>
      <c r="I235" s="1">
        <v>22</v>
      </c>
      <c r="J235" s="1">
        <v>99</v>
      </c>
      <c r="K235" s="1">
        <v>255</v>
      </c>
    </row>
    <row r="236" spans="1:11" x14ac:dyDescent="0.25">
      <c r="A236" s="5" t="s">
        <v>11</v>
      </c>
      <c r="B236" t="s">
        <v>152</v>
      </c>
      <c r="C236" s="1" t="s">
        <v>177</v>
      </c>
      <c r="D236" s="2">
        <v>45003</v>
      </c>
      <c r="E236" s="1" t="s">
        <v>158</v>
      </c>
      <c r="F236" s="1" t="s">
        <v>156</v>
      </c>
      <c r="G236" s="1" t="s">
        <v>16</v>
      </c>
      <c r="H236" s="1">
        <v>74</v>
      </c>
      <c r="I236" s="1">
        <v>88</v>
      </c>
      <c r="J236" s="1">
        <v>14</v>
      </c>
      <c r="K236" s="1">
        <v>270</v>
      </c>
    </row>
    <row r="237" spans="1:11" x14ac:dyDescent="0.25">
      <c r="A237" s="5" t="s">
        <v>11</v>
      </c>
      <c r="B237" t="s">
        <v>152</v>
      </c>
      <c r="C237" s="1" t="s">
        <v>61</v>
      </c>
      <c r="D237" s="2">
        <v>45005</v>
      </c>
      <c r="E237" s="1" t="s">
        <v>95</v>
      </c>
      <c r="F237" s="1" t="s">
        <v>154</v>
      </c>
      <c r="G237" s="1" t="s">
        <v>16</v>
      </c>
      <c r="H237" s="1">
        <v>43</v>
      </c>
      <c r="I237" s="1">
        <v>60</v>
      </c>
      <c r="J237" s="1">
        <v>72</v>
      </c>
      <c r="K237" s="1">
        <v>274</v>
      </c>
    </row>
    <row r="238" spans="1:11" x14ac:dyDescent="0.25">
      <c r="A238" s="5" t="s">
        <v>11</v>
      </c>
      <c r="B238" t="s">
        <v>152</v>
      </c>
      <c r="C238" s="1" t="s">
        <v>161</v>
      </c>
      <c r="D238" s="2">
        <v>45005</v>
      </c>
      <c r="E238" s="1" t="s">
        <v>95</v>
      </c>
      <c r="F238" s="1" t="s">
        <v>29</v>
      </c>
      <c r="G238" s="1" t="s">
        <v>16</v>
      </c>
      <c r="H238" s="1">
        <v>52</v>
      </c>
      <c r="I238" s="1">
        <v>91</v>
      </c>
      <c r="J238" s="1">
        <v>33</v>
      </c>
      <c r="K238" s="1">
        <v>278</v>
      </c>
    </row>
    <row r="239" spans="1:11" x14ac:dyDescent="0.25">
      <c r="A239" s="5" t="s">
        <v>11</v>
      </c>
      <c r="B239" t="s">
        <v>152</v>
      </c>
      <c r="C239" s="1" t="s">
        <v>99</v>
      </c>
      <c r="D239" s="2">
        <v>45005</v>
      </c>
      <c r="E239" s="1" t="s">
        <v>158</v>
      </c>
      <c r="F239" s="1" t="s">
        <v>27</v>
      </c>
      <c r="G239" s="1" t="s">
        <v>16</v>
      </c>
      <c r="H239" s="1">
        <v>93</v>
      </c>
      <c r="I239" s="1">
        <v>15</v>
      </c>
      <c r="J239" s="1">
        <v>64</v>
      </c>
      <c r="K239" s="1">
        <v>303</v>
      </c>
    </row>
    <row r="240" spans="1:11" x14ac:dyDescent="0.25">
      <c r="A240" s="5" t="s">
        <v>11</v>
      </c>
      <c r="B240" t="s">
        <v>152</v>
      </c>
      <c r="C240" t="s">
        <v>99</v>
      </c>
      <c r="D240" s="3">
        <v>45002</v>
      </c>
      <c r="E240" t="s">
        <v>158</v>
      </c>
      <c r="F240" t="s">
        <v>27</v>
      </c>
      <c r="G240" t="s">
        <v>54</v>
      </c>
      <c r="H240">
        <v>35</v>
      </c>
      <c r="I240">
        <v>33</v>
      </c>
      <c r="J240">
        <v>93</v>
      </c>
      <c r="K240">
        <v>255</v>
      </c>
    </row>
    <row r="241" spans="1:11" x14ac:dyDescent="0.25">
      <c r="A241" s="5" t="s">
        <v>11</v>
      </c>
      <c r="B241" t="s">
        <v>152</v>
      </c>
      <c r="C241" t="s">
        <v>99</v>
      </c>
      <c r="D241" s="3">
        <v>45002</v>
      </c>
      <c r="E241" t="s">
        <v>158</v>
      </c>
      <c r="F241" t="s">
        <v>27</v>
      </c>
      <c r="G241" t="s">
        <v>54</v>
      </c>
      <c r="H241">
        <v>66</v>
      </c>
      <c r="I241">
        <v>50</v>
      </c>
      <c r="J241">
        <v>75</v>
      </c>
      <c r="K241">
        <v>275</v>
      </c>
    </row>
    <row r="242" spans="1:11" x14ac:dyDescent="0.25">
      <c r="A242" s="5" t="s">
        <v>11</v>
      </c>
      <c r="B242" t="s">
        <v>152</v>
      </c>
      <c r="C242" t="s">
        <v>24</v>
      </c>
      <c r="D242" s="3">
        <v>45002</v>
      </c>
      <c r="E242" t="s">
        <v>70</v>
      </c>
      <c r="F242" t="s">
        <v>168</v>
      </c>
      <c r="G242" t="s">
        <v>54</v>
      </c>
      <c r="H242">
        <v>95</v>
      </c>
      <c r="I242">
        <v>42</v>
      </c>
      <c r="J242">
        <v>25</v>
      </c>
      <c r="K242">
        <v>156</v>
      </c>
    </row>
    <row r="243" spans="1:11" x14ac:dyDescent="0.25">
      <c r="A243" s="5" t="s">
        <v>11</v>
      </c>
      <c r="B243" t="s">
        <v>152</v>
      </c>
      <c r="C243" t="s">
        <v>150</v>
      </c>
      <c r="D243" s="3">
        <v>45003</v>
      </c>
      <c r="E243" t="s">
        <v>70</v>
      </c>
      <c r="F243" t="s">
        <v>171</v>
      </c>
      <c r="G243" t="s">
        <v>54</v>
      </c>
      <c r="H243">
        <v>39</v>
      </c>
      <c r="I243">
        <v>43</v>
      </c>
      <c r="J243">
        <v>98</v>
      </c>
      <c r="K243">
        <v>195</v>
      </c>
    </row>
    <row r="244" spans="1:11" x14ac:dyDescent="0.25">
      <c r="A244" t="s">
        <v>11</v>
      </c>
      <c r="B244" t="s">
        <v>152</v>
      </c>
      <c r="C244" s="1" t="s">
        <v>178</v>
      </c>
      <c r="D244" s="2">
        <v>45003</v>
      </c>
      <c r="E244" t="s">
        <v>70</v>
      </c>
      <c r="F244" s="1" t="s">
        <v>171</v>
      </c>
      <c r="G244" s="1" t="s">
        <v>16</v>
      </c>
      <c r="H244" s="1">
        <v>171</v>
      </c>
      <c r="I244" s="1">
        <v>13</v>
      </c>
      <c r="J244" s="1">
        <v>39</v>
      </c>
      <c r="K244" s="1">
        <v>342</v>
      </c>
    </row>
    <row r="245" spans="1:11" x14ac:dyDescent="0.25">
      <c r="A245" t="s">
        <v>11</v>
      </c>
      <c r="B245" t="s">
        <v>152</v>
      </c>
      <c r="C245" s="1" t="s">
        <v>30</v>
      </c>
      <c r="D245" s="2">
        <v>45005</v>
      </c>
      <c r="E245" t="s">
        <v>70</v>
      </c>
      <c r="F245" s="1" t="s">
        <v>31</v>
      </c>
      <c r="G245" s="1" t="s">
        <v>16</v>
      </c>
      <c r="H245" s="1">
        <v>139</v>
      </c>
      <c r="I245" s="1">
        <v>59</v>
      </c>
      <c r="J245" s="1">
        <v>181</v>
      </c>
      <c r="K245" s="1">
        <v>428</v>
      </c>
    </row>
    <row r="246" spans="1:11" x14ac:dyDescent="0.25">
      <c r="A246" t="s">
        <v>11</v>
      </c>
      <c r="B246" t="s">
        <v>152</v>
      </c>
      <c r="C246" s="1" t="s">
        <v>155</v>
      </c>
      <c r="D246" s="2">
        <v>45002</v>
      </c>
      <c r="E246" t="s">
        <v>70</v>
      </c>
      <c r="F246" s="1" t="s">
        <v>156</v>
      </c>
      <c r="G246" s="1" t="s">
        <v>16</v>
      </c>
      <c r="H246" s="1">
        <v>67</v>
      </c>
      <c r="I246" s="1">
        <v>24</v>
      </c>
      <c r="J246" s="1">
        <v>94</v>
      </c>
      <c r="K246" s="1">
        <v>512</v>
      </c>
    </row>
    <row r="247" spans="1:11" x14ac:dyDescent="0.25">
      <c r="A247" t="s">
        <v>11</v>
      </c>
      <c r="B247" t="s">
        <v>179</v>
      </c>
      <c r="C247" t="s">
        <v>30</v>
      </c>
      <c r="D247" s="3">
        <v>45003</v>
      </c>
      <c r="E247" t="s">
        <v>70</v>
      </c>
      <c r="F247" t="s">
        <v>31</v>
      </c>
      <c r="G247" t="s">
        <v>16</v>
      </c>
      <c r="H247">
        <v>158</v>
      </c>
      <c r="I247">
        <v>42</v>
      </c>
      <c r="J247">
        <v>196</v>
      </c>
      <c r="K247">
        <v>193</v>
      </c>
    </row>
    <row r="248" spans="1:11" x14ac:dyDescent="0.25">
      <c r="A248" t="s">
        <v>11</v>
      </c>
      <c r="B248" t="s">
        <v>179</v>
      </c>
      <c r="C248" t="s">
        <v>44</v>
      </c>
      <c r="D248" s="3">
        <v>45003</v>
      </c>
      <c r="E248" t="s">
        <v>70</v>
      </c>
      <c r="F248" t="s">
        <v>45</v>
      </c>
      <c r="G248" t="s">
        <v>16</v>
      </c>
      <c r="H248">
        <v>112</v>
      </c>
      <c r="I248">
        <v>25</v>
      </c>
      <c r="J248">
        <v>96</v>
      </c>
      <c r="K248">
        <v>64</v>
      </c>
    </row>
    <row r="249" spans="1:11" x14ac:dyDescent="0.25">
      <c r="A249" t="s">
        <v>11</v>
      </c>
      <c r="B249" t="s">
        <v>179</v>
      </c>
      <c r="C249" t="s">
        <v>180</v>
      </c>
      <c r="D249" s="3">
        <v>45000</v>
      </c>
      <c r="E249" t="s">
        <v>14</v>
      </c>
      <c r="F249" t="s">
        <v>29</v>
      </c>
      <c r="G249" t="s">
        <v>16</v>
      </c>
      <c r="H249">
        <v>104</v>
      </c>
      <c r="I249">
        <v>24</v>
      </c>
      <c r="J249">
        <v>94</v>
      </c>
      <c r="K249">
        <v>38</v>
      </c>
    </row>
    <row r="250" spans="1:11" x14ac:dyDescent="0.25">
      <c r="A250" t="s">
        <v>11</v>
      </c>
      <c r="B250" t="s">
        <v>179</v>
      </c>
      <c r="C250" t="s">
        <v>62</v>
      </c>
      <c r="D250" s="3">
        <v>45000</v>
      </c>
      <c r="E250" t="s">
        <v>14</v>
      </c>
      <c r="F250" t="s">
        <v>31</v>
      </c>
      <c r="G250" t="s">
        <v>16</v>
      </c>
      <c r="H250">
        <v>121</v>
      </c>
      <c r="I250">
        <v>38</v>
      </c>
      <c r="J250">
        <v>141</v>
      </c>
      <c r="K250">
        <v>117</v>
      </c>
    </row>
    <row r="251" spans="1:11" x14ac:dyDescent="0.25">
      <c r="A251" t="s">
        <v>11</v>
      </c>
      <c r="B251" t="s">
        <v>179</v>
      </c>
      <c r="C251" t="s">
        <v>75</v>
      </c>
      <c r="D251" s="3">
        <v>45000</v>
      </c>
      <c r="E251" t="s">
        <v>181</v>
      </c>
      <c r="F251" t="s">
        <v>76</v>
      </c>
      <c r="G251" t="s">
        <v>16</v>
      </c>
      <c r="H251">
        <v>83</v>
      </c>
      <c r="I251">
        <v>50</v>
      </c>
      <c r="J251">
        <v>73</v>
      </c>
      <c r="K251">
        <v>160</v>
      </c>
    </row>
    <row r="252" spans="1:11" x14ac:dyDescent="0.25">
      <c r="A252" t="s">
        <v>11</v>
      </c>
      <c r="B252" t="s">
        <v>179</v>
      </c>
      <c r="C252" t="s">
        <v>94</v>
      </c>
      <c r="D252" s="3">
        <v>45000</v>
      </c>
      <c r="E252" t="s">
        <v>181</v>
      </c>
      <c r="F252" t="s">
        <v>29</v>
      </c>
      <c r="G252" t="s">
        <v>16</v>
      </c>
      <c r="H252">
        <v>122</v>
      </c>
      <c r="I252">
        <v>34</v>
      </c>
      <c r="J252">
        <v>84</v>
      </c>
      <c r="K252">
        <v>101</v>
      </c>
    </row>
    <row r="253" spans="1:11" x14ac:dyDescent="0.25">
      <c r="A253" t="s">
        <v>11</v>
      </c>
      <c r="B253" t="s">
        <v>179</v>
      </c>
      <c r="C253" t="s">
        <v>182</v>
      </c>
      <c r="D253" s="3">
        <v>45000</v>
      </c>
      <c r="E253" t="s">
        <v>181</v>
      </c>
      <c r="F253" t="s">
        <v>15</v>
      </c>
      <c r="G253" t="s">
        <v>16</v>
      </c>
      <c r="H253">
        <v>115</v>
      </c>
      <c r="I253">
        <v>35</v>
      </c>
      <c r="J253">
        <v>85</v>
      </c>
      <c r="K253">
        <v>71</v>
      </c>
    </row>
    <row r="254" spans="1:11" x14ac:dyDescent="0.25">
      <c r="A254" t="s">
        <v>11</v>
      </c>
      <c r="B254" t="s">
        <v>179</v>
      </c>
      <c r="C254" t="s">
        <v>110</v>
      </c>
      <c r="D254" s="3">
        <v>45000</v>
      </c>
      <c r="E254" t="s">
        <v>181</v>
      </c>
      <c r="F254" t="s">
        <v>19</v>
      </c>
      <c r="G254" t="s">
        <v>16</v>
      </c>
      <c r="H254">
        <v>104</v>
      </c>
      <c r="I254">
        <v>46</v>
      </c>
      <c r="J254">
        <v>114</v>
      </c>
      <c r="K254">
        <v>129</v>
      </c>
    </row>
    <row r="255" spans="1:11" x14ac:dyDescent="0.25">
      <c r="A255" t="s">
        <v>11</v>
      </c>
      <c r="B255" t="s">
        <v>179</v>
      </c>
      <c r="C255" t="s">
        <v>183</v>
      </c>
      <c r="D255" s="3">
        <v>45000</v>
      </c>
      <c r="E255" t="s">
        <v>184</v>
      </c>
      <c r="F255" t="s">
        <v>106</v>
      </c>
      <c r="G255" t="s">
        <v>16</v>
      </c>
      <c r="H255">
        <v>148</v>
      </c>
      <c r="I255">
        <v>60</v>
      </c>
      <c r="J255">
        <v>100</v>
      </c>
      <c r="K255">
        <v>334</v>
      </c>
    </row>
    <row r="256" spans="1:11" x14ac:dyDescent="0.25">
      <c r="A256" t="s">
        <v>11</v>
      </c>
      <c r="B256" t="s">
        <v>179</v>
      </c>
      <c r="C256" t="s">
        <v>185</v>
      </c>
      <c r="D256" s="3">
        <v>45000</v>
      </c>
      <c r="E256" t="s">
        <v>184</v>
      </c>
      <c r="F256" t="s">
        <v>78</v>
      </c>
      <c r="G256" t="s">
        <v>16</v>
      </c>
      <c r="H256">
        <v>88</v>
      </c>
      <c r="I256">
        <v>12</v>
      </c>
      <c r="J256">
        <v>107</v>
      </c>
      <c r="K256">
        <v>10</v>
      </c>
    </row>
    <row r="257" spans="1:11" x14ac:dyDescent="0.25">
      <c r="A257" t="s">
        <v>11</v>
      </c>
      <c r="B257" t="s">
        <v>179</v>
      </c>
      <c r="C257" t="s">
        <v>186</v>
      </c>
      <c r="D257" s="3">
        <v>45000</v>
      </c>
      <c r="E257" t="s">
        <v>184</v>
      </c>
      <c r="F257" t="s">
        <v>187</v>
      </c>
      <c r="G257" t="s">
        <v>16</v>
      </c>
      <c r="H257">
        <v>75</v>
      </c>
      <c r="I257">
        <v>14</v>
      </c>
      <c r="J257">
        <v>66</v>
      </c>
      <c r="K257">
        <v>10</v>
      </c>
    </row>
    <row r="258" spans="1:11" x14ac:dyDescent="0.25">
      <c r="A258" t="s">
        <v>11</v>
      </c>
      <c r="B258" t="s">
        <v>179</v>
      </c>
      <c r="C258" t="s">
        <v>188</v>
      </c>
      <c r="D258" s="3">
        <v>45000</v>
      </c>
      <c r="E258" t="s">
        <v>184</v>
      </c>
      <c r="F258" t="s">
        <v>189</v>
      </c>
      <c r="G258" t="s">
        <v>16</v>
      </c>
      <c r="H258">
        <v>117</v>
      </c>
      <c r="I258">
        <v>32</v>
      </c>
      <c r="J258">
        <v>120</v>
      </c>
      <c r="K258">
        <v>80</v>
      </c>
    </row>
    <row r="259" spans="1:11" x14ac:dyDescent="0.25">
      <c r="A259" t="s">
        <v>11</v>
      </c>
      <c r="B259" t="s">
        <v>179</v>
      </c>
      <c r="C259" t="s">
        <v>190</v>
      </c>
      <c r="D259" s="3">
        <v>45000</v>
      </c>
      <c r="E259" t="s">
        <v>184</v>
      </c>
      <c r="F259" t="s">
        <v>45</v>
      </c>
      <c r="G259" t="s">
        <v>16</v>
      </c>
      <c r="H259">
        <v>109</v>
      </c>
      <c r="I259">
        <v>34</v>
      </c>
      <c r="J259">
        <v>111</v>
      </c>
      <c r="K259">
        <v>110</v>
      </c>
    </row>
    <row r="260" spans="1:11" x14ac:dyDescent="0.25">
      <c r="A260" t="s">
        <v>11</v>
      </c>
      <c r="B260" t="s">
        <v>179</v>
      </c>
      <c r="C260" t="s">
        <v>55</v>
      </c>
      <c r="D260" s="3">
        <v>45000</v>
      </c>
      <c r="E260" t="s">
        <v>184</v>
      </c>
      <c r="F260" t="s">
        <v>92</v>
      </c>
      <c r="G260" t="s">
        <v>16</v>
      </c>
      <c r="H260">
        <v>137</v>
      </c>
      <c r="I260">
        <v>24</v>
      </c>
      <c r="J260">
        <v>87</v>
      </c>
      <c r="K260">
        <v>48</v>
      </c>
    </row>
    <row r="261" spans="1:11" x14ac:dyDescent="0.25">
      <c r="A261" t="s">
        <v>11</v>
      </c>
      <c r="B261" t="s">
        <v>179</v>
      </c>
      <c r="C261" t="s">
        <v>99</v>
      </c>
      <c r="D261" s="3">
        <v>45000</v>
      </c>
      <c r="E261" t="s">
        <v>191</v>
      </c>
      <c r="F261" t="s">
        <v>27</v>
      </c>
      <c r="G261" t="s">
        <v>16</v>
      </c>
      <c r="H261">
        <v>110</v>
      </c>
      <c r="I261">
        <v>33</v>
      </c>
      <c r="J261">
        <v>90</v>
      </c>
      <c r="K261">
        <v>109</v>
      </c>
    </row>
    <row r="262" spans="1:11" x14ac:dyDescent="0.25">
      <c r="A262" t="s">
        <v>11</v>
      </c>
      <c r="B262" t="s">
        <v>179</v>
      </c>
      <c r="C262" t="s">
        <v>146</v>
      </c>
      <c r="D262" s="3">
        <v>45000</v>
      </c>
      <c r="E262" t="s">
        <v>191</v>
      </c>
      <c r="F262" t="s">
        <v>147</v>
      </c>
      <c r="G262" t="s">
        <v>16</v>
      </c>
      <c r="H262">
        <v>180</v>
      </c>
      <c r="I262">
        <v>119</v>
      </c>
      <c r="J262">
        <v>102</v>
      </c>
      <c r="K262">
        <v>508</v>
      </c>
    </row>
    <row r="263" spans="1:11" x14ac:dyDescent="0.25">
      <c r="A263" t="s">
        <v>11</v>
      </c>
      <c r="B263" t="s">
        <v>179</v>
      </c>
      <c r="C263" t="s">
        <v>192</v>
      </c>
      <c r="D263" s="3">
        <v>45000</v>
      </c>
      <c r="E263" t="s">
        <v>191</v>
      </c>
      <c r="F263" t="s">
        <v>19</v>
      </c>
      <c r="G263" t="s">
        <v>16</v>
      </c>
      <c r="H263">
        <v>92</v>
      </c>
      <c r="I263">
        <v>44</v>
      </c>
      <c r="J263">
        <v>78</v>
      </c>
      <c r="K263">
        <v>118</v>
      </c>
    </row>
    <row r="264" spans="1:11" x14ac:dyDescent="0.25">
      <c r="A264" t="s">
        <v>11</v>
      </c>
      <c r="B264" t="s">
        <v>179</v>
      </c>
      <c r="C264" t="s">
        <v>193</v>
      </c>
      <c r="D264" s="3">
        <v>45000</v>
      </c>
      <c r="E264" t="s">
        <v>191</v>
      </c>
      <c r="F264" t="s">
        <v>88</v>
      </c>
      <c r="G264" t="s">
        <v>16</v>
      </c>
      <c r="H264">
        <v>100</v>
      </c>
      <c r="I264">
        <v>47</v>
      </c>
      <c r="J264">
        <v>100</v>
      </c>
      <c r="K264">
        <v>108</v>
      </c>
    </row>
    <row r="265" spans="1:11" x14ac:dyDescent="0.25">
      <c r="A265" t="s">
        <v>11</v>
      </c>
      <c r="B265" t="s">
        <v>179</v>
      </c>
      <c r="C265" t="s">
        <v>194</v>
      </c>
      <c r="D265" s="3">
        <v>45000</v>
      </c>
      <c r="E265" t="s">
        <v>191</v>
      </c>
      <c r="F265" t="s">
        <v>88</v>
      </c>
      <c r="G265" t="s">
        <v>16</v>
      </c>
      <c r="H265">
        <v>83</v>
      </c>
      <c r="I265">
        <v>31</v>
      </c>
      <c r="J265">
        <v>99</v>
      </c>
      <c r="K265">
        <v>84</v>
      </c>
    </row>
    <row r="266" spans="1:11" x14ac:dyDescent="0.25">
      <c r="A266" t="s">
        <v>11</v>
      </c>
      <c r="B266" t="s">
        <v>179</v>
      </c>
      <c r="C266" t="s">
        <v>71</v>
      </c>
      <c r="D266" s="3">
        <v>45000</v>
      </c>
      <c r="E266" t="s">
        <v>191</v>
      </c>
      <c r="F266" t="s">
        <v>29</v>
      </c>
      <c r="G266" t="s">
        <v>16</v>
      </c>
      <c r="H266">
        <v>108</v>
      </c>
      <c r="I266">
        <v>29</v>
      </c>
      <c r="J266">
        <v>117</v>
      </c>
      <c r="K266">
        <v>66</v>
      </c>
    </row>
    <row r="267" spans="1:11" x14ac:dyDescent="0.25">
      <c r="A267" t="s">
        <v>11</v>
      </c>
      <c r="B267" t="s">
        <v>179</v>
      </c>
      <c r="C267" t="s">
        <v>141</v>
      </c>
      <c r="D267" s="3">
        <v>45000</v>
      </c>
      <c r="E267" t="s">
        <v>195</v>
      </c>
      <c r="F267" t="s">
        <v>29</v>
      </c>
      <c r="G267" t="s">
        <v>16</v>
      </c>
      <c r="H267">
        <v>98</v>
      </c>
      <c r="I267">
        <v>30</v>
      </c>
      <c r="J267">
        <v>76</v>
      </c>
      <c r="K267">
        <v>50</v>
      </c>
    </row>
    <row r="268" spans="1:11" x14ac:dyDescent="0.25">
      <c r="A268" t="s">
        <v>11</v>
      </c>
      <c r="B268" t="s">
        <v>179</v>
      </c>
      <c r="C268" t="s">
        <v>196</v>
      </c>
      <c r="D268" s="3">
        <v>45000</v>
      </c>
      <c r="E268" t="s">
        <v>195</v>
      </c>
      <c r="F268" t="s">
        <v>19</v>
      </c>
      <c r="G268" t="s">
        <v>16</v>
      </c>
      <c r="H268">
        <v>131</v>
      </c>
      <c r="I268">
        <v>60</v>
      </c>
      <c r="J268">
        <v>128</v>
      </c>
      <c r="K268">
        <v>172</v>
      </c>
    </row>
    <row r="269" spans="1:11" x14ac:dyDescent="0.25">
      <c r="A269" t="s">
        <v>11</v>
      </c>
      <c r="B269" t="s">
        <v>179</v>
      </c>
      <c r="C269" t="s">
        <v>124</v>
      </c>
      <c r="D269" s="3">
        <v>45000</v>
      </c>
      <c r="E269" t="s">
        <v>195</v>
      </c>
      <c r="F269" t="s">
        <v>29</v>
      </c>
      <c r="G269" t="s">
        <v>16</v>
      </c>
      <c r="H269">
        <v>117</v>
      </c>
      <c r="I269">
        <v>34</v>
      </c>
      <c r="J269">
        <v>85</v>
      </c>
      <c r="K269">
        <v>70</v>
      </c>
    </row>
    <row r="270" spans="1:11" x14ac:dyDescent="0.25">
      <c r="A270" t="s">
        <v>11</v>
      </c>
      <c r="B270" t="s">
        <v>179</v>
      </c>
      <c r="C270" t="s">
        <v>197</v>
      </c>
      <c r="D270" s="3">
        <v>45000</v>
      </c>
      <c r="E270" t="s">
        <v>195</v>
      </c>
      <c r="F270" t="s">
        <v>198</v>
      </c>
      <c r="G270" t="s">
        <v>16</v>
      </c>
      <c r="H270">
        <v>82</v>
      </c>
      <c r="I270">
        <v>29</v>
      </c>
      <c r="J270">
        <v>155</v>
      </c>
      <c r="K270">
        <v>62</v>
      </c>
    </row>
    <row r="271" spans="1:11" x14ac:dyDescent="0.25">
      <c r="A271" t="s">
        <v>11</v>
      </c>
      <c r="B271" t="s">
        <v>179</v>
      </c>
      <c r="C271" t="s">
        <v>199</v>
      </c>
      <c r="D271" s="3">
        <v>45000</v>
      </c>
      <c r="E271" t="s">
        <v>200</v>
      </c>
      <c r="F271" t="s">
        <v>45</v>
      </c>
      <c r="G271" t="s">
        <v>16</v>
      </c>
      <c r="H271">
        <v>118</v>
      </c>
      <c r="I271">
        <v>35</v>
      </c>
      <c r="J271">
        <v>64</v>
      </c>
      <c r="K271">
        <v>89</v>
      </c>
    </row>
    <row r="272" spans="1:11" x14ac:dyDescent="0.25">
      <c r="A272" t="s">
        <v>11</v>
      </c>
      <c r="B272" t="s">
        <v>179</v>
      </c>
      <c r="C272" t="s">
        <v>201</v>
      </c>
      <c r="D272" s="3">
        <v>45000</v>
      </c>
      <c r="E272" t="s">
        <v>200</v>
      </c>
      <c r="F272" t="s">
        <v>202</v>
      </c>
      <c r="G272" t="s">
        <v>16</v>
      </c>
      <c r="H272">
        <v>79</v>
      </c>
      <c r="I272">
        <v>54</v>
      </c>
      <c r="J272">
        <v>59</v>
      </c>
      <c r="K272">
        <v>177</v>
      </c>
    </row>
    <row r="273" spans="1:11" x14ac:dyDescent="0.25">
      <c r="A273" t="s">
        <v>11</v>
      </c>
      <c r="B273" t="s">
        <v>179</v>
      </c>
      <c r="C273" t="s">
        <v>39</v>
      </c>
      <c r="D273" s="3">
        <v>45000</v>
      </c>
      <c r="E273" t="s">
        <v>200</v>
      </c>
      <c r="F273" t="s">
        <v>40</v>
      </c>
      <c r="G273" t="s">
        <v>16</v>
      </c>
      <c r="H273">
        <v>190</v>
      </c>
      <c r="I273">
        <v>57</v>
      </c>
      <c r="J273">
        <v>145</v>
      </c>
      <c r="K273">
        <v>370</v>
      </c>
    </row>
    <row r="274" spans="1:11" x14ac:dyDescent="0.25">
      <c r="A274" t="s">
        <v>11</v>
      </c>
      <c r="B274" t="s">
        <v>179</v>
      </c>
      <c r="C274" t="s">
        <v>203</v>
      </c>
      <c r="D274" s="3">
        <v>45000</v>
      </c>
      <c r="E274" t="s">
        <v>200</v>
      </c>
      <c r="F274" t="s">
        <v>90</v>
      </c>
      <c r="G274" t="s">
        <v>16</v>
      </c>
      <c r="H274">
        <v>178</v>
      </c>
      <c r="I274">
        <v>19</v>
      </c>
      <c r="J274">
        <v>153</v>
      </c>
      <c r="K274">
        <v>30</v>
      </c>
    </row>
    <row r="275" spans="1:11" x14ac:dyDescent="0.25">
      <c r="A275" t="s">
        <v>11</v>
      </c>
      <c r="B275" t="s">
        <v>179</v>
      </c>
      <c r="C275" t="s">
        <v>145</v>
      </c>
      <c r="D275" s="3">
        <v>45000</v>
      </c>
      <c r="E275" t="s">
        <v>200</v>
      </c>
      <c r="F275" t="s">
        <v>25</v>
      </c>
      <c r="G275" t="s">
        <v>16</v>
      </c>
      <c r="H275">
        <v>97</v>
      </c>
      <c r="I275">
        <v>77</v>
      </c>
      <c r="J275">
        <v>91</v>
      </c>
      <c r="K275">
        <v>289</v>
      </c>
    </row>
    <row r="276" spans="1:11" x14ac:dyDescent="0.25">
      <c r="A276" t="s">
        <v>11</v>
      </c>
      <c r="B276" t="s">
        <v>179</v>
      </c>
      <c r="C276" t="s">
        <v>204</v>
      </c>
      <c r="D276" s="3">
        <v>45000</v>
      </c>
      <c r="E276" t="s">
        <v>200</v>
      </c>
      <c r="F276" t="s">
        <v>43</v>
      </c>
      <c r="G276" t="s">
        <v>16</v>
      </c>
      <c r="H276">
        <v>67</v>
      </c>
      <c r="I276">
        <v>39</v>
      </c>
      <c r="J276">
        <v>74</v>
      </c>
      <c r="K276">
        <v>114</v>
      </c>
    </row>
    <row r="277" spans="1:11" x14ac:dyDescent="0.25">
      <c r="A277" t="s">
        <v>11</v>
      </c>
      <c r="B277" t="s">
        <v>179</v>
      </c>
      <c r="C277" t="s">
        <v>205</v>
      </c>
      <c r="D277" s="3">
        <v>45000</v>
      </c>
      <c r="E277" t="s">
        <v>206</v>
      </c>
      <c r="F277" t="s">
        <v>29</v>
      </c>
      <c r="G277" t="s">
        <v>16</v>
      </c>
      <c r="H277">
        <v>101</v>
      </c>
      <c r="I277">
        <v>34</v>
      </c>
      <c r="J277">
        <v>82</v>
      </c>
      <c r="K277">
        <v>98</v>
      </c>
    </row>
    <row r="278" spans="1:11" x14ac:dyDescent="0.25">
      <c r="A278" t="s">
        <v>11</v>
      </c>
      <c r="B278" t="s">
        <v>179</v>
      </c>
      <c r="C278" t="s">
        <v>44</v>
      </c>
      <c r="D278" s="3">
        <v>45000</v>
      </c>
      <c r="E278" t="s">
        <v>206</v>
      </c>
      <c r="F278" t="s">
        <v>45</v>
      </c>
      <c r="G278" t="s">
        <v>16</v>
      </c>
      <c r="H278">
        <v>112</v>
      </c>
      <c r="I278">
        <v>47</v>
      </c>
      <c r="J278">
        <v>96</v>
      </c>
      <c r="K278">
        <v>211</v>
      </c>
    </row>
    <row r="279" spans="1:11" x14ac:dyDescent="0.25">
      <c r="A279" t="s">
        <v>11</v>
      </c>
      <c r="B279" t="s">
        <v>179</v>
      </c>
      <c r="C279" t="s">
        <v>59</v>
      </c>
      <c r="D279" s="3">
        <v>45000</v>
      </c>
      <c r="E279" t="s">
        <v>206</v>
      </c>
      <c r="F279" t="s">
        <v>15</v>
      </c>
      <c r="G279" t="s">
        <v>16</v>
      </c>
      <c r="H279">
        <v>96</v>
      </c>
      <c r="I279">
        <v>11</v>
      </c>
      <c r="J279">
        <v>109</v>
      </c>
      <c r="K279">
        <v>10</v>
      </c>
    </row>
    <row r="280" spans="1:11" x14ac:dyDescent="0.25">
      <c r="A280" t="s">
        <v>11</v>
      </c>
      <c r="B280" t="s">
        <v>179</v>
      </c>
      <c r="C280" t="s">
        <v>207</v>
      </c>
      <c r="D280" s="3">
        <v>45000</v>
      </c>
      <c r="E280" t="s">
        <v>206</v>
      </c>
      <c r="F280" t="s">
        <v>29</v>
      </c>
      <c r="G280" t="s">
        <v>16</v>
      </c>
      <c r="H280">
        <v>85</v>
      </c>
      <c r="I280">
        <v>54</v>
      </c>
      <c r="J280">
        <v>121</v>
      </c>
      <c r="K280">
        <v>136</v>
      </c>
    </row>
    <row r="281" spans="1:11" x14ac:dyDescent="0.25">
      <c r="A281" t="s">
        <v>11</v>
      </c>
      <c r="B281" t="s">
        <v>179</v>
      </c>
      <c r="C281" t="s">
        <v>135</v>
      </c>
      <c r="D281" s="3">
        <v>45000</v>
      </c>
      <c r="E281" t="s">
        <v>206</v>
      </c>
      <c r="F281" t="s">
        <v>19</v>
      </c>
      <c r="G281" t="s">
        <v>16</v>
      </c>
      <c r="H281">
        <v>122</v>
      </c>
      <c r="I281">
        <v>24</v>
      </c>
      <c r="J281">
        <v>56</v>
      </c>
      <c r="K281">
        <v>37</v>
      </c>
    </row>
    <row r="282" spans="1:11" x14ac:dyDescent="0.25">
      <c r="A282" t="s">
        <v>11</v>
      </c>
      <c r="B282" t="s">
        <v>179</v>
      </c>
      <c r="C282" t="s">
        <v>99</v>
      </c>
      <c r="D282" s="3">
        <v>45000</v>
      </c>
      <c r="E282" t="s">
        <v>206</v>
      </c>
      <c r="F282" t="s">
        <v>27</v>
      </c>
      <c r="G282" t="s">
        <v>16</v>
      </c>
      <c r="H282">
        <v>110</v>
      </c>
      <c r="I282">
        <v>10</v>
      </c>
      <c r="J282">
        <v>90</v>
      </c>
      <c r="K282">
        <v>11</v>
      </c>
    </row>
    <row r="283" spans="1:11" x14ac:dyDescent="0.25">
      <c r="A283" t="s">
        <v>11</v>
      </c>
      <c r="B283" t="s">
        <v>179</v>
      </c>
      <c r="C283" t="s">
        <v>208</v>
      </c>
      <c r="D283" s="3">
        <v>45000</v>
      </c>
      <c r="E283" t="s">
        <v>206</v>
      </c>
      <c r="F283" t="s">
        <v>29</v>
      </c>
      <c r="G283" t="s">
        <v>16</v>
      </c>
      <c r="H283">
        <v>94</v>
      </c>
      <c r="I283">
        <v>12</v>
      </c>
      <c r="J283">
        <v>121</v>
      </c>
      <c r="K283">
        <v>12</v>
      </c>
    </row>
    <row r="284" spans="1:11" x14ac:dyDescent="0.25">
      <c r="A284" t="s">
        <v>11</v>
      </c>
      <c r="B284" t="s">
        <v>179</v>
      </c>
      <c r="C284" t="s">
        <v>26</v>
      </c>
      <c r="D284" s="3">
        <v>45000</v>
      </c>
      <c r="E284" t="s">
        <v>184</v>
      </c>
      <c r="F284" t="s">
        <v>27</v>
      </c>
      <c r="G284" t="s">
        <v>54</v>
      </c>
      <c r="H284">
        <v>205</v>
      </c>
      <c r="I284">
        <v>65</v>
      </c>
      <c r="J284">
        <v>23</v>
      </c>
      <c r="K284">
        <v>43</v>
      </c>
    </row>
    <row r="285" spans="1:11" x14ac:dyDescent="0.25">
      <c r="A285" t="s">
        <v>11</v>
      </c>
      <c r="B285" t="s">
        <v>179</v>
      </c>
      <c r="C285" t="s">
        <v>99</v>
      </c>
      <c r="D285" s="3">
        <v>45000</v>
      </c>
      <c r="E285" t="s">
        <v>184</v>
      </c>
      <c r="F285" t="s">
        <v>27</v>
      </c>
      <c r="G285" t="s">
        <v>54</v>
      </c>
      <c r="H285">
        <v>158</v>
      </c>
      <c r="I285">
        <v>35</v>
      </c>
      <c r="J285">
        <v>87</v>
      </c>
      <c r="K285">
        <v>56</v>
      </c>
    </row>
    <row r="286" spans="1:11" x14ac:dyDescent="0.25">
      <c r="A286" t="s">
        <v>11</v>
      </c>
      <c r="B286" t="s">
        <v>179</v>
      </c>
      <c r="C286" t="s">
        <v>26</v>
      </c>
      <c r="D286" s="3">
        <v>45000</v>
      </c>
      <c r="E286" t="s">
        <v>191</v>
      </c>
      <c r="F286" t="s">
        <v>27</v>
      </c>
      <c r="G286" t="s">
        <v>54</v>
      </c>
      <c r="H286">
        <v>106</v>
      </c>
      <c r="I286">
        <v>87</v>
      </c>
      <c r="J286">
        <v>43</v>
      </c>
      <c r="K286">
        <v>23</v>
      </c>
    </row>
  </sheetData>
  <sortState xmlns:xlrd2="http://schemas.microsoft.com/office/spreadsheetml/2017/richdata2" ref="B209:K219">
    <sortCondition ref="K209:K2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53E9-19B0-4F03-B4B4-69A21773A189}">
  <dimension ref="A1:B286"/>
  <sheetViews>
    <sheetView workbookViewId="0">
      <selection activeCell="A280" sqref="A280:B286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2</v>
      </c>
      <c r="B1" t="s">
        <v>8</v>
      </c>
    </row>
    <row r="2" spans="1:2" x14ac:dyDescent="0.25">
      <c r="A2" t="s">
        <v>99</v>
      </c>
      <c r="B2">
        <v>10</v>
      </c>
    </row>
    <row r="3" spans="1:2" x14ac:dyDescent="0.25">
      <c r="A3" t="s">
        <v>99</v>
      </c>
      <c r="B3">
        <v>10</v>
      </c>
    </row>
    <row r="4" spans="1:2" x14ac:dyDescent="0.25">
      <c r="A4" t="s">
        <v>52</v>
      </c>
      <c r="B4">
        <v>10</v>
      </c>
    </row>
    <row r="5" spans="1:2" x14ac:dyDescent="0.25">
      <c r="A5" t="s">
        <v>59</v>
      </c>
      <c r="B5">
        <v>11</v>
      </c>
    </row>
    <row r="6" spans="1:2" x14ac:dyDescent="0.25">
      <c r="A6" t="s">
        <v>101</v>
      </c>
      <c r="B6">
        <v>12</v>
      </c>
    </row>
    <row r="7" spans="1:2" x14ac:dyDescent="0.25">
      <c r="A7" t="s">
        <v>101</v>
      </c>
      <c r="B7">
        <v>12</v>
      </c>
    </row>
    <row r="8" spans="1:2" x14ac:dyDescent="0.25">
      <c r="A8" t="s">
        <v>82</v>
      </c>
      <c r="B8">
        <v>12</v>
      </c>
    </row>
    <row r="9" spans="1:2" x14ac:dyDescent="0.25">
      <c r="A9" t="s">
        <v>116</v>
      </c>
      <c r="B9">
        <v>12</v>
      </c>
    </row>
    <row r="10" spans="1:2" x14ac:dyDescent="0.25">
      <c r="A10" t="s">
        <v>36</v>
      </c>
      <c r="B10">
        <v>12</v>
      </c>
    </row>
    <row r="11" spans="1:2" x14ac:dyDescent="0.25">
      <c r="A11" t="s">
        <v>60</v>
      </c>
      <c r="B11">
        <v>12</v>
      </c>
    </row>
    <row r="12" spans="1:2" x14ac:dyDescent="0.25">
      <c r="A12" t="s">
        <v>24</v>
      </c>
      <c r="B12">
        <v>12</v>
      </c>
    </row>
    <row r="13" spans="1:2" x14ac:dyDescent="0.25">
      <c r="A13" t="s">
        <v>185</v>
      </c>
      <c r="B13">
        <v>12</v>
      </c>
    </row>
    <row r="14" spans="1:2" x14ac:dyDescent="0.25">
      <c r="A14" t="s">
        <v>208</v>
      </c>
      <c r="B14">
        <v>12</v>
      </c>
    </row>
    <row r="15" spans="1:2" x14ac:dyDescent="0.25">
      <c r="A15" t="s">
        <v>72</v>
      </c>
      <c r="B15">
        <v>12</v>
      </c>
    </row>
    <row r="16" spans="1:2" x14ac:dyDescent="0.25">
      <c r="A16" t="s">
        <v>110</v>
      </c>
      <c r="B16">
        <v>13</v>
      </c>
    </row>
    <row r="17" spans="1:2" x14ac:dyDescent="0.25">
      <c r="A17" s="5" t="s">
        <v>160</v>
      </c>
      <c r="B17" s="5">
        <v>13</v>
      </c>
    </row>
    <row r="18" spans="1:2" x14ac:dyDescent="0.25">
      <c r="A18" t="s">
        <v>163</v>
      </c>
      <c r="B18">
        <v>13</v>
      </c>
    </row>
    <row r="19" spans="1:2" x14ac:dyDescent="0.25">
      <c r="A19" t="s">
        <v>60</v>
      </c>
      <c r="B19">
        <v>13</v>
      </c>
    </row>
    <row r="20" spans="1:2" x14ac:dyDescent="0.25">
      <c r="A20" t="s">
        <v>41</v>
      </c>
      <c r="B20">
        <v>13</v>
      </c>
    </row>
    <row r="21" spans="1:2" x14ac:dyDescent="0.25">
      <c r="A21" s="1" t="s">
        <v>178</v>
      </c>
      <c r="B21" s="1">
        <v>13</v>
      </c>
    </row>
    <row r="22" spans="1:2" x14ac:dyDescent="0.25">
      <c r="A22" t="s">
        <v>119</v>
      </c>
      <c r="B22">
        <v>14</v>
      </c>
    </row>
    <row r="23" spans="1:2" x14ac:dyDescent="0.25">
      <c r="A23" t="s">
        <v>77</v>
      </c>
      <c r="B23">
        <v>14</v>
      </c>
    </row>
    <row r="24" spans="1:2" x14ac:dyDescent="0.25">
      <c r="A24" t="s">
        <v>186</v>
      </c>
      <c r="B24">
        <v>14</v>
      </c>
    </row>
    <row r="25" spans="1:2" x14ac:dyDescent="0.25">
      <c r="A25" s="1" t="s">
        <v>99</v>
      </c>
      <c r="B25" s="1">
        <v>15</v>
      </c>
    </row>
    <row r="26" spans="1:2" x14ac:dyDescent="0.25">
      <c r="A26" t="s">
        <v>163</v>
      </c>
      <c r="B26">
        <v>15</v>
      </c>
    </row>
    <row r="27" spans="1:2" x14ac:dyDescent="0.25">
      <c r="A27" t="s">
        <v>148</v>
      </c>
      <c r="B27">
        <v>15</v>
      </c>
    </row>
    <row r="28" spans="1:2" x14ac:dyDescent="0.25">
      <c r="A28" s="1" t="s">
        <v>94</v>
      </c>
      <c r="B28" s="1">
        <v>17</v>
      </c>
    </row>
    <row r="29" spans="1:2" x14ac:dyDescent="0.25">
      <c r="A29" t="s">
        <v>50</v>
      </c>
      <c r="B29">
        <v>17</v>
      </c>
    </row>
    <row r="30" spans="1:2" x14ac:dyDescent="0.25">
      <c r="A30" t="s">
        <v>203</v>
      </c>
      <c r="B30">
        <v>19</v>
      </c>
    </row>
    <row r="31" spans="1:2" x14ac:dyDescent="0.25">
      <c r="A31" t="s">
        <v>113</v>
      </c>
      <c r="B31">
        <v>19</v>
      </c>
    </row>
    <row r="32" spans="1:2" x14ac:dyDescent="0.25">
      <c r="A32" t="s">
        <v>94</v>
      </c>
      <c r="B32">
        <v>20</v>
      </c>
    </row>
    <row r="33" spans="1:2" x14ac:dyDescent="0.25">
      <c r="A33" t="s">
        <v>42</v>
      </c>
      <c r="B33">
        <v>20</v>
      </c>
    </row>
    <row r="34" spans="1:2" x14ac:dyDescent="0.25">
      <c r="A34" t="s">
        <v>107</v>
      </c>
      <c r="B34">
        <v>21</v>
      </c>
    </row>
    <row r="35" spans="1:2" x14ac:dyDescent="0.25">
      <c r="A35" s="1" t="s">
        <v>175</v>
      </c>
      <c r="B35" s="1">
        <v>22</v>
      </c>
    </row>
    <row r="36" spans="1:2" x14ac:dyDescent="0.25">
      <c r="A36" t="s">
        <v>133</v>
      </c>
      <c r="B36">
        <v>22</v>
      </c>
    </row>
    <row r="37" spans="1:2" x14ac:dyDescent="0.25">
      <c r="A37" t="s">
        <v>91</v>
      </c>
      <c r="B37">
        <v>22</v>
      </c>
    </row>
    <row r="38" spans="1:2" x14ac:dyDescent="0.25">
      <c r="A38" t="s">
        <v>130</v>
      </c>
      <c r="B38">
        <v>22</v>
      </c>
    </row>
    <row r="39" spans="1:2" x14ac:dyDescent="0.25">
      <c r="A39" t="s">
        <v>104</v>
      </c>
      <c r="B39">
        <v>23</v>
      </c>
    </row>
    <row r="40" spans="1:2" x14ac:dyDescent="0.25">
      <c r="A40" t="s">
        <v>79</v>
      </c>
      <c r="B40">
        <v>23</v>
      </c>
    </row>
    <row r="41" spans="1:2" x14ac:dyDescent="0.25">
      <c r="A41" t="s">
        <v>60</v>
      </c>
      <c r="B41">
        <v>23</v>
      </c>
    </row>
    <row r="42" spans="1:2" x14ac:dyDescent="0.25">
      <c r="A42" t="s">
        <v>128</v>
      </c>
      <c r="B42">
        <v>23</v>
      </c>
    </row>
    <row r="43" spans="1:2" x14ac:dyDescent="0.25">
      <c r="A43" t="s">
        <v>97</v>
      </c>
      <c r="B43">
        <v>23</v>
      </c>
    </row>
    <row r="44" spans="1:2" x14ac:dyDescent="0.25">
      <c r="A44" s="1" t="s">
        <v>172</v>
      </c>
      <c r="B44" s="1">
        <v>24</v>
      </c>
    </row>
    <row r="45" spans="1:2" x14ac:dyDescent="0.25">
      <c r="A45" s="1" t="s">
        <v>155</v>
      </c>
      <c r="B45" s="1">
        <v>24</v>
      </c>
    </row>
    <row r="46" spans="1:2" x14ac:dyDescent="0.25">
      <c r="A46" t="s">
        <v>79</v>
      </c>
      <c r="B46">
        <v>24</v>
      </c>
    </row>
    <row r="47" spans="1:2" x14ac:dyDescent="0.25">
      <c r="A47" t="s">
        <v>55</v>
      </c>
      <c r="B47">
        <v>24</v>
      </c>
    </row>
    <row r="48" spans="1:2" x14ac:dyDescent="0.25">
      <c r="A48" t="s">
        <v>180</v>
      </c>
      <c r="B48">
        <v>24</v>
      </c>
    </row>
    <row r="49" spans="1:2" x14ac:dyDescent="0.25">
      <c r="A49" t="s">
        <v>73</v>
      </c>
      <c r="B49">
        <v>24</v>
      </c>
    </row>
    <row r="50" spans="1:2" x14ac:dyDescent="0.25">
      <c r="A50" t="s">
        <v>96</v>
      </c>
      <c r="B50">
        <v>24</v>
      </c>
    </row>
    <row r="51" spans="1:2" x14ac:dyDescent="0.25">
      <c r="A51" t="s">
        <v>72</v>
      </c>
      <c r="B51">
        <v>24</v>
      </c>
    </row>
    <row r="52" spans="1:2" x14ac:dyDescent="0.25">
      <c r="A52" t="s">
        <v>135</v>
      </c>
      <c r="B52">
        <v>24</v>
      </c>
    </row>
    <row r="53" spans="1:2" x14ac:dyDescent="0.25">
      <c r="A53" t="s">
        <v>57</v>
      </c>
      <c r="B53">
        <v>25</v>
      </c>
    </row>
    <row r="54" spans="1:2" x14ac:dyDescent="0.25">
      <c r="A54" t="s">
        <v>60</v>
      </c>
      <c r="B54">
        <v>25</v>
      </c>
    </row>
    <row r="55" spans="1:2" x14ac:dyDescent="0.25">
      <c r="A55" t="s">
        <v>44</v>
      </c>
      <c r="B55">
        <v>25</v>
      </c>
    </row>
    <row r="56" spans="1:2" x14ac:dyDescent="0.25">
      <c r="A56" t="s">
        <v>96</v>
      </c>
      <c r="B56">
        <v>25</v>
      </c>
    </row>
    <row r="57" spans="1:2" x14ac:dyDescent="0.25">
      <c r="A57" s="1" t="s">
        <v>57</v>
      </c>
      <c r="B57" s="1">
        <v>26</v>
      </c>
    </row>
    <row r="58" spans="1:2" x14ac:dyDescent="0.25">
      <c r="A58" t="s">
        <v>93</v>
      </c>
      <c r="B58">
        <v>27</v>
      </c>
    </row>
    <row r="59" spans="1:2" x14ac:dyDescent="0.25">
      <c r="A59" t="s">
        <v>173</v>
      </c>
      <c r="B59">
        <v>27</v>
      </c>
    </row>
    <row r="60" spans="1:2" x14ac:dyDescent="0.25">
      <c r="A60" t="s">
        <v>30</v>
      </c>
      <c r="B60">
        <v>27</v>
      </c>
    </row>
    <row r="61" spans="1:2" x14ac:dyDescent="0.25">
      <c r="A61" t="s">
        <v>63</v>
      </c>
      <c r="B61">
        <v>28</v>
      </c>
    </row>
    <row r="62" spans="1:2" x14ac:dyDescent="0.25">
      <c r="A62" s="5" t="s">
        <v>82</v>
      </c>
      <c r="B62" s="5">
        <v>28</v>
      </c>
    </row>
    <row r="63" spans="1:2" x14ac:dyDescent="0.25">
      <c r="A63" t="s">
        <v>142</v>
      </c>
      <c r="B63">
        <v>28</v>
      </c>
    </row>
    <row r="64" spans="1:2" x14ac:dyDescent="0.25">
      <c r="A64" s="5" t="s">
        <v>107</v>
      </c>
      <c r="B64" s="5">
        <v>28</v>
      </c>
    </row>
    <row r="65" spans="1:2" x14ac:dyDescent="0.25">
      <c r="A65" t="s">
        <v>62</v>
      </c>
      <c r="B65">
        <v>29</v>
      </c>
    </row>
    <row r="66" spans="1:2" x14ac:dyDescent="0.25">
      <c r="A66" t="s">
        <v>63</v>
      </c>
      <c r="B66">
        <v>29</v>
      </c>
    </row>
    <row r="67" spans="1:2" x14ac:dyDescent="0.25">
      <c r="A67" t="s">
        <v>169</v>
      </c>
      <c r="B67">
        <v>29</v>
      </c>
    </row>
    <row r="68" spans="1:2" x14ac:dyDescent="0.25">
      <c r="A68" t="s">
        <v>71</v>
      </c>
      <c r="B68">
        <v>29</v>
      </c>
    </row>
    <row r="69" spans="1:2" x14ac:dyDescent="0.25">
      <c r="A69" t="s">
        <v>197</v>
      </c>
      <c r="B69">
        <v>29</v>
      </c>
    </row>
    <row r="70" spans="1:2" x14ac:dyDescent="0.25">
      <c r="A70" t="s">
        <v>60</v>
      </c>
      <c r="B70">
        <v>29</v>
      </c>
    </row>
    <row r="71" spans="1:2" x14ac:dyDescent="0.25">
      <c r="A71" t="s">
        <v>24</v>
      </c>
      <c r="B71">
        <v>29</v>
      </c>
    </row>
    <row r="72" spans="1:2" x14ac:dyDescent="0.25">
      <c r="A72" t="s">
        <v>136</v>
      </c>
      <c r="B72">
        <v>29</v>
      </c>
    </row>
    <row r="73" spans="1:2" x14ac:dyDescent="0.25">
      <c r="A73" t="s">
        <v>39</v>
      </c>
      <c r="B73">
        <v>29</v>
      </c>
    </row>
    <row r="74" spans="1:2" x14ac:dyDescent="0.25">
      <c r="A74" t="s">
        <v>162</v>
      </c>
      <c r="B74">
        <v>30</v>
      </c>
    </row>
    <row r="75" spans="1:2" x14ac:dyDescent="0.25">
      <c r="A75" t="s">
        <v>146</v>
      </c>
      <c r="B75">
        <v>30</v>
      </c>
    </row>
    <row r="76" spans="1:2" x14ac:dyDescent="0.25">
      <c r="A76" t="s">
        <v>34</v>
      </c>
      <c r="B76">
        <v>30</v>
      </c>
    </row>
    <row r="77" spans="1:2" x14ac:dyDescent="0.25">
      <c r="A77" t="s">
        <v>141</v>
      </c>
      <c r="B77">
        <v>30</v>
      </c>
    </row>
    <row r="78" spans="1:2" x14ac:dyDescent="0.25">
      <c r="A78" t="s">
        <v>60</v>
      </c>
      <c r="B78">
        <v>31</v>
      </c>
    </row>
    <row r="79" spans="1:2" x14ac:dyDescent="0.25">
      <c r="A79" t="s">
        <v>72</v>
      </c>
      <c r="B79">
        <v>31</v>
      </c>
    </row>
    <row r="80" spans="1:2" x14ac:dyDescent="0.25">
      <c r="A80" t="s">
        <v>194</v>
      </c>
      <c r="B80">
        <v>31</v>
      </c>
    </row>
    <row r="81" spans="1:2" x14ac:dyDescent="0.25">
      <c r="A81" t="s">
        <v>188</v>
      </c>
      <c r="B81">
        <v>32</v>
      </c>
    </row>
    <row r="82" spans="1:2" x14ac:dyDescent="0.25">
      <c r="A82" t="s">
        <v>124</v>
      </c>
      <c r="B82">
        <v>32</v>
      </c>
    </row>
    <row r="83" spans="1:2" x14ac:dyDescent="0.25">
      <c r="A83" t="s">
        <v>99</v>
      </c>
      <c r="B83">
        <v>33</v>
      </c>
    </row>
    <row r="84" spans="1:2" x14ac:dyDescent="0.25">
      <c r="A84" t="s">
        <v>99</v>
      </c>
      <c r="B84">
        <v>33</v>
      </c>
    </row>
    <row r="85" spans="1:2" x14ac:dyDescent="0.25">
      <c r="A85" t="s">
        <v>79</v>
      </c>
      <c r="B85">
        <v>33</v>
      </c>
    </row>
    <row r="86" spans="1:2" x14ac:dyDescent="0.25">
      <c r="A86" t="s">
        <v>36</v>
      </c>
      <c r="B86">
        <v>33</v>
      </c>
    </row>
    <row r="87" spans="1:2" x14ac:dyDescent="0.25">
      <c r="A87" t="s">
        <v>44</v>
      </c>
      <c r="B87">
        <v>33</v>
      </c>
    </row>
    <row r="88" spans="1:2" x14ac:dyDescent="0.25">
      <c r="A88" t="s">
        <v>63</v>
      </c>
      <c r="B88">
        <v>34</v>
      </c>
    </row>
    <row r="89" spans="1:2" x14ac:dyDescent="0.25">
      <c r="A89" t="s">
        <v>94</v>
      </c>
      <c r="B89">
        <v>34</v>
      </c>
    </row>
    <row r="90" spans="1:2" x14ac:dyDescent="0.25">
      <c r="A90" t="s">
        <v>36</v>
      </c>
      <c r="B90">
        <v>34</v>
      </c>
    </row>
    <row r="91" spans="1:2" x14ac:dyDescent="0.25">
      <c r="A91" t="s">
        <v>60</v>
      </c>
      <c r="B91">
        <v>34</v>
      </c>
    </row>
    <row r="92" spans="1:2" x14ac:dyDescent="0.25">
      <c r="A92" t="s">
        <v>52</v>
      </c>
      <c r="B92">
        <v>34</v>
      </c>
    </row>
    <row r="93" spans="1:2" x14ac:dyDescent="0.25">
      <c r="A93" t="s">
        <v>124</v>
      </c>
      <c r="B93">
        <v>34</v>
      </c>
    </row>
    <row r="94" spans="1:2" x14ac:dyDescent="0.25">
      <c r="A94" t="s">
        <v>205</v>
      </c>
      <c r="B94">
        <v>34</v>
      </c>
    </row>
    <row r="95" spans="1:2" x14ac:dyDescent="0.25">
      <c r="A95" s="5" t="s">
        <v>161</v>
      </c>
      <c r="B95" s="5">
        <v>34</v>
      </c>
    </row>
    <row r="96" spans="1:2" x14ac:dyDescent="0.25">
      <c r="A96" t="s">
        <v>190</v>
      </c>
      <c r="B96">
        <v>34</v>
      </c>
    </row>
    <row r="97" spans="1:2" x14ac:dyDescent="0.25">
      <c r="A97" t="s">
        <v>199</v>
      </c>
      <c r="B97">
        <v>35</v>
      </c>
    </row>
    <row r="98" spans="1:2" x14ac:dyDescent="0.25">
      <c r="A98" t="s">
        <v>57</v>
      </c>
      <c r="B98">
        <v>35</v>
      </c>
    </row>
    <row r="99" spans="1:2" x14ac:dyDescent="0.25">
      <c r="A99" t="s">
        <v>99</v>
      </c>
      <c r="B99">
        <v>35</v>
      </c>
    </row>
    <row r="100" spans="1:2" x14ac:dyDescent="0.25">
      <c r="A100" t="s">
        <v>77</v>
      </c>
      <c r="B100">
        <v>35</v>
      </c>
    </row>
    <row r="101" spans="1:2" x14ac:dyDescent="0.25">
      <c r="A101" t="s">
        <v>182</v>
      </c>
      <c r="B101">
        <v>35</v>
      </c>
    </row>
    <row r="102" spans="1:2" x14ac:dyDescent="0.25">
      <c r="A102" t="s">
        <v>116</v>
      </c>
      <c r="B102">
        <v>36</v>
      </c>
    </row>
    <row r="103" spans="1:2" x14ac:dyDescent="0.25">
      <c r="A103" t="s">
        <v>55</v>
      </c>
      <c r="B103">
        <v>36</v>
      </c>
    </row>
    <row r="104" spans="1:2" x14ac:dyDescent="0.25">
      <c r="A104" t="s">
        <v>34</v>
      </c>
      <c r="B104">
        <v>36</v>
      </c>
    </row>
    <row r="105" spans="1:2" x14ac:dyDescent="0.25">
      <c r="A105" t="s">
        <v>59</v>
      </c>
      <c r="B105">
        <v>36</v>
      </c>
    </row>
    <row r="106" spans="1:2" x14ac:dyDescent="0.25">
      <c r="A106" t="s">
        <v>93</v>
      </c>
      <c r="B106">
        <v>37</v>
      </c>
    </row>
    <row r="107" spans="1:2" x14ac:dyDescent="0.25">
      <c r="A107" t="s">
        <v>79</v>
      </c>
      <c r="B107">
        <v>37</v>
      </c>
    </row>
    <row r="108" spans="1:2" x14ac:dyDescent="0.25">
      <c r="A108" t="s">
        <v>62</v>
      </c>
      <c r="B108">
        <v>38</v>
      </c>
    </row>
    <row r="109" spans="1:2" x14ac:dyDescent="0.25">
      <c r="A109" t="s">
        <v>79</v>
      </c>
      <c r="B109">
        <v>38</v>
      </c>
    </row>
    <row r="110" spans="1:2" x14ac:dyDescent="0.25">
      <c r="A110" t="s">
        <v>69</v>
      </c>
      <c r="B110">
        <v>38</v>
      </c>
    </row>
    <row r="111" spans="1:2" x14ac:dyDescent="0.25">
      <c r="A111" t="s">
        <v>75</v>
      </c>
      <c r="B111">
        <v>38</v>
      </c>
    </row>
    <row r="112" spans="1:2" x14ac:dyDescent="0.25">
      <c r="A112" t="s">
        <v>83</v>
      </c>
      <c r="B112">
        <v>39</v>
      </c>
    </row>
    <row r="113" spans="1:2" x14ac:dyDescent="0.25">
      <c r="A113" t="s">
        <v>140</v>
      </c>
      <c r="B113">
        <v>39</v>
      </c>
    </row>
    <row r="114" spans="1:2" x14ac:dyDescent="0.25">
      <c r="A114" t="s">
        <v>24</v>
      </c>
      <c r="B114">
        <v>39</v>
      </c>
    </row>
    <row r="115" spans="1:2" x14ac:dyDescent="0.25">
      <c r="A115" t="s">
        <v>204</v>
      </c>
      <c r="B115">
        <v>39</v>
      </c>
    </row>
    <row r="116" spans="1:2" x14ac:dyDescent="0.25">
      <c r="A116" t="s">
        <v>71</v>
      </c>
      <c r="B116">
        <v>40</v>
      </c>
    </row>
    <row r="117" spans="1:2" x14ac:dyDescent="0.25">
      <c r="A117" t="s">
        <v>99</v>
      </c>
      <c r="B117">
        <v>40</v>
      </c>
    </row>
    <row r="118" spans="1:2" x14ac:dyDescent="0.25">
      <c r="A118" t="s">
        <v>36</v>
      </c>
      <c r="B118">
        <v>40</v>
      </c>
    </row>
    <row r="119" spans="1:2" x14ac:dyDescent="0.25">
      <c r="A119" t="s">
        <v>41</v>
      </c>
      <c r="B119">
        <v>40</v>
      </c>
    </row>
    <row r="120" spans="1:2" x14ac:dyDescent="0.25">
      <c r="A120" t="s">
        <v>32</v>
      </c>
      <c r="B120">
        <v>41</v>
      </c>
    </row>
    <row r="121" spans="1:2" x14ac:dyDescent="0.25">
      <c r="A121" t="s">
        <v>48</v>
      </c>
      <c r="B121">
        <v>41</v>
      </c>
    </row>
    <row r="122" spans="1:2" x14ac:dyDescent="0.25">
      <c r="A122" t="s">
        <v>48</v>
      </c>
      <c r="B122">
        <v>41</v>
      </c>
    </row>
    <row r="123" spans="1:2" x14ac:dyDescent="0.25">
      <c r="A123" t="s">
        <v>63</v>
      </c>
      <c r="B123">
        <v>42</v>
      </c>
    </row>
    <row r="124" spans="1:2" x14ac:dyDescent="0.25">
      <c r="A124" t="s">
        <v>30</v>
      </c>
      <c r="B124">
        <v>42</v>
      </c>
    </row>
    <row r="125" spans="1:2" x14ac:dyDescent="0.25">
      <c r="A125" t="s">
        <v>24</v>
      </c>
      <c r="B125">
        <v>42</v>
      </c>
    </row>
    <row r="126" spans="1:2" x14ac:dyDescent="0.25">
      <c r="A126" t="s">
        <v>24</v>
      </c>
      <c r="B126">
        <v>42</v>
      </c>
    </row>
    <row r="127" spans="1:2" x14ac:dyDescent="0.25">
      <c r="A127" t="s">
        <v>42</v>
      </c>
      <c r="B127">
        <v>42</v>
      </c>
    </row>
    <row r="128" spans="1:2" x14ac:dyDescent="0.25">
      <c r="A128" t="s">
        <v>141</v>
      </c>
      <c r="B128">
        <v>42</v>
      </c>
    </row>
    <row r="129" spans="1:2" x14ac:dyDescent="0.25">
      <c r="A129" s="1" t="s">
        <v>99</v>
      </c>
      <c r="B129" s="1">
        <v>43</v>
      </c>
    </row>
    <row r="130" spans="1:2" x14ac:dyDescent="0.25">
      <c r="A130" t="s">
        <v>138</v>
      </c>
      <c r="B130">
        <v>43</v>
      </c>
    </row>
    <row r="131" spans="1:2" x14ac:dyDescent="0.25">
      <c r="A131" t="s">
        <v>119</v>
      </c>
      <c r="B131">
        <v>43</v>
      </c>
    </row>
    <row r="132" spans="1:2" x14ac:dyDescent="0.25">
      <c r="A132" t="s">
        <v>150</v>
      </c>
      <c r="B132">
        <v>43</v>
      </c>
    </row>
    <row r="133" spans="1:2" x14ac:dyDescent="0.25">
      <c r="A133" t="s">
        <v>72</v>
      </c>
      <c r="B133">
        <v>43</v>
      </c>
    </row>
    <row r="134" spans="1:2" x14ac:dyDescent="0.25">
      <c r="A134" t="s">
        <v>42</v>
      </c>
      <c r="B134">
        <v>43</v>
      </c>
    </row>
    <row r="135" spans="1:2" x14ac:dyDescent="0.25">
      <c r="A135" s="5" t="s">
        <v>59</v>
      </c>
      <c r="B135" s="5">
        <v>43</v>
      </c>
    </row>
    <row r="136" spans="1:2" x14ac:dyDescent="0.25">
      <c r="A136" t="s">
        <v>94</v>
      </c>
      <c r="B136">
        <v>44</v>
      </c>
    </row>
    <row r="137" spans="1:2" x14ac:dyDescent="0.25">
      <c r="A137" t="s">
        <v>52</v>
      </c>
      <c r="B137">
        <v>44</v>
      </c>
    </row>
    <row r="138" spans="1:2" x14ac:dyDescent="0.25">
      <c r="A138" t="s">
        <v>192</v>
      </c>
      <c r="B138">
        <v>44</v>
      </c>
    </row>
    <row r="139" spans="1:2" x14ac:dyDescent="0.25">
      <c r="A139" t="s">
        <v>91</v>
      </c>
      <c r="B139">
        <v>44</v>
      </c>
    </row>
    <row r="140" spans="1:2" x14ac:dyDescent="0.25">
      <c r="A140" s="5" t="s">
        <v>72</v>
      </c>
      <c r="B140" s="5">
        <v>44</v>
      </c>
    </row>
    <row r="141" spans="1:2" x14ac:dyDescent="0.25">
      <c r="A141" t="s">
        <v>87</v>
      </c>
      <c r="B141">
        <v>44</v>
      </c>
    </row>
    <row r="142" spans="1:2" x14ac:dyDescent="0.25">
      <c r="A142" t="s">
        <v>57</v>
      </c>
      <c r="B142">
        <v>45</v>
      </c>
    </row>
    <row r="143" spans="1:2" x14ac:dyDescent="0.25">
      <c r="A143" t="s">
        <v>108</v>
      </c>
      <c r="B143">
        <v>45</v>
      </c>
    </row>
    <row r="144" spans="1:2" x14ac:dyDescent="0.25">
      <c r="A144" t="s">
        <v>102</v>
      </c>
      <c r="B144">
        <v>45</v>
      </c>
    </row>
    <row r="145" spans="1:2" x14ac:dyDescent="0.25">
      <c r="A145" t="s">
        <v>66</v>
      </c>
      <c r="B145">
        <v>45</v>
      </c>
    </row>
    <row r="146" spans="1:2" x14ac:dyDescent="0.25">
      <c r="A146" t="s">
        <v>72</v>
      </c>
      <c r="B146">
        <v>45</v>
      </c>
    </row>
    <row r="147" spans="1:2" x14ac:dyDescent="0.25">
      <c r="A147" t="s">
        <v>63</v>
      </c>
      <c r="B147">
        <v>46</v>
      </c>
    </row>
    <row r="148" spans="1:2" x14ac:dyDescent="0.25">
      <c r="A148" s="1" t="s">
        <v>164</v>
      </c>
      <c r="B148" s="1">
        <v>46</v>
      </c>
    </row>
    <row r="149" spans="1:2" x14ac:dyDescent="0.25">
      <c r="A149" t="s">
        <v>110</v>
      </c>
      <c r="B149">
        <v>46</v>
      </c>
    </row>
    <row r="150" spans="1:2" x14ac:dyDescent="0.25">
      <c r="A150" t="s">
        <v>72</v>
      </c>
      <c r="B150">
        <v>46</v>
      </c>
    </row>
    <row r="151" spans="1:2" x14ac:dyDescent="0.25">
      <c r="A151" t="s">
        <v>32</v>
      </c>
      <c r="B151">
        <v>47</v>
      </c>
    </row>
    <row r="152" spans="1:2" x14ac:dyDescent="0.25">
      <c r="A152" t="s">
        <v>46</v>
      </c>
      <c r="B152">
        <v>47</v>
      </c>
    </row>
    <row r="153" spans="1:2" x14ac:dyDescent="0.25">
      <c r="A153" t="s">
        <v>150</v>
      </c>
      <c r="B153">
        <v>47</v>
      </c>
    </row>
    <row r="154" spans="1:2" x14ac:dyDescent="0.25">
      <c r="A154" t="s">
        <v>44</v>
      </c>
      <c r="B154">
        <v>47</v>
      </c>
    </row>
    <row r="155" spans="1:2" x14ac:dyDescent="0.25">
      <c r="A155" t="s">
        <v>144</v>
      </c>
      <c r="B155">
        <v>47</v>
      </c>
    </row>
    <row r="156" spans="1:2" x14ac:dyDescent="0.25">
      <c r="A156" t="s">
        <v>34</v>
      </c>
      <c r="B156">
        <v>47</v>
      </c>
    </row>
    <row r="157" spans="1:2" x14ac:dyDescent="0.25">
      <c r="A157" t="s">
        <v>34</v>
      </c>
      <c r="B157">
        <v>47</v>
      </c>
    </row>
    <row r="158" spans="1:2" x14ac:dyDescent="0.25">
      <c r="A158" t="s">
        <v>193</v>
      </c>
      <c r="B158">
        <v>47</v>
      </c>
    </row>
    <row r="159" spans="1:2" x14ac:dyDescent="0.25">
      <c r="A159" t="s">
        <v>73</v>
      </c>
      <c r="B159">
        <v>48</v>
      </c>
    </row>
    <row r="160" spans="1:2" x14ac:dyDescent="0.25">
      <c r="A160" s="5" t="s">
        <v>153</v>
      </c>
      <c r="B160" s="5">
        <v>48</v>
      </c>
    </row>
    <row r="161" spans="1:2" x14ac:dyDescent="0.25">
      <c r="A161" t="s">
        <v>87</v>
      </c>
      <c r="B161">
        <v>48</v>
      </c>
    </row>
    <row r="162" spans="1:2" x14ac:dyDescent="0.25">
      <c r="A162" t="s">
        <v>46</v>
      </c>
      <c r="B162">
        <v>49</v>
      </c>
    </row>
    <row r="163" spans="1:2" x14ac:dyDescent="0.25">
      <c r="A163" t="s">
        <v>42</v>
      </c>
      <c r="B163">
        <v>49</v>
      </c>
    </row>
    <row r="164" spans="1:2" x14ac:dyDescent="0.25">
      <c r="A164" t="s">
        <v>75</v>
      </c>
      <c r="B164">
        <v>49</v>
      </c>
    </row>
    <row r="165" spans="1:2" x14ac:dyDescent="0.25">
      <c r="A165" t="s">
        <v>63</v>
      </c>
      <c r="B165">
        <v>50</v>
      </c>
    </row>
    <row r="166" spans="1:2" x14ac:dyDescent="0.25">
      <c r="A166" t="s">
        <v>99</v>
      </c>
      <c r="B166">
        <v>50</v>
      </c>
    </row>
    <row r="167" spans="1:2" x14ac:dyDescent="0.25">
      <c r="A167" t="s">
        <v>36</v>
      </c>
      <c r="B167">
        <v>50</v>
      </c>
    </row>
    <row r="168" spans="1:2" x14ac:dyDescent="0.25">
      <c r="A168" t="s">
        <v>52</v>
      </c>
      <c r="B168">
        <v>50</v>
      </c>
    </row>
    <row r="169" spans="1:2" x14ac:dyDescent="0.25">
      <c r="A169" t="s">
        <v>73</v>
      </c>
      <c r="B169">
        <v>50</v>
      </c>
    </row>
    <row r="170" spans="1:2" x14ac:dyDescent="0.25">
      <c r="A170" t="s">
        <v>41</v>
      </c>
      <c r="B170">
        <v>50</v>
      </c>
    </row>
    <row r="171" spans="1:2" x14ac:dyDescent="0.25">
      <c r="A171" t="s">
        <v>59</v>
      </c>
      <c r="B171">
        <v>50</v>
      </c>
    </row>
    <row r="172" spans="1:2" x14ac:dyDescent="0.25">
      <c r="A172" t="s">
        <v>75</v>
      </c>
      <c r="B172">
        <v>50</v>
      </c>
    </row>
    <row r="173" spans="1:2" x14ac:dyDescent="0.25">
      <c r="A173" t="s">
        <v>150</v>
      </c>
      <c r="B173">
        <v>51</v>
      </c>
    </row>
    <row r="174" spans="1:2" x14ac:dyDescent="0.25">
      <c r="A174" t="s">
        <v>28</v>
      </c>
      <c r="B174">
        <v>52</v>
      </c>
    </row>
    <row r="175" spans="1:2" x14ac:dyDescent="0.25">
      <c r="A175" t="s">
        <v>42</v>
      </c>
      <c r="B175">
        <v>52</v>
      </c>
    </row>
    <row r="176" spans="1:2" x14ac:dyDescent="0.25">
      <c r="A176" t="s">
        <v>62</v>
      </c>
      <c r="B176">
        <v>53</v>
      </c>
    </row>
    <row r="177" spans="1:2" x14ac:dyDescent="0.25">
      <c r="A177" t="s">
        <v>63</v>
      </c>
      <c r="B177">
        <v>53</v>
      </c>
    </row>
    <row r="178" spans="1:2" x14ac:dyDescent="0.25">
      <c r="A178" t="s">
        <v>42</v>
      </c>
      <c r="B178">
        <v>53</v>
      </c>
    </row>
    <row r="179" spans="1:2" x14ac:dyDescent="0.25">
      <c r="A179" t="s">
        <v>114</v>
      </c>
      <c r="B179">
        <v>53</v>
      </c>
    </row>
    <row r="180" spans="1:2" x14ac:dyDescent="0.25">
      <c r="A180" t="s">
        <v>48</v>
      </c>
      <c r="B180">
        <v>53</v>
      </c>
    </row>
    <row r="181" spans="1:2" x14ac:dyDescent="0.25">
      <c r="A181" t="s">
        <v>87</v>
      </c>
      <c r="B181">
        <v>53</v>
      </c>
    </row>
    <row r="182" spans="1:2" x14ac:dyDescent="0.25">
      <c r="A182" t="s">
        <v>135</v>
      </c>
      <c r="B182">
        <v>53</v>
      </c>
    </row>
    <row r="183" spans="1:2" x14ac:dyDescent="0.25">
      <c r="A183" t="s">
        <v>201</v>
      </c>
      <c r="B183">
        <v>54</v>
      </c>
    </row>
    <row r="184" spans="1:2" x14ac:dyDescent="0.25">
      <c r="A184" t="s">
        <v>207</v>
      </c>
      <c r="B184">
        <v>54</v>
      </c>
    </row>
    <row r="185" spans="1:2" x14ac:dyDescent="0.25">
      <c r="A185" t="s">
        <v>86</v>
      </c>
      <c r="B185">
        <v>55</v>
      </c>
    </row>
    <row r="186" spans="1:2" x14ac:dyDescent="0.25">
      <c r="A186" t="s">
        <v>46</v>
      </c>
      <c r="B186">
        <v>55</v>
      </c>
    </row>
    <row r="187" spans="1:2" x14ac:dyDescent="0.25">
      <c r="A187" t="s">
        <v>36</v>
      </c>
      <c r="B187">
        <v>55</v>
      </c>
    </row>
    <row r="188" spans="1:2" x14ac:dyDescent="0.25">
      <c r="A188" t="s">
        <v>48</v>
      </c>
      <c r="B188">
        <v>55</v>
      </c>
    </row>
    <row r="189" spans="1:2" x14ac:dyDescent="0.25">
      <c r="A189" t="s">
        <v>87</v>
      </c>
      <c r="B189">
        <v>55</v>
      </c>
    </row>
    <row r="190" spans="1:2" x14ac:dyDescent="0.25">
      <c r="A190" t="s">
        <v>108</v>
      </c>
      <c r="B190">
        <v>56</v>
      </c>
    </row>
    <row r="191" spans="1:2" x14ac:dyDescent="0.25">
      <c r="A191" t="s">
        <v>34</v>
      </c>
      <c r="B191">
        <v>56</v>
      </c>
    </row>
    <row r="192" spans="1:2" x14ac:dyDescent="0.25">
      <c r="A192" t="s">
        <v>73</v>
      </c>
      <c r="B192">
        <v>57</v>
      </c>
    </row>
    <row r="193" spans="1:2" x14ac:dyDescent="0.25">
      <c r="A193" t="s">
        <v>41</v>
      </c>
      <c r="B193">
        <v>57</v>
      </c>
    </row>
    <row r="194" spans="1:2" x14ac:dyDescent="0.25">
      <c r="A194" t="s">
        <v>39</v>
      </c>
      <c r="B194">
        <v>57</v>
      </c>
    </row>
    <row r="195" spans="1:2" x14ac:dyDescent="0.25">
      <c r="A195" s="5" t="s">
        <v>157</v>
      </c>
      <c r="B195" s="5">
        <v>58</v>
      </c>
    </row>
    <row r="196" spans="1:2" x14ac:dyDescent="0.25">
      <c r="A196" s="1" t="s">
        <v>164</v>
      </c>
      <c r="B196" s="1">
        <v>59</v>
      </c>
    </row>
    <row r="197" spans="1:2" x14ac:dyDescent="0.25">
      <c r="A197" s="1" t="s">
        <v>30</v>
      </c>
      <c r="B197" s="1">
        <v>59</v>
      </c>
    </row>
    <row r="198" spans="1:2" x14ac:dyDescent="0.25">
      <c r="A198" s="1" t="s">
        <v>61</v>
      </c>
      <c r="B198" s="1">
        <v>60</v>
      </c>
    </row>
    <row r="199" spans="1:2" x14ac:dyDescent="0.25">
      <c r="A199" t="s">
        <v>196</v>
      </c>
      <c r="B199">
        <v>60</v>
      </c>
    </row>
    <row r="200" spans="1:2" x14ac:dyDescent="0.25">
      <c r="A200" t="s">
        <v>183</v>
      </c>
      <c r="B200">
        <v>60</v>
      </c>
    </row>
    <row r="201" spans="1:2" x14ac:dyDescent="0.25">
      <c r="A201" t="s">
        <v>41</v>
      </c>
      <c r="B201">
        <v>60</v>
      </c>
    </row>
    <row r="202" spans="1:2" x14ac:dyDescent="0.25">
      <c r="A202" t="s">
        <v>32</v>
      </c>
      <c r="B202">
        <v>61</v>
      </c>
    </row>
    <row r="203" spans="1:2" x14ac:dyDescent="0.25">
      <c r="A203" t="s">
        <v>104</v>
      </c>
      <c r="B203">
        <v>61</v>
      </c>
    </row>
    <row r="204" spans="1:2" x14ac:dyDescent="0.25">
      <c r="A204" t="s">
        <v>145</v>
      </c>
      <c r="B204">
        <v>61</v>
      </c>
    </row>
    <row r="205" spans="1:2" x14ac:dyDescent="0.25">
      <c r="A205" t="s">
        <v>91</v>
      </c>
      <c r="B205">
        <v>61</v>
      </c>
    </row>
    <row r="206" spans="1:2" x14ac:dyDescent="0.25">
      <c r="A206" t="s">
        <v>114</v>
      </c>
      <c r="B206">
        <v>61</v>
      </c>
    </row>
    <row r="207" spans="1:2" x14ac:dyDescent="0.25">
      <c r="A207" t="s">
        <v>107</v>
      </c>
      <c r="B207">
        <v>61</v>
      </c>
    </row>
    <row r="208" spans="1:2" x14ac:dyDescent="0.25">
      <c r="A208" t="s">
        <v>119</v>
      </c>
      <c r="B208">
        <v>62</v>
      </c>
    </row>
    <row r="209" spans="1:2" x14ac:dyDescent="0.25">
      <c r="A209" t="s">
        <v>73</v>
      </c>
      <c r="B209">
        <v>62</v>
      </c>
    </row>
    <row r="210" spans="1:2" x14ac:dyDescent="0.25">
      <c r="A210" t="s">
        <v>118</v>
      </c>
      <c r="B210">
        <v>62</v>
      </c>
    </row>
    <row r="211" spans="1:2" x14ac:dyDescent="0.25">
      <c r="A211" t="s">
        <v>107</v>
      </c>
      <c r="B211">
        <v>62</v>
      </c>
    </row>
    <row r="212" spans="1:2" x14ac:dyDescent="0.25">
      <c r="A212" t="s">
        <v>94</v>
      </c>
      <c r="B212">
        <v>63</v>
      </c>
    </row>
    <row r="213" spans="1:2" x14ac:dyDescent="0.25">
      <c r="A213" t="s">
        <v>41</v>
      </c>
      <c r="B213">
        <v>63</v>
      </c>
    </row>
    <row r="214" spans="1:2" x14ac:dyDescent="0.25">
      <c r="A214" t="s">
        <v>75</v>
      </c>
      <c r="B214">
        <v>64</v>
      </c>
    </row>
    <row r="215" spans="1:2" x14ac:dyDescent="0.25">
      <c r="A215" t="s">
        <v>26</v>
      </c>
      <c r="B215">
        <v>65</v>
      </c>
    </row>
    <row r="216" spans="1:2" x14ac:dyDescent="0.25">
      <c r="A216" s="5" t="s">
        <v>155</v>
      </c>
      <c r="B216" s="5">
        <v>65</v>
      </c>
    </row>
    <row r="217" spans="1:2" x14ac:dyDescent="0.25">
      <c r="A217" t="s">
        <v>36</v>
      </c>
      <c r="B217">
        <v>65</v>
      </c>
    </row>
    <row r="218" spans="1:2" x14ac:dyDescent="0.25">
      <c r="A218" t="s">
        <v>41</v>
      </c>
      <c r="B218">
        <v>65</v>
      </c>
    </row>
    <row r="219" spans="1:2" x14ac:dyDescent="0.25">
      <c r="A219" t="s">
        <v>72</v>
      </c>
      <c r="B219">
        <v>66</v>
      </c>
    </row>
    <row r="220" spans="1:2" x14ac:dyDescent="0.25">
      <c r="A220" t="s">
        <v>110</v>
      </c>
      <c r="B220">
        <v>67</v>
      </c>
    </row>
    <row r="221" spans="1:2" x14ac:dyDescent="0.25">
      <c r="A221" t="s">
        <v>55</v>
      </c>
      <c r="B221">
        <v>68</v>
      </c>
    </row>
    <row r="222" spans="1:2" x14ac:dyDescent="0.25">
      <c r="A222" t="s">
        <v>105</v>
      </c>
      <c r="B222">
        <v>69</v>
      </c>
    </row>
    <row r="223" spans="1:2" x14ac:dyDescent="0.25">
      <c r="A223" t="s">
        <v>125</v>
      </c>
      <c r="B223">
        <v>69</v>
      </c>
    </row>
    <row r="224" spans="1:2" x14ac:dyDescent="0.25">
      <c r="A224" t="s">
        <v>89</v>
      </c>
      <c r="B224">
        <v>69</v>
      </c>
    </row>
    <row r="225" spans="1:2" x14ac:dyDescent="0.25">
      <c r="A225" t="s">
        <v>114</v>
      </c>
      <c r="B225">
        <v>69</v>
      </c>
    </row>
    <row r="226" spans="1:2" x14ac:dyDescent="0.25">
      <c r="A226" t="s">
        <v>121</v>
      </c>
      <c r="B226">
        <v>70</v>
      </c>
    </row>
    <row r="227" spans="1:2" x14ac:dyDescent="0.25">
      <c r="A227" t="s">
        <v>60</v>
      </c>
      <c r="B227">
        <v>70</v>
      </c>
    </row>
    <row r="228" spans="1:2" x14ac:dyDescent="0.25">
      <c r="A228" t="s">
        <v>53</v>
      </c>
      <c r="B228">
        <v>70</v>
      </c>
    </row>
    <row r="229" spans="1:2" x14ac:dyDescent="0.25">
      <c r="A229" t="s">
        <v>107</v>
      </c>
      <c r="B229">
        <v>71</v>
      </c>
    </row>
    <row r="230" spans="1:2" x14ac:dyDescent="0.25">
      <c r="A230" t="s">
        <v>86</v>
      </c>
      <c r="B230">
        <v>72</v>
      </c>
    </row>
    <row r="231" spans="1:2" x14ac:dyDescent="0.25">
      <c r="A231" t="s">
        <v>166</v>
      </c>
      <c r="B231">
        <v>72</v>
      </c>
    </row>
    <row r="232" spans="1:2" x14ac:dyDescent="0.25">
      <c r="A232" t="s">
        <v>48</v>
      </c>
      <c r="B232">
        <v>72</v>
      </c>
    </row>
    <row r="233" spans="1:2" x14ac:dyDescent="0.25">
      <c r="A233" t="s">
        <v>48</v>
      </c>
      <c r="B233">
        <v>72</v>
      </c>
    </row>
    <row r="234" spans="1:2" x14ac:dyDescent="0.25">
      <c r="A234" t="s">
        <v>113</v>
      </c>
      <c r="B234">
        <v>73</v>
      </c>
    </row>
    <row r="235" spans="1:2" x14ac:dyDescent="0.25">
      <c r="A235" t="s">
        <v>60</v>
      </c>
      <c r="B235">
        <v>74</v>
      </c>
    </row>
    <row r="236" spans="1:2" x14ac:dyDescent="0.25">
      <c r="A236" t="s">
        <v>98</v>
      </c>
      <c r="B236">
        <v>74</v>
      </c>
    </row>
    <row r="237" spans="1:2" x14ac:dyDescent="0.25">
      <c r="A237" t="s">
        <v>42</v>
      </c>
      <c r="B237">
        <v>74</v>
      </c>
    </row>
    <row r="238" spans="1:2" x14ac:dyDescent="0.25">
      <c r="A238" t="s">
        <v>42</v>
      </c>
      <c r="B238">
        <v>75</v>
      </c>
    </row>
    <row r="239" spans="1:2" x14ac:dyDescent="0.25">
      <c r="A239" t="s">
        <v>111</v>
      </c>
      <c r="B239">
        <v>76</v>
      </c>
    </row>
    <row r="240" spans="1:2" x14ac:dyDescent="0.25">
      <c r="A240" s="1" t="s">
        <v>41</v>
      </c>
      <c r="B240" s="1">
        <v>76</v>
      </c>
    </row>
    <row r="241" spans="1:2" x14ac:dyDescent="0.25">
      <c r="A241" t="s">
        <v>129</v>
      </c>
      <c r="B241">
        <v>77</v>
      </c>
    </row>
    <row r="242" spans="1:2" x14ac:dyDescent="0.25">
      <c r="A242" t="s">
        <v>145</v>
      </c>
      <c r="B242">
        <v>77</v>
      </c>
    </row>
    <row r="243" spans="1:2" x14ac:dyDescent="0.25">
      <c r="A243" t="s">
        <v>102</v>
      </c>
      <c r="B243">
        <v>77</v>
      </c>
    </row>
    <row r="244" spans="1:2" x14ac:dyDescent="0.25">
      <c r="A244" t="s">
        <v>50</v>
      </c>
      <c r="B244">
        <v>77</v>
      </c>
    </row>
    <row r="245" spans="1:2" x14ac:dyDescent="0.25">
      <c r="A245" t="s">
        <v>117</v>
      </c>
      <c r="B245">
        <v>78</v>
      </c>
    </row>
    <row r="246" spans="1:2" x14ac:dyDescent="0.25">
      <c r="A246" t="s">
        <v>41</v>
      </c>
      <c r="B246">
        <v>79</v>
      </c>
    </row>
    <row r="247" spans="1:2" x14ac:dyDescent="0.25">
      <c r="A247" t="s">
        <v>66</v>
      </c>
      <c r="B247">
        <v>79</v>
      </c>
    </row>
    <row r="248" spans="1:2" x14ac:dyDescent="0.25">
      <c r="A248" t="s">
        <v>50</v>
      </c>
      <c r="B248">
        <v>80</v>
      </c>
    </row>
    <row r="249" spans="1:2" x14ac:dyDescent="0.25">
      <c r="A249" t="s">
        <v>72</v>
      </c>
      <c r="B249">
        <v>82</v>
      </c>
    </row>
    <row r="250" spans="1:2" x14ac:dyDescent="0.25">
      <c r="A250" t="s">
        <v>58</v>
      </c>
      <c r="B250">
        <v>82</v>
      </c>
    </row>
    <row r="251" spans="1:2" x14ac:dyDescent="0.25">
      <c r="A251" s="1" t="s">
        <v>41</v>
      </c>
      <c r="B251" s="1">
        <v>84</v>
      </c>
    </row>
    <row r="252" spans="1:2" x14ac:dyDescent="0.25">
      <c r="A252" t="s">
        <v>89</v>
      </c>
      <c r="B252">
        <v>85</v>
      </c>
    </row>
    <row r="253" spans="1:2" x14ac:dyDescent="0.25">
      <c r="A253" t="s">
        <v>120</v>
      </c>
      <c r="B253">
        <v>86</v>
      </c>
    </row>
    <row r="254" spans="1:2" x14ac:dyDescent="0.25">
      <c r="A254" t="s">
        <v>61</v>
      </c>
      <c r="B254">
        <v>86</v>
      </c>
    </row>
    <row r="255" spans="1:2" x14ac:dyDescent="0.25">
      <c r="A255" t="s">
        <v>26</v>
      </c>
      <c r="B255">
        <v>87</v>
      </c>
    </row>
    <row r="256" spans="1:2" x14ac:dyDescent="0.25">
      <c r="A256" t="s">
        <v>61</v>
      </c>
      <c r="B256">
        <v>87</v>
      </c>
    </row>
    <row r="257" spans="1:2" x14ac:dyDescent="0.25">
      <c r="A257" t="s">
        <v>116</v>
      </c>
      <c r="B257">
        <v>87</v>
      </c>
    </row>
    <row r="258" spans="1:2" x14ac:dyDescent="0.25">
      <c r="A258" t="s">
        <v>42</v>
      </c>
      <c r="B258">
        <v>87</v>
      </c>
    </row>
    <row r="259" spans="1:2" x14ac:dyDescent="0.25">
      <c r="A259" t="s">
        <v>32</v>
      </c>
      <c r="B259">
        <v>88</v>
      </c>
    </row>
    <row r="260" spans="1:2" x14ac:dyDescent="0.25">
      <c r="A260" s="1" t="s">
        <v>177</v>
      </c>
      <c r="B260" s="1">
        <v>88</v>
      </c>
    </row>
    <row r="261" spans="1:2" x14ac:dyDescent="0.25">
      <c r="A261" t="s">
        <v>42</v>
      </c>
      <c r="B261">
        <v>90</v>
      </c>
    </row>
    <row r="262" spans="1:2" x14ac:dyDescent="0.25">
      <c r="A262" s="1" t="s">
        <v>161</v>
      </c>
      <c r="B262" s="1">
        <v>91</v>
      </c>
    </row>
    <row r="263" spans="1:2" x14ac:dyDescent="0.25">
      <c r="A263" t="s">
        <v>56</v>
      </c>
      <c r="B263">
        <v>91</v>
      </c>
    </row>
    <row r="264" spans="1:2" x14ac:dyDescent="0.25">
      <c r="A264" t="s">
        <v>32</v>
      </c>
      <c r="B264">
        <v>92</v>
      </c>
    </row>
    <row r="265" spans="1:2" x14ac:dyDescent="0.25">
      <c r="A265" t="s">
        <v>24</v>
      </c>
      <c r="B265">
        <v>93</v>
      </c>
    </row>
    <row r="266" spans="1:2" x14ac:dyDescent="0.25">
      <c r="A266" s="1" t="s">
        <v>120</v>
      </c>
      <c r="B266" s="1">
        <v>96</v>
      </c>
    </row>
    <row r="267" spans="1:2" x14ac:dyDescent="0.25">
      <c r="A267" t="s">
        <v>64</v>
      </c>
      <c r="B267">
        <v>97</v>
      </c>
    </row>
    <row r="268" spans="1:2" x14ac:dyDescent="0.25">
      <c r="A268" t="s">
        <v>91</v>
      </c>
      <c r="B268">
        <v>98</v>
      </c>
    </row>
    <row r="269" spans="1:2" x14ac:dyDescent="0.25">
      <c r="A269" t="s">
        <v>123</v>
      </c>
      <c r="B269">
        <v>99</v>
      </c>
    </row>
    <row r="270" spans="1:2" x14ac:dyDescent="0.25">
      <c r="A270" t="s">
        <v>62</v>
      </c>
      <c r="B270">
        <v>100</v>
      </c>
    </row>
    <row r="271" spans="1:2" x14ac:dyDescent="0.25">
      <c r="A271" t="s">
        <v>13</v>
      </c>
      <c r="B271">
        <v>103</v>
      </c>
    </row>
    <row r="272" spans="1:2" x14ac:dyDescent="0.25">
      <c r="A272" t="s">
        <v>41</v>
      </c>
      <c r="B272">
        <v>103</v>
      </c>
    </row>
    <row r="273" spans="1:2" x14ac:dyDescent="0.25">
      <c r="A273" t="s">
        <v>22</v>
      </c>
      <c r="B273">
        <v>105</v>
      </c>
    </row>
    <row r="274" spans="1:2" x14ac:dyDescent="0.25">
      <c r="A274" t="s">
        <v>32</v>
      </c>
      <c r="B274">
        <v>106</v>
      </c>
    </row>
    <row r="275" spans="1:2" x14ac:dyDescent="0.25">
      <c r="A275" t="s">
        <v>46</v>
      </c>
      <c r="B275">
        <v>107</v>
      </c>
    </row>
    <row r="276" spans="1:2" x14ac:dyDescent="0.25">
      <c r="A276" t="s">
        <v>46</v>
      </c>
      <c r="B276">
        <v>107</v>
      </c>
    </row>
    <row r="277" spans="1:2" x14ac:dyDescent="0.25">
      <c r="A277" t="s">
        <v>26</v>
      </c>
      <c r="B277">
        <v>108</v>
      </c>
    </row>
    <row r="278" spans="1:2" x14ac:dyDescent="0.25">
      <c r="A278" t="s">
        <v>99</v>
      </c>
      <c r="B278">
        <v>111</v>
      </c>
    </row>
    <row r="279" spans="1:2" x14ac:dyDescent="0.25">
      <c r="A279" t="s">
        <v>146</v>
      </c>
      <c r="B279">
        <v>119</v>
      </c>
    </row>
    <row r="280" spans="1:2" x14ac:dyDescent="0.25">
      <c r="A280" t="s">
        <v>39</v>
      </c>
      <c r="B280">
        <v>120</v>
      </c>
    </row>
    <row r="281" spans="1:2" x14ac:dyDescent="0.25">
      <c r="A281" t="s">
        <v>87</v>
      </c>
      <c r="B281">
        <v>120</v>
      </c>
    </row>
    <row r="282" spans="1:2" x14ac:dyDescent="0.25">
      <c r="A282" t="s">
        <v>38</v>
      </c>
      <c r="B282">
        <v>121</v>
      </c>
    </row>
    <row r="283" spans="1:2" x14ac:dyDescent="0.25">
      <c r="A283" t="s">
        <v>17</v>
      </c>
      <c r="B283">
        <v>121</v>
      </c>
    </row>
    <row r="284" spans="1:2" x14ac:dyDescent="0.25">
      <c r="A284" t="s">
        <v>18</v>
      </c>
      <c r="B284">
        <v>128</v>
      </c>
    </row>
    <row r="285" spans="1:2" x14ac:dyDescent="0.25">
      <c r="A285" t="s">
        <v>34</v>
      </c>
      <c r="B285">
        <v>138</v>
      </c>
    </row>
    <row r="286" spans="1:2" x14ac:dyDescent="0.25">
      <c r="A286" t="s">
        <v>20</v>
      </c>
      <c r="B286">
        <v>157</v>
      </c>
    </row>
  </sheetData>
  <sortState xmlns:xlrd2="http://schemas.microsoft.com/office/spreadsheetml/2017/richdata2" ref="A2:B287">
    <sortCondition ref="B2:B2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2150-66D3-4646-A70E-988ADE506FE6}">
  <dimension ref="A1:G286"/>
  <sheetViews>
    <sheetView workbookViewId="0">
      <selection activeCell="E5" sqref="E5"/>
    </sheetView>
  </sheetViews>
  <sheetFormatPr defaultRowHeight="15" x14ac:dyDescent="0.25"/>
  <cols>
    <col min="1" max="1" width="8.85546875"/>
    <col min="4" max="4" width="17.85546875" bestFit="1" customWidth="1"/>
    <col min="6" max="6" width="2.85546875" bestFit="1" customWidth="1"/>
  </cols>
  <sheetData>
    <row r="1" spans="1:7" x14ac:dyDescent="0.25">
      <c r="A1" t="s">
        <v>8</v>
      </c>
      <c r="B1" t="s">
        <v>221</v>
      </c>
    </row>
    <row r="2" spans="1:7" x14ac:dyDescent="0.25">
      <c r="A2">
        <v>10</v>
      </c>
      <c r="B2" t="b">
        <f>OR(A2&gt;$E$9, A2&lt;$E$10)</f>
        <v>0</v>
      </c>
      <c r="D2" t="s">
        <v>209</v>
      </c>
      <c r="E2" t="s">
        <v>220</v>
      </c>
    </row>
    <row r="3" spans="1:7" x14ac:dyDescent="0.25">
      <c r="A3">
        <v>10</v>
      </c>
      <c r="B3" t="b">
        <f t="shared" ref="B3:B66" si="0">OR(A3&gt;$E$9, A3&lt;$E$10)</f>
        <v>0</v>
      </c>
      <c r="D3" t="s">
        <v>210</v>
      </c>
      <c r="E3" s="8">
        <f>SUM(A2:A286)/285</f>
        <v>49.814035087719297</v>
      </c>
      <c r="F3" t="s">
        <v>219</v>
      </c>
      <c r="G3">
        <f>AVERAGE(A2:A286)</f>
        <v>49.814035087719297</v>
      </c>
    </row>
    <row r="4" spans="1:7" x14ac:dyDescent="0.25">
      <c r="A4">
        <v>10</v>
      </c>
      <c r="B4" t="b">
        <f t="shared" si="0"/>
        <v>0</v>
      </c>
      <c r="D4" t="s">
        <v>214</v>
      </c>
      <c r="E4">
        <f>VAR(A2:A286)</f>
        <v>739.22233753397563</v>
      </c>
    </row>
    <row r="5" spans="1:7" x14ac:dyDescent="0.25">
      <c r="A5">
        <v>11</v>
      </c>
      <c r="B5" t="b">
        <f t="shared" si="0"/>
        <v>0</v>
      </c>
      <c r="D5" t="s">
        <v>215</v>
      </c>
      <c r="E5">
        <f>STDEV(A2:A286)</f>
        <v>27.188643539793883</v>
      </c>
    </row>
    <row r="6" spans="1:7" x14ac:dyDescent="0.25">
      <c r="A6">
        <v>12</v>
      </c>
      <c r="B6" t="b">
        <f t="shared" si="0"/>
        <v>0</v>
      </c>
      <c r="D6" t="s">
        <v>211</v>
      </c>
      <c r="E6">
        <f>QUARTILE(A2:A286,1)</f>
        <v>29</v>
      </c>
    </row>
    <row r="7" spans="1:7" x14ac:dyDescent="0.25">
      <c r="A7">
        <v>12</v>
      </c>
      <c r="B7" t="b">
        <f t="shared" si="0"/>
        <v>0</v>
      </c>
      <c r="D7" t="s">
        <v>212</v>
      </c>
      <c r="E7">
        <f>QUARTILE(A2:A286,2)</f>
        <v>45</v>
      </c>
    </row>
    <row r="8" spans="1:7" x14ac:dyDescent="0.25">
      <c r="A8">
        <v>12</v>
      </c>
      <c r="B8" t="b">
        <f t="shared" si="0"/>
        <v>0</v>
      </c>
      <c r="D8" t="s">
        <v>213</v>
      </c>
      <c r="E8">
        <f>QUARTILE(A2:A286,3)</f>
        <v>65</v>
      </c>
    </row>
    <row r="9" spans="1:7" x14ac:dyDescent="0.25">
      <c r="A9">
        <v>12</v>
      </c>
      <c r="B9" t="b">
        <f t="shared" si="0"/>
        <v>0</v>
      </c>
      <c r="D9" t="s">
        <v>216</v>
      </c>
      <c r="E9">
        <f>E8+(1.5*(E8-E6))</f>
        <v>119</v>
      </c>
    </row>
    <row r="10" spans="1:7" x14ac:dyDescent="0.25">
      <c r="A10">
        <v>12</v>
      </c>
      <c r="B10" t="b">
        <f t="shared" si="0"/>
        <v>0</v>
      </c>
      <c r="D10" t="s">
        <v>217</v>
      </c>
      <c r="E10">
        <f>E6-(1.5*(E8-E6))</f>
        <v>-25</v>
      </c>
    </row>
    <row r="11" spans="1:7" x14ac:dyDescent="0.25">
      <c r="A11">
        <v>12</v>
      </c>
      <c r="B11" t="b">
        <f t="shared" si="0"/>
        <v>0</v>
      </c>
      <c r="D11" t="s">
        <v>218</v>
      </c>
      <c r="E11">
        <f>E8-E6</f>
        <v>36</v>
      </c>
    </row>
    <row r="12" spans="1:7" x14ac:dyDescent="0.25">
      <c r="A12">
        <v>12</v>
      </c>
      <c r="B12" t="b">
        <f t="shared" si="0"/>
        <v>0</v>
      </c>
      <c r="D12" t="s">
        <v>222</v>
      </c>
      <c r="E12">
        <f>MIN(A2:A286)</f>
        <v>10</v>
      </c>
    </row>
    <row r="13" spans="1:7" x14ac:dyDescent="0.25">
      <c r="A13">
        <v>12</v>
      </c>
      <c r="B13" t="b">
        <f t="shared" si="0"/>
        <v>0</v>
      </c>
      <c r="D13" t="s">
        <v>223</v>
      </c>
      <c r="E13">
        <f>MAX(A2:A286)</f>
        <v>157</v>
      </c>
    </row>
    <row r="14" spans="1:7" x14ac:dyDescent="0.25">
      <c r="A14">
        <v>12</v>
      </c>
      <c r="B14" t="b">
        <f t="shared" si="0"/>
        <v>0</v>
      </c>
    </row>
    <row r="15" spans="1:7" x14ac:dyDescent="0.25">
      <c r="A15">
        <v>12</v>
      </c>
      <c r="B15" t="b">
        <f t="shared" si="0"/>
        <v>0</v>
      </c>
    </row>
    <row r="16" spans="1:7" x14ac:dyDescent="0.25">
      <c r="A16">
        <v>13</v>
      </c>
      <c r="B16" t="b">
        <f t="shared" si="0"/>
        <v>0</v>
      </c>
    </row>
    <row r="17" spans="1:2" x14ac:dyDescent="0.25">
      <c r="A17">
        <v>13</v>
      </c>
      <c r="B17" t="b">
        <f t="shared" si="0"/>
        <v>0</v>
      </c>
    </row>
    <row r="18" spans="1:2" x14ac:dyDescent="0.25">
      <c r="A18">
        <v>13</v>
      </c>
      <c r="B18" t="b">
        <f t="shared" si="0"/>
        <v>0</v>
      </c>
    </row>
    <row r="19" spans="1:2" x14ac:dyDescent="0.25">
      <c r="A19" s="5">
        <v>13</v>
      </c>
      <c r="B19" t="b">
        <f t="shared" si="0"/>
        <v>0</v>
      </c>
    </row>
    <row r="20" spans="1:2" x14ac:dyDescent="0.25">
      <c r="A20">
        <v>13</v>
      </c>
      <c r="B20" t="b">
        <f t="shared" si="0"/>
        <v>0</v>
      </c>
    </row>
    <row r="21" spans="1:2" x14ac:dyDescent="0.25">
      <c r="A21" s="1">
        <v>13</v>
      </c>
      <c r="B21" t="b">
        <f t="shared" si="0"/>
        <v>0</v>
      </c>
    </row>
    <row r="22" spans="1:2" x14ac:dyDescent="0.25">
      <c r="A22">
        <v>14</v>
      </c>
      <c r="B22" t="b">
        <f t="shared" si="0"/>
        <v>0</v>
      </c>
    </row>
    <row r="23" spans="1:2" x14ac:dyDescent="0.25">
      <c r="A23">
        <v>14</v>
      </c>
      <c r="B23" t="b">
        <f t="shared" si="0"/>
        <v>0</v>
      </c>
    </row>
    <row r="24" spans="1:2" x14ac:dyDescent="0.25">
      <c r="A24">
        <v>14</v>
      </c>
      <c r="B24" t="b">
        <f t="shared" si="0"/>
        <v>0</v>
      </c>
    </row>
    <row r="25" spans="1:2" x14ac:dyDescent="0.25">
      <c r="A25">
        <v>15</v>
      </c>
      <c r="B25" t="b">
        <f t="shared" si="0"/>
        <v>0</v>
      </c>
    </row>
    <row r="26" spans="1:2" x14ac:dyDescent="0.25">
      <c r="A26">
        <v>15</v>
      </c>
      <c r="B26" t="b">
        <f t="shared" si="0"/>
        <v>0</v>
      </c>
    </row>
    <row r="27" spans="1:2" x14ac:dyDescent="0.25">
      <c r="A27" s="1">
        <v>15</v>
      </c>
      <c r="B27" t="b">
        <f t="shared" si="0"/>
        <v>0</v>
      </c>
    </row>
    <row r="28" spans="1:2" x14ac:dyDescent="0.25">
      <c r="A28">
        <v>17</v>
      </c>
      <c r="B28" t="b">
        <f t="shared" si="0"/>
        <v>0</v>
      </c>
    </row>
    <row r="29" spans="1:2" x14ac:dyDescent="0.25">
      <c r="A29" s="1">
        <v>17</v>
      </c>
      <c r="B29" t="b">
        <f t="shared" si="0"/>
        <v>0</v>
      </c>
    </row>
    <row r="30" spans="1:2" x14ac:dyDescent="0.25">
      <c r="A30">
        <v>19</v>
      </c>
      <c r="B30" t="b">
        <f t="shared" si="0"/>
        <v>0</v>
      </c>
    </row>
    <row r="31" spans="1:2" x14ac:dyDescent="0.25">
      <c r="A31">
        <v>19</v>
      </c>
      <c r="B31" t="b">
        <f t="shared" si="0"/>
        <v>0</v>
      </c>
    </row>
    <row r="32" spans="1:2" x14ac:dyDescent="0.25">
      <c r="A32">
        <v>20</v>
      </c>
      <c r="B32" t="b">
        <f t="shared" si="0"/>
        <v>0</v>
      </c>
    </row>
    <row r="33" spans="1:2" x14ac:dyDescent="0.25">
      <c r="A33">
        <v>20</v>
      </c>
      <c r="B33" t="b">
        <f t="shared" si="0"/>
        <v>0</v>
      </c>
    </row>
    <row r="34" spans="1:2" x14ac:dyDescent="0.25">
      <c r="A34">
        <v>21</v>
      </c>
      <c r="B34" t="b">
        <f t="shared" si="0"/>
        <v>0</v>
      </c>
    </row>
    <row r="35" spans="1:2" x14ac:dyDescent="0.25">
      <c r="A35">
        <v>22</v>
      </c>
      <c r="B35" t="b">
        <f t="shared" si="0"/>
        <v>0</v>
      </c>
    </row>
    <row r="36" spans="1:2" x14ac:dyDescent="0.25">
      <c r="A36">
        <v>22</v>
      </c>
      <c r="B36" t="b">
        <f t="shared" si="0"/>
        <v>0</v>
      </c>
    </row>
    <row r="37" spans="1:2" x14ac:dyDescent="0.25">
      <c r="A37">
        <v>22</v>
      </c>
      <c r="B37" t="b">
        <f t="shared" si="0"/>
        <v>0</v>
      </c>
    </row>
    <row r="38" spans="1:2" x14ac:dyDescent="0.25">
      <c r="A38" s="1">
        <v>22</v>
      </c>
      <c r="B38" t="b">
        <f t="shared" si="0"/>
        <v>0</v>
      </c>
    </row>
    <row r="39" spans="1:2" x14ac:dyDescent="0.25">
      <c r="A39">
        <v>23</v>
      </c>
      <c r="B39" t="b">
        <f t="shared" si="0"/>
        <v>0</v>
      </c>
    </row>
    <row r="40" spans="1:2" x14ac:dyDescent="0.25">
      <c r="A40">
        <v>23</v>
      </c>
      <c r="B40" t="b">
        <f t="shared" si="0"/>
        <v>0</v>
      </c>
    </row>
    <row r="41" spans="1:2" x14ac:dyDescent="0.25">
      <c r="A41">
        <v>23</v>
      </c>
      <c r="B41" t="b">
        <f t="shared" si="0"/>
        <v>0</v>
      </c>
    </row>
    <row r="42" spans="1:2" x14ac:dyDescent="0.25">
      <c r="A42">
        <v>23</v>
      </c>
      <c r="B42" t="b">
        <f t="shared" si="0"/>
        <v>0</v>
      </c>
    </row>
    <row r="43" spans="1:2" x14ac:dyDescent="0.25">
      <c r="A43">
        <v>23</v>
      </c>
      <c r="B43" t="b">
        <f t="shared" si="0"/>
        <v>0</v>
      </c>
    </row>
    <row r="44" spans="1:2" x14ac:dyDescent="0.25">
      <c r="A44">
        <v>24</v>
      </c>
      <c r="B44" t="b">
        <f t="shared" si="0"/>
        <v>0</v>
      </c>
    </row>
    <row r="45" spans="1:2" x14ac:dyDescent="0.25">
      <c r="A45">
        <v>24</v>
      </c>
      <c r="B45" t="b">
        <f t="shared" si="0"/>
        <v>0</v>
      </c>
    </row>
    <row r="46" spans="1:2" x14ac:dyDescent="0.25">
      <c r="A46">
        <v>24</v>
      </c>
      <c r="B46" t="b">
        <f t="shared" si="0"/>
        <v>0</v>
      </c>
    </row>
    <row r="47" spans="1:2" x14ac:dyDescent="0.25">
      <c r="A47">
        <v>24</v>
      </c>
      <c r="B47" t="b">
        <f t="shared" si="0"/>
        <v>0</v>
      </c>
    </row>
    <row r="48" spans="1:2" x14ac:dyDescent="0.25">
      <c r="A48" s="1">
        <v>24</v>
      </c>
      <c r="B48" t="b">
        <f t="shared" si="0"/>
        <v>0</v>
      </c>
    </row>
    <row r="49" spans="1:2" x14ac:dyDescent="0.25">
      <c r="A49" s="1">
        <v>24</v>
      </c>
      <c r="B49" t="b">
        <f t="shared" si="0"/>
        <v>0</v>
      </c>
    </row>
    <row r="50" spans="1:2" x14ac:dyDescent="0.25">
      <c r="A50">
        <v>24</v>
      </c>
      <c r="B50" t="b">
        <f t="shared" si="0"/>
        <v>0</v>
      </c>
    </row>
    <row r="51" spans="1:2" x14ac:dyDescent="0.25">
      <c r="A51">
        <v>24</v>
      </c>
      <c r="B51" t="b">
        <f t="shared" si="0"/>
        <v>0</v>
      </c>
    </row>
    <row r="52" spans="1:2" x14ac:dyDescent="0.25">
      <c r="A52">
        <v>24</v>
      </c>
      <c r="B52" t="b">
        <f t="shared" si="0"/>
        <v>0</v>
      </c>
    </row>
    <row r="53" spans="1:2" x14ac:dyDescent="0.25">
      <c r="A53">
        <v>25</v>
      </c>
      <c r="B53" t="b">
        <f t="shared" si="0"/>
        <v>0</v>
      </c>
    </row>
    <row r="54" spans="1:2" x14ac:dyDescent="0.25">
      <c r="A54">
        <v>25</v>
      </c>
      <c r="B54" t="b">
        <f t="shared" si="0"/>
        <v>0</v>
      </c>
    </row>
    <row r="55" spans="1:2" x14ac:dyDescent="0.25">
      <c r="A55">
        <v>25</v>
      </c>
      <c r="B55" t="b">
        <f t="shared" si="0"/>
        <v>0</v>
      </c>
    </row>
    <row r="56" spans="1:2" x14ac:dyDescent="0.25">
      <c r="A56">
        <v>25</v>
      </c>
      <c r="B56" t="b">
        <f t="shared" si="0"/>
        <v>0</v>
      </c>
    </row>
    <row r="57" spans="1:2" x14ac:dyDescent="0.25">
      <c r="A57" s="1">
        <v>26</v>
      </c>
      <c r="B57" t="b">
        <f t="shared" si="0"/>
        <v>0</v>
      </c>
    </row>
    <row r="58" spans="1:2" x14ac:dyDescent="0.25">
      <c r="A58">
        <v>27</v>
      </c>
      <c r="B58" t="b">
        <f t="shared" si="0"/>
        <v>0</v>
      </c>
    </row>
    <row r="59" spans="1:2" x14ac:dyDescent="0.25">
      <c r="A59">
        <v>27</v>
      </c>
      <c r="B59" t="b">
        <f t="shared" si="0"/>
        <v>0</v>
      </c>
    </row>
    <row r="60" spans="1:2" x14ac:dyDescent="0.25">
      <c r="A60">
        <v>27</v>
      </c>
      <c r="B60" t="b">
        <f t="shared" si="0"/>
        <v>0</v>
      </c>
    </row>
    <row r="61" spans="1:2" x14ac:dyDescent="0.25">
      <c r="A61">
        <v>28</v>
      </c>
      <c r="B61" t="b">
        <f t="shared" si="0"/>
        <v>0</v>
      </c>
    </row>
    <row r="62" spans="1:2" x14ac:dyDescent="0.25">
      <c r="A62">
        <v>28</v>
      </c>
      <c r="B62" t="b">
        <f t="shared" si="0"/>
        <v>0</v>
      </c>
    </row>
    <row r="63" spans="1:2" x14ac:dyDescent="0.25">
      <c r="A63" s="5">
        <v>28</v>
      </c>
      <c r="B63" t="b">
        <f t="shared" si="0"/>
        <v>0</v>
      </c>
    </row>
    <row r="64" spans="1:2" x14ac:dyDescent="0.25">
      <c r="A64" s="5">
        <v>28</v>
      </c>
      <c r="B64" t="b">
        <f t="shared" si="0"/>
        <v>0</v>
      </c>
    </row>
    <row r="65" spans="1:2" x14ac:dyDescent="0.25">
      <c r="A65">
        <v>29</v>
      </c>
      <c r="B65" t="b">
        <f t="shared" si="0"/>
        <v>0</v>
      </c>
    </row>
    <row r="66" spans="1:2" x14ac:dyDescent="0.25">
      <c r="A66">
        <v>29</v>
      </c>
      <c r="B66" t="b">
        <f t="shared" si="0"/>
        <v>0</v>
      </c>
    </row>
    <row r="67" spans="1:2" x14ac:dyDescent="0.25">
      <c r="A67">
        <v>29</v>
      </c>
      <c r="B67" t="b">
        <f t="shared" ref="B67:B130" si="1">OR(A67&gt;$E$9, A67&lt;$E$10)</f>
        <v>0</v>
      </c>
    </row>
    <row r="68" spans="1:2" x14ac:dyDescent="0.25">
      <c r="A68">
        <v>29</v>
      </c>
      <c r="B68" t="b">
        <f t="shared" si="1"/>
        <v>0</v>
      </c>
    </row>
    <row r="69" spans="1:2" x14ac:dyDescent="0.25">
      <c r="A69">
        <v>29</v>
      </c>
      <c r="B69" t="b">
        <f t="shared" si="1"/>
        <v>0</v>
      </c>
    </row>
    <row r="70" spans="1:2" x14ac:dyDescent="0.25">
      <c r="A70">
        <v>29</v>
      </c>
      <c r="B70" t="b">
        <f t="shared" si="1"/>
        <v>0</v>
      </c>
    </row>
    <row r="71" spans="1:2" x14ac:dyDescent="0.25">
      <c r="A71">
        <v>29</v>
      </c>
      <c r="B71" t="b">
        <f t="shared" si="1"/>
        <v>0</v>
      </c>
    </row>
    <row r="72" spans="1:2" x14ac:dyDescent="0.25">
      <c r="A72">
        <v>29</v>
      </c>
      <c r="B72" t="b">
        <f t="shared" si="1"/>
        <v>0</v>
      </c>
    </row>
    <row r="73" spans="1:2" x14ac:dyDescent="0.25">
      <c r="A73">
        <v>29</v>
      </c>
      <c r="B73" t="b">
        <f t="shared" si="1"/>
        <v>0</v>
      </c>
    </row>
    <row r="74" spans="1:2" x14ac:dyDescent="0.25">
      <c r="A74">
        <v>30</v>
      </c>
      <c r="B74" t="b">
        <f t="shared" si="1"/>
        <v>0</v>
      </c>
    </row>
    <row r="75" spans="1:2" x14ac:dyDescent="0.25">
      <c r="A75">
        <v>30</v>
      </c>
      <c r="B75" t="b">
        <f t="shared" si="1"/>
        <v>0</v>
      </c>
    </row>
    <row r="76" spans="1:2" x14ac:dyDescent="0.25">
      <c r="A76">
        <v>30</v>
      </c>
      <c r="B76" t="b">
        <f t="shared" si="1"/>
        <v>0</v>
      </c>
    </row>
    <row r="77" spans="1:2" x14ac:dyDescent="0.25">
      <c r="A77">
        <v>30</v>
      </c>
      <c r="B77" t="b">
        <f t="shared" si="1"/>
        <v>0</v>
      </c>
    </row>
    <row r="78" spans="1:2" x14ac:dyDescent="0.25">
      <c r="A78">
        <v>31</v>
      </c>
      <c r="B78" t="b">
        <f t="shared" si="1"/>
        <v>0</v>
      </c>
    </row>
    <row r="79" spans="1:2" x14ac:dyDescent="0.25">
      <c r="A79">
        <v>31</v>
      </c>
      <c r="B79" t="b">
        <f t="shared" si="1"/>
        <v>0</v>
      </c>
    </row>
    <row r="80" spans="1:2" x14ac:dyDescent="0.25">
      <c r="A80">
        <v>31</v>
      </c>
      <c r="B80" t="b">
        <f t="shared" si="1"/>
        <v>0</v>
      </c>
    </row>
    <row r="81" spans="1:2" x14ac:dyDescent="0.25">
      <c r="A81">
        <v>32</v>
      </c>
      <c r="B81" t="b">
        <f t="shared" si="1"/>
        <v>0</v>
      </c>
    </row>
    <row r="82" spans="1:2" x14ac:dyDescent="0.25">
      <c r="A82">
        <v>32</v>
      </c>
      <c r="B82" t="b">
        <f t="shared" si="1"/>
        <v>0</v>
      </c>
    </row>
    <row r="83" spans="1:2" x14ac:dyDescent="0.25">
      <c r="A83">
        <v>33</v>
      </c>
      <c r="B83" t="b">
        <f t="shared" si="1"/>
        <v>0</v>
      </c>
    </row>
    <row r="84" spans="1:2" x14ac:dyDescent="0.25">
      <c r="A84">
        <v>33</v>
      </c>
      <c r="B84" t="b">
        <f t="shared" si="1"/>
        <v>0</v>
      </c>
    </row>
    <row r="85" spans="1:2" x14ac:dyDescent="0.25">
      <c r="A85">
        <v>33</v>
      </c>
      <c r="B85" t="b">
        <f t="shared" si="1"/>
        <v>0</v>
      </c>
    </row>
    <row r="86" spans="1:2" x14ac:dyDescent="0.25">
      <c r="A86">
        <v>33</v>
      </c>
      <c r="B86" t="b">
        <f t="shared" si="1"/>
        <v>0</v>
      </c>
    </row>
    <row r="87" spans="1:2" x14ac:dyDescent="0.25">
      <c r="A87">
        <v>33</v>
      </c>
      <c r="B87" t="b">
        <f t="shared" si="1"/>
        <v>0</v>
      </c>
    </row>
    <row r="88" spans="1:2" x14ac:dyDescent="0.25">
      <c r="A88">
        <v>34</v>
      </c>
      <c r="B88" t="b">
        <f t="shared" si="1"/>
        <v>0</v>
      </c>
    </row>
    <row r="89" spans="1:2" x14ac:dyDescent="0.25">
      <c r="A89">
        <v>34</v>
      </c>
      <c r="B89" t="b">
        <f t="shared" si="1"/>
        <v>0</v>
      </c>
    </row>
    <row r="90" spans="1:2" x14ac:dyDescent="0.25">
      <c r="A90">
        <v>34</v>
      </c>
      <c r="B90" t="b">
        <f t="shared" si="1"/>
        <v>0</v>
      </c>
    </row>
    <row r="91" spans="1:2" x14ac:dyDescent="0.25">
      <c r="A91" s="5">
        <v>34</v>
      </c>
      <c r="B91" t="b">
        <f t="shared" si="1"/>
        <v>0</v>
      </c>
    </row>
    <row r="92" spans="1:2" x14ac:dyDescent="0.25">
      <c r="A92">
        <v>34</v>
      </c>
      <c r="B92" t="b">
        <f t="shared" si="1"/>
        <v>0</v>
      </c>
    </row>
    <row r="93" spans="1:2" x14ac:dyDescent="0.25">
      <c r="A93">
        <v>34</v>
      </c>
      <c r="B93" t="b">
        <f t="shared" si="1"/>
        <v>0</v>
      </c>
    </row>
    <row r="94" spans="1:2" x14ac:dyDescent="0.25">
      <c r="A94">
        <v>34</v>
      </c>
      <c r="B94" t="b">
        <f t="shared" si="1"/>
        <v>0</v>
      </c>
    </row>
    <row r="95" spans="1:2" x14ac:dyDescent="0.25">
      <c r="A95">
        <v>34</v>
      </c>
      <c r="B95" t="b">
        <f t="shared" si="1"/>
        <v>0</v>
      </c>
    </row>
    <row r="96" spans="1:2" x14ac:dyDescent="0.25">
      <c r="A96">
        <v>34</v>
      </c>
      <c r="B96" t="b">
        <f t="shared" si="1"/>
        <v>0</v>
      </c>
    </row>
    <row r="97" spans="1:2" x14ac:dyDescent="0.25">
      <c r="A97">
        <v>35</v>
      </c>
      <c r="B97" t="b">
        <f t="shared" si="1"/>
        <v>0</v>
      </c>
    </row>
    <row r="98" spans="1:2" x14ac:dyDescent="0.25">
      <c r="A98">
        <v>35</v>
      </c>
      <c r="B98" t="b">
        <f t="shared" si="1"/>
        <v>0</v>
      </c>
    </row>
    <row r="99" spans="1:2" x14ac:dyDescent="0.25">
      <c r="A99">
        <v>35</v>
      </c>
      <c r="B99" t="b">
        <f t="shared" si="1"/>
        <v>0</v>
      </c>
    </row>
    <row r="100" spans="1:2" x14ac:dyDescent="0.25">
      <c r="A100">
        <v>35</v>
      </c>
      <c r="B100" t="b">
        <f t="shared" si="1"/>
        <v>0</v>
      </c>
    </row>
    <row r="101" spans="1:2" x14ac:dyDescent="0.25">
      <c r="A101">
        <v>35</v>
      </c>
      <c r="B101" t="b">
        <f t="shared" si="1"/>
        <v>0</v>
      </c>
    </row>
    <row r="102" spans="1:2" x14ac:dyDescent="0.25">
      <c r="A102">
        <v>36</v>
      </c>
      <c r="B102" t="b">
        <f t="shared" si="1"/>
        <v>0</v>
      </c>
    </row>
    <row r="103" spans="1:2" x14ac:dyDescent="0.25">
      <c r="A103">
        <v>36</v>
      </c>
      <c r="B103" t="b">
        <f t="shared" si="1"/>
        <v>0</v>
      </c>
    </row>
    <row r="104" spans="1:2" x14ac:dyDescent="0.25">
      <c r="A104">
        <v>36</v>
      </c>
      <c r="B104" t="b">
        <f t="shared" si="1"/>
        <v>0</v>
      </c>
    </row>
    <row r="105" spans="1:2" x14ac:dyDescent="0.25">
      <c r="A105">
        <v>36</v>
      </c>
      <c r="B105" t="b">
        <f t="shared" si="1"/>
        <v>0</v>
      </c>
    </row>
    <row r="106" spans="1:2" x14ac:dyDescent="0.25">
      <c r="A106">
        <v>37</v>
      </c>
      <c r="B106" t="b">
        <f t="shared" si="1"/>
        <v>0</v>
      </c>
    </row>
    <row r="107" spans="1:2" x14ac:dyDescent="0.25">
      <c r="A107">
        <v>37</v>
      </c>
      <c r="B107" t="b">
        <f t="shared" si="1"/>
        <v>0</v>
      </c>
    </row>
    <row r="108" spans="1:2" x14ac:dyDescent="0.25">
      <c r="A108">
        <v>38</v>
      </c>
      <c r="B108" t="b">
        <f t="shared" si="1"/>
        <v>0</v>
      </c>
    </row>
    <row r="109" spans="1:2" x14ac:dyDescent="0.25">
      <c r="A109">
        <v>38</v>
      </c>
      <c r="B109" t="b">
        <f t="shared" si="1"/>
        <v>0</v>
      </c>
    </row>
    <row r="110" spans="1:2" x14ac:dyDescent="0.25">
      <c r="A110">
        <v>38</v>
      </c>
      <c r="B110" t="b">
        <f t="shared" si="1"/>
        <v>0</v>
      </c>
    </row>
    <row r="111" spans="1:2" x14ac:dyDescent="0.25">
      <c r="A111">
        <v>38</v>
      </c>
      <c r="B111" t="b">
        <f t="shared" si="1"/>
        <v>0</v>
      </c>
    </row>
    <row r="112" spans="1:2" x14ac:dyDescent="0.25">
      <c r="A112">
        <v>39</v>
      </c>
      <c r="B112" t="b">
        <f t="shared" si="1"/>
        <v>0</v>
      </c>
    </row>
    <row r="113" spans="1:2" x14ac:dyDescent="0.25">
      <c r="A113">
        <v>39</v>
      </c>
      <c r="B113" t="b">
        <f t="shared" si="1"/>
        <v>0</v>
      </c>
    </row>
    <row r="114" spans="1:2" x14ac:dyDescent="0.25">
      <c r="A114">
        <v>39</v>
      </c>
      <c r="B114" t="b">
        <f t="shared" si="1"/>
        <v>0</v>
      </c>
    </row>
    <row r="115" spans="1:2" x14ac:dyDescent="0.25">
      <c r="A115">
        <v>39</v>
      </c>
      <c r="B115" t="b">
        <f t="shared" si="1"/>
        <v>0</v>
      </c>
    </row>
    <row r="116" spans="1:2" x14ac:dyDescent="0.25">
      <c r="A116">
        <v>40</v>
      </c>
      <c r="B116" t="b">
        <f t="shared" si="1"/>
        <v>0</v>
      </c>
    </row>
    <row r="117" spans="1:2" x14ac:dyDescent="0.25">
      <c r="A117">
        <v>40</v>
      </c>
      <c r="B117" t="b">
        <f t="shared" si="1"/>
        <v>0</v>
      </c>
    </row>
    <row r="118" spans="1:2" x14ac:dyDescent="0.25">
      <c r="A118">
        <v>40</v>
      </c>
      <c r="B118" t="b">
        <f t="shared" si="1"/>
        <v>0</v>
      </c>
    </row>
    <row r="119" spans="1:2" x14ac:dyDescent="0.25">
      <c r="A119">
        <v>40</v>
      </c>
      <c r="B119" t="b">
        <f t="shared" si="1"/>
        <v>0</v>
      </c>
    </row>
    <row r="120" spans="1:2" x14ac:dyDescent="0.25">
      <c r="A120">
        <v>41</v>
      </c>
      <c r="B120" t="b">
        <f t="shared" si="1"/>
        <v>0</v>
      </c>
    </row>
    <row r="121" spans="1:2" x14ac:dyDescent="0.25">
      <c r="A121">
        <v>41</v>
      </c>
      <c r="B121" t="b">
        <f t="shared" si="1"/>
        <v>0</v>
      </c>
    </row>
    <row r="122" spans="1:2" x14ac:dyDescent="0.25">
      <c r="A122">
        <v>41</v>
      </c>
      <c r="B122" t="b">
        <f t="shared" si="1"/>
        <v>0</v>
      </c>
    </row>
    <row r="123" spans="1:2" x14ac:dyDescent="0.25">
      <c r="A123">
        <v>42</v>
      </c>
      <c r="B123" t="b">
        <f t="shared" si="1"/>
        <v>0</v>
      </c>
    </row>
    <row r="124" spans="1:2" x14ac:dyDescent="0.25">
      <c r="A124">
        <v>42</v>
      </c>
      <c r="B124" t="b">
        <f t="shared" si="1"/>
        <v>0</v>
      </c>
    </row>
    <row r="125" spans="1:2" x14ac:dyDescent="0.25">
      <c r="A125">
        <v>42</v>
      </c>
      <c r="B125" t="b">
        <f t="shared" si="1"/>
        <v>0</v>
      </c>
    </row>
    <row r="126" spans="1:2" x14ac:dyDescent="0.25">
      <c r="A126">
        <v>42</v>
      </c>
      <c r="B126" t="b">
        <f t="shared" si="1"/>
        <v>0</v>
      </c>
    </row>
    <row r="127" spans="1:2" x14ac:dyDescent="0.25">
      <c r="A127">
        <v>42</v>
      </c>
      <c r="B127" t="b">
        <f t="shared" si="1"/>
        <v>0</v>
      </c>
    </row>
    <row r="128" spans="1:2" x14ac:dyDescent="0.25">
      <c r="A128">
        <v>42</v>
      </c>
      <c r="B128" t="b">
        <f t="shared" si="1"/>
        <v>0</v>
      </c>
    </row>
    <row r="129" spans="1:2" x14ac:dyDescent="0.25">
      <c r="A129">
        <v>43</v>
      </c>
      <c r="B129" t="b">
        <f t="shared" si="1"/>
        <v>0</v>
      </c>
    </row>
    <row r="130" spans="1:2" x14ac:dyDescent="0.25">
      <c r="A130">
        <v>43</v>
      </c>
      <c r="B130" t="b">
        <f t="shared" si="1"/>
        <v>0</v>
      </c>
    </row>
    <row r="131" spans="1:2" x14ac:dyDescent="0.25">
      <c r="A131">
        <v>43</v>
      </c>
      <c r="B131" t="b">
        <f t="shared" ref="B131:B194" si="2">OR(A131&gt;$E$9, A131&lt;$E$10)</f>
        <v>0</v>
      </c>
    </row>
    <row r="132" spans="1:2" x14ac:dyDescent="0.25">
      <c r="A132">
        <v>43</v>
      </c>
      <c r="B132" t="b">
        <f t="shared" si="2"/>
        <v>0</v>
      </c>
    </row>
    <row r="133" spans="1:2" x14ac:dyDescent="0.25">
      <c r="A133" s="5">
        <v>43</v>
      </c>
      <c r="B133" t="b">
        <f t="shared" si="2"/>
        <v>0</v>
      </c>
    </row>
    <row r="134" spans="1:2" x14ac:dyDescent="0.25">
      <c r="A134" s="1">
        <v>43</v>
      </c>
      <c r="B134" t="b">
        <f t="shared" si="2"/>
        <v>0</v>
      </c>
    </row>
    <row r="135" spans="1:2" x14ac:dyDescent="0.25">
      <c r="A135">
        <v>43</v>
      </c>
      <c r="B135" t="b">
        <f t="shared" si="2"/>
        <v>0</v>
      </c>
    </row>
    <row r="136" spans="1:2" x14ac:dyDescent="0.25">
      <c r="A136">
        <v>44</v>
      </c>
      <c r="B136" t="b">
        <f t="shared" si="2"/>
        <v>0</v>
      </c>
    </row>
    <row r="137" spans="1:2" x14ac:dyDescent="0.25">
      <c r="A137">
        <v>44</v>
      </c>
      <c r="B137" t="b">
        <f t="shared" si="2"/>
        <v>0</v>
      </c>
    </row>
    <row r="138" spans="1:2" x14ac:dyDescent="0.25">
      <c r="A138">
        <v>44</v>
      </c>
      <c r="B138" t="b">
        <f t="shared" si="2"/>
        <v>0</v>
      </c>
    </row>
    <row r="139" spans="1:2" x14ac:dyDescent="0.25">
      <c r="A139">
        <v>44</v>
      </c>
      <c r="B139" t="b">
        <f t="shared" si="2"/>
        <v>0</v>
      </c>
    </row>
    <row r="140" spans="1:2" x14ac:dyDescent="0.25">
      <c r="A140" s="5">
        <v>44</v>
      </c>
      <c r="B140" t="b">
        <f t="shared" si="2"/>
        <v>0</v>
      </c>
    </row>
    <row r="141" spans="1:2" x14ac:dyDescent="0.25">
      <c r="A141">
        <v>44</v>
      </c>
      <c r="B141" t="b">
        <f t="shared" si="2"/>
        <v>0</v>
      </c>
    </row>
    <row r="142" spans="1:2" x14ac:dyDescent="0.25">
      <c r="A142">
        <v>45</v>
      </c>
      <c r="B142" t="b">
        <f t="shared" si="2"/>
        <v>0</v>
      </c>
    </row>
    <row r="143" spans="1:2" x14ac:dyDescent="0.25">
      <c r="A143">
        <v>45</v>
      </c>
      <c r="B143" t="b">
        <f t="shared" si="2"/>
        <v>0</v>
      </c>
    </row>
    <row r="144" spans="1:2" x14ac:dyDescent="0.25">
      <c r="A144">
        <v>45</v>
      </c>
      <c r="B144" t="b">
        <f t="shared" si="2"/>
        <v>0</v>
      </c>
    </row>
    <row r="145" spans="1:2" x14ac:dyDescent="0.25">
      <c r="A145">
        <v>45</v>
      </c>
      <c r="B145" t="b">
        <f t="shared" si="2"/>
        <v>0</v>
      </c>
    </row>
    <row r="146" spans="1:2" x14ac:dyDescent="0.25">
      <c r="A146">
        <v>45</v>
      </c>
      <c r="B146" t="b">
        <f t="shared" si="2"/>
        <v>0</v>
      </c>
    </row>
    <row r="147" spans="1:2" x14ac:dyDescent="0.25">
      <c r="A147">
        <v>46</v>
      </c>
      <c r="B147" t="b">
        <f t="shared" si="2"/>
        <v>0</v>
      </c>
    </row>
    <row r="148" spans="1:2" x14ac:dyDescent="0.25">
      <c r="A148">
        <v>46</v>
      </c>
      <c r="B148" t="b">
        <f t="shared" si="2"/>
        <v>0</v>
      </c>
    </row>
    <row r="149" spans="1:2" x14ac:dyDescent="0.25">
      <c r="A149" s="1">
        <v>46</v>
      </c>
      <c r="B149" t="b">
        <f t="shared" si="2"/>
        <v>0</v>
      </c>
    </row>
    <row r="150" spans="1:2" x14ac:dyDescent="0.25">
      <c r="A150">
        <v>46</v>
      </c>
      <c r="B150" t="b">
        <f t="shared" si="2"/>
        <v>0</v>
      </c>
    </row>
    <row r="151" spans="1:2" x14ac:dyDescent="0.25">
      <c r="A151">
        <v>47</v>
      </c>
      <c r="B151" t="b">
        <f t="shared" si="2"/>
        <v>0</v>
      </c>
    </row>
    <row r="152" spans="1:2" x14ac:dyDescent="0.25">
      <c r="A152">
        <v>47</v>
      </c>
      <c r="B152" t="b">
        <f t="shared" si="2"/>
        <v>0</v>
      </c>
    </row>
    <row r="153" spans="1:2" x14ac:dyDescent="0.25">
      <c r="A153">
        <v>47</v>
      </c>
      <c r="B153" t="b">
        <f t="shared" si="2"/>
        <v>0</v>
      </c>
    </row>
    <row r="154" spans="1:2" x14ac:dyDescent="0.25">
      <c r="A154">
        <v>47</v>
      </c>
      <c r="B154" t="b">
        <f t="shared" si="2"/>
        <v>0</v>
      </c>
    </row>
    <row r="155" spans="1:2" x14ac:dyDescent="0.25">
      <c r="A155">
        <v>47</v>
      </c>
      <c r="B155" t="b">
        <f t="shared" si="2"/>
        <v>0</v>
      </c>
    </row>
    <row r="156" spans="1:2" x14ac:dyDescent="0.25">
      <c r="A156">
        <v>47</v>
      </c>
      <c r="B156" t="b">
        <f t="shared" si="2"/>
        <v>0</v>
      </c>
    </row>
    <row r="157" spans="1:2" x14ac:dyDescent="0.25">
      <c r="A157">
        <v>47</v>
      </c>
      <c r="B157" t="b">
        <f t="shared" si="2"/>
        <v>0</v>
      </c>
    </row>
    <row r="158" spans="1:2" x14ac:dyDescent="0.25">
      <c r="A158">
        <v>47</v>
      </c>
      <c r="B158" t="b">
        <f t="shared" si="2"/>
        <v>0</v>
      </c>
    </row>
    <row r="159" spans="1:2" x14ac:dyDescent="0.25">
      <c r="A159">
        <v>48</v>
      </c>
      <c r="B159" t="b">
        <f t="shared" si="2"/>
        <v>0</v>
      </c>
    </row>
    <row r="160" spans="1:2" x14ac:dyDescent="0.25">
      <c r="A160">
        <v>48</v>
      </c>
      <c r="B160" t="b">
        <f t="shared" si="2"/>
        <v>0</v>
      </c>
    </row>
    <row r="161" spans="1:2" x14ac:dyDescent="0.25">
      <c r="A161" s="5">
        <v>48</v>
      </c>
      <c r="B161" t="b">
        <f t="shared" si="2"/>
        <v>0</v>
      </c>
    </row>
    <row r="162" spans="1:2" x14ac:dyDescent="0.25">
      <c r="A162">
        <v>49</v>
      </c>
      <c r="B162" t="b">
        <f t="shared" si="2"/>
        <v>0</v>
      </c>
    </row>
    <row r="163" spans="1:2" x14ac:dyDescent="0.25">
      <c r="A163">
        <v>49</v>
      </c>
      <c r="B163" t="b">
        <f t="shared" si="2"/>
        <v>0</v>
      </c>
    </row>
    <row r="164" spans="1:2" x14ac:dyDescent="0.25">
      <c r="A164">
        <v>49</v>
      </c>
      <c r="B164" t="b">
        <f t="shared" si="2"/>
        <v>0</v>
      </c>
    </row>
    <row r="165" spans="1:2" x14ac:dyDescent="0.25">
      <c r="A165">
        <v>50</v>
      </c>
      <c r="B165" t="b">
        <f t="shared" si="2"/>
        <v>0</v>
      </c>
    </row>
    <row r="166" spans="1:2" x14ac:dyDescent="0.25">
      <c r="A166">
        <v>50</v>
      </c>
      <c r="B166" t="b">
        <f t="shared" si="2"/>
        <v>0</v>
      </c>
    </row>
    <row r="167" spans="1:2" x14ac:dyDescent="0.25">
      <c r="A167">
        <v>50</v>
      </c>
      <c r="B167" t="b">
        <f t="shared" si="2"/>
        <v>0</v>
      </c>
    </row>
    <row r="168" spans="1:2" x14ac:dyDescent="0.25">
      <c r="A168">
        <v>50</v>
      </c>
      <c r="B168" t="b">
        <f t="shared" si="2"/>
        <v>0</v>
      </c>
    </row>
    <row r="169" spans="1:2" x14ac:dyDescent="0.25">
      <c r="A169">
        <v>50</v>
      </c>
      <c r="B169" t="b">
        <f t="shared" si="2"/>
        <v>0</v>
      </c>
    </row>
    <row r="170" spans="1:2" x14ac:dyDescent="0.25">
      <c r="A170">
        <v>50</v>
      </c>
      <c r="B170" t="b">
        <f t="shared" si="2"/>
        <v>0</v>
      </c>
    </row>
    <row r="171" spans="1:2" x14ac:dyDescent="0.25">
      <c r="A171">
        <v>50</v>
      </c>
      <c r="B171" t="b">
        <f t="shared" si="2"/>
        <v>0</v>
      </c>
    </row>
    <row r="172" spans="1:2" x14ac:dyDescent="0.25">
      <c r="A172">
        <v>50</v>
      </c>
      <c r="B172" t="b">
        <f t="shared" si="2"/>
        <v>0</v>
      </c>
    </row>
    <row r="173" spans="1:2" x14ac:dyDescent="0.25">
      <c r="A173">
        <v>51</v>
      </c>
      <c r="B173" t="b">
        <f t="shared" si="2"/>
        <v>0</v>
      </c>
    </row>
    <row r="174" spans="1:2" x14ac:dyDescent="0.25">
      <c r="A174">
        <v>52</v>
      </c>
      <c r="B174" t="b">
        <f t="shared" si="2"/>
        <v>0</v>
      </c>
    </row>
    <row r="175" spans="1:2" x14ac:dyDescent="0.25">
      <c r="A175">
        <v>52</v>
      </c>
      <c r="B175" t="b">
        <f t="shared" si="2"/>
        <v>0</v>
      </c>
    </row>
    <row r="176" spans="1:2" x14ac:dyDescent="0.25">
      <c r="A176">
        <v>53</v>
      </c>
      <c r="B176" t="b">
        <f t="shared" si="2"/>
        <v>0</v>
      </c>
    </row>
    <row r="177" spans="1:2" x14ac:dyDescent="0.25">
      <c r="A177">
        <v>53</v>
      </c>
      <c r="B177" t="b">
        <f t="shared" si="2"/>
        <v>0</v>
      </c>
    </row>
    <row r="178" spans="1:2" x14ac:dyDescent="0.25">
      <c r="A178">
        <v>53</v>
      </c>
      <c r="B178" t="b">
        <f t="shared" si="2"/>
        <v>0</v>
      </c>
    </row>
    <row r="179" spans="1:2" x14ac:dyDescent="0.25">
      <c r="A179">
        <v>53</v>
      </c>
      <c r="B179" t="b">
        <f t="shared" si="2"/>
        <v>0</v>
      </c>
    </row>
    <row r="180" spans="1:2" x14ac:dyDescent="0.25">
      <c r="A180">
        <v>53</v>
      </c>
      <c r="B180" t="b">
        <f t="shared" si="2"/>
        <v>0</v>
      </c>
    </row>
    <row r="181" spans="1:2" x14ac:dyDescent="0.25">
      <c r="A181">
        <v>53</v>
      </c>
      <c r="B181" t="b">
        <f t="shared" si="2"/>
        <v>0</v>
      </c>
    </row>
    <row r="182" spans="1:2" x14ac:dyDescent="0.25">
      <c r="A182">
        <v>53</v>
      </c>
      <c r="B182" t="b">
        <f t="shared" si="2"/>
        <v>0</v>
      </c>
    </row>
    <row r="183" spans="1:2" x14ac:dyDescent="0.25">
      <c r="A183">
        <v>54</v>
      </c>
      <c r="B183" t="b">
        <f t="shared" si="2"/>
        <v>0</v>
      </c>
    </row>
    <row r="184" spans="1:2" x14ac:dyDescent="0.25">
      <c r="A184">
        <v>54</v>
      </c>
      <c r="B184" t="b">
        <f t="shared" si="2"/>
        <v>0</v>
      </c>
    </row>
    <row r="185" spans="1:2" x14ac:dyDescent="0.25">
      <c r="A185">
        <v>55</v>
      </c>
      <c r="B185" t="b">
        <f t="shared" si="2"/>
        <v>0</v>
      </c>
    </row>
    <row r="186" spans="1:2" x14ac:dyDescent="0.25">
      <c r="A186">
        <v>55</v>
      </c>
      <c r="B186" t="b">
        <f t="shared" si="2"/>
        <v>0</v>
      </c>
    </row>
    <row r="187" spans="1:2" x14ac:dyDescent="0.25">
      <c r="A187">
        <v>55</v>
      </c>
      <c r="B187" t="b">
        <f t="shared" si="2"/>
        <v>0</v>
      </c>
    </row>
    <row r="188" spans="1:2" x14ac:dyDescent="0.25">
      <c r="A188">
        <v>55</v>
      </c>
      <c r="B188" t="b">
        <f t="shared" si="2"/>
        <v>0</v>
      </c>
    </row>
    <row r="189" spans="1:2" x14ac:dyDescent="0.25">
      <c r="A189">
        <v>55</v>
      </c>
      <c r="B189" t="b">
        <f t="shared" si="2"/>
        <v>0</v>
      </c>
    </row>
    <row r="190" spans="1:2" x14ac:dyDescent="0.25">
      <c r="A190">
        <v>56</v>
      </c>
      <c r="B190" t="b">
        <f t="shared" si="2"/>
        <v>0</v>
      </c>
    </row>
    <row r="191" spans="1:2" x14ac:dyDescent="0.25">
      <c r="A191">
        <v>56</v>
      </c>
      <c r="B191" t="b">
        <f t="shared" si="2"/>
        <v>0</v>
      </c>
    </row>
    <row r="192" spans="1:2" x14ac:dyDescent="0.25">
      <c r="A192">
        <v>57</v>
      </c>
      <c r="B192" t="b">
        <f t="shared" si="2"/>
        <v>0</v>
      </c>
    </row>
    <row r="193" spans="1:3" x14ac:dyDescent="0.25">
      <c r="A193">
        <v>57</v>
      </c>
      <c r="B193" t="b">
        <f t="shared" si="2"/>
        <v>0</v>
      </c>
    </row>
    <row r="194" spans="1:3" x14ac:dyDescent="0.25">
      <c r="A194">
        <v>57</v>
      </c>
      <c r="B194" t="b">
        <f t="shared" si="2"/>
        <v>0</v>
      </c>
    </row>
    <row r="195" spans="1:3" x14ac:dyDescent="0.25">
      <c r="A195" s="5">
        <v>58</v>
      </c>
      <c r="B195" t="b">
        <f t="shared" ref="B195:B258" si="3">OR(A195&gt;$E$9, A195&lt;$E$10)</f>
        <v>0</v>
      </c>
    </row>
    <row r="196" spans="1:3" x14ac:dyDescent="0.25">
      <c r="A196" s="1">
        <v>59</v>
      </c>
      <c r="B196" t="b">
        <f t="shared" si="3"/>
        <v>0</v>
      </c>
    </row>
    <row r="197" spans="1:3" x14ac:dyDescent="0.25">
      <c r="A197" s="1">
        <v>59</v>
      </c>
      <c r="B197" t="b">
        <f t="shared" si="3"/>
        <v>0</v>
      </c>
    </row>
    <row r="198" spans="1:3" x14ac:dyDescent="0.25">
      <c r="A198">
        <v>60</v>
      </c>
      <c r="B198" t="b">
        <f t="shared" si="3"/>
        <v>0</v>
      </c>
    </row>
    <row r="199" spans="1:3" x14ac:dyDescent="0.25">
      <c r="A199" s="1">
        <v>60</v>
      </c>
      <c r="B199" t="b">
        <f t="shared" si="3"/>
        <v>0</v>
      </c>
    </row>
    <row r="200" spans="1:3" x14ac:dyDescent="0.25">
      <c r="A200">
        <v>60</v>
      </c>
      <c r="B200" t="b">
        <f t="shared" si="3"/>
        <v>0</v>
      </c>
      <c r="C200" s="5"/>
    </row>
    <row r="201" spans="1:3" x14ac:dyDescent="0.25">
      <c r="A201">
        <v>60</v>
      </c>
      <c r="B201" t="b">
        <f t="shared" si="3"/>
        <v>0</v>
      </c>
      <c r="C201" s="5"/>
    </row>
    <row r="202" spans="1:3" x14ac:dyDescent="0.25">
      <c r="A202">
        <v>61</v>
      </c>
      <c r="B202" t="b">
        <f t="shared" si="3"/>
        <v>0</v>
      </c>
      <c r="C202" s="5"/>
    </row>
    <row r="203" spans="1:3" x14ac:dyDescent="0.25">
      <c r="A203">
        <v>61</v>
      </c>
      <c r="B203" t="b">
        <f t="shared" si="3"/>
        <v>0</v>
      </c>
      <c r="C203" s="5"/>
    </row>
    <row r="204" spans="1:3" x14ac:dyDescent="0.25">
      <c r="A204">
        <v>61</v>
      </c>
      <c r="B204" t="b">
        <f t="shared" si="3"/>
        <v>0</v>
      </c>
      <c r="C204" s="5"/>
    </row>
    <row r="205" spans="1:3" x14ac:dyDescent="0.25">
      <c r="A205">
        <v>61</v>
      </c>
      <c r="B205" t="b">
        <f t="shared" si="3"/>
        <v>0</v>
      </c>
      <c r="C205" s="5"/>
    </row>
    <row r="206" spans="1:3" x14ac:dyDescent="0.25">
      <c r="A206">
        <v>61</v>
      </c>
      <c r="B206" t="b">
        <f t="shared" si="3"/>
        <v>0</v>
      </c>
      <c r="C206" s="5"/>
    </row>
    <row r="207" spans="1:3" x14ac:dyDescent="0.25">
      <c r="A207">
        <v>61</v>
      </c>
      <c r="B207" t="b">
        <f t="shared" si="3"/>
        <v>0</v>
      </c>
      <c r="C207" s="5"/>
    </row>
    <row r="208" spans="1:3" x14ac:dyDescent="0.25">
      <c r="A208">
        <v>62</v>
      </c>
      <c r="B208" t="b">
        <f t="shared" si="3"/>
        <v>0</v>
      </c>
      <c r="C208" s="5"/>
    </row>
    <row r="209" spans="1:3" x14ac:dyDescent="0.25">
      <c r="A209">
        <v>62</v>
      </c>
      <c r="B209" t="b">
        <f t="shared" si="3"/>
        <v>0</v>
      </c>
    </row>
    <row r="210" spans="1:3" x14ac:dyDescent="0.25">
      <c r="A210">
        <v>62</v>
      </c>
      <c r="B210" t="b">
        <f t="shared" si="3"/>
        <v>0</v>
      </c>
    </row>
    <row r="211" spans="1:3" x14ac:dyDescent="0.25">
      <c r="A211">
        <v>62</v>
      </c>
      <c r="B211" t="b">
        <f t="shared" si="3"/>
        <v>0</v>
      </c>
      <c r="C211" s="1"/>
    </row>
    <row r="212" spans="1:3" x14ac:dyDescent="0.25">
      <c r="A212">
        <v>63</v>
      </c>
      <c r="B212" t="b">
        <f t="shared" si="3"/>
        <v>0</v>
      </c>
      <c r="C212" s="1"/>
    </row>
    <row r="213" spans="1:3" x14ac:dyDescent="0.25">
      <c r="A213">
        <v>63</v>
      </c>
      <c r="B213" t="b">
        <f t="shared" si="3"/>
        <v>0</v>
      </c>
    </row>
    <row r="214" spans="1:3" x14ac:dyDescent="0.25">
      <c r="A214">
        <v>64</v>
      </c>
      <c r="B214" t="b">
        <f t="shared" si="3"/>
        <v>0</v>
      </c>
    </row>
    <row r="215" spans="1:3" x14ac:dyDescent="0.25">
      <c r="A215">
        <v>65</v>
      </c>
      <c r="B215" t="b">
        <f t="shared" si="3"/>
        <v>0</v>
      </c>
    </row>
    <row r="216" spans="1:3" x14ac:dyDescent="0.25">
      <c r="A216">
        <v>65</v>
      </c>
      <c r="B216" t="b">
        <f t="shared" si="3"/>
        <v>0</v>
      </c>
      <c r="C216" s="1"/>
    </row>
    <row r="217" spans="1:3" x14ac:dyDescent="0.25">
      <c r="A217" s="5">
        <v>65</v>
      </c>
      <c r="B217" t="b">
        <f t="shared" si="3"/>
        <v>0</v>
      </c>
    </row>
    <row r="218" spans="1:3" x14ac:dyDescent="0.25">
      <c r="A218">
        <v>65</v>
      </c>
      <c r="B218" t="b">
        <f t="shared" si="3"/>
        <v>0</v>
      </c>
      <c r="C218" s="1"/>
    </row>
    <row r="219" spans="1:3" x14ac:dyDescent="0.25">
      <c r="A219">
        <v>66</v>
      </c>
      <c r="B219" t="b">
        <f t="shared" si="3"/>
        <v>0</v>
      </c>
    </row>
    <row r="220" spans="1:3" x14ac:dyDescent="0.25">
      <c r="A220">
        <v>67</v>
      </c>
      <c r="B220" t="b">
        <f t="shared" si="3"/>
        <v>0</v>
      </c>
      <c r="C220" s="1"/>
    </row>
    <row r="221" spans="1:3" x14ac:dyDescent="0.25">
      <c r="A221">
        <v>68</v>
      </c>
      <c r="B221" t="b">
        <f t="shared" si="3"/>
        <v>0</v>
      </c>
    </row>
    <row r="222" spans="1:3" x14ac:dyDescent="0.25">
      <c r="A222">
        <v>69</v>
      </c>
      <c r="B222" t="b">
        <f t="shared" si="3"/>
        <v>0</v>
      </c>
      <c r="C222" s="1"/>
    </row>
    <row r="223" spans="1:3" x14ac:dyDescent="0.25">
      <c r="A223">
        <v>69</v>
      </c>
      <c r="B223" t="b">
        <f t="shared" si="3"/>
        <v>0</v>
      </c>
      <c r="C223" s="1"/>
    </row>
    <row r="224" spans="1:3" x14ac:dyDescent="0.25">
      <c r="A224">
        <v>69</v>
      </c>
      <c r="B224" t="b">
        <f t="shared" si="3"/>
        <v>0</v>
      </c>
    </row>
    <row r="225" spans="1:3" x14ac:dyDescent="0.25">
      <c r="A225">
        <v>69</v>
      </c>
      <c r="B225" t="b">
        <f t="shared" si="3"/>
        <v>0</v>
      </c>
    </row>
    <row r="226" spans="1:3" x14ac:dyDescent="0.25">
      <c r="A226">
        <v>70</v>
      </c>
      <c r="B226" t="b">
        <f t="shared" si="3"/>
        <v>0</v>
      </c>
    </row>
    <row r="227" spans="1:3" x14ac:dyDescent="0.25">
      <c r="A227">
        <v>70</v>
      </c>
      <c r="B227" t="b">
        <f t="shared" si="3"/>
        <v>0</v>
      </c>
    </row>
    <row r="228" spans="1:3" x14ac:dyDescent="0.25">
      <c r="A228">
        <v>70</v>
      </c>
      <c r="B228" t="b">
        <f t="shared" si="3"/>
        <v>0</v>
      </c>
    </row>
    <row r="229" spans="1:3" x14ac:dyDescent="0.25">
      <c r="A229">
        <v>71</v>
      </c>
      <c r="B229" t="b">
        <f t="shared" si="3"/>
        <v>0</v>
      </c>
    </row>
    <row r="230" spans="1:3" x14ac:dyDescent="0.25">
      <c r="A230">
        <v>72</v>
      </c>
      <c r="B230" t="b">
        <f t="shared" si="3"/>
        <v>0</v>
      </c>
    </row>
    <row r="231" spans="1:3" x14ac:dyDescent="0.25">
      <c r="A231">
        <v>72</v>
      </c>
      <c r="B231" t="b">
        <f t="shared" si="3"/>
        <v>0</v>
      </c>
      <c r="C231" s="1"/>
    </row>
    <row r="232" spans="1:3" x14ac:dyDescent="0.25">
      <c r="A232">
        <v>72</v>
      </c>
      <c r="B232" t="b">
        <f t="shared" si="3"/>
        <v>0</v>
      </c>
      <c r="C232" s="1"/>
    </row>
    <row r="233" spans="1:3" x14ac:dyDescent="0.25">
      <c r="A233">
        <v>72</v>
      </c>
      <c r="B233" t="b">
        <f t="shared" si="3"/>
        <v>0</v>
      </c>
    </row>
    <row r="234" spans="1:3" x14ac:dyDescent="0.25">
      <c r="A234">
        <v>73</v>
      </c>
      <c r="B234" t="b">
        <f t="shared" si="3"/>
        <v>0</v>
      </c>
    </row>
    <row r="235" spans="1:3" x14ac:dyDescent="0.25">
      <c r="A235">
        <v>74</v>
      </c>
      <c r="B235" t="b">
        <f t="shared" si="3"/>
        <v>0</v>
      </c>
      <c r="C235" s="1"/>
    </row>
    <row r="236" spans="1:3" x14ac:dyDescent="0.25">
      <c r="A236">
        <v>74</v>
      </c>
      <c r="B236" t="b">
        <f t="shared" si="3"/>
        <v>0</v>
      </c>
      <c r="C236" s="1"/>
    </row>
    <row r="237" spans="1:3" x14ac:dyDescent="0.25">
      <c r="A237">
        <v>74</v>
      </c>
      <c r="B237" t="b">
        <f t="shared" si="3"/>
        <v>0</v>
      </c>
      <c r="C237" s="1"/>
    </row>
    <row r="238" spans="1:3" x14ac:dyDescent="0.25">
      <c r="A238">
        <v>75</v>
      </c>
      <c r="B238" t="b">
        <f t="shared" si="3"/>
        <v>0</v>
      </c>
      <c r="C238" s="1"/>
    </row>
    <row r="239" spans="1:3" x14ac:dyDescent="0.25">
      <c r="A239">
        <v>76</v>
      </c>
      <c r="B239" t="b">
        <f t="shared" si="3"/>
        <v>0</v>
      </c>
      <c r="C239" s="1"/>
    </row>
    <row r="240" spans="1:3" x14ac:dyDescent="0.25">
      <c r="A240" s="1">
        <v>76</v>
      </c>
      <c r="B240" t="b">
        <f t="shared" si="3"/>
        <v>0</v>
      </c>
    </row>
    <row r="241" spans="1:3" x14ac:dyDescent="0.25">
      <c r="A241">
        <v>77</v>
      </c>
      <c r="B241" t="b">
        <f t="shared" si="3"/>
        <v>0</v>
      </c>
    </row>
    <row r="242" spans="1:3" x14ac:dyDescent="0.25">
      <c r="A242">
        <v>77</v>
      </c>
      <c r="B242" t="b">
        <f t="shared" si="3"/>
        <v>0</v>
      </c>
    </row>
    <row r="243" spans="1:3" x14ac:dyDescent="0.25">
      <c r="A243">
        <v>77</v>
      </c>
      <c r="B243" t="b">
        <f t="shared" si="3"/>
        <v>0</v>
      </c>
    </row>
    <row r="244" spans="1:3" x14ac:dyDescent="0.25">
      <c r="A244">
        <v>77</v>
      </c>
      <c r="B244" t="b">
        <f t="shared" si="3"/>
        <v>0</v>
      </c>
      <c r="C244" s="1"/>
    </row>
    <row r="245" spans="1:3" x14ac:dyDescent="0.25">
      <c r="A245">
        <v>78</v>
      </c>
      <c r="B245" t="b">
        <f t="shared" si="3"/>
        <v>0</v>
      </c>
      <c r="C245" s="1"/>
    </row>
    <row r="246" spans="1:3" x14ac:dyDescent="0.25">
      <c r="A246">
        <v>79</v>
      </c>
      <c r="B246" t="b">
        <f t="shared" si="3"/>
        <v>0</v>
      </c>
      <c r="C246" s="1"/>
    </row>
    <row r="247" spans="1:3" x14ac:dyDescent="0.25">
      <c r="A247">
        <v>79</v>
      </c>
      <c r="B247" t="b">
        <f t="shared" si="3"/>
        <v>0</v>
      </c>
    </row>
    <row r="248" spans="1:3" x14ac:dyDescent="0.25">
      <c r="A248">
        <v>80</v>
      </c>
      <c r="B248" t="b">
        <f t="shared" si="3"/>
        <v>0</v>
      </c>
    </row>
    <row r="249" spans="1:3" x14ac:dyDescent="0.25">
      <c r="A249">
        <v>82</v>
      </c>
      <c r="B249" t="b">
        <f t="shared" si="3"/>
        <v>0</v>
      </c>
    </row>
    <row r="250" spans="1:3" x14ac:dyDescent="0.25">
      <c r="A250">
        <v>82</v>
      </c>
      <c r="B250" t="b">
        <f t="shared" si="3"/>
        <v>0</v>
      </c>
    </row>
    <row r="251" spans="1:3" x14ac:dyDescent="0.25">
      <c r="A251" s="1">
        <v>84</v>
      </c>
      <c r="B251" t="b">
        <f t="shared" si="3"/>
        <v>0</v>
      </c>
    </row>
    <row r="252" spans="1:3" x14ac:dyDescent="0.25">
      <c r="A252">
        <v>85</v>
      </c>
      <c r="B252" t="b">
        <f t="shared" si="3"/>
        <v>0</v>
      </c>
    </row>
    <row r="253" spans="1:3" x14ac:dyDescent="0.25">
      <c r="A253">
        <v>86</v>
      </c>
      <c r="B253" t="b">
        <f t="shared" si="3"/>
        <v>0</v>
      </c>
    </row>
    <row r="254" spans="1:3" x14ac:dyDescent="0.25">
      <c r="A254">
        <v>86</v>
      </c>
      <c r="B254" t="b">
        <f t="shared" si="3"/>
        <v>0</v>
      </c>
    </row>
    <row r="255" spans="1:3" x14ac:dyDescent="0.25">
      <c r="A255">
        <v>87</v>
      </c>
      <c r="B255" t="b">
        <f t="shared" si="3"/>
        <v>0</v>
      </c>
    </row>
    <row r="256" spans="1:3" x14ac:dyDescent="0.25">
      <c r="A256">
        <v>87</v>
      </c>
      <c r="B256" t="b">
        <f t="shared" si="3"/>
        <v>0</v>
      </c>
    </row>
    <row r="257" spans="1:2" x14ac:dyDescent="0.25">
      <c r="A257">
        <v>87</v>
      </c>
      <c r="B257" t="b">
        <f t="shared" si="3"/>
        <v>0</v>
      </c>
    </row>
    <row r="258" spans="1:2" x14ac:dyDescent="0.25">
      <c r="A258">
        <v>87</v>
      </c>
      <c r="B258" t="b">
        <f t="shared" si="3"/>
        <v>0</v>
      </c>
    </row>
    <row r="259" spans="1:2" x14ac:dyDescent="0.25">
      <c r="A259">
        <v>88</v>
      </c>
      <c r="B259" t="b">
        <f t="shared" ref="B259:B286" si="4">OR(A259&gt;$E$9, A259&lt;$E$10)</f>
        <v>0</v>
      </c>
    </row>
    <row r="260" spans="1:2" x14ac:dyDescent="0.25">
      <c r="A260" s="1">
        <v>88</v>
      </c>
      <c r="B260" t="b">
        <f t="shared" si="4"/>
        <v>0</v>
      </c>
    </row>
    <row r="261" spans="1:2" x14ac:dyDescent="0.25">
      <c r="A261">
        <v>90</v>
      </c>
      <c r="B261" t="b">
        <f t="shared" si="4"/>
        <v>0</v>
      </c>
    </row>
    <row r="262" spans="1:2" x14ac:dyDescent="0.25">
      <c r="A262">
        <v>91</v>
      </c>
      <c r="B262" t="b">
        <f t="shared" si="4"/>
        <v>0</v>
      </c>
    </row>
    <row r="263" spans="1:2" x14ac:dyDescent="0.25">
      <c r="A263" s="1">
        <v>91</v>
      </c>
      <c r="B263" t="b">
        <f t="shared" si="4"/>
        <v>0</v>
      </c>
    </row>
    <row r="264" spans="1:2" x14ac:dyDescent="0.25">
      <c r="A264">
        <v>92</v>
      </c>
      <c r="B264" t="b">
        <f t="shared" si="4"/>
        <v>0</v>
      </c>
    </row>
    <row r="265" spans="1:2" x14ac:dyDescent="0.25">
      <c r="A265">
        <v>93</v>
      </c>
      <c r="B265" t="b">
        <f t="shared" si="4"/>
        <v>0</v>
      </c>
    </row>
    <row r="266" spans="1:2" x14ac:dyDescent="0.25">
      <c r="A266" s="1">
        <v>96</v>
      </c>
      <c r="B266" t="b">
        <f t="shared" si="4"/>
        <v>0</v>
      </c>
    </row>
    <row r="267" spans="1:2" x14ac:dyDescent="0.25">
      <c r="A267">
        <v>97</v>
      </c>
      <c r="B267" t="b">
        <f t="shared" si="4"/>
        <v>0</v>
      </c>
    </row>
    <row r="268" spans="1:2" x14ac:dyDescent="0.25">
      <c r="A268">
        <v>98</v>
      </c>
      <c r="B268" t="b">
        <f t="shared" si="4"/>
        <v>0</v>
      </c>
    </row>
    <row r="269" spans="1:2" x14ac:dyDescent="0.25">
      <c r="A269">
        <v>99</v>
      </c>
      <c r="B269" t="b">
        <f t="shared" si="4"/>
        <v>0</v>
      </c>
    </row>
    <row r="270" spans="1:2" x14ac:dyDescent="0.25">
      <c r="A270">
        <v>100</v>
      </c>
      <c r="B270" t="b">
        <f t="shared" si="4"/>
        <v>0</v>
      </c>
    </row>
    <row r="271" spans="1:2" x14ac:dyDescent="0.25">
      <c r="A271">
        <v>103</v>
      </c>
      <c r="B271" t="b">
        <f t="shared" si="4"/>
        <v>0</v>
      </c>
    </row>
    <row r="272" spans="1:2" x14ac:dyDescent="0.25">
      <c r="A272">
        <v>103</v>
      </c>
      <c r="B272" t="b">
        <f t="shared" si="4"/>
        <v>0</v>
      </c>
    </row>
    <row r="273" spans="1:2" x14ac:dyDescent="0.25">
      <c r="A273">
        <v>105</v>
      </c>
      <c r="B273" t="b">
        <f t="shared" si="4"/>
        <v>0</v>
      </c>
    </row>
    <row r="274" spans="1:2" x14ac:dyDescent="0.25">
      <c r="A274">
        <v>106</v>
      </c>
      <c r="B274" t="b">
        <f t="shared" si="4"/>
        <v>0</v>
      </c>
    </row>
    <row r="275" spans="1:2" x14ac:dyDescent="0.25">
      <c r="A275">
        <v>107</v>
      </c>
      <c r="B275" t="b">
        <f t="shared" si="4"/>
        <v>0</v>
      </c>
    </row>
    <row r="276" spans="1:2" x14ac:dyDescent="0.25">
      <c r="A276">
        <v>107</v>
      </c>
      <c r="B276" t="b">
        <f t="shared" si="4"/>
        <v>0</v>
      </c>
    </row>
    <row r="277" spans="1:2" x14ac:dyDescent="0.25">
      <c r="A277">
        <v>108</v>
      </c>
      <c r="B277" t="b">
        <f t="shared" si="4"/>
        <v>0</v>
      </c>
    </row>
    <row r="278" spans="1:2" x14ac:dyDescent="0.25">
      <c r="A278">
        <v>111</v>
      </c>
      <c r="B278" t="b">
        <f t="shared" si="4"/>
        <v>0</v>
      </c>
    </row>
    <row r="279" spans="1:2" x14ac:dyDescent="0.25">
      <c r="A279">
        <v>119</v>
      </c>
      <c r="B279" t="b">
        <f t="shared" si="4"/>
        <v>0</v>
      </c>
    </row>
    <row r="280" spans="1:2" x14ac:dyDescent="0.25">
      <c r="A280">
        <v>120</v>
      </c>
      <c r="B280" t="b">
        <f t="shared" si="4"/>
        <v>1</v>
      </c>
    </row>
    <row r="281" spans="1:2" x14ac:dyDescent="0.25">
      <c r="A281">
        <v>120</v>
      </c>
      <c r="B281" t="b">
        <f t="shared" si="4"/>
        <v>1</v>
      </c>
    </row>
    <row r="282" spans="1:2" x14ac:dyDescent="0.25">
      <c r="A282">
        <v>121</v>
      </c>
      <c r="B282" t="b">
        <f t="shared" si="4"/>
        <v>1</v>
      </c>
    </row>
    <row r="283" spans="1:2" x14ac:dyDescent="0.25">
      <c r="A283">
        <v>121</v>
      </c>
      <c r="B283" t="b">
        <f t="shared" si="4"/>
        <v>1</v>
      </c>
    </row>
    <row r="284" spans="1:2" x14ac:dyDescent="0.25">
      <c r="A284">
        <v>128</v>
      </c>
      <c r="B284" t="b">
        <f t="shared" si="4"/>
        <v>1</v>
      </c>
    </row>
    <row r="285" spans="1:2" x14ac:dyDescent="0.25">
      <c r="A285">
        <v>138</v>
      </c>
      <c r="B285" t="b">
        <f t="shared" si="4"/>
        <v>1</v>
      </c>
    </row>
    <row r="286" spans="1:2" x14ac:dyDescent="0.25">
      <c r="A286">
        <v>157</v>
      </c>
      <c r="B286" t="b">
        <f t="shared" si="4"/>
        <v>1</v>
      </c>
    </row>
  </sheetData>
  <sortState xmlns:xlrd2="http://schemas.microsoft.com/office/spreadsheetml/2017/richdata2" ref="A2:A286">
    <sortCondition ref="A1:A28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BA31-FC02-4ABF-A36E-804CF6703372}">
  <dimension ref="A1:F286"/>
  <sheetViews>
    <sheetView workbookViewId="0">
      <selection activeCell="C2" sqref="C2"/>
    </sheetView>
  </sheetViews>
  <sheetFormatPr defaultRowHeight="15" x14ac:dyDescent="0.25"/>
  <cols>
    <col min="1" max="1" width="12.42578125" customWidth="1"/>
    <col min="5" max="5" width="18.140625" bestFit="1" customWidth="1"/>
  </cols>
  <sheetData>
    <row r="1" spans="1:6" x14ac:dyDescent="0.25">
      <c r="A1" t="s">
        <v>2</v>
      </c>
      <c r="B1" t="s">
        <v>10</v>
      </c>
      <c r="C1" t="s">
        <v>224</v>
      </c>
    </row>
    <row r="2" spans="1:6" x14ac:dyDescent="0.25">
      <c r="A2" t="s">
        <v>72</v>
      </c>
      <c r="B2">
        <v>10</v>
      </c>
      <c r="C2">
        <f>ROUND(((B2-$F$2)/$F$3),2)</f>
        <v>-0.79</v>
      </c>
      <c r="E2" t="s">
        <v>226</v>
      </c>
      <c r="F2">
        <f>AVERAGE(B2:B286)</f>
        <v>228.44210526315788</v>
      </c>
    </row>
    <row r="3" spans="1:6" x14ac:dyDescent="0.25">
      <c r="A3" t="s">
        <v>36</v>
      </c>
      <c r="B3">
        <v>10</v>
      </c>
      <c r="C3">
        <f t="shared" ref="C3:C66" si="0">ROUND(((B3-$F$2)/$F$3),2)</f>
        <v>-0.79</v>
      </c>
      <c r="E3" t="s">
        <v>225</v>
      </c>
      <c r="F3">
        <f>STDEVPA(B2:B286)</f>
        <v>274.9120962840434</v>
      </c>
    </row>
    <row r="4" spans="1:6" x14ac:dyDescent="0.25">
      <c r="A4" t="s">
        <v>41</v>
      </c>
      <c r="B4">
        <v>10</v>
      </c>
      <c r="C4">
        <f t="shared" si="0"/>
        <v>-0.79</v>
      </c>
    </row>
    <row r="5" spans="1:6" x14ac:dyDescent="0.25">
      <c r="A5" t="s">
        <v>77</v>
      </c>
      <c r="B5">
        <v>10</v>
      </c>
      <c r="C5">
        <f t="shared" si="0"/>
        <v>-0.79</v>
      </c>
    </row>
    <row r="6" spans="1:6" x14ac:dyDescent="0.25">
      <c r="A6" t="s">
        <v>52</v>
      </c>
      <c r="B6">
        <v>10</v>
      </c>
      <c r="C6">
        <f t="shared" si="0"/>
        <v>-0.79</v>
      </c>
    </row>
    <row r="7" spans="1:6" x14ac:dyDescent="0.25">
      <c r="A7" t="s">
        <v>185</v>
      </c>
      <c r="B7">
        <v>10</v>
      </c>
      <c r="C7">
        <f t="shared" si="0"/>
        <v>-0.79</v>
      </c>
    </row>
    <row r="8" spans="1:6" x14ac:dyDescent="0.25">
      <c r="A8" t="s">
        <v>186</v>
      </c>
      <c r="B8">
        <v>10</v>
      </c>
      <c r="C8">
        <f t="shared" si="0"/>
        <v>-0.79</v>
      </c>
    </row>
    <row r="9" spans="1:6" x14ac:dyDescent="0.25">
      <c r="A9" t="s">
        <v>59</v>
      </c>
      <c r="B9">
        <v>10</v>
      </c>
      <c r="C9">
        <f t="shared" si="0"/>
        <v>-0.79</v>
      </c>
    </row>
    <row r="10" spans="1:6" x14ac:dyDescent="0.25">
      <c r="A10" t="s">
        <v>99</v>
      </c>
      <c r="B10">
        <v>11</v>
      </c>
      <c r="C10">
        <f t="shared" si="0"/>
        <v>-0.79</v>
      </c>
    </row>
    <row r="11" spans="1:6" x14ac:dyDescent="0.25">
      <c r="A11" t="s">
        <v>119</v>
      </c>
      <c r="B11">
        <v>11</v>
      </c>
      <c r="C11">
        <f t="shared" si="0"/>
        <v>-0.79</v>
      </c>
    </row>
    <row r="12" spans="1:6" x14ac:dyDescent="0.25">
      <c r="A12" t="s">
        <v>99</v>
      </c>
      <c r="B12">
        <v>11</v>
      </c>
      <c r="C12">
        <f t="shared" si="0"/>
        <v>-0.79</v>
      </c>
    </row>
    <row r="13" spans="1:6" x14ac:dyDescent="0.25">
      <c r="A13" t="s">
        <v>60</v>
      </c>
      <c r="B13">
        <v>12</v>
      </c>
      <c r="C13">
        <f t="shared" si="0"/>
        <v>-0.79</v>
      </c>
    </row>
    <row r="14" spans="1:6" x14ac:dyDescent="0.25">
      <c r="A14" t="s">
        <v>82</v>
      </c>
      <c r="B14">
        <v>12</v>
      </c>
      <c r="C14">
        <f t="shared" si="0"/>
        <v>-0.79</v>
      </c>
    </row>
    <row r="15" spans="1:6" x14ac:dyDescent="0.25">
      <c r="A15" t="s">
        <v>60</v>
      </c>
      <c r="B15">
        <v>12</v>
      </c>
      <c r="C15">
        <f t="shared" si="0"/>
        <v>-0.79</v>
      </c>
    </row>
    <row r="16" spans="1:6" x14ac:dyDescent="0.25">
      <c r="A16" s="5" t="s">
        <v>82</v>
      </c>
      <c r="B16" s="5">
        <v>12</v>
      </c>
      <c r="C16">
        <f t="shared" si="0"/>
        <v>-0.79</v>
      </c>
    </row>
    <row r="17" spans="1:3" x14ac:dyDescent="0.25">
      <c r="A17" t="s">
        <v>208</v>
      </c>
      <c r="B17">
        <v>12</v>
      </c>
      <c r="C17">
        <f t="shared" si="0"/>
        <v>-0.79</v>
      </c>
    </row>
    <row r="18" spans="1:3" x14ac:dyDescent="0.25">
      <c r="A18" t="s">
        <v>24</v>
      </c>
      <c r="B18">
        <v>14</v>
      </c>
      <c r="C18">
        <f t="shared" si="0"/>
        <v>-0.78</v>
      </c>
    </row>
    <row r="19" spans="1:3" x14ac:dyDescent="0.25">
      <c r="A19" t="s">
        <v>101</v>
      </c>
      <c r="B19">
        <v>14</v>
      </c>
      <c r="C19">
        <f t="shared" si="0"/>
        <v>-0.78</v>
      </c>
    </row>
    <row r="20" spans="1:3" x14ac:dyDescent="0.25">
      <c r="A20" t="s">
        <v>110</v>
      </c>
      <c r="B20">
        <v>14</v>
      </c>
      <c r="C20">
        <f t="shared" si="0"/>
        <v>-0.78</v>
      </c>
    </row>
    <row r="21" spans="1:3" x14ac:dyDescent="0.25">
      <c r="A21" t="s">
        <v>101</v>
      </c>
      <c r="B21">
        <v>14</v>
      </c>
      <c r="C21">
        <f t="shared" si="0"/>
        <v>-0.78</v>
      </c>
    </row>
    <row r="22" spans="1:3" x14ac:dyDescent="0.25">
      <c r="A22" t="s">
        <v>116</v>
      </c>
      <c r="B22">
        <v>15</v>
      </c>
      <c r="C22">
        <f t="shared" si="0"/>
        <v>-0.78</v>
      </c>
    </row>
    <row r="23" spans="1:3" x14ac:dyDescent="0.25">
      <c r="A23" t="s">
        <v>50</v>
      </c>
      <c r="B23">
        <v>17</v>
      </c>
      <c r="C23">
        <f t="shared" si="0"/>
        <v>-0.77</v>
      </c>
    </row>
    <row r="24" spans="1:3" x14ac:dyDescent="0.25">
      <c r="A24" t="s">
        <v>148</v>
      </c>
      <c r="B24">
        <v>17</v>
      </c>
      <c r="C24">
        <f t="shared" si="0"/>
        <v>-0.77</v>
      </c>
    </row>
    <row r="25" spans="1:3" x14ac:dyDescent="0.25">
      <c r="A25" s="5" t="s">
        <v>153</v>
      </c>
      <c r="B25" s="5">
        <v>18</v>
      </c>
      <c r="C25">
        <f t="shared" si="0"/>
        <v>-0.77</v>
      </c>
    </row>
    <row r="26" spans="1:3" x14ac:dyDescent="0.25">
      <c r="A26" t="s">
        <v>97</v>
      </c>
      <c r="B26">
        <v>21</v>
      </c>
      <c r="C26">
        <f t="shared" si="0"/>
        <v>-0.75</v>
      </c>
    </row>
    <row r="27" spans="1:3" x14ac:dyDescent="0.25">
      <c r="A27" t="s">
        <v>113</v>
      </c>
      <c r="B27">
        <v>21</v>
      </c>
      <c r="C27">
        <f t="shared" si="0"/>
        <v>-0.75</v>
      </c>
    </row>
    <row r="28" spans="1:3" x14ac:dyDescent="0.25">
      <c r="A28" t="s">
        <v>26</v>
      </c>
      <c r="B28">
        <v>23</v>
      </c>
      <c r="C28">
        <f t="shared" si="0"/>
        <v>-0.75</v>
      </c>
    </row>
    <row r="29" spans="1:3" x14ac:dyDescent="0.25">
      <c r="A29" t="s">
        <v>63</v>
      </c>
      <c r="B29">
        <v>25</v>
      </c>
      <c r="C29">
        <f t="shared" si="0"/>
        <v>-0.74</v>
      </c>
    </row>
    <row r="30" spans="1:3" x14ac:dyDescent="0.25">
      <c r="A30" t="s">
        <v>91</v>
      </c>
      <c r="B30">
        <v>28</v>
      </c>
      <c r="C30">
        <f t="shared" si="0"/>
        <v>-0.73</v>
      </c>
    </row>
    <row r="31" spans="1:3" x14ac:dyDescent="0.25">
      <c r="A31" s="5" t="s">
        <v>155</v>
      </c>
      <c r="B31" s="5">
        <v>28</v>
      </c>
      <c r="C31">
        <f t="shared" si="0"/>
        <v>-0.73</v>
      </c>
    </row>
    <row r="32" spans="1:3" x14ac:dyDescent="0.25">
      <c r="A32" t="s">
        <v>79</v>
      </c>
      <c r="B32">
        <v>29</v>
      </c>
      <c r="C32">
        <f t="shared" si="0"/>
        <v>-0.73</v>
      </c>
    </row>
    <row r="33" spans="1:3" x14ac:dyDescent="0.25">
      <c r="A33" s="5" t="s">
        <v>72</v>
      </c>
      <c r="B33" s="5">
        <v>29</v>
      </c>
      <c r="C33">
        <f t="shared" si="0"/>
        <v>-0.73</v>
      </c>
    </row>
    <row r="34" spans="1:3" x14ac:dyDescent="0.25">
      <c r="A34" t="s">
        <v>63</v>
      </c>
      <c r="B34">
        <v>30</v>
      </c>
      <c r="C34">
        <f t="shared" si="0"/>
        <v>-0.72</v>
      </c>
    </row>
    <row r="35" spans="1:3" x14ac:dyDescent="0.25">
      <c r="A35" t="s">
        <v>203</v>
      </c>
      <c r="B35">
        <v>30</v>
      </c>
      <c r="C35">
        <f t="shared" si="0"/>
        <v>-0.72</v>
      </c>
    </row>
    <row r="36" spans="1:3" x14ac:dyDescent="0.25">
      <c r="A36" t="s">
        <v>146</v>
      </c>
      <c r="B36">
        <v>31</v>
      </c>
      <c r="C36">
        <f t="shared" si="0"/>
        <v>-0.72</v>
      </c>
    </row>
    <row r="37" spans="1:3" x14ac:dyDescent="0.25">
      <c r="A37" t="s">
        <v>42</v>
      </c>
      <c r="B37">
        <v>32</v>
      </c>
      <c r="C37">
        <f t="shared" si="0"/>
        <v>-0.71</v>
      </c>
    </row>
    <row r="38" spans="1:3" x14ac:dyDescent="0.25">
      <c r="A38" t="s">
        <v>93</v>
      </c>
      <c r="B38">
        <v>33</v>
      </c>
      <c r="C38">
        <f t="shared" si="0"/>
        <v>-0.71</v>
      </c>
    </row>
    <row r="39" spans="1:3" x14ac:dyDescent="0.25">
      <c r="A39" t="s">
        <v>60</v>
      </c>
      <c r="B39">
        <v>34</v>
      </c>
      <c r="C39">
        <f t="shared" si="0"/>
        <v>-0.71</v>
      </c>
    </row>
    <row r="40" spans="1:3" x14ac:dyDescent="0.25">
      <c r="A40" s="5" t="s">
        <v>157</v>
      </c>
      <c r="B40" s="5">
        <v>34</v>
      </c>
      <c r="C40">
        <f t="shared" si="0"/>
        <v>-0.71</v>
      </c>
    </row>
    <row r="41" spans="1:3" x14ac:dyDescent="0.25">
      <c r="A41" t="s">
        <v>79</v>
      </c>
      <c r="B41">
        <v>35</v>
      </c>
      <c r="C41">
        <f t="shared" si="0"/>
        <v>-0.7</v>
      </c>
    </row>
    <row r="42" spans="1:3" x14ac:dyDescent="0.25">
      <c r="A42" t="s">
        <v>72</v>
      </c>
      <c r="B42">
        <v>36</v>
      </c>
      <c r="C42">
        <f t="shared" si="0"/>
        <v>-0.7</v>
      </c>
    </row>
    <row r="43" spans="1:3" x14ac:dyDescent="0.25">
      <c r="A43" t="s">
        <v>94</v>
      </c>
      <c r="B43">
        <v>37</v>
      </c>
      <c r="C43">
        <f t="shared" si="0"/>
        <v>-0.7</v>
      </c>
    </row>
    <row r="44" spans="1:3" x14ac:dyDescent="0.25">
      <c r="A44" t="s">
        <v>107</v>
      </c>
      <c r="B44">
        <v>37</v>
      </c>
      <c r="C44">
        <f t="shared" si="0"/>
        <v>-0.7</v>
      </c>
    </row>
    <row r="45" spans="1:3" x14ac:dyDescent="0.25">
      <c r="A45" t="s">
        <v>135</v>
      </c>
      <c r="B45">
        <v>37</v>
      </c>
      <c r="C45">
        <f t="shared" si="0"/>
        <v>-0.7</v>
      </c>
    </row>
    <row r="46" spans="1:3" x14ac:dyDescent="0.25">
      <c r="A46" t="s">
        <v>128</v>
      </c>
      <c r="B46">
        <v>38</v>
      </c>
      <c r="C46">
        <f t="shared" si="0"/>
        <v>-0.69</v>
      </c>
    </row>
    <row r="47" spans="1:3" x14ac:dyDescent="0.25">
      <c r="A47" t="s">
        <v>180</v>
      </c>
      <c r="B47">
        <v>38</v>
      </c>
      <c r="C47">
        <f t="shared" si="0"/>
        <v>-0.69</v>
      </c>
    </row>
    <row r="48" spans="1:3" x14ac:dyDescent="0.25">
      <c r="A48" t="s">
        <v>96</v>
      </c>
      <c r="B48">
        <v>39</v>
      </c>
      <c r="C48">
        <f t="shared" si="0"/>
        <v>-0.69</v>
      </c>
    </row>
    <row r="49" spans="1:3" x14ac:dyDescent="0.25">
      <c r="A49" t="s">
        <v>96</v>
      </c>
      <c r="B49">
        <v>39</v>
      </c>
      <c r="C49">
        <f t="shared" si="0"/>
        <v>-0.69</v>
      </c>
    </row>
    <row r="50" spans="1:3" x14ac:dyDescent="0.25">
      <c r="A50" s="5" t="s">
        <v>160</v>
      </c>
      <c r="B50" s="5">
        <v>39</v>
      </c>
      <c r="C50">
        <f t="shared" si="0"/>
        <v>-0.69</v>
      </c>
    </row>
    <row r="51" spans="1:3" x14ac:dyDescent="0.25">
      <c r="A51" t="s">
        <v>52</v>
      </c>
      <c r="B51">
        <v>40</v>
      </c>
      <c r="C51">
        <f t="shared" si="0"/>
        <v>-0.69</v>
      </c>
    </row>
    <row r="52" spans="1:3" x14ac:dyDescent="0.25">
      <c r="A52" s="5" t="s">
        <v>107</v>
      </c>
      <c r="B52" s="5">
        <v>40</v>
      </c>
      <c r="C52">
        <f t="shared" si="0"/>
        <v>-0.69</v>
      </c>
    </row>
    <row r="53" spans="1:3" x14ac:dyDescent="0.25">
      <c r="A53" t="s">
        <v>63</v>
      </c>
      <c r="B53">
        <v>43</v>
      </c>
      <c r="C53">
        <f t="shared" si="0"/>
        <v>-0.67</v>
      </c>
    </row>
    <row r="54" spans="1:3" x14ac:dyDescent="0.25">
      <c r="A54" t="s">
        <v>26</v>
      </c>
      <c r="B54">
        <v>43</v>
      </c>
      <c r="C54">
        <f t="shared" si="0"/>
        <v>-0.67</v>
      </c>
    </row>
    <row r="55" spans="1:3" x14ac:dyDescent="0.25">
      <c r="A55" t="s">
        <v>136</v>
      </c>
      <c r="B55">
        <v>45</v>
      </c>
      <c r="C55">
        <f t="shared" si="0"/>
        <v>-0.67</v>
      </c>
    </row>
    <row r="56" spans="1:3" x14ac:dyDescent="0.25">
      <c r="A56" s="5" t="s">
        <v>161</v>
      </c>
      <c r="B56" s="5">
        <v>48</v>
      </c>
      <c r="C56">
        <f t="shared" si="0"/>
        <v>-0.66</v>
      </c>
    </row>
    <row r="57" spans="1:3" x14ac:dyDescent="0.25">
      <c r="A57" t="s">
        <v>55</v>
      </c>
      <c r="B57">
        <v>48</v>
      </c>
      <c r="C57">
        <f t="shared" si="0"/>
        <v>-0.66</v>
      </c>
    </row>
    <row r="58" spans="1:3" x14ac:dyDescent="0.25">
      <c r="A58" t="s">
        <v>141</v>
      </c>
      <c r="B58">
        <v>50</v>
      </c>
      <c r="C58">
        <f t="shared" si="0"/>
        <v>-0.65</v>
      </c>
    </row>
    <row r="59" spans="1:3" x14ac:dyDescent="0.25">
      <c r="A59" s="5" t="s">
        <v>59</v>
      </c>
      <c r="B59" s="5">
        <v>51</v>
      </c>
      <c r="C59">
        <f t="shared" si="0"/>
        <v>-0.65</v>
      </c>
    </row>
    <row r="60" spans="1:3" x14ac:dyDescent="0.25">
      <c r="A60" t="s">
        <v>162</v>
      </c>
      <c r="B60">
        <v>52</v>
      </c>
      <c r="C60">
        <f t="shared" si="0"/>
        <v>-0.64</v>
      </c>
    </row>
    <row r="61" spans="1:3" x14ac:dyDescent="0.25">
      <c r="A61" t="s">
        <v>77</v>
      </c>
      <c r="B61">
        <v>54</v>
      </c>
      <c r="C61">
        <f t="shared" si="0"/>
        <v>-0.63</v>
      </c>
    </row>
    <row r="62" spans="1:3" x14ac:dyDescent="0.25">
      <c r="A62" t="s">
        <v>34</v>
      </c>
      <c r="B62">
        <v>54</v>
      </c>
      <c r="C62">
        <f t="shared" si="0"/>
        <v>-0.63</v>
      </c>
    </row>
    <row r="63" spans="1:3" x14ac:dyDescent="0.25">
      <c r="A63" t="s">
        <v>99</v>
      </c>
      <c r="B63">
        <v>56</v>
      </c>
      <c r="C63">
        <f t="shared" si="0"/>
        <v>-0.63</v>
      </c>
    </row>
    <row r="64" spans="1:3" x14ac:dyDescent="0.25">
      <c r="A64" t="s">
        <v>60</v>
      </c>
      <c r="B64">
        <v>57</v>
      </c>
      <c r="C64">
        <f t="shared" si="0"/>
        <v>-0.62</v>
      </c>
    </row>
    <row r="65" spans="1:3" x14ac:dyDescent="0.25">
      <c r="A65" t="s">
        <v>60</v>
      </c>
      <c r="B65">
        <v>57</v>
      </c>
      <c r="C65">
        <f t="shared" si="0"/>
        <v>-0.62</v>
      </c>
    </row>
    <row r="66" spans="1:3" x14ac:dyDescent="0.25">
      <c r="A66" t="s">
        <v>57</v>
      </c>
      <c r="B66">
        <v>59</v>
      </c>
      <c r="C66">
        <f t="shared" si="0"/>
        <v>-0.62</v>
      </c>
    </row>
    <row r="67" spans="1:3" x14ac:dyDescent="0.25">
      <c r="A67" t="s">
        <v>63</v>
      </c>
      <c r="B67">
        <v>60</v>
      </c>
      <c r="C67">
        <f t="shared" ref="C67:C130" si="1">ROUND(((B67-$F$2)/$F$3),2)</f>
        <v>-0.61</v>
      </c>
    </row>
    <row r="68" spans="1:3" x14ac:dyDescent="0.25">
      <c r="A68" t="s">
        <v>93</v>
      </c>
      <c r="B68">
        <v>62</v>
      </c>
      <c r="C68">
        <f t="shared" si="1"/>
        <v>-0.61</v>
      </c>
    </row>
    <row r="69" spans="1:3" x14ac:dyDescent="0.25">
      <c r="A69" t="s">
        <v>197</v>
      </c>
      <c r="B69">
        <v>62</v>
      </c>
      <c r="C69">
        <f t="shared" si="1"/>
        <v>-0.61</v>
      </c>
    </row>
    <row r="70" spans="1:3" x14ac:dyDescent="0.25">
      <c r="A70" t="s">
        <v>44</v>
      </c>
      <c r="B70">
        <v>64</v>
      </c>
      <c r="C70">
        <f t="shared" si="1"/>
        <v>-0.6</v>
      </c>
    </row>
    <row r="71" spans="1:3" x14ac:dyDescent="0.25">
      <c r="A71" t="s">
        <v>72</v>
      </c>
      <c r="B71">
        <v>65</v>
      </c>
      <c r="C71">
        <f t="shared" si="1"/>
        <v>-0.59</v>
      </c>
    </row>
    <row r="72" spans="1:3" x14ac:dyDescent="0.25">
      <c r="A72" t="s">
        <v>36</v>
      </c>
      <c r="B72">
        <v>66</v>
      </c>
      <c r="C72">
        <f t="shared" si="1"/>
        <v>-0.59</v>
      </c>
    </row>
    <row r="73" spans="1:3" x14ac:dyDescent="0.25">
      <c r="A73" s="1" t="s">
        <v>120</v>
      </c>
      <c r="B73" s="1">
        <v>66</v>
      </c>
      <c r="C73">
        <f t="shared" si="1"/>
        <v>-0.59</v>
      </c>
    </row>
    <row r="74" spans="1:3" x14ac:dyDescent="0.25">
      <c r="A74" t="s">
        <v>71</v>
      </c>
      <c r="B74">
        <v>66</v>
      </c>
      <c r="C74">
        <f t="shared" si="1"/>
        <v>-0.59</v>
      </c>
    </row>
    <row r="75" spans="1:3" x14ac:dyDescent="0.25">
      <c r="A75" t="s">
        <v>63</v>
      </c>
      <c r="B75">
        <v>68</v>
      </c>
      <c r="C75">
        <f t="shared" si="1"/>
        <v>-0.57999999999999996</v>
      </c>
    </row>
    <row r="76" spans="1:3" x14ac:dyDescent="0.25">
      <c r="A76" t="s">
        <v>79</v>
      </c>
      <c r="B76">
        <v>70</v>
      </c>
      <c r="C76">
        <f t="shared" si="1"/>
        <v>-0.57999999999999996</v>
      </c>
    </row>
    <row r="77" spans="1:3" x14ac:dyDescent="0.25">
      <c r="A77" t="s">
        <v>124</v>
      </c>
      <c r="B77">
        <v>70</v>
      </c>
      <c r="C77">
        <f t="shared" si="1"/>
        <v>-0.57999999999999996</v>
      </c>
    </row>
    <row r="78" spans="1:3" x14ac:dyDescent="0.25">
      <c r="A78" t="s">
        <v>83</v>
      </c>
      <c r="B78">
        <v>71</v>
      </c>
      <c r="C78">
        <f t="shared" si="1"/>
        <v>-0.56999999999999995</v>
      </c>
    </row>
    <row r="79" spans="1:3" x14ac:dyDescent="0.25">
      <c r="A79" s="1" t="s">
        <v>41</v>
      </c>
      <c r="B79" s="1">
        <v>71</v>
      </c>
      <c r="C79">
        <f t="shared" si="1"/>
        <v>-0.56999999999999995</v>
      </c>
    </row>
    <row r="80" spans="1:3" x14ac:dyDescent="0.25">
      <c r="A80" t="s">
        <v>182</v>
      </c>
      <c r="B80">
        <v>71</v>
      </c>
      <c r="C80">
        <f t="shared" si="1"/>
        <v>-0.56999999999999995</v>
      </c>
    </row>
    <row r="81" spans="1:3" x14ac:dyDescent="0.25">
      <c r="A81" t="s">
        <v>87</v>
      </c>
      <c r="B81">
        <v>72</v>
      </c>
      <c r="C81">
        <f t="shared" si="1"/>
        <v>-0.56999999999999995</v>
      </c>
    </row>
    <row r="82" spans="1:3" x14ac:dyDescent="0.25">
      <c r="A82" t="s">
        <v>36</v>
      </c>
      <c r="B82">
        <v>73</v>
      </c>
      <c r="C82">
        <f t="shared" si="1"/>
        <v>-0.56999999999999995</v>
      </c>
    </row>
    <row r="83" spans="1:3" x14ac:dyDescent="0.25">
      <c r="A83" t="s">
        <v>63</v>
      </c>
      <c r="B83">
        <v>75</v>
      </c>
      <c r="C83">
        <f t="shared" si="1"/>
        <v>-0.56000000000000005</v>
      </c>
    </row>
    <row r="84" spans="1:3" x14ac:dyDescent="0.25">
      <c r="A84" t="s">
        <v>163</v>
      </c>
      <c r="B84">
        <v>75</v>
      </c>
      <c r="C84">
        <f t="shared" si="1"/>
        <v>-0.56000000000000005</v>
      </c>
    </row>
    <row r="85" spans="1:3" x14ac:dyDescent="0.25">
      <c r="A85" t="s">
        <v>69</v>
      </c>
      <c r="B85">
        <v>76</v>
      </c>
      <c r="C85">
        <f t="shared" si="1"/>
        <v>-0.55000000000000004</v>
      </c>
    </row>
    <row r="86" spans="1:3" x14ac:dyDescent="0.25">
      <c r="A86" t="s">
        <v>124</v>
      </c>
      <c r="B86">
        <v>77</v>
      </c>
      <c r="C86">
        <f t="shared" si="1"/>
        <v>-0.55000000000000004</v>
      </c>
    </row>
    <row r="87" spans="1:3" x14ac:dyDescent="0.25">
      <c r="A87" t="s">
        <v>60</v>
      </c>
      <c r="B87">
        <v>77</v>
      </c>
      <c r="C87">
        <f t="shared" si="1"/>
        <v>-0.55000000000000004</v>
      </c>
    </row>
    <row r="88" spans="1:3" x14ac:dyDescent="0.25">
      <c r="A88" t="s">
        <v>163</v>
      </c>
      <c r="B88">
        <v>78</v>
      </c>
      <c r="C88">
        <f t="shared" si="1"/>
        <v>-0.55000000000000004</v>
      </c>
    </row>
    <row r="89" spans="1:3" x14ac:dyDescent="0.25">
      <c r="A89" t="s">
        <v>30</v>
      </c>
      <c r="B89">
        <v>80</v>
      </c>
      <c r="C89">
        <f t="shared" si="1"/>
        <v>-0.54</v>
      </c>
    </row>
    <row r="90" spans="1:3" x14ac:dyDescent="0.25">
      <c r="A90" t="s">
        <v>188</v>
      </c>
      <c r="B90">
        <v>80</v>
      </c>
      <c r="C90">
        <f t="shared" si="1"/>
        <v>-0.54</v>
      </c>
    </row>
    <row r="91" spans="1:3" x14ac:dyDescent="0.25">
      <c r="A91" t="s">
        <v>62</v>
      </c>
      <c r="B91">
        <v>81</v>
      </c>
      <c r="C91">
        <f t="shared" si="1"/>
        <v>-0.54</v>
      </c>
    </row>
    <row r="92" spans="1:3" x14ac:dyDescent="0.25">
      <c r="A92" s="1" t="s">
        <v>99</v>
      </c>
      <c r="B92" s="1">
        <v>81</v>
      </c>
      <c r="C92">
        <f t="shared" si="1"/>
        <v>-0.54</v>
      </c>
    </row>
    <row r="93" spans="1:3" x14ac:dyDescent="0.25">
      <c r="A93" t="s">
        <v>79</v>
      </c>
      <c r="B93">
        <v>82</v>
      </c>
      <c r="C93">
        <f t="shared" si="1"/>
        <v>-0.53</v>
      </c>
    </row>
    <row r="94" spans="1:3" x14ac:dyDescent="0.25">
      <c r="A94" t="s">
        <v>194</v>
      </c>
      <c r="B94">
        <v>84</v>
      </c>
      <c r="C94">
        <f t="shared" si="1"/>
        <v>-0.53</v>
      </c>
    </row>
    <row r="95" spans="1:3" x14ac:dyDescent="0.25">
      <c r="A95" t="s">
        <v>75</v>
      </c>
      <c r="B95">
        <v>85</v>
      </c>
      <c r="C95">
        <f t="shared" si="1"/>
        <v>-0.52</v>
      </c>
    </row>
    <row r="96" spans="1:3" x14ac:dyDescent="0.25">
      <c r="A96" t="s">
        <v>87</v>
      </c>
      <c r="B96">
        <v>87</v>
      </c>
      <c r="C96">
        <f t="shared" si="1"/>
        <v>-0.51</v>
      </c>
    </row>
    <row r="97" spans="1:3" x14ac:dyDescent="0.25">
      <c r="A97" t="s">
        <v>199</v>
      </c>
      <c r="B97">
        <v>89</v>
      </c>
      <c r="C97">
        <f t="shared" si="1"/>
        <v>-0.51</v>
      </c>
    </row>
    <row r="98" spans="1:3" x14ac:dyDescent="0.25">
      <c r="A98" t="s">
        <v>39</v>
      </c>
      <c r="B98">
        <v>90</v>
      </c>
      <c r="C98">
        <f t="shared" si="1"/>
        <v>-0.5</v>
      </c>
    </row>
    <row r="99" spans="1:3" x14ac:dyDescent="0.25">
      <c r="A99" t="s">
        <v>52</v>
      </c>
      <c r="B99">
        <v>92</v>
      </c>
      <c r="C99">
        <f t="shared" si="1"/>
        <v>-0.5</v>
      </c>
    </row>
    <row r="100" spans="1:3" x14ac:dyDescent="0.25">
      <c r="A100" t="s">
        <v>141</v>
      </c>
      <c r="B100">
        <v>92</v>
      </c>
      <c r="C100">
        <f t="shared" si="1"/>
        <v>-0.5</v>
      </c>
    </row>
    <row r="101" spans="1:3" x14ac:dyDescent="0.25">
      <c r="A101" t="s">
        <v>142</v>
      </c>
      <c r="B101">
        <v>95</v>
      </c>
      <c r="C101">
        <f t="shared" si="1"/>
        <v>-0.49</v>
      </c>
    </row>
    <row r="102" spans="1:3" x14ac:dyDescent="0.25">
      <c r="A102" t="s">
        <v>46</v>
      </c>
      <c r="B102">
        <v>95</v>
      </c>
      <c r="C102">
        <f t="shared" si="1"/>
        <v>-0.49</v>
      </c>
    </row>
    <row r="103" spans="1:3" x14ac:dyDescent="0.25">
      <c r="A103" t="s">
        <v>34</v>
      </c>
      <c r="B103">
        <v>96</v>
      </c>
      <c r="C103">
        <f t="shared" si="1"/>
        <v>-0.48</v>
      </c>
    </row>
    <row r="104" spans="1:3" x14ac:dyDescent="0.25">
      <c r="A104" t="s">
        <v>79</v>
      </c>
      <c r="B104">
        <v>98</v>
      </c>
      <c r="C104">
        <f t="shared" si="1"/>
        <v>-0.47</v>
      </c>
    </row>
    <row r="105" spans="1:3" x14ac:dyDescent="0.25">
      <c r="A105" t="s">
        <v>130</v>
      </c>
      <c r="B105">
        <v>98</v>
      </c>
      <c r="C105">
        <f t="shared" si="1"/>
        <v>-0.47</v>
      </c>
    </row>
    <row r="106" spans="1:3" x14ac:dyDescent="0.25">
      <c r="A106" t="s">
        <v>133</v>
      </c>
      <c r="B106">
        <v>98</v>
      </c>
      <c r="C106">
        <f t="shared" si="1"/>
        <v>-0.47</v>
      </c>
    </row>
    <row r="107" spans="1:3" x14ac:dyDescent="0.25">
      <c r="A107" t="s">
        <v>205</v>
      </c>
      <c r="B107">
        <v>98</v>
      </c>
      <c r="C107">
        <f t="shared" si="1"/>
        <v>-0.47</v>
      </c>
    </row>
    <row r="108" spans="1:3" x14ac:dyDescent="0.25">
      <c r="A108" t="s">
        <v>104</v>
      </c>
      <c r="B108">
        <v>101</v>
      </c>
      <c r="C108">
        <f t="shared" si="1"/>
        <v>-0.46</v>
      </c>
    </row>
    <row r="109" spans="1:3" x14ac:dyDescent="0.25">
      <c r="A109" t="s">
        <v>94</v>
      </c>
      <c r="B109">
        <v>101</v>
      </c>
      <c r="C109">
        <f t="shared" si="1"/>
        <v>-0.46</v>
      </c>
    </row>
    <row r="110" spans="1:3" x14ac:dyDescent="0.25">
      <c r="A110" t="s">
        <v>63</v>
      </c>
      <c r="B110">
        <v>102</v>
      </c>
      <c r="C110">
        <f t="shared" si="1"/>
        <v>-0.46</v>
      </c>
    </row>
    <row r="111" spans="1:3" x14ac:dyDescent="0.25">
      <c r="A111" t="s">
        <v>59</v>
      </c>
      <c r="B111">
        <v>102</v>
      </c>
      <c r="C111">
        <f t="shared" si="1"/>
        <v>-0.46</v>
      </c>
    </row>
    <row r="112" spans="1:3" x14ac:dyDescent="0.25">
      <c r="A112" t="s">
        <v>41</v>
      </c>
      <c r="B112">
        <v>104</v>
      </c>
      <c r="C112">
        <f t="shared" si="1"/>
        <v>-0.45</v>
      </c>
    </row>
    <row r="113" spans="1:3" x14ac:dyDescent="0.25">
      <c r="A113" t="s">
        <v>32</v>
      </c>
      <c r="B113">
        <v>104</v>
      </c>
      <c r="C113">
        <f t="shared" si="1"/>
        <v>-0.45</v>
      </c>
    </row>
    <row r="114" spans="1:3" x14ac:dyDescent="0.25">
      <c r="A114" t="s">
        <v>87</v>
      </c>
      <c r="B114">
        <v>105</v>
      </c>
      <c r="C114">
        <f t="shared" si="1"/>
        <v>-0.45</v>
      </c>
    </row>
    <row r="115" spans="1:3" x14ac:dyDescent="0.25">
      <c r="A115" t="s">
        <v>52</v>
      </c>
      <c r="B115">
        <v>108</v>
      </c>
      <c r="C115">
        <f t="shared" si="1"/>
        <v>-0.44</v>
      </c>
    </row>
    <row r="116" spans="1:3" x14ac:dyDescent="0.25">
      <c r="A116" t="s">
        <v>87</v>
      </c>
      <c r="B116">
        <v>108</v>
      </c>
      <c r="C116">
        <f t="shared" si="1"/>
        <v>-0.44</v>
      </c>
    </row>
    <row r="117" spans="1:3" x14ac:dyDescent="0.25">
      <c r="A117" t="s">
        <v>55</v>
      </c>
      <c r="B117">
        <v>108</v>
      </c>
      <c r="C117">
        <f t="shared" si="1"/>
        <v>-0.44</v>
      </c>
    </row>
    <row r="118" spans="1:3" x14ac:dyDescent="0.25">
      <c r="A118" t="s">
        <v>193</v>
      </c>
      <c r="B118">
        <v>108</v>
      </c>
      <c r="C118">
        <f t="shared" si="1"/>
        <v>-0.44</v>
      </c>
    </row>
    <row r="119" spans="1:3" x14ac:dyDescent="0.25">
      <c r="A119" t="s">
        <v>99</v>
      </c>
      <c r="B119">
        <v>109</v>
      </c>
      <c r="C119">
        <f t="shared" si="1"/>
        <v>-0.43</v>
      </c>
    </row>
    <row r="120" spans="1:3" x14ac:dyDescent="0.25">
      <c r="A120" t="s">
        <v>190</v>
      </c>
      <c r="B120">
        <v>110</v>
      </c>
      <c r="C120">
        <f t="shared" si="1"/>
        <v>-0.43</v>
      </c>
    </row>
    <row r="121" spans="1:3" x14ac:dyDescent="0.25">
      <c r="A121" t="s">
        <v>44</v>
      </c>
      <c r="B121">
        <v>111</v>
      </c>
      <c r="C121">
        <f t="shared" si="1"/>
        <v>-0.43</v>
      </c>
    </row>
    <row r="122" spans="1:3" x14ac:dyDescent="0.25">
      <c r="A122" s="1" t="s">
        <v>164</v>
      </c>
      <c r="B122" s="1">
        <v>111</v>
      </c>
      <c r="C122">
        <f t="shared" si="1"/>
        <v>-0.43</v>
      </c>
    </row>
    <row r="123" spans="1:3" x14ac:dyDescent="0.25">
      <c r="A123" t="s">
        <v>72</v>
      </c>
      <c r="B123">
        <v>113</v>
      </c>
      <c r="C123">
        <f t="shared" si="1"/>
        <v>-0.42</v>
      </c>
    </row>
    <row r="124" spans="1:3" x14ac:dyDescent="0.25">
      <c r="A124" t="s">
        <v>204</v>
      </c>
      <c r="B124">
        <v>114</v>
      </c>
      <c r="C124">
        <f t="shared" si="1"/>
        <v>-0.42</v>
      </c>
    </row>
    <row r="125" spans="1:3" x14ac:dyDescent="0.25">
      <c r="A125" t="s">
        <v>116</v>
      </c>
      <c r="B125">
        <v>115</v>
      </c>
      <c r="C125">
        <f t="shared" si="1"/>
        <v>-0.41</v>
      </c>
    </row>
    <row r="126" spans="1:3" x14ac:dyDescent="0.25">
      <c r="A126" t="s">
        <v>166</v>
      </c>
      <c r="B126">
        <v>115</v>
      </c>
      <c r="C126">
        <f t="shared" si="1"/>
        <v>-0.41</v>
      </c>
    </row>
    <row r="127" spans="1:3" x14ac:dyDescent="0.25">
      <c r="A127" t="s">
        <v>57</v>
      </c>
      <c r="B127">
        <v>116</v>
      </c>
      <c r="C127">
        <f t="shared" si="1"/>
        <v>-0.41</v>
      </c>
    </row>
    <row r="128" spans="1:3" x14ac:dyDescent="0.25">
      <c r="A128" t="s">
        <v>62</v>
      </c>
      <c r="B128">
        <v>117</v>
      </c>
      <c r="C128">
        <f t="shared" si="1"/>
        <v>-0.41</v>
      </c>
    </row>
    <row r="129" spans="1:3" x14ac:dyDescent="0.25">
      <c r="A129" t="s">
        <v>192</v>
      </c>
      <c r="B129">
        <v>118</v>
      </c>
      <c r="C129">
        <f t="shared" si="1"/>
        <v>-0.4</v>
      </c>
    </row>
    <row r="130" spans="1:3" x14ac:dyDescent="0.25">
      <c r="A130" s="1" t="s">
        <v>57</v>
      </c>
      <c r="B130" s="1">
        <v>120</v>
      </c>
      <c r="C130">
        <f t="shared" si="1"/>
        <v>-0.39</v>
      </c>
    </row>
    <row r="131" spans="1:3" x14ac:dyDescent="0.25">
      <c r="A131" t="s">
        <v>42</v>
      </c>
      <c r="B131">
        <v>122</v>
      </c>
      <c r="C131">
        <f t="shared" ref="C131:C194" si="2">ROUND(((B131-$F$2)/$F$3),2)</f>
        <v>-0.39</v>
      </c>
    </row>
    <row r="132" spans="1:3" x14ac:dyDescent="0.25">
      <c r="A132" t="s">
        <v>72</v>
      </c>
      <c r="B132">
        <v>124</v>
      </c>
      <c r="C132">
        <f t="shared" si="2"/>
        <v>-0.38</v>
      </c>
    </row>
    <row r="133" spans="1:3" x14ac:dyDescent="0.25">
      <c r="A133" t="s">
        <v>91</v>
      </c>
      <c r="B133">
        <v>124</v>
      </c>
      <c r="C133">
        <f t="shared" si="2"/>
        <v>-0.38</v>
      </c>
    </row>
    <row r="134" spans="1:3" x14ac:dyDescent="0.25">
      <c r="A134" t="s">
        <v>119</v>
      </c>
      <c r="B134">
        <v>125</v>
      </c>
      <c r="C134">
        <f t="shared" si="2"/>
        <v>-0.38</v>
      </c>
    </row>
    <row r="135" spans="1:3" x14ac:dyDescent="0.25">
      <c r="A135" t="s">
        <v>75</v>
      </c>
      <c r="B135">
        <v>126</v>
      </c>
      <c r="C135">
        <f t="shared" si="2"/>
        <v>-0.37</v>
      </c>
    </row>
    <row r="136" spans="1:3" x14ac:dyDescent="0.25">
      <c r="A136" t="s">
        <v>110</v>
      </c>
      <c r="B136">
        <v>129</v>
      </c>
      <c r="C136">
        <f t="shared" si="2"/>
        <v>-0.36</v>
      </c>
    </row>
    <row r="137" spans="1:3" x14ac:dyDescent="0.25">
      <c r="A137" t="s">
        <v>71</v>
      </c>
      <c r="B137">
        <v>131</v>
      </c>
      <c r="C137">
        <f t="shared" si="2"/>
        <v>-0.35</v>
      </c>
    </row>
    <row r="138" spans="1:3" x14ac:dyDescent="0.25">
      <c r="A138" t="s">
        <v>32</v>
      </c>
      <c r="B138">
        <v>135</v>
      </c>
      <c r="C138">
        <f t="shared" si="2"/>
        <v>-0.34</v>
      </c>
    </row>
    <row r="139" spans="1:3" x14ac:dyDescent="0.25">
      <c r="A139" t="s">
        <v>207</v>
      </c>
      <c r="B139">
        <v>136</v>
      </c>
      <c r="C139">
        <f t="shared" si="2"/>
        <v>-0.34</v>
      </c>
    </row>
    <row r="140" spans="1:3" x14ac:dyDescent="0.25">
      <c r="A140" t="s">
        <v>48</v>
      </c>
      <c r="B140">
        <v>137</v>
      </c>
      <c r="C140">
        <f t="shared" si="2"/>
        <v>-0.33</v>
      </c>
    </row>
    <row r="141" spans="1:3" x14ac:dyDescent="0.25">
      <c r="A141" s="1" t="s">
        <v>94</v>
      </c>
      <c r="B141" s="1">
        <v>140</v>
      </c>
      <c r="C141">
        <f t="shared" si="2"/>
        <v>-0.32</v>
      </c>
    </row>
    <row r="142" spans="1:3" x14ac:dyDescent="0.25">
      <c r="A142" t="s">
        <v>72</v>
      </c>
      <c r="B142">
        <v>141</v>
      </c>
      <c r="C142">
        <f t="shared" si="2"/>
        <v>-0.32</v>
      </c>
    </row>
    <row r="143" spans="1:3" x14ac:dyDescent="0.25">
      <c r="A143" t="s">
        <v>150</v>
      </c>
      <c r="B143">
        <v>141</v>
      </c>
      <c r="C143">
        <f t="shared" si="2"/>
        <v>-0.32</v>
      </c>
    </row>
    <row r="144" spans="1:3" x14ac:dyDescent="0.25">
      <c r="A144" t="s">
        <v>42</v>
      </c>
      <c r="B144">
        <v>142</v>
      </c>
      <c r="C144">
        <f t="shared" si="2"/>
        <v>-0.31</v>
      </c>
    </row>
    <row r="145" spans="1:3" x14ac:dyDescent="0.25">
      <c r="A145" s="1" t="s">
        <v>164</v>
      </c>
      <c r="B145" s="1">
        <v>144</v>
      </c>
      <c r="C145">
        <f t="shared" si="2"/>
        <v>-0.31</v>
      </c>
    </row>
    <row r="146" spans="1:3" x14ac:dyDescent="0.25">
      <c r="A146" t="s">
        <v>48</v>
      </c>
      <c r="B146">
        <v>147</v>
      </c>
      <c r="C146">
        <f t="shared" si="2"/>
        <v>-0.3</v>
      </c>
    </row>
    <row r="147" spans="1:3" x14ac:dyDescent="0.25">
      <c r="A147" t="s">
        <v>36</v>
      </c>
      <c r="B147">
        <v>152</v>
      </c>
      <c r="C147">
        <f t="shared" si="2"/>
        <v>-0.28000000000000003</v>
      </c>
    </row>
    <row r="148" spans="1:3" x14ac:dyDescent="0.25">
      <c r="A148" t="s">
        <v>66</v>
      </c>
      <c r="B148">
        <v>153</v>
      </c>
      <c r="C148">
        <f t="shared" si="2"/>
        <v>-0.27</v>
      </c>
    </row>
    <row r="149" spans="1:3" x14ac:dyDescent="0.25">
      <c r="A149" t="s">
        <v>24</v>
      </c>
      <c r="B149">
        <v>153</v>
      </c>
      <c r="C149">
        <f t="shared" si="2"/>
        <v>-0.27</v>
      </c>
    </row>
    <row r="150" spans="1:3" x14ac:dyDescent="0.25">
      <c r="A150" t="s">
        <v>60</v>
      </c>
      <c r="B150">
        <v>154</v>
      </c>
      <c r="C150">
        <f t="shared" si="2"/>
        <v>-0.27</v>
      </c>
    </row>
    <row r="151" spans="1:3" x14ac:dyDescent="0.25">
      <c r="A151" t="s">
        <v>41</v>
      </c>
      <c r="B151">
        <v>155</v>
      </c>
      <c r="C151">
        <f t="shared" si="2"/>
        <v>-0.27</v>
      </c>
    </row>
    <row r="152" spans="1:3" x14ac:dyDescent="0.25">
      <c r="A152" t="s">
        <v>24</v>
      </c>
      <c r="B152">
        <v>156</v>
      </c>
      <c r="C152">
        <f t="shared" si="2"/>
        <v>-0.26</v>
      </c>
    </row>
    <row r="153" spans="1:3" x14ac:dyDescent="0.25">
      <c r="A153" t="s">
        <v>135</v>
      </c>
      <c r="B153">
        <v>157</v>
      </c>
      <c r="C153">
        <f t="shared" si="2"/>
        <v>-0.26</v>
      </c>
    </row>
    <row r="154" spans="1:3" x14ac:dyDescent="0.25">
      <c r="A154" t="s">
        <v>46</v>
      </c>
      <c r="B154">
        <v>160</v>
      </c>
      <c r="C154">
        <f t="shared" si="2"/>
        <v>-0.25</v>
      </c>
    </row>
    <row r="155" spans="1:3" x14ac:dyDescent="0.25">
      <c r="A155" t="s">
        <v>75</v>
      </c>
      <c r="B155">
        <v>160</v>
      </c>
      <c r="C155">
        <f t="shared" si="2"/>
        <v>-0.25</v>
      </c>
    </row>
    <row r="156" spans="1:3" x14ac:dyDescent="0.25">
      <c r="A156" t="s">
        <v>32</v>
      </c>
      <c r="B156">
        <v>163</v>
      </c>
      <c r="C156">
        <f t="shared" si="2"/>
        <v>-0.24</v>
      </c>
    </row>
    <row r="157" spans="1:3" x14ac:dyDescent="0.25">
      <c r="A157" t="s">
        <v>60</v>
      </c>
      <c r="B157">
        <v>163</v>
      </c>
      <c r="C157">
        <f t="shared" si="2"/>
        <v>-0.24</v>
      </c>
    </row>
    <row r="158" spans="1:3" x14ac:dyDescent="0.25">
      <c r="A158" t="s">
        <v>99</v>
      </c>
      <c r="B158">
        <v>164</v>
      </c>
      <c r="C158">
        <f t="shared" si="2"/>
        <v>-0.23</v>
      </c>
    </row>
    <row r="159" spans="1:3" x14ac:dyDescent="0.25">
      <c r="A159" t="s">
        <v>57</v>
      </c>
      <c r="B159">
        <v>166</v>
      </c>
      <c r="C159">
        <f t="shared" si="2"/>
        <v>-0.23</v>
      </c>
    </row>
    <row r="160" spans="1:3" x14ac:dyDescent="0.25">
      <c r="A160" t="s">
        <v>145</v>
      </c>
      <c r="B160">
        <v>166</v>
      </c>
      <c r="C160">
        <f t="shared" si="2"/>
        <v>-0.23</v>
      </c>
    </row>
    <row r="161" spans="1:3" x14ac:dyDescent="0.25">
      <c r="A161" t="s">
        <v>73</v>
      </c>
      <c r="B161">
        <v>167</v>
      </c>
      <c r="C161">
        <f t="shared" si="2"/>
        <v>-0.22</v>
      </c>
    </row>
    <row r="162" spans="1:3" x14ac:dyDescent="0.25">
      <c r="A162" t="s">
        <v>42</v>
      </c>
      <c r="B162">
        <v>170</v>
      </c>
      <c r="C162">
        <f t="shared" si="2"/>
        <v>-0.21</v>
      </c>
    </row>
    <row r="163" spans="1:3" x14ac:dyDescent="0.25">
      <c r="A163" t="s">
        <v>41</v>
      </c>
      <c r="B163">
        <v>170</v>
      </c>
      <c r="C163">
        <f t="shared" si="2"/>
        <v>-0.21</v>
      </c>
    </row>
    <row r="164" spans="1:3" x14ac:dyDescent="0.25">
      <c r="A164" t="s">
        <v>196</v>
      </c>
      <c r="B164">
        <v>172</v>
      </c>
      <c r="C164">
        <f t="shared" si="2"/>
        <v>-0.21</v>
      </c>
    </row>
    <row r="165" spans="1:3" x14ac:dyDescent="0.25">
      <c r="A165" t="s">
        <v>34</v>
      </c>
      <c r="B165">
        <v>173</v>
      </c>
      <c r="C165">
        <f t="shared" si="2"/>
        <v>-0.2</v>
      </c>
    </row>
    <row r="166" spans="1:3" x14ac:dyDescent="0.25">
      <c r="A166" t="s">
        <v>34</v>
      </c>
      <c r="B166">
        <v>173</v>
      </c>
      <c r="C166">
        <f t="shared" si="2"/>
        <v>-0.2</v>
      </c>
    </row>
    <row r="167" spans="1:3" x14ac:dyDescent="0.25">
      <c r="A167" t="s">
        <v>94</v>
      </c>
      <c r="B167">
        <v>173</v>
      </c>
      <c r="C167">
        <f t="shared" si="2"/>
        <v>-0.2</v>
      </c>
    </row>
    <row r="168" spans="1:3" x14ac:dyDescent="0.25">
      <c r="A168" t="s">
        <v>73</v>
      </c>
      <c r="B168">
        <v>177</v>
      </c>
      <c r="C168">
        <f t="shared" si="2"/>
        <v>-0.19</v>
      </c>
    </row>
    <row r="169" spans="1:3" x14ac:dyDescent="0.25">
      <c r="A169" t="s">
        <v>201</v>
      </c>
      <c r="B169">
        <v>177</v>
      </c>
      <c r="C169">
        <f t="shared" si="2"/>
        <v>-0.19</v>
      </c>
    </row>
    <row r="170" spans="1:3" x14ac:dyDescent="0.25">
      <c r="A170" t="s">
        <v>73</v>
      </c>
      <c r="B170">
        <v>185</v>
      </c>
      <c r="C170">
        <f t="shared" si="2"/>
        <v>-0.16</v>
      </c>
    </row>
    <row r="171" spans="1:3" x14ac:dyDescent="0.25">
      <c r="A171" t="s">
        <v>42</v>
      </c>
      <c r="B171">
        <v>186</v>
      </c>
      <c r="C171">
        <f t="shared" si="2"/>
        <v>-0.15</v>
      </c>
    </row>
    <row r="172" spans="1:3" x14ac:dyDescent="0.25">
      <c r="A172" t="s">
        <v>111</v>
      </c>
      <c r="B172">
        <v>187</v>
      </c>
      <c r="C172">
        <f t="shared" si="2"/>
        <v>-0.15</v>
      </c>
    </row>
    <row r="173" spans="1:3" x14ac:dyDescent="0.25">
      <c r="A173" t="s">
        <v>73</v>
      </c>
      <c r="B173">
        <v>189</v>
      </c>
      <c r="C173">
        <f t="shared" si="2"/>
        <v>-0.14000000000000001</v>
      </c>
    </row>
    <row r="174" spans="1:3" x14ac:dyDescent="0.25">
      <c r="A174" t="s">
        <v>102</v>
      </c>
      <c r="B174">
        <v>189</v>
      </c>
      <c r="C174">
        <f t="shared" si="2"/>
        <v>-0.14000000000000001</v>
      </c>
    </row>
    <row r="175" spans="1:3" x14ac:dyDescent="0.25">
      <c r="A175" t="s">
        <v>169</v>
      </c>
      <c r="B175">
        <v>189</v>
      </c>
      <c r="C175">
        <f t="shared" si="2"/>
        <v>-0.14000000000000001</v>
      </c>
    </row>
    <row r="176" spans="1:3" x14ac:dyDescent="0.25">
      <c r="A176" t="s">
        <v>24</v>
      </c>
      <c r="B176">
        <v>190</v>
      </c>
      <c r="C176">
        <f t="shared" si="2"/>
        <v>-0.14000000000000001</v>
      </c>
    </row>
    <row r="177" spans="1:3" x14ac:dyDescent="0.25">
      <c r="A177" t="s">
        <v>36</v>
      </c>
      <c r="B177">
        <v>193</v>
      </c>
      <c r="C177">
        <f t="shared" si="2"/>
        <v>-0.13</v>
      </c>
    </row>
    <row r="178" spans="1:3" x14ac:dyDescent="0.25">
      <c r="A178" t="s">
        <v>30</v>
      </c>
      <c r="B178">
        <v>193</v>
      </c>
      <c r="C178">
        <f t="shared" si="2"/>
        <v>-0.13</v>
      </c>
    </row>
    <row r="179" spans="1:3" x14ac:dyDescent="0.25">
      <c r="A179" t="s">
        <v>150</v>
      </c>
      <c r="B179">
        <v>195</v>
      </c>
      <c r="C179">
        <f t="shared" si="2"/>
        <v>-0.12</v>
      </c>
    </row>
    <row r="180" spans="1:3" x14ac:dyDescent="0.25">
      <c r="A180" t="s">
        <v>150</v>
      </c>
      <c r="B180">
        <v>195</v>
      </c>
      <c r="C180">
        <f t="shared" si="2"/>
        <v>-0.12</v>
      </c>
    </row>
    <row r="181" spans="1:3" x14ac:dyDescent="0.25">
      <c r="A181" t="s">
        <v>108</v>
      </c>
      <c r="B181">
        <v>198</v>
      </c>
      <c r="C181">
        <f t="shared" si="2"/>
        <v>-0.11</v>
      </c>
    </row>
    <row r="182" spans="1:3" x14ac:dyDescent="0.25">
      <c r="A182" t="s">
        <v>42</v>
      </c>
      <c r="B182">
        <v>199</v>
      </c>
      <c r="C182">
        <f t="shared" si="2"/>
        <v>-0.11</v>
      </c>
    </row>
    <row r="183" spans="1:3" x14ac:dyDescent="0.25">
      <c r="A183" t="s">
        <v>114</v>
      </c>
      <c r="B183">
        <v>203</v>
      </c>
      <c r="C183">
        <f t="shared" si="2"/>
        <v>-0.09</v>
      </c>
    </row>
    <row r="184" spans="1:3" x14ac:dyDescent="0.25">
      <c r="A184" t="s">
        <v>114</v>
      </c>
      <c r="B184">
        <v>204</v>
      </c>
      <c r="C184">
        <f t="shared" si="2"/>
        <v>-0.09</v>
      </c>
    </row>
    <row r="185" spans="1:3" x14ac:dyDescent="0.25">
      <c r="A185" t="s">
        <v>41</v>
      </c>
      <c r="B185">
        <v>205</v>
      </c>
      <c r="C185">
        <f t="shared" si="2"/>
        <v>-0.09</v>
      </c>
    </row>
    <row r="186" spans="1:3" x14ac:dyDescent="0.25">
      <c r="A186" t="s">
        <v>44</v>
      </c>
      <c r="B186">
        <v>211</v>
      </c>
      <c r="C186">
        <f t="shared" si="2"/>
        <v>-0.06</v>
      </c>
    </row>
    <row r="187" spans="1:3" x14ac:dyDescent="0.25">
      <c r="A187" t="s">
        <v>24</v>
      </c>
      <c r="B187">
        <v>213</v>
      </c>
      <c r="C187">
        <f t="shared" si="2"/>
        <v>-0.06</v>
      </c>
    </row>
    <row r="188" spans="1:3" x14ac:dyDescent="0.25">
      <c r="A188" t="s">
        <v>140</v>
      </c>
      <c r="B188">
        <v>217</v>
      </c>
      <c r="C188">
        <f t="shared" si="2"/>
        <v>-0.04</v>
      </c>
    </row>
    <row r="189" spans="1:3" x14ac:dyDescent="0.25">
      <c r="A189" t="s">
        <v>41</v>
      </c>
      <c r="B189">
        <v>217</v>
      </c>
      <c r="C189">
        <f t="shared" si="2"/>
        <v>-0.04</v>
      </c>
    </row>
    <row r="190" spans="1:3" x14ac:dyDescent="0.25">
      <c r="A190" t="s">
        <v>86</v>
      </c>
      <c r="B190">
        <v>221</v>
      </c>
      <c r="C190">
        <f t="shared" si="2"/>
        <v>-0.03</v>
      </c>
    </row>
    <row r="191" spans="1:3" x14ac:dyDescent="0.25">
      <c r="A191" t="s">
        <v>32</v>
      </c>
      <c r="B191">
        <v>225</v>
      </c>
      <c r="C191">
        <f t="shared" si="2"/>
        <v>-0.01</v>
      </c>
    </row>
    <row r="192" spans="1:3" x14ac:dyDescent="0.25">
      <c r="A192" t="s">
        <v>75</v>
      </c>
      <c r="B192">
        <v>228</v>
      </c>
      <c r="C192">
        <f t="shared" si="2"/>
        <v>0</v>
      </c>
    </row>
    <row r="193" spans="1:3" x14ac:dyDescent="0.25">
      <c r="A193" s="1" t="s">
        <v>41</v>
      </c>
      <c r="B193" s="1">
        <v>228</v>
      </c>
      <c r="C193">
        <f t="shared" si="2"/>
        <v>0</v>
      </c>
    </row>
    <row r="194" spans="1:3" x14ac:dyDescent="0.25">
      <c r="A194" t="s">
        <v>99</v>
      </c>
      <c r="B194">
        <v>230</v>
      </c>
      <c r="C194">
        <f t="shared" si="2"/>
        <v>0.01</v>
      </c>
    </row>
    <row r="195" spans="1:3" x14ac:dyDescent="0.25">
      <c r="A195" t="s">
        <v>73</v>
      </c>
      <c r="B195">
        <v>231</v>
      </c>
      <c r="C195">
        <f t="shared" ref="C195:C258" si="3">ROUND(((B195-$F$2)/$F$3),2)</f>
        <v>0.01</v>
      </c>
    </row>
    <row r="196" spans="1:3" x14ac:dyDescent="0.25">
      <c r="A196" s="1" t="s">
        <v>172</v>
      </c>
      <c r="B196" s="1">
        <v>231</v>
      </c>
      <c r="C196">
        <f t="shared" si="3"/>
        <v>0.01</v>
      </c>
    </row>
    <row r="197" spans="1:3" x14ac:dyDescent="0.25">
      <c r="A197" t="s">
        <v>24</v>
      </c>
      <c r="B197">
        <v>234</v>
      </c>
      <c r="C197">
        <f t="shared" si="3"/>
        <v>0.02</v>
      </c>
    </row>
    <row r="198" spans="1:3" x14ac:dyDescent="0.25">
      <c r="A198" t="s">
        <v>107</v>
      </c>
      <c r="B198">
        <v>236</v>
      </c>
      <c r="C198">
        <f t="shared" si="3"/>
        <v>0.03</v>
      </c>
    </row>
    <row r="199" spans="1:3" x14ac:dyDescent="0.25">
      <c r="A199" t="s">
        <v>119</v>
      </c>
      <c r="B199">
        <v>242</v>
      </c>
      <c r="C199">
        <f t="shared" si="3"/>
        <v>0.05</v>
      </c>
    </row>
    <row r="200" spans="1:3" x14ac:dyDescent="0.25">
      <c r="A200" t="s">
        <v>34</v>
      </c>
      <c r="B200">
        <v>243</v>
      </c>
      <c r="C200">
        <f t="shared" si="3"/>
        <v>0.05</v>
      </c>
    </row>
    <row r="201" spans="1:3" x14ac:dyDescent="0.25">
      <c r="A201" t="s">
        <v>87</v>
      </c>
      <c r="B201">
        <v>243</v>
      </c>
      <c r="C201">
        <f t="shared" si="3"/>
        <v>0.05</v>
      </c>
    </row>
    <row r="202" spans="1:3" x14ac:dyDescent="0.25">
      <c r="A202" t="s">
        <v>36</v>
      </c>
      <c r="B202">
        <v>251</v>
      </c>
      <c r="C202">
        <f t="shared" si="3"/>
        <v>0.08</v>
      </c>
    </row>
    <row r="203" spans="1:3" x14ac:dyDescent="0.25">
      <c r="A203" t="s">
        <v>48</v>
      </c>
      <c r="B203">
        <v>251</v>
      </c>
      <c r="C203">
        <f t="shared" si="3"/>
        <v>0.08</v>
      </c>
    </row>
    <row r="204" spans="1:3" x14ac:dyDescent="0.25">
      <c r="A204" t="s">
        <v>114</v>
      </c>
      <c r="B204">
        <v>251</v>
      </c>
      <c r="C204">
        <f t="shared" si="3"/>
        <v>0.08</v>
      </c>
    </row>
    <row r="205" spans="1:3" x14ac:dyDescent="0.25">
      <c r="A205" t="s">
        <v>62</v>
      </c>
      <c r="B205">
        <v>251</v>
      </c>
      <c r="C205">
        <f t="shared" si="3"/>
        <v>0.08</v>
      </c>
    </row>
    <row r="206" spans="1:3" x14ac:dyDescent="0.25">
      <c r="A206" t="s">
        <v>173</v>
      </c>
      <c r="B206">
        <v>254</v>
      </c>
      <c r="C206">
        <f t="shared" si="3"/>
        <v>0.09</v>
      </c>
    </row>
    <row r="207" spans="1:3" x14ac:dyDescent="0.25">
      <c r="A207" s="1" t="s">
        <v>175</v>
      </c>
      <c r="B207" s="1">
        <v>255</v>
      </c>
      <c r="C207">
        <f t="shared" si="3"/>
        <v>0.1</v>
      </c>
    </row>
    <row r="208" spans="1:3" x14ac:dyDescent="0.25">
      <c r="A208" t="s">
        <v>99</v>
      </c>
      <c r="B208">
        <v>255</v>
      </c>
      <c r="C208">
        <f t="shared" si="3"/>
        <v>0.1</v>
      </c>
    </row>
    <row r="209" spans="1:3" x14ac:dyDescent="0.25">
      <c r="A209" t="s">
        <v>41</v>
      </c>
      <c r="B209">
        <v>268</v>
      </c>
      <c r="C209">
        <f t="shared" si="3"/>
        <v>0.14000000000000001</v>
      </c>
    </row>
    <row r="210" spans="1:3" x14ac:dyDescent="0.25">
      <c r="A210" t="s">
        <v>48</v>
      </c>
      <c r="B210">
        <v>268</v>
      </c>
      <c r="C210">
        <f t="shared" si="3"/>
        <v>0.14000000000000001</v>
      </c>
    </row>
    <row r="211" spans="1:3" x14ac:dyDescent="0.25">
      <c r="A211" t="s">
        <v>72</v>
      </c>
      <c r="B211">
        <v>268</v>
      </c>
      <c r="C211">
        <f t="shared" si="3"/>
        <v>0.14000000000000001</v>
      </c>
    </row>
    <row r="212" spans="1:3" x14ac:dyDescent="0.25">
      <c r="A212" t="s">
        <v>118</v>
      </c>
      <c r="B212">
        <v>268</v>
      </c>
      <c r="C212">
        <f t="shared" si="3"/>
        <v>0.14000000000000001</v>
      </c>
    </row>
    <row r="213" spans="1:3" x14ac:dyDescent="0.25">
      <c r="A213" s="1" t="s">
        <v>177</v>
      </c>
      <c r="B213" s="1">
        <v>270</v>
      </c>
      <c r="C213">
        <f t="shared" si="3"/>
        <v>0.15</v>
      </c>
    </row>
    <row r="214" spans="1:3" x14ac:dyDescent="0.25">
      <c r="A214" s="1" t="s">
        <v>61</v>
      </c>
      <c r="B214" s="1">
        <v>274</v>
      </c>
      <c r="C214">
        <f t="shared" si="3"/>
        <v>0.17</v>
      </c>
    </row>
    <row r="215" spans="1:3" x14ac:dyDescent="0.25">
      <c r="A215" t="s">
        <v>99</v>
      </c>
      <c r="B215">
        <v>275</v>
      </c>
      <c r="C215">
        <f t="shared" si="3"/>
        <v>0.17</v>
      </c>
    </row>
    <row r="216" spans="1:3" x14ac:dyDescent="0.25">
      <c r="A216" s="1" t="s">
        <v>161</v>
      </c>
      <c r="B216" s="1">
        <v>278</v>
      </c>
      <c r="C216">
        <f t="shared" si="3"/>
        <v>0.18</v>
      </c>
    </row>
    <row r="217" spans="1:3" x14ac:dyDescent="0.25">
      <c r="A217" t="s">
        <v>105</v>
      </c>
      <c r="B217">
        <v>279</v>
      </c>
      <c r="C217">
        <f t="shared" si="3"/>
        <v>0.18</v>
      </c>
    </row>
    <row r="218" spans="1:3" x14ac:dyDescent="0.25">
      <c r="A218" t="s">
        <v>144</v>
      </c>
      <c r="B218">
        <v>280</v>
      </c>
      <c r="C218">
        <f t="shared" si="3"/>
        <v>0.19</v>
      </c>
    </row>
    <row r="219" spans="1:3" x14ac:dyDescent="0.25">
      <c r="A219" t="s">
        <v>28</v>
      </c>
      <c r="B219">
        <v>287</v>
      </c>
      <c r="C219">
        <f t="shared" si="3"/>
        <v>0.21</v>
      </c>
    </row>
    <row r="220" spans="1:3" x14ac:dyDescent="0.25">
      <c r="A220" t="s">
        <v>110</v>
      </c>
      <c r="B220">
        <v>288</v>
      </c>
      <c r="C220">
        <f t="shared" si="3"/>
        <v>0.22</v>
      </c>
    </row>
    <row r="221" spans="1:3" x14ac:dyDescent="0.25">
      <c r="A221" t="s">
        <v>138</v>
      </c>
      <c r="B221">
        <v>289</v>
      </c>
      <c r="C221">
        <f t="shared" si="3"/>
        <v>0.22</v>
      </c>
    </row>
    <row r="222" spans="1:3" x14ac:dyDescent="0.25">
      <c r="A222" t="s">
        <v>145</v>
      </c>
      <c r="B222">
        <v>289</v>
      </c>
      <c r="C222">
        <f t="shared" si="3"/>
        <v>0.22</v>
      </c>
    </row>
    <row r="223" spans="1:3" x14ac:dyDescent="0.25">
      <c r="A223" s="1" t="s">
        <v>99</v>
      </c>
      <c r="B223" s="1">
        <v>303</v>
      </c>
      <c r="C223">
        <f t="shared" si="3"/>
        <v>0.27</v>
      </c>
    </row>
    <row r="224" spans="1:3" x14ac:dyDescent="0.25">
      <c r="A224" t="s">
        <v>59</v>
      </c>
      <c r="B224">
        <v>309</v>
      </c>
      <c r="C224">
        <f t="shared" si="3"/>
        <v>0.28999999999999998</v>
      </c>
    </row>
    <row r="225" spans="1:3" x14ac:dyDescent="0.25">
      <c r="A225" t="s">
        <v>91</v>
      </c>
      <c r="B225">
        <v>314</v>
      </c>
      <c r="C225">
        <f t="shared" si="3"/>
        <v>0.31</v>
      </c>
    </row>
    <row r="226" spans="1:3" x14ac:dyDescent="0.25">
      <c r="A226" t="s">
        <v>104</v>
      </c>
      <c r="B226">
        <v>314</v>
      </c>
      <c r="C226">
        <f t="shared" si="3"/>
        <v>0.31</v>
      </c>
    </row>
    <row r="227" spans="1:3" x14ac:dyDescent="0.25">
      <c r="A227" t="s">
        <v>121</v>
      </c>
      <c r="B227">
        <v>323</v>
      </c>
      <c r="C227">
        <f t="shared" si="3"/>
        <v>0.34</v>
      </c>
    </row>
    <row r="228" spans="1:3" x14ac:dyDescent="0.25">
      <c r="A228" t="s">
        <v>113</v>
      </c>
      <c r="B228">
        <v>325</v>
      </c>
      <c r="C228">
        <f t="shared" si="3"/>
        <v>0.35</v>
      </c>
    </row>
    <row r="229" spans="1:3" x14ac:dyDescent="0.25">
      <c r="A229" t="s">
        <v>107</v>
      </c>
      <c r="B229">
        <v>326</v>
      </c>
      <c r="C229">
        <f t="shared" si="3"/>
        <v>0.35</v>
      </c>
    </row>
    <row r="230" spans="1:3" x14ac:dyDescent="0.25">
      <c r="A230" t="s">
        <v>32</v>
      </c>
      <c r="B230">
        <v>333</v>
      </c>
      <c r="C230">
        <f t="shared" si="3"/>
        <v>0.38</v>
      </c>
    </row>
    <row r="231" spans="1:3" x14ac:dyDescent="0.25">
      <c r="A231" t="s">
        <v>183</v>
      </c>
      <c r="B231">
        <v>334</v>
      </c>
      <c r="C231">
        <f t="shared" si="3"/>
        <v>0.38</v>
      </c>
    </row>
    <row r="232" spans="1:3" x14ac:dyDescent="0.25">
      <c r="A232" t="s">
        <v>94</v>
      </c>
      <c r="B232">
        <v>340</v>
      </c>
      <c r="C232">
        <f t="shared" si="3"/>
        <v>0.41</v>
      </c>
    </row>
    <row r="233" spans="1:3" x14ac:dyDescent="0.25">
      <c r="A233" s="1" t="s">
        <v>178</v>
      </c>
      <c r="B233" s="1">
        <v>342</v>
      </c>
      <c r="C233">
        <f t="shared" si="3"/>
        <v>0.41</v>
      </c>
    </row>
    <row r="234" spans="1:3" x14ac:dyDescent="0.25">
      <c r="A234" t="s">
        <v>89</v>
      </c>
      <c r="B234">
        <v>350</v>
      </c>
      <c r="C234">
        <f t="shared" si="3"/>
        <v>0.44</v>
      </c>
    </row>
    <row r="235" spans="1:3" x14ac:dyDescent="0.25">
      <c r="A235" t="s">
        <v>125</v>
      </c>
      <c r="B235">
        <v>365</v>
      </c>
      <c r="C235">
        <f t="shared" si="3"/>
        <v>0.5</v>
      </c>
    </row>
    <row r="236" spans="1:3" x14ac:dyDescent="0.25">
      <c r="A236" t="s">
        <v>50</v>
      </c>
      <c r="B236">
        <v>367</v>
      </c>
      <c r="C236">
        <f t="shared" si="3"/>
        <v>0.5</v>
      </c>
    </row>
    <row r="237" spans="1:3" x14ac:dyDescent="0.25">
      <c r="A237" t="s">
        <v>39</v>
      </c>
      <c r="B237">
        <v>370</v>
      </c>
      <c r="C237">
        <f t="shared" si="3"/>
        <v>0.51</v>
      </c>
    </row>
    <row r="238" spans="1:3" x14ac:dyDescent="0.25">
      <c r="A238" t="s">
        <v>41</v>
      </c>
      <c r="B238">
        <v>371</v>
      </c>
      <c r="C238">
        <f t="shared" si="3"/>
        <v>0.52</v>
      </c>
    </row>
    <row r="239" spans="1:3" x14ac:dyDescent="0.25">
      <c r="A239" t="s">
        <v>55</v>
      </c>
      <c r="B239">
        <v>376</v>
      </c>
      <c r="C239">
        <f t="shared" si="3"/>
        <v>0.54</v>
      </c>
    </row>
    <row r="240" spans="1:3" x14ac:dyDescent="0.25">
      <c r="A240" t="s">
        <v>50</v>
      </c>
      <c r="B240">
        <v>378</v>
      </c>
      <c r="C240">
        <f t="shared" si="3"/>
        <v>0.54</v>
      </c>
    </row>
    <row r="241" spans="1:3" x14ac:dyDescent="0.25">
      <c r="A241" t="s">
        <v>42</v>
      </c>
      <c r="B241">
        <v>382</v>
      </c>
      <c r="C241">
        <f t="shared" si="3"/>
        <v>0.56000000000000005</v>
      </c>
    </row>
    <row r="242" spans="1:3" x14ac:dyDescent="0.25">
      <c r="A242" t="s">
        <v>108</v>
      </c>
      <c r="B242">
        <v>390</v>
      </c>
      <c r="C242">
        <f t="shared" si="3"/>
        <v>0.59</v>
      </c>
    </row>
    <row r="243" spans="1:3" x14ac:dyDescent="0.25">
      <c r="A243" t="s">
        <v>86</v>
      </c>
      <c r="B243">
        <v>393</v>
      </c>
      <c r="C243">
        <f t="shared" si="3"/>
        <v>0.6</v>
      </c>
    </row>
    <row r="244" spans="1:3" x14ac:dyDescent="0.25">
      <c r="A244" t="s">
        <v>117</v>
      </c>
      <c r="B244">
        <v>394</v>
      </c>
      <c r="C244">
        <f t="shared" si="3"/>
        <v>0.6</v>
      </c>
    </row>
    <row r="245" spans="1:3" x14ac:dyDescent="0.25">
      <c r="A245" t="s">
        <v>42</v>
      </c>
      <c r="B245">
        <v>405</v>
      </c>
      <c r="C245">
        <f t="shared" si="3"/>
        <v>0.64</v>
      </c>
    </row>
    <row r="246" spans="1:3" x14ac:dyDescent="0.25">
      <c r="A246" t="s">
        <v>107</v>
      </c>
      <c r="B246">
        <v>414</v>
      </c>
      <c r="C246">
        <f t="shared" si="3"/>
        <v>0.67</v>
      </c>
    </row>
    <row r="247" spans="1:3" x14ac:dyDescent="0.25">
      <c r="A247" t="s">
        <v>91</v>
      </c>
      <c r="B247">
        <v>420</v>
      </c>
      <c r="C247">
        <f t="shared" si="3"/>
        <v>0.7</v>
      </c>
    </row>
    <row r="248" spans="1:3" x14ac:dyDescent="0.25">
      <c r="A248" t="s">
        <v>48</v>
      </c>
      <c r="B248">
        <v>423</v>
      </c>
      <c r="C248">
        <f t="shared" si="3"/>
        <v>0.71</v>
      </c>
    </row>
    <row r="249" spans="1:3" x14ac:dyDescent="0.25">
      <c r="A249" t="s">
        <v>48</v>
      </c>
      <c r="B249">
        <v>423</v>
      </c>
      <c r="C249">
        <f t="shared" si="3"/>
        <v>0.71</v>
      </c>
    </row>
    <row r="250" spans="1:3" x14ac:dyDescent="0.25">
      <c r="A250" t="s">
        <v>129</v>
      </c>
      <c r="B250">
        <v>425</v>
      </c>
      <c r="C250">
        <f t="shared" si="3"/>
        <v>0.71</v>
      </c>
    </row>
    <row r="251" spans="1:3" x14ac:dyDescent="0.25">
      <c r="A251" t="s">
        <v>102</v>
      </c>
      <c r="B251">
        <v>425</v>
      </c>
      <c r="C251">
        <f t="shared" si="3"/>
        <v>0.71</v>
      </c>
    </row>
    <row r="252" spans="1:3" x14ac:dyDescent="0.25">
      <c r="A252" s="1" t="s">
        <v>30</v>
      </c>
      <c r="B252" s="1">
        <v>428</v>
      </c>
      <c r="C252">
        <f t="shared" si="3"/>
        <v>0.73</v>
      </c>
    </row>
    <row r="253" spans="1:3" x14ac:dyDescent="0.25">
      <c r="A253" t="s">
        <v>72</v>
      </c>
      <c r="B253">
        <v>444</v>
      </c>
      <c r="C253">
        <f t="shared" si="3"/>
        <v>0.78</v>
      </c>
    </row>
    <row r="254" spans="1:3" x14ac:dyDescent="0.25">
      <c r="A254" t="s">
        <v>66</v>
      </c>
      <c r="B254">
        <v>445</v>
      </c>
      <c r="C254">
        <f t="shared" si="3"/>
        <v>0.79</v>
      </c>
    </row>
    <row r="255" spans="1:3" x14ac:dyDescent="0.25">
      <c r="A255" t="s">
        <v>42</v>
      </c>
      <c r="B255">
        <v>468</v>
      </c>
      <c r="C255">
        <f t="shared" si="3"/>
        <v>0.87</v>
      </c>
    </row>
    <row r="256" spans="1:3" x14ac:dyDescent="0.25">
      <c r="A256" t="s">
        <v>32</v>
      </c>
      <c r="B256">
        <v>485</v>
      </c>
      <c r="C256">
        <f t="shared" si="3"/>
        <v>0.93</v>
      </c>
    </row>
    <row r="257" spans="1:3" x14ac:dyDescent="0.25">
      <c r="A257" t="s">
        <v>116</v>
      </c>
      <c r="B257">
        <v>487</v>
      </c>
      <c r="C257">
        <f t="shared" si="3"/>
        <v>0.94</v>
      </c>
    </row>
    <row r="258" spans="1:3" x14ac:dyDescent="0.25">
      <c r="A258" t="s">
        <v>146</v>
      </c>
      <c r="B258">
        <v>508</v>
      </c>
      <c r="C258">
        <f t="shared" si="3"/>
        <v>1.02</v>
      </c>
    </row>
    <row r="259" spans="1:3" x14ac:dyDescent="0.25">
      <c r="A259" s="1" t="s">
        <v>155</v>
      </c>
      <c r="B259" s="1">
        <v>512</v>
      </c>
      <c r="C259">
        <f t="shared" ref="C259:C286" si="4">ROUND(((B259-$F$2)/$F$3),2)</f>
        <v>1.03</v>
      </c>
    </row>
    <row r="260" spans="1:3" x14ac:dyDescent="0.25">
      <c r="A260" t="s">
        <v>42</v>
      </c>
      <c r="B260">
        <v>519</v>
      </c>
      <c r="C260">
        <f t="shared" si="4"/>
        <v>1.06</v>
      </c>
    </row>
    <row r="261" spans="1:3" x14ac:dyDescent="0.25">
      <c r="A261" t="s">
        <v>120</v>
      </c>
      <c r="B261">
        <v>520</v>
      </c>
      <c r="C261">
        <f t="shared" si="4"/>
        <v>1.06</v>
      </c>
    </row>
    <row r="262" spans="1:3" x14ac:dyDescent="0.25">
      <c r="A262" t="s">
        <v>98</v>
      </c>
      <c r="B262">
        <v>541</v>
      </c>
      <c r="C262">
        <f t="shared" si="4"/>
        <v>1.1399999999999999</v>
      </c>
    </row>
    <row r="263" spans="1:3" x14ac:dyDescent="0.25">
      <c r="A263" t="s">
        <v>89</v>
      </c>
      <c r="B263">
        <v>543</v>
      </c>
      <c r="C263">
        <f t="shared" si="4"/>
        <v>1.1399999999999999</v>
      </c>
    </row>
    <row r="264" spans="1:3" x14ac:dyDescent="0.25">
      <c r="A264" t="s">
        <v>36</v>
      </c>
      <c r="B264">
        <v>544</v>
      </c>
      <c r="C264">
        <f t="shared" si="4"/>
        <v>1.1499999999999999</v>
      </c>
    </row>
    <row r="265" spans="1:3" x14ac:dyDescent="0.25">
      <c r="A265" t="s">
        <v>60</v>
      </c>
      <c r="B265">
        <v>574</v>
      </c>
      <c r="C265">
        <f t="shared" si="4"/>
        <v>1.26</v>
      </c>
    </row>
    <row r="266" spans="1:3" x14ac:dyDescent="0.25">
      <c r="A266" t="s">
        <v>56</v>
      </c>
      <c r="B266">
        <v>576</v>
      </c>
      <c r="C266">
        <f t="shared" si="4"/>
        <v>1.26</v>
      </c>
    </row>
    <row r="267" spans="1:3" x14ac:dyDescent="0.25">
      <c r="A267" t="s">
        <v>46</v>
      </c>
      <c r="B267">
        <v>578</v>
      </c>
      <c r="C267">
        <f t="shared" si="4"/>
        <v>1.27</v>
      </c>
    </row>
    <row r="268" spans="1:3" x14ac:dyDescent="0.25">
      <c r="A268" t="s">
        <v>41</v>
      </c>
      <c r="B268">
        <v>586</v>
      </c>
      <c r="C268">
        <f t="shared" si="4"/>
        <v>1.3</v>
      </c>
    </row>
    <row r="269" spans="1:3" x14ac:dyDescent="0.25">
      <c r="A269" t="s">
        <v>123</v>
      </c>
      <c r="B269">
        <v>749</v>
      </c>
      <c r="C269">
        <f t="shared" si="4"/>
        <v>1.89</v>
      </c>
    </row>
    <row r="270" spans="1:3" x14ac:dyDescent="0.25">
      <c r="A270" t="s">
        <v>46</v>
      </c>
      <c r="B270">
        <v>769</v>
      </c>
      <c r="C270">
        <f t="shared" si="4"/>
        <v>1.97</v>
      </c>
    </row>
    <row r="271" spans="1:3" x14ac:dyDescent="0.25">
      <c r="A271" t="s">
        <v>46</v>
      </c>
      <c r="B271">
        <v>769</v>
      </c>
      <c r="C271">
        <f t="shared" si="4"/>
        <v>1.97</v>
      </c>
    </row>
    <row r="272" spans="1:3" x14ac:dyDescent="0.25">
      <c r="A272" t="s">
        <v>64</v>
      </c>
      <c r="B272">
        <v>773</v>
      </c>
      <c r="C272">
        <f t="shared" si="4"/>
        <v>1.98</v>
      </c>
    </row>
    <row r="273" spans="1:3" x14ac:dyDescent="0.25">
      <c r="A273" t="s">
        <v>58</v>
      </c>
      <c r="B273">
        <v>775</v>
      </c>
      <c r="C273">
        <f t="shared" si="4"/>
        <v>1.99</v>
      </c>
    </row>
    <row r="274" spans="1:3" x14ac:dyDescent="0.25">
      <c r="A274" t="s">
        <v>61</v>
      </c>
      <c r="B274">
        <v>871</v>
      </c>
      <c r="C274">
        <f t="shared" si="4"/>
        <v>2.34</v>
      </c>
    </row>
    <row r="275" spans="1:3" x14ac:dyDescent="0.25">
      <c r="A275" t="s">
        <v>61</v>
      </c>
      <c r="B275">
        <v>874</v>
      </c>
      <c r="C275">
        <f t="shared" si="4"/>
        <v>2.35</v>
      </c>
    </row>
    <row r="276" spans="1:3" x14ac:dyDescent="0.25">
      <c r="A276" t="s">
        <v>62</v>
      </c>
      <c r="B276">
        <v>879</v>
      </c>
      <c r="C276">
        <f t="shared" si="4"/>
        <v>2.37</v>
      </c>
    </row>
    <row r="277" spans="1:3" x14ac:dyDescent="0.25">
      <c r="A277" t="s">
        <v>53</v>
      </c>
      <c r="B277">
        <v>881</v>
      </c>
      <c r="C277">
        <f t="shared" si="4"/>
        <v>2.37</v>
      </c>
    </row>
    <row r="278" spans="1:3" x14ac:dyDescent="0.25">
      <c r="A278" t="s">
        <v>34</v>
      </c>
      <c r="B278">
        <v>1030</v>
      </c>
      <c r="C278">
        <f t="shared" si="4"/>
        <v>2.92</v>
      </c>
    </row>
    <row r="279" spans="1:3" x14ac:dyDescent="0.25">
      <c r="A279" t="s">
        <v>26</v>
      </c>
      <c r="B279">
        <v>1204</v>
      </c>
      <c r="C279">
        <f t="shared" si="4"/>
        <v>3.55</v>
      </c>
    </row>
    <row r="280" spans="1:3" x14ac:dyDescent="0.25">
      <c r="A280" t="s">
        <v>22</v>
      </c>
      <c r="B280">
        <v>1243</v>
      </c>
      <c r="C280">
        <f t="shared" si="4"/>
        <v>3.69</v>
      </c>
    </row>
    <row r="281" spans="1:3" x14ac:dyDescent="0.25">
      <c r="A281" t="s">
        <v>20</v>
      </c>
      <c r="B281">
        <v>1288</v>
      </c>
      <c r="C281">
        <f t="shared" si="4"/>
        <v>3.85</v>
      </c>
    </row>
    <row r="282" spans="1:3" x14ac:dyDescent="0.25">
      <c r="A282" t="s">
        <v>18</v>
      </c>
      <c r="B282">
        <v>1403</v>
      </c>
      <c r="C282">
        <f t="shared" si="4"/>
        <v>4.2699999999999996</v>
      </c>
    </row>
    <row r="283" spans="1:3" x14ac:dyDescent="0.25">
      <c r="A283" t="s">
        <v>17</v>
      </c>
      <c r="B283">
        <v>1461</v>
      </c>
      <c r="C283">
        <f t="shared" si="4"/>
        <v>4.4800000000000004</v>
      </c>
    </row>
    <row r="284" spans="1:3" x14ac:dyDescent="0.25">
      <c r="A284" t="s">
        <v>38</v>
      </c>
      <c r="B284">
        <v>1533</v>
      </c>
      <c r="C284">
        <f t="shared" si="4"/>
        <v>4.75</v>
      </c>
    </row>
    <row r="285" spans="1:3" x14ac:dyDescent="0.25">
      <c r="A285" t="s">
        <v>39</v>
      </c>
      <c r="B285">
        <v>1595</v>
      </c>
      <c r="C285">
        <f t="shared" si="4"/>
        <v>4.97</v>
      </c>
    </row>
    <row r="286" spans="1:3" x14ac:dyDescent="0.25">
      <c r="A286" t="s">
        <v>13</v>
      </c>
      <c r="B286">
        <v>1648</v>
      </c>
      <c r="C286">
        <f t="shared" si="4"/>
        <v>5.16</v>
      </c>
    </row>
  </sheetData>
  <sortState xmlns:xlrd2="http://schemas.microsoft.com/office/spreadsheetml/2017/richdata2" ref="A2:C286">
    <sortCondition ref="B2:B28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572D-3CE0-4509-81B5-9BF887491583}">
  <dimension ref="A1:E286"/>
  <sheetViews>
    <sheetView workbookViewId="0">
      <selection activeCell="E2" sqref="E2"/>
    </sheetView>
  </sheetViews>
  <sheetFormatPr defaultRowHeight="15" x14ac:dyDescent="0.25"/>
  <cols>
    <col min="1" max="1" width="12.42578125" customWidth="1"/>
    <col min="4" max="4" width="48" bestFit="1" customWidth="1"/>
  </cols>
  <sheetData>
    <row r="1" spans="1:5" x14ac:dyDescent="0.25">
      <c r="A1" t="s">
        <v>2</v>
      </c>
      <c r="B1" t="s">
        <v>9</v>
      </c>
    </row>
    <row r="2" spans="1:5" x14ac:dyDescent="0.25">
      <c r="A2" t="s">
        <v>13</v>
      </c>
      <c r="B2">
        <v>179</v>
      </c>
      <c r="D2" t="s">
        <v>228</v>
      </c>
      <c r="E2">
        <f>COUNTIF(B2:B286,"&gt;60")</f>
        <v>200</v>
      </c>
    </row>
    <row r="3" spans="1:5" x14ac:dyDescent="0.25">
      <c r="A3" t="s">
        <v>17</v>
      </c>
      <c r="B3">
        <v>190</v>
      </c>
      <c r="D3" t="s">
        <v>227</v>
      </c>
      <c r="E3">
        <f>200/285</f>
        <v>0.70175438596491224</v>
      </c>
    </row>
    <row r="4" spans="1:5" x14ac:dyDescent="0.25">
      <c r="A4" t="s">
        <v>18</v>
      </c>
      <c r="B4">
        <v>167</v>
      </c>
    </row>
    <row r="5" spans="1:5" x14ac:dyDescent="0.25">
      <c r="A5" t="s">
        <v>20</v>
      </c>
      <c r="B5">
        <v>160</v>
      </c>
    </row>
    <row r="6" spans="1:5" x14ac:dyDescent="0.25">
      <c r="A6" t="s">
        <v>22</v>
      </c>
      <c r="B6">
        <v>179</v>
      </c>
    </row>
    <row r="7" spans="1:5" x14ac:dyDescent="0.25">
      <c r="A7" t="s">
        <v>24</v>
      </c>
      <c r="B7">
        <v>112</v>
      </c>
    </row>
    <row r="8" spans="1:5" x14ac:dyDescent="0.25">
      <c r="A8" t="s">
        <v>26</v>
      </c>
      <c r="B8">
        <v>153</v>
      </c>
    </row>
    <row r="9" spans="1:5" x14ac:dyDescent="0.25">
      <c r="A9" t="s">
        <v>28</v>
      </c>
      <c r="B9">
        <v>188</v>
      </c>
    </row>
    <row r="10" spans="1:5" x14ac:dyDescent="0.25">
      <c r="A10" t="s">
        <v>30</v>
      </c>
      <c r="B10">
        <v>198</v>
      </c>
    </row>
    <row r="11" spans="1:5" x14ac:dyDescent="0.25">
      <c r="A11" t="s">
        <v>32</v>
      </c>
      <c r="B11">
        <v>97</v>
      </c>
    </row>
    <row r="12" spans="1:5" x14ac:dyDescent="0.25">
      <c r="A12" t="s">
        <v>34</v>
      </c>
      <c r="B12">
        <v>107</v>
      </c>
    </row>
    <row r="13" spans="1:5" x14ac:dyDescent="0.25">
      <c r="A13" t="s">
        <v>36</v>
      </c>
      <c r="B13">
        <v>118</v>
      </c>
    </row>
    <row r="14" spans="1:5" x14ac:dyDescent="0.25">
      <c r="A14" t="s">
        <v>38</v>
      </c>
      <c r="B14">
        <v>150</v>
      </c>
    </row>
    <row r="15" spans="1:5" x14ac:dyDescent="0.25">
      <c r="A15" t="s">
        <v>39</v>
      </c>
      <c r="B15">
        <v>145</v>
      </c>
    </row>
    <row r="16" spans="1:5" x14ac:dyDescent="0.25">
      <c r="A16" t="s">
        <v>41</v>
      </c>
      <c r="B16">
        <v>80</v>
      </c>
    </row>
    <row r="17" spans="1:2" x14ac:dyDescent="0.25">
      <c r="A17" t="s">
        <v>42</v>
      </c>
      <c r="B17">
        <v>87</v>
      </c>
    </row>
    <row r="18" spans="1:2" x14ac:dyDescent="0.25">
      <c r="A18" t="s">
        <v>42</v>
      </c>
      <c r="B18">
        <v>87</v>
      </c>
    </row>
    <row r="19" spans="1:2" x14ac:dyDescent="0.25">
      <c r="A19" t="s">
        <v>41</v>
      </c>
      <c r="B19">
        <v>80</v>
      </c>
    </row>
    <row r="20" spans="1:2" x14ac:dyDescent="0.25">
      <c r="A20" t="s">
        <v>34</v>
      </c>
      <c r="B20">
        <v>97</v>
      </c>
    </row>
    <row r="21" spans="1:2" x14ac:dyDescent="0.25">
      <c r="A21" t="s">
        <v>44</v>
      </c>
      <c r="B21">
        <v>96</v>
      </c>
    </row>
    <row r="22" spans="1:2" x14ac:dyDescent="0.25">
      <c r="A22" t="s">
        <v>46</v>
      </c>
      <c r="B22">
        <v>45</v>
      </c>
    </row>
    <row r="23" spans="1:2" x14ac:dyDescent="0.25">
      <c r="A23" t="s">
        <v>48</v>
      </c>
      <c r="B23">
        <v>40</v>
      </c>
    </row>
    <row r="24" spans="1:2" x14ac:dyDescent="0.25">
      <c r="A24" t="s">
        <v>41</v>
      </c>
      <c r="B24">
        <v>50</v>
      </c>
    </row>
    <row r="25" spans="1:2" x14ac:dyDescent="0.25">
      <c r="A25" t="s">
        <v>50</v>
      </c>
      <c r="B25">
        <v>50</v>
      </c>
    </row>
    <row r="26" spans="1:2" x14ac:dyDescent="0.25">
      <c r="A26" t="s">
        <v>52</v>
      </c>
      <c r="B26">
        <v>8</v>
      </c>
    </row>
    <row r="27" spans="1:2" x14ac:dyDescent="0.25">
      <c r="A27" t="s">
        <v>53</v>
      </c>
      <c r="B27">
        <v>62</v>
      </c>
    </row>
    <row r="28" spans="1:2" x14ac:dyDescent="0.25">
      <c r="A28" t="s">
        <v>55</v>
      </c>
      <c r="B28">
        <v>45</v>
      </c>
    </row>
    <row r="29" spans="1:2" x14ac:dyDescent="0.25">
      <c r="A29" t="s">
        <v>42</v>
      </c>
      <c r="B29">
        <v>30</v>
      </c>
    </row>
    <row r="30" spans="1:2" x14ac:dyDescent="0.25">
      <c r="A30" t="s">
        <v>56</v>
      </c>
      <c r="B30">
        <v>45</v>
      </c>
    </row>
    <row r="31" spans="1:2" x14ac:dyDescent="0.25">
      <c r="A31" t="s">
        <v>42</v>
      </c>
      <c r="B31">
        <v>30</v>
      </c>
    </row>
    <row r="32" spans="1:2" x14ac:dyDescent="0.25">
      <c r="A32" t="s">
        <v>57</v>
      </c>
      <c r="B32">
        <v>60</v>
      </c>
    </row>
    <row r="33" spans="1:2" x14ac:dyDescent="0.25">
      <c r="A33" t="s">
        <v>58</v>
      </c>
      <c r="B33">
        <v>85</v>
      </c>
    </row>
    <row r="34" spans="1:2" x14ac:dyDescent="0.25">
      <c r="A34" t="s">
        <v>46</v>
      </c>
      <c r="B34">
        <v>45</v>
      </c>
    </row>
    <row r="35" spans="1:2" x14ac:dyDescent="0.25">
      <c r="A35" t="s">
        <v>59</v>
      </c>
      <c r="B35">
        <v>65</v>
      </c>
    </row>
    <row r="36" spans="1:2" x14ac:dyDescent="0.25">
      <c r="A36" t="s">
        <v>60</v>
      </c>
      <c r="B36">
        <v>45</v>
      </c>
    </row>
    <row r="37" spans="1:2" x14ac:dyDescent="0.25">
      <c r="A37" t="s">
        <v>42</v>
      </c>
      <c r="B37">
        <v>60</v>
      </c>
    </row>
    <row r="38" spans="1:2" x14ac:dyDescent="0.25">
      <c r="A38" t="s">
        <v>61</v>
      </c>
      <c r="B38">
        <v>50</v>
      </c>
    </row>
    <row r="39" spans="1:2" x14ac:dyDescent="0.25">
      <c r="A39" t="s">
        <v>62</v>
      </c>
      <c r="B39">
        <v>77</v>
      </c>
    </row>
    <row r="40" spans="1:2" x14ac:dyDescent="0.25">
      <c r="A40" t="s">
        <v>48</v>
      </c>
      <c r="B40">
        <v>66</v>
      </c>
    </row>
    <row r="41" spans="1:2" x14ac:dyDescent="0.25">
      <c r="A41" t="s">
        <v>46</v>
      </c>
      <c r="B41">
        <v>54</v>
      </c>
    </row>
    <row r="42" spans="1:2" x14ac:dyDescent="0.25">
      <c r="A42" t="s">
        <v>36</v>
      </c>
      <c r="B42">
        <v>30</v>
      </c>
    </row>
    <row r="43" spans="1:2" x14ac:dyDescent="0.25">
      <c r="A43" t="s">
        <v>42</v>
      </c>
      <c r="B43">
        <v>60</v>
      </c>
    </row>
    <row r="44" spans="1:2" x14ac:dyDescent="0.25">
      <c r="A44" t="s">
        <v>63</v>
      </c>
      <c r="B44">
        <v>55</v>
      </c>
    </row>
    <row r="45" spans="1:2" x14ac:dyDescent="0.25">
      <c r="A45" t="s">
        <v>64</v>
      </c>
      <c r="B45">
        <v>120</v>
      </c>
    </row>
    <row r="46" spans="1:2" x14ac:dyDescent="0.25">
      <c r="A46" t="s">
        <v>60</v>
      </c>
      <c r="B46">
        <v>45</v>
      </c>
    </row>
    <row r="47" spans="1:2" x14ac:dyDescent="0.25">
      <c r="A47" t="s">
        <v>61</v>
      </c>
      <c r="B47">
        <v>50</v>
      </c>
    </row>
    <row r="48" spans="1:2" x14ac:dyDescent="0.25">
      <c r="A48" t="s">
        <v>66</v>
      </c>
      <c r="B48">
        <v>71</v>
      </c>
    </row>
    <row r="49" spans="1:2" x14ac:dyDescent="0.25">
      <c r="A49" t="s">
        <v>42</v>
      </c>
      <c r="B49">
        <v>60</v>
      </c>
    </row>
    <row r="50" spans="1:2" x14ac:dyDescent="0.25">
      <c r="A50" t="s">
        <v>62</v>
      </c>
      <c r="B50">
        <v>141</v>
      </c>
    </row>
    <row r="51" spans="1:2" x14ac:dyDescent="0.25">
      <c r="A51" t="s">
        <v>63</v>
      </c>
      <c r="B51">
        <v>55</v>
      </c>
    </row>
    <row r="52" spans="1:2" x14ac:dyDescent="0.25">
      <c r="A52" t="s">
        <v>69</v>
      </c>
      <c r="B52">
        <v>140</v>
      </c>
    </row>
    <row r="53" spans="1:2" x14ac:dyDescent="0.25">
      <c r="A53" t="s">
        <v>71</v>
      </c>
      <c r="B53">
        <v>117</v>
      </c>
    </row>
    <row r="54" spans="1:2" x14ac:dyDescent="0.25">
      <c r="A54" t="s">
        <v>72</v>
      </c>
      <c r="B54">
        <v>58</v>
      </c>
    </row>
    <row r="55" spans="1:2" x14ac:dyDescent="0.25">
      <c r="A55" t="s">
        <v>36</v>
      </c>
      <c r="B55">
        <v>118</v>
      </c>
    </row>
    <row r="56" spans="1:2" x14ac:dyDescent="0.25">
      <c r="A56" t="s">
        <v>73</v>
      </c>
      <c r="B56">
        <v>73</v>
      </c>
    </row>
    <row r="57" spans="1:2" x14ac:dyDescent="0.25">
      <c r="A57" t="s">
        <v>63</v>
      </c>
      <c r="B57">
        <v>55</v>
      </c>
    </row>
    <row r="58" spans="1:2" x14ac:dyDescent="0.25">
      <c r="A58" t="s">
        <v>72</v>
      </c>
      <c r="B58">
        <v>58</v>
      </c>
    </row>
    <row r="59" spans="1:2" x14ac:dyDescent="0.25">
      <c r="A59" t="s">
        <v>75</v>
      </c>
      <c r="B59">
        <v>73</v>
      </c>
    </row>
    <row r="60" spans="1:2" x14ac:dyDescent="0.25">
      <c r="A60" t="s">
        <v>52</v>
      </c>
      <c r="B60">
        <v>85</v>
      </c>
    </row>
    <row r="61" spans="1:2" x14ac:dyDescent="0.25">
      <c r="A61" t="s">
        <v>77</v>
      </c>
      <c r="B61">
        <v>110</v>
      </c>
    </row>
    <row r="62" spans="1:2" x14ac:dyDescent="0.25">
      <c r="A62" t="s">
        <v>36</v>
      </c>
      <c r="B62">
        <v>118</v>
      </c>
    </row>
    <row r="63" spans="1:2" x14ac:dyDescent="0.25">
      <c r="A63" t="s">
        <v>41</v>
      </c>
      <c r="B63">
        <v>80</v>
      </c>
    </row>
    <row r="64" spans="1:2" x14ac:dyDescent="0.25">
      <c r="A64" t="s">
        <v>48</v>
      </c>
      <c r="B64">
        <v>78</v>
      </c>
    </row>
    <row r="65" spans="1:2" x14ac:dyDescent="0.25">
      <c r="A65" t="s">
        <v>60</v>
      </c>
      <c r="B65">
        <v>86</v>
      </c>
    </row>
    <row r="66" spans="1:2" x14ac:dyDescent="0.25">
      <c r="A66" t="s">
        <v>79</v>
      </c>
      <c r="B66">
        <v>94</v>
      </c>
    </row>
    <row r="67" spans="1:2" x14ac:dyDescent="0.25">
      <c r="A67" t="s">
        <v>63</v>
      </c>
      <c r="B67">
        <v>55</v>
      </c>
    </row>
    <row r="68" spans="1:2" x14ac:dyDescent="0.25">
      <c r="A68" t="s">
        <v>57</v>
      </c>
      <c r="B68">
        <v>93</v>
      </c>
    </row>
    <row r="69" spans="1:2" x14ac:dyDescent="0.25">
      <c r="A69" t="s">
        <v>72</v>
      </c>
      <c r="B69">
        <v>58</v>
      </c>
    </row>
    <row r="70" spans="1:2" x14ac:dyDescent="0.25">
      <c r="A70" t="s">
        <v>34</v>
      </c>
      <c r="B70">
        <v>107</v>
      </c>
    </row>
    <row r="71" spans="1:2" x14ac:dyDescent="0.25">
      <c r="A71" t="s">
        <v>82</v>
      </c>
      <c r="B71">
        <v>93</v>
      </c>
    </row>
    <row r="72" spans="1:2" x14ac:dyDescent="0.25">
      <c r="A72" t="s">
        <v>83</v>
      </c>
      <c r="B72">
        <v>83</v>
      </c>
    </row>
    <row r="73" spans="1:2" x14ac:dyDescent="0.25">
      <c r="A73" t="s">
        <v>60</v>
      </c>
      <c r="B73">
        <v>86</v>
      </c>
    </row>
    <row r="74" spans="1:2" x14ac:dyDescent="0.25">
      <c r="A74" t="s">
        <v>79</v>
      </c>
      <c r="B74">
        <v>94</v>
      </c>
    </row>
    <row r="75" spans="1:2" x14ac:dyDescent="0.25">
      <c r="A75" t="s">
        <v>79</v>
      </c>
      <c r="B75">
        <v>94</v>
      </c>
    </row>
    <row r="76" spans="1:2" x14ac:dyDescent="0.25">
      <c r="A76" t="s">
        <v>48</v>
      </c>
      <c r="B76">
        <v>78</v>
      </c>
    </row>
    <row r="77" spans="1:2" x14ac:dyDescent="0.25">
      <c r="A77" t="s">
        <v>57</v>
      </c>
      <c r="B77">
        <v>93</v>
      </c>
    </row>
    <row r="78" spans="1:2" x14ac:dyDescent="0.25">
      <c r="A78" t="s">
        <v>72</v>
      </c>
      <c r="B78">
        <v>58</v>
      </c>
    </row>
    <row r="79" spans="1:2" x14ac:dyDescent="0.25">
      <c r="A79" t="s">
        <v>77</v>
      </c>
      <c r="B79">
        <v>110</v>
      </c>
    </row>
    <row r="80" spans="1:2" x14ac:dyDescent="0.25">
      <c r="A80" t="s">
        <v>86</v>
      </c>
      <c r="B80">
        <v>139</v>
      </c>
    </row>
    <row r="81" spans="1:2" x14ac:dyDescent="0.25">
      <c r="A81" t="s">
        <v>87</v>
      </c>
      <c r="B81">
        <v>50</v>
      </c>
    </row>
    <row r="82" spans="1:2" x14ac:dyDescent="0.25">
      <c r="A82" t="s">
        <v>89</v>
      </c>
      <c r="B82">
        <v>153</v>
      </c>
    </row>
    <row r="83" spans="1:2" x14ac:dyDescent="0.25">
      <c r="A83" t="s">
        <v>72</v>
      </c>
      <c r="B83">
        <v>58</v>
      </c>
    </row>
    <row r="84" spans="1:2" x14ac:dyDescent="0.25">
      <c r="A84" t="s">
        <v>91</v>
      </c>
      <c r="B84">
        <v>73</v>
      </c>
    </row>
    <row r="85" spans="1:2" x14ac:dyDescent="0.25">
      <c r="A85" t="s">
        <v>48</v>
      </c>
      <c r="B85">
        <v>78</v>
      </c>
    </row>
    <row r="86" spans="1:2" x14ac:dyDescent="0.25">
      <c r="A86" t="s">
        <v>60</v>
      </c>
      <c r="B86">
        <v>86</v>
      </c>
    </row>
    <row r="87" spans="1:2" x14ac:dyDescent="0.25">
      <c r="A87" t="s">
        <v>93</v>
      </c>
      <c r="B87">
        <v>72</v>
      </c>
    </row>
    <row r="88" spans="1:2" x14ac:dyDescent="0.25">
      <c r="A88" t="s">
        <v>94</v>
      </c>
      <c r="B88">
        <v>84</v>
      </c>
    </row>
    <row r="89" spans="1:2" x14ac:dyDescent="0.25">
      <c r="A89" t="s">
        <v>87</v>
      </c>
      <c r="B89">
        <v>50</v>
      </c>
    </row>
    <row r="90" spans="1:2" x14ac:dyDescent="0.25">
      <c r="A90" t="s">
        <v>41</v>
      </c>
      <c r="B90">
        <v>80</v>
      </c>
    </row>
    <row r="91" spans="1:2" x14ac:dyDescent="0.25">
      <c r="A91" t="s">
        <v>41</v>
      </c>
      <c r="B91">
        <v>80</v>
      </c>
    </row>
    <row r="92" spans="1:2" x14ac:dyDescent="0.25">
      <c r="A92" t="s">
        <v>36</v>
      </c>
      <c r="B92">
        <v>118</v>
      </c>
    </row>
    <row r="93" spans="1:2" x14ac:dyDescent="0.25">
      <c r="A93" t="s">
        <v>50</v>
      </c>
      <c r="B93">
        <v>95</v>
      </c>
    </row>
    <row r="94" spans="1:2" x14ac:dyDescent="0.25">
      <c r="A94" t="s">
        <v>41</v>
      </c>
      <c r="B94">
        <v>80</v>
      </c>
    </row>
    <row r="95" spans="1:2" x14ac:dyDescent="0.25">
      <c r="A95" t="s">
        <v>87</v>
      </c>
      <c r="B95">
        <v>50</v>
      </c>
    </row>
    <row r="96" spans="1:2" x14ac:dyDescent="0.25">
      <c r="A96" t="s">
        <v>32</v>
      </c>
      <c r="B96">
        <v>97</v>
      </c>
    </row>
    <row r="97" spans="1:2" x14ac:dyDescent="0.25">
      <c r="A97" t="s">
        <v>34</v>
      </c>
      <c r="B97">
        <v>107</v>
      </c>
    </row>
    <row r="98" spans="1:2" x14ac:dyDescent="0.25">
      <c r="A98" t="s">
        <v>73</v>
      </c>
      <c r="B98">
        <v>73</v>
      </c>
    </row>
    <row r="99" spans="1:2" x14ac:dyDescent="0.25">
      <c r="A99" t="s">
        <v>36</v>
      </c>
      <c r="B99">
        <v>118</v>
      </c>
    </row>
    <row r="100" spans="1:2" x14ac:dyDescent="0.25">
      <c r="A100" t="s">
        <v>39</v>
      </c>
      <c r="B100">
        <v>145</v>
      </c>
    </row>
    <row r="101" spans="1:2" x14ac:dyDescent="0.25">
      <c r="A101" t="s">
        <v>96</v>
      </c>
      <c r="B101">
        <v>73</v>
      </c>
    </row>
    <row r="102" spans="1:2" x14ac:dyDescent="0.25">
      <c r="A102" t="s">
        <v>97</v>
      </c>
      <c r="B102">
        <v>55</v>
      </c>
    </row>
    <row r="103" spans="1:2" x14ac:dyDescent="0.25">
      <c r="A103" t="s">
        <v>46</v>
      </c>
      <c r="B103">
        <v>85</v>
      </c>
    </row>
    <row r="104" spans="1:2" x14ac:dyDescent="0.25">
      <c r="A104" t="s">
        <v>98</v>
      </c>
      <c r="B104">
        <v>175</v>
      </c>
    </row>
    <row r="105" spans="1:2" x14ac:dyDescent="0.25">
      <c r="A105" t="s">
        <v>48</v>
      </c>
      <c r="B105">
        <v>78</v>
      </c>
    </row>
    <row r="106" spans="1:2" x14ac:dyDescent="0.25">
      <c r="A106" t="s">
        <v>99</v>
      </c>
      <c r="B106">
        <v>97</v>
      </c>
    </row>
    <row r="107" spans="1:2" x14ac:dyDescent="0.25">
      <c r="A107" t="s">
        <v>87</v>
      </c>
      <c r="B107">
        <v>60</v>
      </c>
    </row>
    <row r="108" spans="1:2" x14ac:dyDescent="0.25">
      <c r="A108" t="s">
        <v>101</v>
      </c>
      <c r="B108" s="7">
        <v>49</v>
      </c>
    </row>
    <row r="109" spans="1:2" x14ac:dyDescent="0.25">
      <c r="A109" t="s">
        <v>63</v>
      </c>
      <c r="B109" s="7">
        <v>79</v>
      </c>
    </row>
    <row r="110" spans="1:2" x14ac:dyDescent="0.25">
      <c r="A110" t="s">
        <v>102</v>
      </c>
      <c r="B110" s="7">
        <v>87</v>
      </c>
    </row>
    <row r="111" spans="1:2" x14ac:dyDescent="0.25">
      <c r="A111" t="s">
        <v>104</v>
      </c>
      <c r="B111" s="7">
        <v>82</v>
      </c>
    </row>
    <row r="112" spans="1:2" x14ac:dyDescent="0.25">
      <c r="A112" t="s">
        <v>105</v>
      </c>
      <c r="B112" s="7">
        <v>123</v>
      </c>
    </row>
    <row r="113" spans="1:2" x14ac:dyDescent="0.25">
      <c r="A113" t="s">
        <v>107</v>
      </c>
      <c r="B113" s="7">
        <v>50</v>
      </c>
    </row>
    <row r="114" spans="1:2" x14ac:dyDescent="0.25">
      <c r="A114" t="s">
        <v>108</v>
      </c>
      <c r="B114" s="7">
        <v>109</v>
      </c>
    </row>
    <row r="115" spans="1:2" x14ac:dyDescent="0.25">
      <c r="A115" t="s">
        <v>52</v>
      </c>
      <c r="B115" s="7">
        <v>85</v>
      </c>
    </row>
    <row r="116" spans="1:2" x14ac:dyDescent="0.25">
      <c r="A116" t="s">
        <v>110</v>
      </c>
      <c r="B116" s="7">
        <v>48</v>
      </c>
    </row>
    <row r="117" spans="1:2" x14ac:dyDescent="0.25">
      <c r="A117" t="s">
        <v>111</v>
      </c>
      <c r="B117" s="7">
        <v>59</v>
      </c>
    </row>
    <row r="118" spans="1:2" x14ac:dyDescent="0.25">
      <c r="A118" t="s">
        <v>72</v>
      </c>
      <c r="B118" s="7">
        <v>101</v>
      </c>
    </row>
    <row r="119" spans="1:2" x14ac:dyDescent="0.25">
      <c r="A119" t="s">
        <v>113</v>
      </c>
      <c r="B119" s="7">
        <v>103</v>
      </c>
    </row>
    <row r="120" spans="1:2" x14ac:dyDescent="0.25">
      <c r="A120" t="s">
        <v>79</v>
      </c>
      <c r="B120" s="7">
        <v>99</v>
      </c>
    </row>
    <row r="121" spans="1:2" x14ac:dyDescent="0.25">
      <c r="A121" t="s">
        <v>114</v>
      </c>
      <c r="B121" s="7">
        <v>110</v>
      </c>
    </row>
    <row r="122" spans="1:2" x14ac:dyDescent="0.25">
      <c r="A122" t="s">
        <v>66</v>
      </c>
      <c r="B122" s="7">
        <v>115</v>
      </c>
    </row>
    <row r="123" spans="1:2" x14ac:dyDescent="0.25">
      <c r="A123" t="s">
        <v>116</v>
      </c>
      <c r="B123" s="7">
        <v>98</v>
      </c>
    </row>
    <row r="124" spans="1:2" x14ac:dyDescent="0.25">
      <c r="A124" t="s">
        <v>117</v>
      </c>
      <c r="B124" s="7">
        <v>43</v>
      </c>
    </row>
    <row r="125" spans="1:2" x14ac:dyDescent="0.25">
      <c r="A125" t="s">
        <v>113</v>
      </c>
      <c r="B125" s="7">
        <v>42</v>
      </c>
    </row>
    <row r="126" spans="1:2" x14ac:dyDescent="0.25">
      <c r="A126" t="s">
        <v>118</v>
      </c>
      <c r="B126" s="7">
        <v>30</v>
      </c>
    </row>
    <row r="127" spans="1:2" x14ac:dyDescent="0.25">
      <c r="A127" t="s">
        <v>86</v>
      </c>
      <c r="B127" s="7">
        <v>90</v>
      </c>
    </row>
    <row r="128" spans="1:2" x14ac:dyDescent="0.25">
      <c r="A128" t="s">
        <v>72</v>
      </c>
      <c r="B128" s="7">
        <v>32</v>
      </c>
    </row>
    <row r="129" spans="1:2" x14ac:dyDescent="0.25">
      <c r="A129" t="s">
        <v>119</v>
      </c>
      <c r="B129" s="7">
        <v>46</v>
      </c>
    </row>
    <row r="130" spans="1:2" x14ac:dyDescent="0.25">
      <c r="A130" t="s">
        <v>120</v>
      </c>
      <c r="B130" s="7">
        <v>37</v>
      </c>
    </row>
    <row r="131" spans="1:2" x14ac:dyDescent="0.25">
      <c r="A131" t="s">
        <v>121</v>
      </c>
      <c r="B131" s="7">
        <v>33</v>
      </c>
    </row>
    <row r="132" spans="1:2" x14ac:dyDescent="0.25">
      <c r="A132" t="s">
        <v>123</v>
      </c>
      <c r="B132" s="7">
        <v>31</v>
      </c>
    </row>
    <row r="133" spans="1:2" x14ac:dyDescent="0.25">
      <c r="A133" t="s">
        <v>124</v>
      </c>
      <c r="B133" s="7">
        <v>41</v>
      </c>
    </row>
    <row r="134" spans="1:2" x14ac:dyDescent="0.25">
      <c r="A134" t="s">
        <v>73</v>
      </c>
      <c r="B134" s="7">
        <v>90</v>
      </c>
    </row>
    <row r="135" spans="1:2" x14ac:dyDescent="0.25">
      <c r="A135" t="s">
        <v>60</v>
      </c>
      <c r="B135" s="7">
        <v>114</v>
      </c>
    </row>
    <row r="136" spans="1:2" x14ac:dyDescent="0.25">
      <c r="A136" t="s">
        <v>91</v>
      </c>
      <c r="B136" s="7">
        <v>103</v>
      </c>
    </row>
    <row r="137" spans="1:2" x14ac:dyDescent="0.25">
      <c r="A137" t="s">
        <v>125</v>
      </c>
      <c r="B137" s="7">
        <v>77</v>
      </c>
    </row>
    <row r="138" spans="1:2" x14ac:dyDescent="0.25">
      <c r="A138" t="s">
        <v>41</v>
      </c>
      <c r="B138" s="7">
        <v>37</v>
      </c>
    </row>
    <row r="139" spans="1:2" x14ac:dyDescent="0.25">
      <c r="A139" t="s">
        <v>34</v>
      </c>
      <c r="B139" s="7">
        <v>52</v>
      </c>
    </row>
    <row r="140" spans="1:2" x14ac:dyDescent="0.25">
      <c r="A140" t="s">
        <v>128</v>
      </c>
      <c r="B140" s="7">
        <v>67</v>
      </c>
    </row>
    <row r="141" spans="1:2" x14ac:dyDescent="0.25">
      <c r="A141" t="s">
        <v>129</v>
      </c>
      <c r="B141" s="7">
        <v>54</v>
      </c>
    </row>
    <row r="142" spans="1:2" x14ac:dyDescent="0.25">
      <c r="A142" t="s">
        <v>91</v>
      </c>
      <c r="B142" s="7">
        <v>111</v>
      </c>
    </row>
    <row r="143" spans="1:2" x14ac:dyDescent="0.25">
      <c r="A143" t="s">
        <v>130</v>
      </c>
      <c r="B143" s="7">
        <v>40</v>
      </c>
    </row>
    <row r="144" spans="1:2" x14ac:dyDescent="0.25">
      <c r="A144" t="s">
        <v>102</v>
      </c>
      <c r="B144" s="7">
        <v>31</v>
      </c>
    </row>
    <row r="145" spans="1:2" x14ac:dyDescent="0.25">
      <c r="A145" t="s">
        <v>104</v>
      </c>
      <c r="B145" s="7">
        <v>112</v>
      </c>
    </row>
    <row r="146" spans="1:2" x14ac:dyDescent="0.25">
      <c r="A146" t="s">
        <v>133</v>
      </c>
      <c r="B146" s="7">
        <v>57</v>
      </c>
    </row>
    <row r="147" spans="1:2" x14ac:dyDescent="0.25">
      <c r="A147" t="s">
        <v>107</v>
      </c>
      <c r="B147" s="7">
        <v>95</v>
      </c>
    </row>
    <row r="148" spans="1:2" x14ac:dyDescent="0.25">
      <c r="A148" t="s">
        <v>108</v>
      </c>
      <c r="B148" s="7">
        <v>69</v>
      </c>
    </row>
    <row r="149" spans="1:2" x14ac:dyDescent="0.25">
      <c r="A149" t="s">
        <v>114</v>
      </c>
      <c r="B149">
        <v>93</v>
      </c>
    </row>
    <row r="150" spans="1:2" x14ac:dyDescent="0.25">
      <c r="A150" t="s">
        <v>32</v>
      </c>
      <c r="B150">
        <v>97</v>
      </c>
    </row>
    <row r="151" spans="1:2" x14ac:dyDescent="0.25">
      <c r="A151" t="s">
        <v>135</v>
      </c>
      <c r="B151">
        <v>56</v>
      </c>
    </row>
    <row r="152" spans="1:2" x14ac:dyDescent="0.25">
      <c r="A152" t="s">
        <v>87</v>
      </c>
      <c r="B152">
        <v>56</v>
      </c>
    </row>
    <row r="153" spans="1:2" x14ac:dyDescent="0.25">
      <c r="A153" t="s">
        <v>94</v>
      </c>
      <c r="B153">
        <v>84</v>
      </c>
    </row>
    <row r="154" spans="1:2" x14ac:dyDescent="0.25">
      <c r="A154" t="s">
        <v>99</v>
      </c>
      <c r="B154">
        <v>97</v>
      </c>
    </row>
    <row r="155" spans="1:2" x14ac:dyDescent="0.25">
      <c r="A155" t="s">
        <v>24</v>
      </c>
      <c r="B155">
        <v>112</v>
      </c>
    </row>
    <row r="156" spans="1:2" x14ac:dyDescent="0.25">
      <c r="A156" t="s">
        <v>136</v>
      </c>
      <c r="B156">
        <v>90</v>
      </c>
    </row>
    <row r="157" spans="1:2" x14ac:dyDescent="0.25">
      <c r="A157" t="s">
        <v>138</v>
      </c>
      <c r="B157">
        <v>67</v>
      </c>
    </row>
    <row r="158" spans="1:2" x14ac:dyDescent="0.25">
      <c r="A158" t="s">
        <v>50</v>
      </c>
      <c r="B158">
        <v>95</v>
      </c>
    </row>
    <row r="159" spans="1:2" x14ac:dyDescent="0.25">
      <c r="A159" t="s">
        <v>140</v>
      </c>
      <c r="B159">
        <v>83</v>
      </c>
    </row>
    <row r="160" spans="1:2" x14ac:dyDescent="0.25">
      <c r="A160" t="s">
        <v>41</v>
      </c>
      <c r="B160">
        <v>80</v>
      </c>
    </row>
    <row r="161" spans="1:2" x14ac:dyDescent="0.25">
      <c r="A161" t="s">
        <v>107</v>
      </c>
      <c r="B161">
        <v>111</v>
      </c>
    </row>
    <row r="162" spans="1:2" x14ac:dyDescent="0.25">
      <c r="A162" t="s">
        <v>24</v>
      </c>
      <c r="B162">
        <v>112</v>
      </c>
    </row>
    <row r="163" spans="1:2" x14ac:dyDescent="0.25">
      <c r="A163" t="s">
        <v>91</v>
      </c>
      <c r="B163">
        <v>73</v>
      </c>
    </row>
    <row r="164" spans="1:2" x14ac:dyDescent="0.25">
      <c r="A164" t="s">
        <v>75</v>
      </c>
      <c r="B164">
        <v>73</v>
      </c>
    </row>
    <row r="165" spans="1:2" x14ac:dyDescent="0.25">
      <c r="A165" t="s">
        <v>141</v>
      </c>
      <c r="B165">
        <v>78</v>
      </c>
    </row>
    <row r="166" spans="1:2" x14ac:dyDescent="0.25">
      <c r="A166" t="s">
        <v>32</v>
      </c>
      <c r="B166">
        <v>97</v>
      </c>
    </row>
    <row r="167" spans="1:2" x14ac:dyDescent="0.25">
      <c r="A167" t="s">
        <v>94</v>
      </c>
      <c r="B167">
        <v>84</v>
      </c>
    </row>
    <row r="168" spans="1:2" x14ac:dyDescent="0.25">
      <c r="A168" t="s">
        <v>119</v>
      </c>
      <c r="B168">
        <v>82</v>
      </c>
    </row>
    <row r="169" spans="1:2" x14ac:dyDescent="0.25">
      <c r="A169" t="s">
        <v>142</v>
      </c>
      <c r="B169">
        <v>94</v>
      </c>
    </row>
    <row r="170" spans="1:2" x14ac:dyDescent="0.25">
      <c r="A170" t="s">
        <v>119</v>
      </c>
      <c r="B170">
        <v>82</v>
      </c>
    </row>
    <row r="171" spans="1:2" x14ac:dyDescent="0.25">
      <c r="A171" t="s">
        <v>52</v>
      </c>
      <c r="B171">
        <v>85</v>
      </c>
    </row>
    <row r="172" spans="1:2" x14ac:dyDescent="0.25">
      <c r="A172" t="s">
        <v>55</v>
      </c>
      <c r="B172">
        <v>87</v>
      </c>
    </row>
    <row r="173" spans="1:2" x14ac:dyDescent="0.25">
      <c r="A173" t="s">
        <v>62</v>
      </c>
      <c r="B173">
        <v>141</v>
      </c>
    </row>
    <row r="174" spans="1:2" x14ac:dyDescent="0.25">
      <c r="A174" t="s">
        <v>72</v>
      </c>
      <c r="B174">
        <v>58</v>
      </c>
    </row>
    <row r="175" spans="1:2" x14ac:dyDescent="0.25">
      <c r="A175" t="s">
        <v>63</v>
      </c>
      <c r="B175">
        <v>55</v>
      </c>
    </row>
    <row r="176" spans="1:2" x14ac:dyDescent="0.25">
      <c r="A176" t="s">
        <v>42</v>
      </c>
      <c r="B176">
        <v>87</v>
      </c>
    </row>
    <row r="177" spans="1:2" x14ac:dyDescent="0.25">
      <c r="A177" t="s">
        <v>144</v>
      </c>
      <c r="B177">
        <v>138</v>
      </c>
    </row>
    <row r="178" spans="1:2" x14ac:dyDescent="0.25">
      <c r="A178" t="s">
        <v>36</v>
      </c>
      <c r="B178">
        <v>118</v>
      </c>
    </row>
    <row r="179" spans="1:2" x14ac:dyDescent="0.25">
      <c r="A179" t="s">
        <v>89</v>
      </c>
      <c r="B179">
        <v>153</v>
      </c>
    </row>
    <row r="180" spans="1:2" x14ac:dyDescent="0.25">
      <c r="A180" t="s">
        <v>99</v>
      </c>
      <c r="B180">
        <v>97</v>
      </c>
    </row>
    <row r="181" spans="1:2" x14ac:dyDescent="0.25">
      <c r="A181" t="s">
        <v>73</v>
      </c>
      <c r="B181">
        <v>73</v>
      </c>
    </row>
    <row r="182" spans="1:2" x14ac:dyDescent="0.25">
      <c r="A182" t="s">
        <v>79</v>
      </c>
      <c r="B182">
        <v>94</v>
      </c>
    </row>
    <row r="183" spans="1:2" x14ac:dyDescent="0.25">
      <c r="A183" t="s">
        <v>114</v>
      </c>
      <c r="B183">
        <v>93</v>
      </c>
    </row>
    <row r="184" spans="1:2" x14ac:dyDescent="0.25">
      <c r="A184" t="s">
        <v>93</v>
      </c>
      <c r="B184">
        <v>72</v>
      </c>
    </row>
    <row r="185" spans="1:2" x14ac:dyDescent="0.25">
      <c r="A185" t="s">
        <v>59</v>
      </c>
      <c r="B185">
        <v>109</v>
      </c>
    </row>
    <row r="186" spans="1:2" x14ac:dyDescent="0.25">
      <c r="A186" t="s">
        <v>145</v>
      </c>
      <c r="B186">
        <v>91</v>
      </c>
    </row>
    <row r="187" spans="1:2" x14ac:dyDescent="0.25">
      <c r="A187" t="s">
        <v>75</v>
      </c>
      <c r="B187">
        <v>73</v>
      </c>
    </row>
    <row r="188" spans="1:2" x14ac:dyDescent="0.25">
      <c r="A188" t="s">
        <v>146</v>
      </c>
      <c r="B188">
        <v>102</v>
      </c>
    </row>
    <row r="189" spans="1:2" x14ac:dyDescent="0.25">
      <c r="A189" t="s">
        <v>107</v>
      </c>
      <c r="B189">
        <v>111</v>
      </c>
    </row>
    <row r="190" spans="1:2" x14ac:dyDescent="0.25">
      <c r="A190" t="s">
        <v>42</v>
      </c>
      <c r="B190">
        <v>87</v>
      </c>
    </row>
    <row r="191" spans="1:2" x14ac:dyDescent="0.25">
      <c r="A191" t="s">
        <v>148</v>
      </c>
      <c r="B191">
        <v>94</v>
      </c>
    </row>
    <row r="192" spans="1:2" x14ac:dyDescent="0.25">
      <c r="A192" t="s">
        <v>116</v>
      </c>
      <c r="B192">
        <v>83</v>
      </c>
    </row>
    <row r="193" spans="1:2" x14ac:dyDescent="0.25">
      <c r="A193" t="s">
        <v>150</v>
      </c>
      <c r="B193">
        <v>110</v>
      </c>
    </row>
    <row r="194" spans="1:2" x14ac:dyDescent="0.25">
      <c r="A194" t="s">
        <v>116</v>
      </c>
      <c r="B194">
        <v>83</v>
      </c>
    </row>
    <row r="195" spans="1:2" x14ac:dyDescent="0.25">
      <c r="A195" t="s">
        <v>96</v>
      </c>
      <c r="B195">
        <v>79</v>
      </c>
    </row>
    <row r="196" spans="1:2" x14ac:dyDescent="0.25">
      <c r="A196" t="s">
        <v>63</v>
      </c>
      <c r="B196">
        <v>55</v>
      </c>
    </row>
    <row r="197" spans="1:2" x14ac:dyDescent="0.25">
      <c r="A197" t="s">
        <v>110</v>
      </c>
      <c r="B197">
        <v>114</v>
      </c>
    </row>
    <row r="198" spans="1:2" x14ac:dyDescent="0.25">
      <c r="A198" t="s">
        <v>42</v>
      </c>
      <c r="B198">
        <v>87</v>
      </c>
    </row>
    <row r="199" spans="1:2" x14ac:dyDescent="0.25">
      <c r="A199" t="s">
        <v>101</v>
      </c>
      <c r="B199">
        <v>111</v>
      </c>
    </row>
    <row r="200" spans="1:2" x14ac:dyDescent="0.25">
      <c r="A200" s="5" t="s">
        <v>82</v>
      </c>
      <c r="B200" s="5">
        <v>14</v>
      </c>
    </row>
    <row r="201" spans="1:2" x14ac:dyDescent="0.25">
      <c r="A201" s="5" t="s">
        <v>153</v>
      </c>
      <c r="B201" s="5">
        <v>68</v>
      </c>
    </row>
    <row r="202" spans="1:2" x14ac:dyDescent="0.25">
      <c r="A202" s="5" t="s">
        <v>155</v>
      </c>
      <c r="B202" s="5">
        <v>80</v>
      </c>
    </row>
    <row r="203" spans="1:2" x14ac:dyDescent="0.25">
      <c r="A203" s="5" t="s">
        <v>72</v>
      </c>
      <c r="B203" s="5">
        <v>69</v>
      </c>
    </row>
    <row r="204" spans="1:2" x14ac:dyDescent="0.25">
      <c r="A204" s="5" t="s">
        <v>157</v>
      </c>
      <c r="B204" s="5">
        <v>24</v>
      </c>
    </row>
    <row r="205" spans="1:2" x14ac:dyDescent="0.25">
      <c r="A205" s="5" t="s">
        <v>160</v>
      </c>
      <c r="B205" s="5">
        <v>29</v>
      </c>
    </row>
    <row r="206" spans="1:2" x14ac:dyDescent="0.25">
      <c r="A206" s="5" t="s">
        <v>107</v>
      </c>
      <c r="B206" s="5">
        <v>67</v>
      </c>
    </row>
    <row r="207" spans="1:2" x14ac:dyDescent="0.25">
      <c r="A207" s="5" t="s">
        <v>161</v>
      </c>
      <c r="B207" s="5">
        <v>62</v>
      </c>
    </row>
    <row r="208" spans="1:2" x14ac:dyDescent="0.25">
      <c r="A208" s="5" t="s">
        <v>59</v>
      </c>
      <c r="B208" s="5">
        <v>46</v>
      </c>
    </row>
    <row r="209" spans="1:2" x14ac:dyDescent="0.25">
      <c r="A209" t="s">
        <v>162</v>
      </c>
      <c r="B209">
        <v>73</v>
      </c>
    </row>
    <row r="210" spans="1:2" x14ac:dyDescent="0.25">
      <c r="A210" t="s">
        <v>34</v>
      </c>
      <c r="B210">
        <v>57</v>
      </c>
    </row>
    <row r="211" spans="1:2" x14ac:dyDescent="0.25">
      <c r="A211" s="1" t="s">
        <v>120</v>
      </c>
      <c r="B211" s="1">
        <v>55</v>
      </c>
    </row>
    <row r="212" spans="1:2" x14ac:dyDescent="0.25">
      <c r="A212" s="1" t="s">
        <v>41</v>
      </c>
      <c r="B212" s="1">
        <v>16</v>
      </c>
    </row>
    <row r="213" spans="1:2" x14ac:dyDescent="0.25">
      <c r="A213" t="s">
        <v>163</v>
      </c>
      <c r="B213">
        <v>19</v>
      </c>
    </row>
    <row r="214" spans="1:2" x14ac:dyDescent="0.25">
      <c r="A214" t="s">
        <v>60</v>
      </c>
      <c r="B214">
        <v>12</v>
      </c>
    </row>
    <row r="215" spans="1:2" x14ac:dyDescent="0.25">
      <c r="A215" t="s">
        <v>163</v>
      </c>
      <c r="B215">
        <v>62</v>
      </c>
    </row>
    <row r="216" spans="1:2" x14ac:dyDescent="0.25">
      <c r="A216" s="1" t="s">
        <v>99</v>
      </c>
      <c r="B216" s="1">
        <v>19</v>
      </c>
    </row>
    <row r="217" spans="1:2" x14ac:dyDescent="0.25">
      <c r="A217" t="s">
        <v>46</v>
      </c>
      <c r="B217">
        <v>17</v>
      </c>
    </row>
    <row r="218" spans="1:2" x14ac:dyDescent="0.25">
      <c r="A218" s="1" t="s">
        <v>164</v>
      </c>
      <c r="B218" s="1">
        <v>27</v>
      </c>
    </row>
    <row r="219" spans="1:2" x14ac:dyDescent="0.25">
      <c r="A219" t="s">
        <v>166</v>
      </c>
      <c r="B219">
        <v>57</v>
      </c>
    </row>
    <row r="220" spans="1:2" x14ac:dyDescent="0.25">
      <c r="A220" s="1" t="s">
        <v>57</v>
      </c>
      <c r="B220" s="1">
        <v>77</v>
      </c>
    </row>
    <row r="221" spans="1:2" x14ac:dyDescent="0.25">
      <c r="A221" t="s">
        <v>32</v>
      </c>
      <c r="B221">
        <v>92</v>
      </c>
    </row>
    <row r="222" spans="1:2" x14ac:dyDescent="0.25">
      <c r="A222" s="1" t="s">
        <v>94</v>
      </c>
      <c r="B222" s="1">
        <v>22</v>
      </c>
    </row>
    <row r="223" spans="1:2" x14ac:dyDescent="0.25">
      <c r="A223" s="1" t="s">
        <v>164</v>
      </c>
      <c r="B223" s="1">
        <v>19</v>
      </c>
    </row>
    <row r="224" spans="1:2" x14ac:dyDescent="0.25">
      <c r="A224" t="s">
        <v>60</v>
      </c>
      <c r="B224">
        <v>56</v>
      </c>
    </row>
    <row r="225" spans="1:2" x14ac:dyDescent="0.25">
      <c r="A225" t="s">
        <v>60</v>
      </c>
      <c r="B225">
        <v>72</v>
      </c>
    </row>
    <row r="226" spans="1:2" x14ac:dyDescent="0.25">
      <c r="A226" t="s">
        <v>73</v>
      </c>
      <c r="B226">
        <v>97</v>
      </c>
    </row>
    <row r="227" spans="1:2" x14ac:dyDescent="0.25">
      <c r="A227" t="s">
        <v>24</v>
      </c>
      <c r="B227">
        <v>29</v>
      </c>
    </row>
    <row r="228" spans="1:2" x14ac:dyDescent="0.25">
      <c r="A228" t="s">
        <v>169</v>
      </c>
      <c r="B228">
        <v>95</v>
      </c>
    </row>
    <row r="229" spans="1:2" x14ac:dyDescent="0.25">
      <c r="A229" t="s">
        <v>150</v>
      </c>
      <c r="B229">
        <v>67</v>
      </c>
    </row>
    <row r="230" spans="1:2" x14ac:dyDescent="0.25">
      <c r="A230" t="s">
        <v>32</v>
      </c>
      <c r="B230">
        <v>19</v>
      </c>
    </row>
    <row r="231" spans="1:2" x14ac:dyDescent="0.25">
      <c r="A231" s="1" t="s">
        <v>41</v>
      </c>
      <c r="B231" s="1">
        <v>74</v>
      </c>
    </row>
    <row r="232" spans="1:2" x14ac:dyDescent="0.25">
      <c r="A232" s="1" t="s">
        <v>172</v>
      </c>
      <c r="B232" s="1">
        <v>97</v>
      </c>
    </row>
    <row r="233" spans="1:2" x14ac:dyDescent="0.25">
      <c r="A233" t="s">
        <v>24</v>
      </c>
      <c r="B233">
        <v>32</v>
      </c>
    </row>
    <row r="234" spans="1:2" x14ac:dyDescent="0.25">
      <c r="A234" t="s">
        <v>173</v>
      </c>
      <c r="B234">
        <v>77</v>
      </c>
    </row>
    <row r="235" spans="1:2" x14ac:dyDescent="0.25">
      <c r="A235" s="1" t="s">
        <v>175</v>
      </c>
      <c r="B235" s="1">
        <v>99</v>
      </c>
    </row>
    <row r="236" spans="1:2" x14ac:dyDescent="0.25">
      <c r="A236" s="1" t="s">
        <v>177</v>
      </c>
      <c r="B236" s="1">
        <v>14</v>
      </c>
    </row>
    <row r="237" spans="1:2" x14ac:dyDescent="0.25">
      <c r="A237" s="1" t="s">
        <v>61</v>
      </c>
      <c r="B237" s="1">
        <v>72</v>
      </c>
    </row>
    <row r="238" spans="1:2" x14ac:dyDescent="0.25">
      <c r="A238" s="1" t="s">
        <v>161</v>
      </c>
      <c r="B238" s="1">
        <v>33</v>
      </c>
    </row>
    <row r="239" spans="1:2" x14ac:dyDescent="0.25">
      <c r="A239" s="1" t="s">
        <v>99</v>
      </c>
      <c r="B239" s="1">
        <v>64</v>
      </c>
    </row>
    <row r="240" spans="1:2" x14ac:dyDescent="0.25">
      <c r="A240" t="s">
        <v>99</v>
      </c>
      <c r="B240">
        <v>93</v>
      </c>
    </row>
    <row r="241" spans="1:2" x14ac:dyDescent="0.25">
      <c r="A241" t="s">
        <v>99</v>
      </c>
      <c r="B241">
        <v>75</v>
      </c>
    </row>
    <row r="242" spans="1:2" x14ac:dyDescent="0.25">
      <c r="A242" t="s">
        <v>24</v>
      </c>
      <c r="B242">
        <v>25</v>
      </c>
    </row>
    <row r="243" spans="1:2" x14ac:dyDescent="0.25">
      <c r="A243" t="s">
        <v>150</v>
      </c>
      <c r="B243">
        <v>98</v>
      </c>
    </row>
    <row r="244" spans="1:2" x14ac:dyDescent="0.25">
      <c r="A244" s="1" t="s">
        <v>178</v>
      </c>
      <c r="B244" s="1">
        <v>39</v>
      </c>
    </row>
    <row r="245" spans="1:2" x14ac:dyDescent="0.25">
      <c r="A245" s="1" t="s">
        <v>30</v>
      </c>
      <c r="B245" s="1">
        <v>181</v>
      </c>
    </row>
    <row r="246" spans="1:2" x14ac:dyDescent="0.25">
      <c r="A246" s="1" t="s">
        <v>155</v>
      </c>
      <c r="B246" s="1">
        <v>94</v>
      </c>
    </row>
    <row r="247" spans="1:2" x14ac:dyDescent="0.25">
      <c r="A247" t="s">
        <v>30</v>
      </c>
      <c r="B247">
        <v>196</v>
      </c>
    </row>
    <row r="248" spans="1:2" x14ac:dyDescent="0.25">
      <c r="A248" t="s">
        <v>44</v>
      </c>
      <c r="B248">
        <v>96</v>
      </c>
    </row>
    <row r="249" spans="1:2" x14ac:dyDescent="0.25">
      <c r="A249" t="s">
        <v>180</v>
      </c>
      <c r="B249">
        <v>94</v>
      </c>
    </row>
    <row r="250" spans="1:2" x14ac:dyDescent="0.25">
      <c r="A250" t="s">
        <v>62</v>
      </c>
      <c r="B250">
        <v>141</v>
      </c>
    </row>
    <row r="251" spans="1:2" x14ac:dyDescent="0.25">
      <c r="A251" t="s">
        <v>75</v>
      </c>
      <c r="B251">
        <v>73</v>
      </c>
    </row>
    <row r="252" spans="1:2" x14ac:dyDescent="0.25">
      <c r="A252" t="s">
        <v>94</v>
      </c>
      <c r="B252">
        <v>84</v>
      </c>
    </row>
    <row r="253" spans="1:2" x14ac:dyDescent="0.25">
      <c r="A253" t="s">
        <v>182</v>
      </c>
      <c r="B253">
        <v>85</v>
      </c>
    </row>
    <row r="254" spans="1:2" x14ac:dyDescent="0.25">
      <c r="A254" t="s">
        <v>110</v>
      </c>
      <c r="B254">
        <v>114</v>
      </c>
    </row>
    <row r="255" spans="1:2" x14ac:dyDescent="0.25">
      <c r="A255" t="s">
        <v>183</v>
      </c>
      <c r="B255">
        <v>100</v>
      </c>
    </row>
    <row r="256" spans="1:2" x14ac:dyDescent="0.25">
      <c r="A256" t="s">
        <v>185</v>
      </c>
      <c r="B256">
        <v>107</v>
      </c>
    </row>
    <row r="257" spans="1:2" x14ac:dyDescent="0.25">
      <c r="A257" t="s">
        <v>186</v>
      </c>
      <c r="B257">
        <v>66</v>
      </c>
    </row>
    <row r="258" spans="1:2" x14ac:dyDescent="0.25">
      <c r="A258" t="s">
        <v>188</v>
      </c>
      <c r="B258">
        <v>120</v>
      </c>
    </row>
    <row r="259" spans="1:2" x14ac:dyDescent="0.25">
      <c r="A259" t="s">
        <v>190</v>
      </c>
      <c r="B259">
        <v>111</v>
      </c>
    </row>
    <row r="260" spans="1:2" x14ac:dyDescent="0.25">
      <c r="A260" t="s">
        <v>55</v>
      </c>
      <c r="B260">
        <v>87</v>
      </c>
    </row>
    <row r="261" spans="1:2" x14ac:dyDescent="0.25">
      <c r="A261" t="s">
        <v>99</v>
      </c>
      <c r="B261">
        <v>90</v>
      </c>
    </row>
    <row r="262" spans="1:2" x14ac:dyDescent="0.25">
      <c r="A262" t="s">
        <v>146</v>
      </c>
      <c r="B262">
        <v>102</v>
      </c>
    </row>
    <row r="263" spans="1:2" x14ac:dyDescent="0.25">
      <c r="A263" t="s">
        <v>192</v>
      </c>
      <c r="B263">
        <v>78</v>
      </c>
    </row>
    <row r="264" spans="1:2" x14ac:dyDescent="0.25">
      <c r="A264" t="s">
        <v>193</v>
      </c>
      <c r="B264">
        <v>100</v>
      </c>
    </row>
    <row r="265" spans="1:2" x14ac:dyDescent="0.25">
      <c r="A265" t="s">
        <v>194</v>
      </c>
      <c r="B265">
        <v>99</v>
      </c>
    </row>
    <row r="266" spans="1:2" x14ac:dyDescent="0.25">
      <c r="A266" t="s">
        <v>71</v>
      </c>
      <c r="B266">
        <v>117</v>
      </c>
    </row>
    <row r="267" spans="1:2" x14ac:dyDescent="0.25">
      <c r="A267" t="s">
        <v>141</v>
      </c>
      <c r="B267">
        <v>76</v>
      </c>
    </row>
    <row r="268" spans="1:2" x14ac:dyDescent="0.25">
      <c r="A268" t="s">
        <v>196</v>
      </c>
      <c r="B268">
        <v>128</v>
      </c>
    </row>
    <row r="269" spans="1:2" x14ac:dyDescent="0.25">
      <c r="A269" t="s">
        <v>124</v>
      </c>
      <c r="B269">
        <v>85</v>
      </c>
    </row>
    <row r="270" spans="1:2" x14ac:dyDescent="0.25">
      <c r="A270" t="s">
        <v>197</v>
      </c>
      <c r="B270">
        <v>155</v>
      </c>
    </row>
    <row r="271" spans="1:2" x14ac:dyDescent="0.25">
      <c r="A271" t="s">
        <v>199</v>
      </c>
      <c r="B271">
        <v>64</v>
      </c>
    </row>
    <row r="272" spans="1:2" x14ac:dyDescent="0.25">
      <c r="A272" t="s">
        <v>201</v>
      </c>
      <c r="B272">
        <v>59</v>
      </c>
    </row>
    <row r="273" spans="1:2" x14ac:dyDescent="0.25">
      <c r="A273" t="s">
        <v>39</v>
      </c>
      <c r="B273">
        <v>145</v>
      </c>
    </row>
    <row r="274" spans="1:2" x14ac:dyDescent="0.25">
      <c r="A274" t="s">
        <v>203</v>
      </c>
      <c r="B274">
        <v>153</v>
      </c>
    </row>
    <row r="275" spans="1:2" x14ac:dyDescent="0.25">
      <c r="A275" t="s">
        <v>145</v>
      </c>
      <c r="B275">
        <v>91</v>
      </c>
    </row>
    <row r="276" spans="1:2" x14ac:dyDescent="0.25">
      <c r="A276" t="s">
        <v>204</v>
      </c>
      <c r="B276">
        <v>74</v>
      </c>
    </row>
    <row r="277" spans="1:2" x14ac:dyDescent="0.25">
      <c r="A277" t="s">
        <v>205</v>
      </c>
      <c r="B277">
        <v>82</v>
      </c>
    </row>
    <row r="278" spans="1:2" x14ac:dyDescent="0.25">
      <c r="A278" t="s">
        <v>44</v>
      </c>
      <c r="B278">
        <v>96</v>
      </c>
    </row>
    <row r="279" spans="1:2" x14ac:dyDescent="0.25">
      <c r="A279" t="s">
        <v>59</v>
      </c>
      <c r="B279">
        <v>109</v>
      </c>
    </row>
    <row r="280" spans="1:2" x14ac:dyDescent="0.25">
      <c r="A280" t="s">
        <v>207</v>
      </c>
      <c r="B280">
        <v>121</v>
      </c>
    </row>
    <row r="281" spans="1:2" x14ac:dyDescent="0.25">
      <c r="A281" t="s">
        <v>135</v>
      </c>
      <c r="B281">
        <v>56</v>
      </c>
    </row>
    <row r="282" spans="1:2" x14ac:dyDescent="0.25">
      <c r="A282" t="s">
        <v>99</v>
      </c>
      <c r="B282">
        <v>90</v>
      </c>
    </row>
    <row r="283" spans="1:2" x14ac:dyDescent="0.25">
      <c r="A283" t="s">
        <v>208</v>
      </c>
      <c r="B283">
        <v>121</v>
      </c>
    </row>
    <row r="284" spans="1:2" x14ac:dyDescent="0.25">
      <c r="A284" t="s">
        <v>26</v>
      </c>
      <c r="B284">
        <v>23</v>
      </c>
    </row>
    <row r="285" spans="1:2" x14ac:dyDescent="0.25">
      <c r="A285" t="s">
        <v>99</v>
      </c>
      <c r="B285">
        <v>87</v>
      </c>
    </row>
    <row r="286" spans="1:2" x14ac:dyDescent="0.25">
      <c r="A286" t="s">
        <v>26</v>
      </c>
      <c r="B286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B39B-7011-4BA4-801E-676F29C4A3A0}">
  <dimension ref="A1:E286"/>
  <sheetViews>
    <sheetView workbookViewId="0">
      <selection activeCell="E6" sqref="E6"/>
    </sheetView>
  </sheetViews>
  <sheetFormatPr defaultRowHeight="15" x14ac:dyDescent="0.25"/>
  <cols>
    <col min="1" max="1" width="12.42578125" customWidth="1"/>
    <col min="4" max="4" width="21.7109375" bestFit="1" customWidth="1"/>
  </cols>
  <sheetData>
    <row r="1" spans="1:5" x14ac:dyDescent="0.25">
      <c r="A1" t="s">
        <v>2</v>
      </c>
      <c r="B1" t="s">
        <v>6</v>
      </c>
    </row>
    <row r="2" spans="1:5" x14ac:dyDescent="0.25">
      <c r="A2" t="s">
        <v>13</v>
      </c>
      <c r="B2" t="s">
        <v>16</v>
      </c>
      <c r="D2" t="s">
        <v>229</v>
      </c>
      <c r="E2">
        <f>COUNTIF(B2:B286, "Caught")</f>
        <v>274</v>
      </c>
    </row>
    <row r="3" spans="1:5" x14ac:dyDescent="0.25">
      <c r="A3" t="s">
        <v>17</v>
      </c>
      <c r="B3" t="s">
        <v>16</v>
      </c>
      <c r="D3" t="s">
        <v>230</v>
      </c>
      <c r="E3">
        <f>COUNTIF(B2:B286, "Flee")</f>
        <v>11</v>
      </c>
    </row>
    <row r="4" spans="1:5" x14ac:dyDescent="0.25">
      <c r="A4" t="s">
        <v>18</v>
      </c>
      <c r="B4" t="s">
        <v>16</v>
      </c>
    </row>
    <row r="5" spans="1:5" x14ac:dyDescent="0.25">
      <c r="A5" t="s">
        <v>20</v>
      </c>
      <c r="B5" t="s">
        <v>16</v>
      </c>
      <c r="D5" t="s">
        <v>231</v>
      </c>
      <c r="E5">
        <f>274/285</f>
        <v>0.96140350877192982</v>
      </c>
    </row>
    <row r="6" spans="1:5" x14ac:dyDescent="0.25">
      <c r="A6" t="s">
        <v>22</v>
      </c>
      <c r="B6" t="s">
        <v>16</v>
      </c>
      <c r="D6" t="s">
        <v>232</v>
      </c>
      <c r="E6">
        <f>11/285</f>
        <v>3.8596491228070177E-2</v>
      </c>
    </row>
    <row r="7" spans="1:5" x14ac:dyDescent="0.25">
      <c r="A7" t="s">
        <v>24</v>
      </c>
      <c r="B7" t="s">
        <v>16</v>
      </c>
    </row>
    <row r="8" spans="1:5" x14ac:dyDescent="0.25">
      <c r="A8" t="s">
        <v>26</v>
      </c>
      <c r="B8" t="s">
        <v>16</v>
      </c>
    </row>
    <row r="9" spans="1:5" x14ac:dyDescent="0.25">
      <c r="A9" t="s">
        <v>28</v>
      </c>
      <c r="B9" t="s">
        <v>16</v>
      </c>
    </row>
    <row r="10" spans="1:5" x14ac:dyDescent="0.25">
      <c r="A10" t="s">
        <v>30</v>
      </c>
      <c r="B10" t="s">
        <v>16</v>
      </c>
    </row>
    <row r="11" spans="1:5" x14ac:dyDescent="0.25">
      <c r="A11" t="s">
        <v>32</v>
      </c>
      <c r="B11" t="s">
        <v>16</v>
      </c>
    </row>
    <row r="12" spans="1:5" x14ac:dyDescent="0.25">
      <c r="A12" t="s">
        <v>34</v>
      </c>
      <c r="B12" t="s">
        <v>16</v>
      </c>
    </row>
    <row r="13" spans="1:5" x14ac:dyDescent="0.25">
      <c r="A13" t="s">
        <v>36</v>
      </c>
      <c r="B13" t="s">
        <v>16</v>
      </c>
    </row>
    <row r="14" spans="1:5" x14ac:dyDescent="0.25">
      <c r="A14" t="s">
        <v>38</v>
      </c>
      <c r="B14" t="s">
        <v>16</v>
      </c>
    </row>
    <row r="15" spans="1:5" x14ac:dyDescent="0.25">
      <c r="A15" t="s">
        <v>39</v>
      </c>
      <c r="B15" t="s">
        <v>16</v>
      </c>
    </row>
    <row r="16" spans="1:5" x14ac:dyDescent="0.25">
      <c r="A16" t="s">
        <v>41</v>
      </c>
      <c r="B16" t="s">
        <v>16</v>
      </c>
    </row>
    <row r="17" spans="1:2" x14ac:dyDescent="0.25">
      <c r="A17" t="s">
        <v>42</v>
      </c>
      <c r="B17" t="s">
        <v>16</v>
      </c>
    </row>
    <row r="18" spans="1:2" x14ac:dyDescent="0.25">
      <c r="A18" t="s">
        <v>42</v>
      </c>
      <c r="B18" t="s">
        <v>16</v>
      </c>
    </row>
    <row r="19" spans="1:2" x14ac:dyDescent="0.25">
      <c r="A19" t="s">
        <v>41</v>
      </c>
      <c r="B19" t="s">
        <v>16</v>
      </c>
    </row>
    <row r="20" spans="1:2" x14ac:dyDescent="0.25">
      <c r="A20" t="s">
        <v>34</v>
      </c>
      <c r="B20" t="s">
        <v>16</v>
      </c>
    </row>
    <row r="21" spans="1:2" x14ac:dyDescent="0.25">
      <c r="A21" t="s">
        <v>44</v>
      </c>
      <c r="B21" t="s">
        <v>16</v>
      </c>
    </row>
    <row r="22" spans="1:2" x14ac:dyDescent="0.25">
      <c r="A22" t="s">
        <v>46</v>
      </c>
      <c r="B22" t="s">
        <v>16</v>
      </c>
    </row>
    <row r="23" spans="1:2" x14ac:dyDescent="0.25">
      <c r="A23" t="s">
        <v>48</v>
      </c>
      <c r="B23" t="s">
        <v>16</v>
      </c>
    </row>
    <row r="24" spans="1:2" x14ac:dyDescent="0.25">
      <c r="A24" t="s">
        <v>41</v>
      </c>
      <c r="B24" t="s">
        <v>16</v>
      </c>
    </row>
    <row r="25" spans="1:2" x14ac:dyDescent="0.25">
      <c r="A25" t="s">
        <v>50</v>
      </c>
      <c r="B25" t="s">
        <v>16</v>
      </c>
    </row>
    <row r="26" spans="1:2" x14ac:dyDescent="0.25">
      <c r="A26" t="s">
        <v>52</v>
      </c>
      <c r="B26" t="s">
        <v>16</v>
      </c>
    </row>
    <row r="27" spans="1:2" x14ac:dyDescent="0.25">
      <c r="A27" t="s">
        <v>53</v>
      </c>
      <c r="B27" t="s">
        <v>54</v>
      </c>
    </row>
    <row r="28" spans="1:2" x14ac:dyDescent="0.25">
      <c r="A28" t="s">
        <v>55</v>
      </c>
      <c r="B28" t="s">
        <v>16</v>
      </c>
    </row>
    <row r="29" spans="1:2" x14ac:dyDescent="0.25">
      <c r="A29" t="s">
        <v>42</v>
      </c>
      <c r="B29" t="s">
        <v>16</v>
      </c>
    </row>
    <row r="30" spans="1:2" x14ac:dyDescent="0.25">
      <c r="A30" t="s">
        <v>56</v>
      </c>
      <c r="B30" t="s">
        <v>16</v>
      </c>
    </row>
    <row r="31" spans="1:2" x14ac:dyDescent="0.25">
      <c r="A31" t="s">
        <v>42</v>
      </c>
      <c r="B31" t="s">
        <v>16</v>
      </c>
    </row>
    <row r="32" spans="1:2" x14ac:dyDescent="0.25">
      <c r="A32" t="s">
        <v>57</v>
      </c>
      <c r="B32" t="s">
        <v>16</v>
      </c>
    </row>
    <row r="33" spans="1:2" x14ac:dyDescent="0.25">
      <c r="A33" t="s">
        <v>58</v>
      </c>
      <c r="B33" t="s">
        <v>16</v>
      </c>
    </row>
    <row r="34" spans="1:2" x14ac:dyDescent="0.25">
      <c r="A34" t="s">
        <v>46</v>
      </c>
      <c r="B34" t="s">
        <v>16</v>
      </c>
    </row>
    <row r="35" spans="1:2" x14ac:dyDescent="0.25">
      <c r="A35" t="s">
        <v>59</v>
      </c>
      <c r="B35" t="s">
        <v>16</v>
      </c>
    </row>
    <row r="36" spans="1:2" x14ac:dyDescent="0.25">
      <c r="A36" t="s">
        <v>60</v>
      </c>
      <c r="B36" t="s">
        <v>16</v>
      </c>
    </row>
    <row r="37" spans="1:2" x14ac:dyDescent="0.25">
      <c r="A37" t="s">
        <v>42</v>
      </c>
      <c r="B37" t="s">
        <v>16</v>
      </c>
    </row>
    <row r="38" spans="1:2" x14ac:dyDescent="0.25">
      <c r="A38" t="s">
        <v>61</v>
      </c>
      <c r="B38" t="s">
        <v>16</v>
      </c>
    </row>
    <row r="39" spans="1:2" x14ac:dyDescent="0.25">
      <c r="A39" t="s">
        <v>62</v>
      </c>
      <c r="B39" t="s">
        <v>16</v>
      </c>
    </row>
    <row r="40" spans="1:2" x14ac:dyDescent="0.25">
      <c r="A40" t="s">
        <v>48</v>
      </c>
      <c r="B40" t="s">
        <v>16</v>
      </c>
    </row>
    <row r="41" spans="1:2" x14ac:dyDescent="0.25">
      <c r="A41" t="s">
        <v>46</v>
      </c>
      <c r="B41" t="s">
        <v>16</v>
      </c>
    </row>
    <row r="42" spans="1:2" x14ac:dyDescent="0.25">
      <c r="A42" t="s">
        <v>36</v>
      </c>
      <c r="B42" t="s">
        <v>54</v>
      </c>
    </row>
    <row r="43" spans="1:2" x14ac:dyDescent="0.25">
      <c r="A43" t="s">
        <v>42</v>
      </c>
      <c r="B43" t="s">
        <v>16</v>
      </c>
    </row>
    <row r="44" spans="1:2" x14ac:dyDescent="0.25">
      <c r="A44" t="s">
        <v>63</v>
      </c>
      <c r="B44" t="s">
        <v>16</v>
      </c>
    </row>
    <row r="45" spans="1:2" x14ac:dyDescent="0.25">
      <c r="A45" t="s">
        <v>64</v>
      </c>
      <c r="B45" t="s">
        <v>16</v>
      </c>
    </row>
    <row r="46" spans="1:2" x14ac:dyDescent="0.25">
      <c r="A46" t="s">
        <v>60</v>
      </c>
      <c r="B46" t="s">
        <v>16</v>
      </c>
    </row>
    <row r="47" spans="1:2" x14ac:dyDescent="0.25">
      <c r="A47" t="s">
        <v>61</v>
      </c>
      <c r="B47" t="s">
        <v>16</v>
      </c>
    </row>
    <row r="48" spans="1:2" x14ac:dyDescent="0.25">
      <c r="A48" t="s">
        <v>66</v>
      </c>
      <c r="B48" t="s">
        <v>16</v>
      </c>
    </row>
    <row r="49" spans="1:2" x14ac:dyDescent="0.25">
      <c r="A49" t="s">
        <v>42</v>
      </c>
      <c r="B49" t="s">
        <v>16</v>
      </c>
    </row>
    <row r="50" spans="1:2" x14ac:dyDescent="0.25">
      <c r="A50" t="s">
        <v>62</v>
      </c>
      <c r="B50" t="s">
        <v>16</v>
      </c>
    </row>
    <row r="51" spans="1:2" x14ac:dyDescent="0.25">
      <c r="A51" t="s">
        <v>63</v>
      </c>
      <c r="B51" t="s">
        <v>16</v>
      </c>
    </row>
    <row r="52" spans="1:2" x14ac:dyDescent="0.25">
      <c r="A52" t="s">
        <v>69</v>
      </c>
      <c r="B52" t="s">
        <v>16</v>
      </c>
    </row>
    <row r="53" spans="1:2" x14ac:dyDescent="0.25">
      <c r="A53" t="s">
        <v>71</v>
      </c>
      <c r="B53" t="s">
        <v>16</v>
      </c>
    </row>
    <row r="54" spans="1:2" x14ac:dyDescent="0.25">
      <c r="A54" t="s">
        <v>72</v>
      </c>
      <c r="B54" t="s">
        <v>16</v>
      </c>
    </row>
    <row r="55" spans="1:2" x14ac:dyDescent="0.25">
      <c r="A55" t="s">
        <v>36</v>
      </c>
      <c r="B55" t="s">
        <v>16</v>
      </c>
    </row>
    <row r="56" spans="1:2" x14ac:dyDescent="0.25">
      <c r="A56" t="s">
        <v>73</v>
      </c>
      <c r="B56" t="s">
        <v>16</v>
      </c>
    </row>
    <row r="57" spans="1:2" x14ac:dyDescent="0.25">
      <c r="A57" t="s">
        <v>63</v>
      </c>
      <c r="B57" t="s">
        <v>16</v>
      </c>
    </row>
    <row r="58" spans="1:2" x14ac:dyDescent="0.25">
      <c r="A58" t="s">
        <v>72</v>
      </c>
      <c r="B58" t="s">
        <v>16</v>
      </c>
    </row>
    <row r="59" spans="1:2" x14ac:dyDescent="0.25">
      <c r="A59" t="s">
        <v>75</v>
      </c>
      <c r="B59" t="s">
        <v>16</v>
      </c>
    </row>
    <row r="60" spans="1:2" x14ac:dyDescent="0.25">
      <c r="A60" t="s">
        <v>52</v>
      </c>
      <c r="B60" t="s">
        <v>16</v>
      </c>
    </row>
    <row r="61" spans="1:2" x14ac:dyDescent="0.25">
      <c r="A61" t="s">
        <v>77</v>
      </c>
      <c r="B61" t="s">
        <v>16</v>
      </c>
    </row>
    <row r="62" spans="1:2" x14ac:dyDescent="0.25">
      <c r="A62" t="s">
        <v>36</v>
      </c>
      <c r="B62" t="s">
        <v>16</v>
      </c>
    </row>
    <row r="63" spans="1:2" x14ac:dyDescent="0.25">
      <c r="A63" t="s">
        <v>41</v>
      </c>
      <c r="B63" t="s">
        <v>16</v>
      </c>
    </row>
    <row r="64" spans="1:2" x14ac:dyDescent="0.25">
      <c r="A64" t="s">
        <v>48</v>
      </c>
      <c r="B64" t="s">
        <v>16</v>
      </c>
    </row>
    <row r="65" spans="1:2" x14ac:dyDescent="0.25">
      <c r="A65" t="s">
        <v>60</v>
      </c>
      <c r="B65" t="s">
        <v>16</v>
      </c>
    </row>
    <row r="66" spans="1:2" x14ac:dyDescent="0.25">
      <c r="A66" t="s">
        <v>79</v>
      </c>
      <c r="B66" t="s">
        <v>16</v>
      </c>
    </row>
    <row r="67" spans="1:2" x14ac:dyDescent="0.25">
      <c r="A67" t="s">
        <v>63</v>
      </c>
      <c r="B67" t="s">
        <v>16</v>
      </c>
    </row>
    <row r="68" spans="1:2" x14ac:dyDescent="0.25">
      <c r="A68" t="s">
        <v>57</v>
      </c>
      <c r="B68" t="s">
        <v>16</v>
      </c>
    </row>
    <row r="69" spans="1:2" x14ac:dyDescent="0.25">
      <c r="A69" t="s">
        <v>72</v>
      </c>
      <c r="B69" t="s">
        <v>16</v>
      </c>
    </row>
    <row r="70" spans="1:2" x14ac:dyDescent="0.25">
      <c r="A70" t="s">
        <v>34</v>
      </c>
      <c r="B70" t="s">
        <v>16</v>
      </c>
    </row>
    <row r="71" spans="1:2" x14ac:dyDescent="0.25">
      <c r="A71" t="s">
        <v>82</v>
      </c>
      <c r="B71" t="s">
        <v>16</v>
      </c>
    </row>
    <row r="72" spans="1:2" x14ac:dyDescent="0.25">
      <c r="A72" t="s">
        <v>83</v>
      </c>
      <c r="B72" t="s">
        <v>16</v>
      </c>
    </row>
    <row r="73" spans="1:2" x14ac:dyDescent="0.25">
      <c r="A73" t="s">
        <v>60</v>
      </c>
      <c r="B73" t="s">
        <v>16</v>
      </c>
    </row>
    <row r="74" spans="1:2" x14ac:dyDescent="0.25">
      <c r="A74" t="s">
        <v>79</v>
      </c>
      <c r="B74" t="s">
        <v>16</v>
      </c>
    </row>
    <row r="75" spans="1:2" x14ac:dyDescent="0.25">
      <c r="A75" t="s">
        <v>79</v>
      </c>
      <c r="B75" t="s">
        <v>16</v>
      </c>
    </row>
    <row r="76" spans="1:2" x14ac:dyDescent="0.25">
      <c r="A76" t="s">
        <v>48</v>
      </c>
      <c r="B76" t="s">
        <v>16</v>
      </c>
    </row>
    <row r="77" spans="1:2" x14ac:dyDescent="0.25">
      <c r="A77" t="s">
        <v>57</v>
      </c>
      <c r="B77" t="s">
        <v>16</v>
      </c>
    </row>
    <row r="78" spans="1:2" x14ac:dyDescent="0.25">
      <c r="A78" t="s">
        <v>72</v>
      </c>
      <c r="B78" t="s">
        <v>16</v>
      </c>
    </row>
    <row r="79" spans="1:2" x14ac:dyDescent="0.25">
      <c r="A79" t="s">
        <v>77</v>
      </c>
      <c r="B79" t="s">
        <v>16</v>
      </c>
    </row>
    <row r="80" spans="1:2" x14ac:dyDescent="0.25">
      <c r="A80" t="s">
        <v>86</v>
      </c>
      <c r="B80" t="s">
        <v>16</v>
      </c>
    </row>
    <row r="81" spans="1:2" x14ac:dyDescent="0.25">
      <c r="A81" t="s">
        <v>87</v>
      </c>
      <c r="B81" t="s">
        <v>16</v>
      </c>
    </row>
    <row r="82" spans="1:2" x14ac:dyDescent="0.25">
      <c r="A82" t="s">
        <v>89</v>
      </c>
      <c r="B82" t="s">
        <v>16</v>
      </c>
    </row>
    <row r="83" spans="1:2" x14ac:dyDescent="0.25">
      <c r="A83" t="s">
        <v>72</v>
      </c>
      <c r="B83" t="s">
        <v>16</v>
      </c>
    </row>
    <row r="84" spans="1:2" x14ac:dyDescent="0.25">
      <c r="A84" t="s">
        <v>91</v>
      </c>
      <c r="B84" t="s">
        <v>16</v>
      </c>
    </row>
    <row r="85" spans="1:2" x14ac:dyDescent="0.25">
      <c r="A85" t="s">
        <v>48</v>
      </c>
      <c r="B85" t="s">
        <v>16</v>
      </c>
    </row>
    <row r="86" spans="1:2" x14ac:dyDescent="0.25">
      <c r="A86" t="s">
        <v>60</v>
      </c>
      <c r="B86" t="s">
        <v>16</v>
      </c>
    </row>
    <row r="87" spans="1:2" x14ac:dyDescent="0.25">
      <c r="A87" t="s">
        <v>93</v>
      </c>
      <c r="B87" t="s">
        <v>16</v>
      </c>
    </row>
    <row r="88" spans="1:2" x14ac:dyDescent="0.25">
      <c r="A88" t="s">
        <v>94</v>
      </c>
      <c r="B88" t="s">
        <v>16</v>
      </c>
    </row>
    <row r="89" spans="1:2" x14ac:dyDescent="0.25">
      <c r="A89" t="s">
        <v>87</v>
      </c>
      <c r="B89" t="s">
        <v>16</v>
      </c>
    </row>
    <row r="90" spans="1:2" x14ac:dyDescent="0.25">
      <c r="A90" t="s">
        <v>41</v>
      </c>
      <c r="B90" t="s">
        <v>16</v>
      </c>
    </row>
    <row r="91" spans="1:2" x14ac:dyDescent="0.25">
      <c r="A91" t="s">
        <v>41</v>
      </c>
      <c r="B91" t="s">
        <v>16</v>
      </c>
    </row>
    <row r="92" spans="1:2" x14ac:dyDescent="0.25">
      <c r="A92" t="s">
        <v>36</v>
      </c>
      <c r="B92" t="s">
        <v>16</v>
      </c>
    </row>
    <row r="93" spans="1:2" x14ac:dyDescent="0.25">
      <c r="A93" t="s">
        <v>50</v>
      </c>
      <c r="B93" t="s">
        <v>16</v>
      </c>
    </row>
    <row r="94" spans="1:2" x14ac:dyDescent="0.25">
      <c r="A94" t="s">
        <v>41</v>
      </c>
      <c r="B94" t="s">
        <v>16</v>
      </c>
    </row>
    <row r="95" spans="1:2" x14ac:dyDescent="0.25">
      <c r="A95" t="s">
        <v>87</v>
      </c>
      <c r="B95" t="s">
        <v>16</v>
      </c>
    </row>
    <row r="96" spans="1:2" x14ac:dyDescent="0.25">
      <c r="A96" t="s">
        <v>32</v>
      </c>
      <c r="B96" t="s">
        <v>16</v>
      </c>
    </row>
    <row r="97" spans="1:2" x14ac:dyDescent="0.25">
      <c r="A97" t="s">
        <v>34</v>
      </c>
      <c r="B97" t="s">
        <v>16</v>
      </c>
    </row>
    <row r="98" spans="1:2" x14ac:dyDescent="0.25">
      <c r="A98" t="s">
        <v>73</v>
      </c>
      <c r="B98" t="s">
        <v>16</v>
      </c>
    </row>
    <row r="99" spans="1:2" x14ac:dyDescent="0.25">
      <c r="A99" t="s">
        <v>36</v>
      </c>
      <c r="B99" t="s">
        <v>16</v>
      </c>
    </row>
    <row r="100" spans="1:2" x14ac:dyDescent="0.25">
      <c r="A100" t="s">
        <v>39</v>
      </c>
      <c r="B100" t="s">
        <v>16</v>
      </c>
    </row>
    <row r="101" spans="1:2" x14ac:dyDescent="0.25">
      <c r="A101" t="s">
        <v>96</v>
      </c>
      <c r="B101" t="s">
        <v>16</v>
      </c>
    </row>
    <row r="102" spans="1:2" x14ac:dyDescent="0.25">
      <c r="A102" t="s">
        <v>97</v>
      </c>
      <c r="B102" t="s">
        <v>16</v>
      </c>
    </row>
    <row r="103" spans="1:2" x14ac:dyDescent="0.25">
      <c r="A103" t="s">
        <v>46</v>
      </c>
      <c r="B103" t="s">
        <v>16</v>
      </c>
    </row>
    <row r="104" spans="1:2" x14ac:dyDescent="0.25">
      <c r="A104" t="s">
        <v>98</v>
      </c>
      <c r="B104" t="s">
        <v>16</v>
      </c>
    </row>
    <row r="105" spans="1:2" x14ac:dyDescent="0.25">
      <c r="A105" t="s">
        <v>48</v>
      </c>
      <c r="B105" t="s">
        <v>16</v>
      </c>
    </row>
    <row r="106" spans="1:2" x14ac:dyDescent="0.25">
      <c r="A106" t="s">
        <v>99</v>
      </c>
      <c r="B106" t="s">
        <v>54</v>
      </c>
    </row>
    <row r="107" spans="1:2" x14ac:dyDescent="0.25">
      <c r="A107" t="s">
        <v>87</v>
      </c>
      <c r="B107" t="s">
        <v>54</v>
      </c>
    </row>
    <row r="108" spans="1:2" x14ac:dyDescent="0.25">
      <c r="A108" t="s">
        <v>101</v>
      </c>
      <c r="B108" t="s">
        <v>16</v>
      </c>
    </row>
    <row r="109" spans="1:2" x14ac:dyDescent="0.25">
      <c r="A109" t="s">
        <v>63</v>
      </c>
      <c r="B109" t="s">
        <v>16</v>
      </c>
    </row>
    <row r="110" spans="1:2" x14ac:dyDescent="0.25">
      <c r="A110" t="s">
        <v>102</v>
      </c>
      <c r="B110" t="s">
        <v>16</v>
      </c>
    </row>
    <row r="111" spans="1:2" x14ac:dyDescent="0.25">
      <c r="A111" t="s">
        <v>104</v>
      </c>
      <c r="B111" t="s">
        <v>16</v>
      </c>
    </row>
    <row r="112" spans="1:2" x14ac:dyDescent="0.25">
      <c r="A112" t="s">
        <v>105</v>
      </c>
      <c r="B112" t="s">
        <v>16</v>
      </c>
    </row>
    <row r="113" spans="1:2" x14ac:dyDescent="0.25">
      <c r="A113" t="s">
        <v>107</v>
      </c>
      <c r="B113" t="s">
        <v>16</v>
      </c>
    </row>
    <row r="114" spans="1:2" x14ac:dyDescent="0.25">
      <c r="A114" t="s">
        <v>108</v>
      </c>
      <c r="B114" t="s">
        <v>16</v>
      </c>
    </row>
    <row r="115" spans="1:2" x14ac:dyDescent="0.25">
      <c r="A115" t="s">
        <v>52</v>
      </c>
      <c r="B115" t="s">
        <v>16</v>
      </c>
    </row>
    <row r="116" spans="1:2" x14ac:dyDescent="0.25">
      <c r="A116" t="s">
        <v>110</v>
      </c>
      <c r="B116" t="s">
        <v>16</v>
      </c>
    </row>
    <row r="117" spans="1:2" x14ac:dyDescent="0.25">
      <c r="A117" t="s">
        <v>111</v>
      </c>
      <c r="B117" t="s">
        <v>16</v>
      </c>
    </row>
    <row r="118" spans="1:2" x14ac:dyDescent="0.25">
      <c r="A118" t="s">
        <v>72</v>
      </c>
      <c r="B118" t="s">
        <v>16</v>
      </c>
    </row>
    <row r="119" spans="1:2" x14ac:dyDescent="0.25">
      <c r="A119" t="s">
        <v>113</v>
      </c>
      <c r="B119" t="s">
        <v>16</v>
      </c>
    </row>
    <row r="120" spans="1:2" x14ac:dyDescent="0.25">
      <c r="A120" t="s">
        <v>79</v>
      </c>
      <c r="B120" t="s">
        <v>16</v>
      </c>
    </row>
    <row r="121" spans="1:2" x14ac:dyDescent="0.25">
      <c r="A121" t="s">
        <v>114</v>
      </c>
      <c r="B121" t="s">
        <v>16</v>
      </c>
    </row>
    <row r="122" spans="1:2" x14ac:dyDescent="0.25">
      <c r="A122" t="s">
        <v>66</v>
      </c>
      <c r="B122" t="s">
        <v>16</v>
      </c>
    </row>
    <row r="123" spans="1:2" x14ac:dyDescent="0.25">
      <c r="A123" t="s">
        <v>116</v>
      </c>
      <c r="B123" t="s">
        <v>16</v>
      </c>
    </row>
    <row r="124" spans="1:2" x14ac:dyDescent="0.25">
      <c r="A124" t="s">
        <v>117</v>
      </c>
      <c r="B124" t="s">
        <v>16</v>
      </c>
    </row>
    <row r="125" spans="1:2" x14ac:dyDescent="0.25">
      <c r="A125" t="s">
        <v>113</v>
      </c>
      <c r="B125" t="s">
        <v>16</v>
      </c>
    </row>
    <row r="126" spans="1:2" x14ac:dyDescent="0.25">
      <c r="A126" t="s">
        <v>118</v>
      </c>
      <c r="B126" t="s">
        <v>16</v>
      </c>
    </row>
    <row r="127" spans="1:2" x14ac:dyDescent="0.25">
      <c r="A127" t="s">
        <v>86</v>
      </c>
      <c r="B127" t="s">
        <v>16</v>
      </c>
    </row>
    <row r="128" spans="1:2" x14ac:dyDescent="0.25">
      <c r="A128" t="s">
        <v>72</v>
      </c>
      <c r="B128" t="s">
        <v>16</v>
      </c>
    </row>
    <row r="129" spans="1:2" x14ac:dyDescent="0.25">
      <c r="A129" t="s">
        <v>119</v>
      </c>
      <c r="B129" t="s">
        <v>16</v>
      </c>
    </row>
    <row r="130" spans="1:2" x14ac:dyDescent="0.25">
      <c r="A130" t="s">
        <v>120</v>
      </c>
      <c r="B130" t="s">
        <v>16</v>
      </c>
    </row>
    <row r="131" spans="1:2" x14ac:dyDescent="0.25">
      <c r="A131" t="s">
        <v>121</v>
      </c>
      <c r="B131" t="s">
        <v>16</v>
      </c>
    </row>
    <row r="132" spans="1:2" x14ac:dyDescent="0.25">
      <c r="A132" t="s">
        <v>123</v>
      </c>
      <c r="B132" t="s">
        <v>16</v>
      </c>
    </row>
    <row r="133" spans="1:2" x14ac:dyDescent="0.25">
      <c r="A133" t="s">
        <v>124</v>
      </c>
      <c r="B133" t="s">
        <v>16</v>
      </c>
    </row>
    <row r="134" spans="1:2" x14ac:dyDescent="0.25">
      <c r="A134" t="s">
        <v>73</v>
      </c>
      <c r="B134" t="s">
        <v>16</v>
      </c>
    </row>
    <row r="135" spans="1:2" x14ac:dyDescent="0.25">
      <c r="A135" t="s">
        <v>60</v>
      </c>
      <c r="B135" t="s">
        <v>16</v>
      </c>
    </row>
    <row r="136" spans="1:2" x14ac:dyDescent="0.25">
      <c r="A136" t="s">
        <v>91</v>
      </c>
      <c r="B136" t="s">
        <v>16</v>
      </c>
    </row>
    <row r="137" spans="1:2" x14ac:dyDescent="0.25">
      <c r="A137" t="s">
        <v>125</v>
      </c>
      <c r="B137" t="s">
        <v>16</v>
      </c>
    </row>
    <row r="138" spans="1:2" x14ac:dyDescent="0.25">
      <c r="A138" t="s">
        <v>41</v>
      </c>
      <c r="B138" t="s">
        <v>16</v>
      </c>
    </row>
    <row r="139" spans="1:2" x14ac:dyDescent="0.25">
      <c r="A139" t="s">
        <v>34</v>
      </c>
      <c r="B139" t="s">
        <v>16</v>
      </c>
    </row>
    <row r="140" spans="1:2" x14ac:dyDescent="0.25">
      <c r="A140" t="s">
        <v>128</v>
      </c>
      <c r="B140" t="s">
        <v>16</v>
      </c>
    </row>
    <row r="141" spans="1:2" x14ac:dyDescent="0.25">
      <c r="A141" t="s">
        <v>129</v>
      </c>
      <c r="B141" t="s">
        <v>16</v>
      </c>
    </row>
    <row r="142" spans="1:2" x14ac:dyDescent="0.25">
      <c r="A142" t="s">
        <v>91</v>
      </c>
      <c r="B142" t="s">
        <v>16</v>
      </c>
    </row>
    <row r="143" spans="1:2" x14ac:dyDescent="0.25">
      <c r="A143" t="s">
        <v>130</v>
      </c>
      <c r="B143" t="s">
        <v>16</v>
      </c>
    </row>
    <row r="144" spans="1:2" x14ac:dyDescent="0.25">
      <c r="A144" t="s">
        <v>102</v>
      </c>
      <c r="B144" t="s">
        <v>16</v>
      </c>
    </row>
    <row r="145" spans="1:2" x14ac:dyDescent="0.25">
      <c r="A145" t="s">
        <v>104</v>
      </c>
      <c r="B145" t="s">
        <v>16</v>
      </c>
    </row>
    <row r="146" spans="1:2" x14ac:dyDescent="0.25">
      <c r="A146" t="s">
        <v>133</v>
      </c>
      <c r="B146" t="s">
        <v>16</v>
      </c>
    </row>
    <row r="147" spans="1:2" x14ac:dyDescent="0.25">
      <c r="A147" t="s">
        <v>107</v>
      </c>
      <c r="B147" t="s">
        <v>16</v>
      </c>
    </row>
    <row r="148" spans="1:2" x14ac:dyDescent="0.25">
      <c r="A148" t="s">
        <v>108</v>
      </c>
      <c r="B148" t="s">
        <v>16</v>
      </c>
    </row>
    <row r="149" spans="1:2" x14ac:dyDescent="0.25">
      <c r="A149" t="s">
        <v>114</v>
      </c>
      <c r="B149" t="s">
        <v>16</v>
      </c>
    </row>
    <row r="150" spans="1:2" x14ac:dyDescent="0.25">
      <c r="A150" t="s">
        <v>32</v>
      </c>
      <c r="B150" t="s">
        <v>16</v>
      </c>
    </row>
    <row r="151" spans="1:2" x14ac:dyDescent="0.25">
      <c r="A151" t="s">
        <v>135</v>
      </c>
      <c r="B151" t="s">
        <v>16</v>
      </c>
    </row>
    <row r="152" spans="1:2" x14ac:dyDescent="0.25">
      <c r="A152" t="s">
        <v>87</v>
      </c>
      <c r="B152" t="s">
        <v>16</v>
      </c>
    </row>
    <row r="153" spans="1:2" x14ac:dyDescent="0.25">
      <c r="A153" t="s">
        <v>94</v>
      </c>
      <c r="B153" t="s">
        <v>16</v>
      </c>
    </row>
    <row r="154" spans="1:2" x14ac:dyDescent="0.25">
      <c r="A154" t="s">
        <v>99</v>
      </c>
      <c r="B154" t="s">
        <v>16</v>
      </c>
    </row>
    <row r="155" spans="1:2" x14ac:dyDescent="0.25">
      <c r="A155" t="s">
        <v>24</v>
      </c>
      <c r="B155" t="s">
        <v>16</v>
      </c>
    </row>
    <row r="156" spans="1:2" x14ac:dyDescent="0.25">
      <c r="A156" t="s">
        <v>136</v>
      </c>
      <c r="B156" t="s">
        <v>16</v>
      </c>
    </row>
    <row r="157" spans="1:2" x14ac:dyDescent="0.25">
      <c r="A157" t="s">
        <v>138</v>
      </c>
      <c r="B157" t="s">
        <v>16</v>
      </c>
    </row>
    <row r="158" spans="1:2" x14ac:dyDescent="0.25">
      <c r="A158" t="s">
        <v>50</v>
      </c>
      <c r="B158" t="s">
        <v>16</v>
      </c>
    </row>
    <row r="159" spans="1:2" x14ac:dyDescent="0.25">
      <c r="A159" t="s">
        <v>140</v>
      </c>
      <c r="B159" t="s">
        <v>16</v>
      </c>
    </row>
    <row r="160" spans="1:2" x14ac:dyDescent="0.25">
      <c r="A160" t="s">
        <v>41</v>
      </c>
      <c r="B160" t="s">
        <v>16</v>
      </c>
    </row>
    <row r="161" spans="1:2" x14ac:dyDescent="0.25">
      <c r="A161" t="s">
        <v>107</v>
      </c>
      <c r="B161" t="s">
        <v>16</v>
      </c>
    </row>
    <row r="162" spans="1:2" x14ac:dyDescent="0.25">
      <c r="A162" t="s">
        <v>24</v>
      </c>
      <c r="B162" t="s">
        <v>16</v>
      </c>
    </row>
    <row r="163" spans="1:2" x14ac:dyDescent="0.25">
      <c r="A163" t="s">
        <v>91</v>
      </c>
      <c r="B163" t="s">
        <v>16</v>
      </c>
    </row>
    <row r="164" spans="1:2" x14ac:dyDescent="0.25">
      <c r="A164" t="s">
        <v>75</v>
      </c>
      <c r="B164" t="s">
        <v>16</v>
      </c>
    </row>
    <row r="165" spans="1:2" x14ac:dyDescent="0.25">
      <c r="A165" t="s">
        <v>141</v>
      </c>
      <c r="B165" t="s">
        <v>16</v>
      </c>
    </row>
    <row r="166" spans="1:2" x14ac:dyDescent="0.25">
      <c r="A166" t="s">
        <v>32</v>
      </c>
      <c r="B166" t="s">
        <v>16</v>
      </c>
    </row>
    <row r="167" spans="1:2" x14ac:dyDescent="0.25">
      <c r="A167" t="s">
        <v>94</v>
      </c>
      <c r="B167" t="s">
        <v>16</v>
      </c>
    </row>
    <row r="168" spans="1:2" x14ac:dyDescent="0.25">
      <c r="A168" t="s">
        <v>119</v>
      </c>
      <c r="B168" t="s">
        <v>16</v>
      </c>
    </row>
    <row r="169" spans="1:2" x14ac:dyDescent="0.25">
      <c r="A169" t="s">
        <v>142</v>
      </c>
      <c r="B169" t="s">
        <v>16</v>
      </c>
    </row>
    <row r="170" spans="1:2" x14ac:dyDescent="0.25">
      <c r="A170" t="s">
        <v>119</v>
      </c>
      <c r="B170" t="s">
        <v>16</v>
      </c>
    </row>
    <row r="171" spans="1:2" x14ac:dyDescent="0.25">
      <c r="A171" t="s">
        <v>52</v>
      </c>
      <c r="B171" t="s">
        <v>16</v>
      </c>
    </row>
    <row r="172" spans="1:2" x14ac:dyDescent="0.25">
      <c r="A172" t="s">
        <v>55</v>
      </c>
      <c r="B172" t="s">
        <v>16</v>
      </c>
    </row>
    <row r="173" spans="1:2" x14ac:dyDescent="0.25">
      <c r="A173" t="s">
        <v>62</v>
      </c>
      <c r="B173" t="s">
        <v>16</v>
      </c>
    </row>
    <row r="174" spans="1:2" x14ac:dyDescent="0.25">
      <c r="A174" t="s">
        <v>72</v>
      </c>
      <c r="B174" t="s">
        <v>16</v>
      </c>
    </row>
    <row r="175" spans="1:2" x14ac:dyDescent="0.25">
      <c r="A175" t="s">
        <v>63</v>
      </c>
      <c r="B175" t="s">
        <v>16</v>
      </c>
    </row>
    <row r="176" spans="1:2" x14ac:dyDescent="0.25">
      <c r="A176" t="s">
        <v>42</v>
      </c>
      <c r="B176" t="s">
        <v>16</v>
      </c>
    </row>
    <row r="177" spans="1:2" x14ac:dyDescent="0.25">
      <c r="A177" t="s">
        <v>144</v>
      </c>
      <c r="B177" t="s">
        <v>16</v>
      </c>
    </row>
    <row r="178" spans="1:2" x14ac:dyDescent="0.25">
      <c r="A178" t="s">
        <v>36</v>
      </c>
      <c r="B178" t="s">
        <v>16</v>
      </c>
    </row>
    <row r="179" spans="1:2" x14ac:dyDescent="0.25">
      <c r="A179" t="s">
        <v>89</v>
      </c>
      <c r="B179" t="s">
        <v>16</v>
      </c>
    </row>
    <row r="180" spans="1:2" x14ac:dyDescent="0.25">
      <c r="A180" t="s">
        <v>99</v>
      </c>
      <c r="B180" t="s">
        <v>16</v>
      </c>
    </row>
    <row r="181" spans="1:2" x14ac:dyDescent="0.25">
      <c r="A181" t="s">
        <v>73</v>
      </c>
      <c r="B181" t="s">
        <v>16</v>
      </c>
    </row>
    <row r="182" spans="1:2" x14ac:dyDescent="0.25">
      <c r="A182" t="s">
        <v>79</v>
      </c>
      <c r="B182" t="s">
        <v>16</v>
      </c>
    </row>
    <row r="183" spans="1:2" x14ac:dyDescent="0.25">
      <c r="A183" t="s">
        <v>114</v>
      </c>
      <c r="B183" t="s">
        <v>16</v>
      </c>
    </row>
    <row r="184" spans="1:2" x14ac:dyDescent="0.25">
      <c r="A184" t="s">
        <v>93</v>
      </c>
      <c r="B184" t="s">
        <v>16</v>
      </c>
    </row>
    <row r="185" spans="1:2" x14ac:dyDescent="0.25">
      <c r="A185" t="s">
        <v>59</v>
      </c>
      <c r="B185" t="s">
        <v>16</v>
      </c>
    </row>
    <row r="186" spans="1:2" x14ac:dyDescent="0.25">
      <c r="A186" t="s">
        <v>145</v>
      </c>
      <c r="B186" t="s">
        <v>16</v>
      </c>
    </row>
    <row r="187" spans="1:2" x14ac:dyDescent="0.25">
      <c r="A187" t="s">
        <v>75</v>
      </c>
      <c r="B187" t="s">
        <v>16</v>
      </c>
    </row>
    <row r="188" spans="1:2" x14ac:dyDescent="0.25">
      <c r="A188" t="s">
        <v>146</v>
      </c>
      <c r="B188" t="s">
        <v>16</v>
      </c>
    </row>
    <row r="189" spans="1:2" x14ac:dyDescent="0.25">
      <c r="A189" t="s">
        <v>107</v>
      </c>
      <c r="B189" t="s">
        <v>16</v>
      </c>
    </row>
    <row r="190" spans="1:2" x14ac:dyDescent="0.25">
      <c r="A190" t="s">
        <v>42</v>
      </c>
      <c r="B190" t="s">
        <v>16</v>
      </c>
    </row>
    <row r="191" spans="1:2" x14ac:dyDescent="0.25">
      <c r="A191" t="s">
        <v>148</v>
      </c>
      <c r="B191" t="s">
        <v>16</v>
      </c>
    </row>
    <row r="192" spans="1:2" x14ac:dyDescent="0.25">
      <c r="A192" t="s">
        <v>116</v>
      </c>
      <c r="B192" t="s">
        <v>16</v>
      </c>
    </row>
    <row r="193" spans="1:2" x14ac:dyDescent="0.25">
      <c r="A193" t="s">
        <v>150</v>
      </c>
      <c r="B193" t="s">
        <v>16</v>
      </c>
    </row>
    <row r="194" spans="1:2" x14ac:dyDescent="0.25">
      <c r="A194" t="s">
        <v>116</v>
      </c>
      <c r="B194" t="s">
        <v>16</v>
      </c>
    </row>
    <row r="195" spans="1:2" x14ac:dyDescent="0.25">
      <c r="A195" t="s">
        <v>96</v>
      </c>
      <c r="B195" t="s">
        <v>16</v>
      </c>
    </row>
    <row r="196" spans="1:2" x14ac:dyDescent="0.25">
      <c r="A196" t="s">
        <v>63</v>
      </c>
      <c r="B196" t="s">
        <v>16</v>
      </c>
    </row>
    <row r="197" spans="1:2" x14ac:dyDescent="0.25">
      <c r="A197" t="s">
        <v>110</v>
      </c>
      <c r="B197" t="s">
        <v>16</v>
      </c>
    </row>
    <row r="198" spans="1:2" x14ac:dyDescent="0.25">
      <c r="A198" t="s">
        <v>42</v>
      </c>
      <c r="B198" t="s">
        <v>16</v>
      </c>
    </row>
    <row r="199" spans="1:2" x14ac:dyDescent="0.25">
      <c r="A199" t="s">
        <v>101</v>
      </c>
      <c r="B199" t="s">
        <v>16</v>
      </c>
    </row>
    <row r="200" spans="1:2" x14ac:dyDescent="0.25">
      <c r="A200" s="5" t="s">
        <v>82</v>
      </c>
      <c r="B200" s="5" t="s">
        <v>16</v>
      </c>
    </row>
    <row r="201" spans="1:2" x14ac:dyDescent="0.25">
      <c r="A201" s="5" t="s">
        <v>153</v>
      </c>
      <c r="B201" s="5" t="s">
        <v>16</v>
      </c>
    </row>
    <row r="202" spans="1:2" x14ac:dyDescent="0.25">
      <c r="A202" s="5" t="s">
        <v>155</v>
      </c>
      <c r="B202" s="5" t="s">
        <v>16</v>
      </c>
    </row>
    <row r="203" spans="1:2" x14ac:dyDescent="0.25">
      <c r="A203" s="5" t="s">
        <v>72</v>
      </c>
      <c r="B203" s="5" t="s">
        <v>16</v>
      </c>
    </row>
    <row r="204" spans="1:2" x14ac:dyDescent="0.25">
      <c r="A204" s="5" t="s">
        <v>157</v>
      </c>
      <c r="B204" s="5" t="s">
        <v>16</v>
      </c>
    </row>
    <row r="205" spans="1:2" x14ac:dyDescent="0.25">
      <c r="A205" s="5" t="s">
        <v>160</v>
      </c>
      <c r="B205" s="5" t="s">
        <v>16</v>
      </c>
    </row>
    <row r="206" spans="1:2" x14ac:dyDescent="0.25">
      <c r="A206" s="5" t="s">
        <v>107</v>
      </c>
      <c r="B206" s="5" t="s">
        <v>16</v>
      </c>
    </row>
    <row r="207" spans="1:2" x14ac:dyDescent="0.25">
      <c r="A207" s="5" t="s">
        <v>161</v>
      </c>
      <c r="B207" s="5" t="s">
        <v>16</v>
      </c>
    </row>
    <row r="208" spans="1:2" x14ac:dyDescent="0.25">
      <c r="A208" s="5" t="s">
        <v>59</v>
      </c>
      <c r="B208" s="5" t="s">
        <v>16</v>
      </c>
    </row>
    <row r="209" spans="1:2" x14ac:dyDescent="0.25">
      <c r="A209" t="s">
        <v>162</v>
      </c>
      <c r="B209" t="s">
        <v>16</v>
      </c>
    </row>
    <row r="210" spans="1:2" x14ac:dyDescent="0.25">
      <c r="A210" t="s">
        <v>34</v>
      </c>
      <c r="B210" t="s">
        <v>16</v>
      </c>
    </row>
    <row r="211" spans="1:2" x14ac:dyDescent="0.25">
      <c r="A211" s="1" t="s">
        <v>120</v>
      </c>
      <c r="B211" s="1" t="s">
        <v>16</v>
      </c>
    </row>
    <row r="212" spans="1:2" x14ac:dyDescent="0.25">
      <c r="A212" s="1" t="s">
        <v>41</v>
      </c>
      <c r="B212" s="1" t="s">
        <v>16</v>
      </c>
    </row>
    <row r="213" spans="1:2" x14ac:dyDescent="0.25">
      <c r="A213" t="s">
        <v>163</v>
      </c>
      <c r="B213" t="s">
        <v>16</v>
      </c>
    </row>
    <row r="214" spans="1:2" x14ac:dyDescent="0.25">
      <c r="A214" t="s">
        <v>60</v>
      </c>
      <c r="B214" t="s">
        <v>16</v>
      </c>
    </row>
    <row r="215" spans="1:2" x14ac:dyDescent="0.25">
      <c r="A215" t="s">
        <v>163</v>
      </c>
      <c r="B215" t="s">
        <v>16</v>
      </c>
    </row>
    <row r="216" spans="1:2" x14ac:dyDescent="0.25">
      <c r="A216" s="1" t="s">
        <v>99</v>
      </c>
      <c r="B216" s="1" t="s">
        <v>16</v>
      </c>
    </row>
    <row r="217" spans="1:2" x14ac:dyDescent="0.25">
      <c r="A217" t="s">
        <v>46</v>
      </c>
      <c r="B217" t="s">
        <v>16</v>
      </c>
    </row>
    <row r="218" spans="1:2" x14ac:dyDescent="0.25">
      <c r="A218" s="1" t="s">
        <v>164</v>
      </c>
      <c r="B218" s="1" t="s">
        <v>16</v>
      </c>
    </row>
    <row r="219" spans="1:2" x14ac:dyDescent="0.25">
      <c r="A219" t="s">
        <v>166</v>
      </c>
      <c r="B219" t="s">
        <v>16</v>
      </c>
    </row>
    <row r="220" spans="1:2" x14ac:dyDescent="0.25">
      <c r="A220" s="1" t="s">
        <v>57</v>
      </c>
      <c r="B220" s="1" t="s">
        <v>16</v>
      </c>
    </row>
    <row r="221" spans="1:2" x14ac:dyDescent="0.25">
      <c r="A221" t="s">
        <v>32</v>
      </c>
      <c r="B221" t="s">
        <v>16</v>
      </c>
    </row>
    <row r="222" spans="1:2" x14ac:dyDescent="0.25">
      <c r="A222" s="1" t="s">
        <v>94</v>
      </c>
      <c r="B222" s="1" t="s">
        <v>16</v>
      </c>
    </row>
    <row r="223" spans="1:2" x14ac:dyDescent="0.25">
      <c r="A223" s="1" t="s">
        <v>164</v>
      </c>
      <c r="B223" s="1" t="s">
        <v>16</v>
      </c>
    </row>
    <row r="224" spans="1:2" x14ac:dyDescent="0.25">
      <c r="A224" t="s">
        <v>60</v>
      </c>
      <c r="B224" t="s">
        <v>16</v>
      </c>
    </row>
    <row r="225" spans="1:2" x14ac:dyDescent="0.25">
      <c r="A225" t="s">
        <v>60</v>
      </c>
      <c r="B225" t="s">
        <v>16</v>
      </c>
    </row>
    <row r="226" spans="1:2" x14ac:dyDescent="0.25">
      <c r="A226" t="s">
        <v>73</v>
      </c>
      <c r="B226" t="s">
        <v>16</v>
      </c>
    </row>
    <row r="227" spans="1:2" x14ac:dyDescent="0.25">
      <c r="A227" t="s">
        <v>24</v>
      </c>
      <c r="B227" t="s">
        <v>16</v>
      </c>
    </row>
    <row r="228" spans="1:2" x14ac:dyDescent="0.25">
      <c r="A228" t="s">
        <v>169</v>
      </c>
      <c r="B228" t="s">
        <v>16</v>
      </c>
    </row>
    <row r="229" spans="1:2" x14ac:dyDescent="0.25">
      <c r="A229" t="s">
        <v>150</v>
      </c>
      <c r="B229" t="s">
        <v>16</v>
      </c>
    </row>
    <row r="230" spans="1:2" x14ac:dyDescent="0.25">
      <c r="A230" t="s">
        <v>32</v>
      </c>
      <c r="B230" t="s">
        <v>16</v>
      </c>
    </row>
    <row r="231" spans="1:2" x14ac:dyDescent="0.25">
      <c r="A231" s="1" t="s">
        <v>41</v>
      </c>
      <c r="B231" s="1" t="s">
        <v>16</v>
      </c>
    </row>
    <row r="232" spans="1:2" x14ac:dyDescent="0.25">
      <c r="A232" s="1" t="s">
        <v>172</v>
      </c>
      <c r="B232" s="1" t="s">
        <v>16</v>
      </c>
    </row>
    <row r="233" spans="1:2" x14ac:dyDescent="0.25">
      <c r="A233" t="s">
        <v>24</v>
      </c>
      <c r="B233" t="s">
        <v>16</v>
      </c>
    </row>
    <row r="234" spans="1:2" x14ac:dyDescent="0.25">
      <c r="A234" t="s">
        <v>173</v>
      </c>
      <c r="B234" t="s">
        <v>16</v>
      </c>
    </row>
    <row r="235" spans="1:2" x14ac:dyDescent="0.25">
      <c r="A235" s="1" t="s">
        <v>175</v>
      </c>
      <c r="B235" s="1" t="s">
        <v>16</v>
      </c>
    </row>
    <row r="236" spans="1:2" x14ac:dyDescent="0.25">
      <c r="A236" s="1" t="s">
        <v>177</v>
      </c>
      <c r="B236" s="1" t="s">
        <v>16</v>
      </c>
    </row>
    <row r="237" spans="1:2" x14ac:dyDescent="0.25">
      <c r="A237" s="1" t="s">
        <v>61</v>
      </c>
      <c r="B237" s="1" t="s">
        <v>16</v>
      </c>
    </row>
    <row r="238" spans="1:2" x14ac:dyDescent="0.25">
      <c r="A238" s="1" t="s">
        <v>161</v>
      </c>
      <c r="B238" s="1" t="s">
        <v>16</v>
      </c>
    </row>
    <row r="239" spans="1:2" x14ac:dyDescent="0.25">
      <c r="A239" s="1" t="s">
        <v>99</v>
      </c>
      <c r="B239" s="1" t="s">
        <v>16</v>
      </c>
    </row>
    <row r="240" spans="1:2" x14ac:dyDescent="0.25">
      <c r="A240" t="s">
        <v>99</v>
      </c>
      <c r="B240" t="s">
        <v>54</v>
      </c>
    </row>
    <row r="241" spans="1:2" x14ac:dyDescent="0.25">
      <c r="A241" t="s">
        <v>99</v>
      </c>
      <c r="B241" t="s">
        <v>54</v>
      </c>
    </row>
    <row r="242" spans="1:2" x14ac:dyDescent="0.25">
      <c r="A242" t="s">
        <v>24</v>
      </c>
      <c r="B242" t="s">
        <v>54</v>
      </c>
    </row>
    <row r="243" spans="1:2" x14ac:dyDescent="0.25">
      <c r="A243" t="s">
        <v>150</v>
      </c>
      <c r="B243" t="s">
        <v>54</v>
      </c>
    </row>
    <row r="244" spans="1:2" x14ac:dyDescent="0.25">
      <c r="A244" s="1" t="s">
        <v>178</v>
      </c>
      <c r="B244" s="1" t="s">
        <v>16</v>
      </c>
    </row>
    <row r="245" spans="1:2" x14ac:dyDescent="0.25">
      <c r="A245" s="1" t="s">
        <v>30</v>
      </c>
      <c r="B245" s="1" t="s">
        <v>16</v>
      </c>
    </row>
    <row r="246" spans="1:2" x14ac:dyDescent="0.25">
      <c r="A246" s="1" t="s">
        <v>155</v>
      </c>
      <c r="B246" s="1" t="s">
        <v>16</v>
      </c>
    </row>
    <row r="247" spans="1:2" x14ac:dyDescent="0.25">
      <c r="A247" t="s">
        <v>30</v>
      </c>
      <c r="B247" t="s">
        <v>16</v>
      </c>
    </row>
    <row r="248" spans="1:2" x14ac:dyDescent="0.25">
      <c r="A248" t="s">
        <v>44</v>
      </c>
      <c r="B248" t="s">
        <v>16</v>
      </c>
    </row>
    <row r="249" spans="1:2" x14ac:dyDescent="0.25">
      <c r="A249" t="s">
        <v>180</v>
      </c>
      <c r="B249" t="s">
        <v>16</v>
      </c>
    </row>
    <row r="250" spans="1:2" x14ac:dyDescent="0.25">
      <c r="A250" t="s">
        <v>62</v>
      </c>
      <c r="B250" t="s">
        <v>16</v>
      </c>
    </row>
    <row r="251" spans="1:2" x14ac:dyDescent="0.25">
      <c r="A251" t="s">
        <v>75</v>
      </c>
      <c r="B251" t="s">
        <v>16</v>
      </c>
    </row>
    <row r="252" spans="1:2" x14ac:dyDescent="0.25">
      <c r="A252" t="s">
        <v>94</v>
      </c>
      <c r="B252" t="s">
        <v>16</v>
      </c>
    </row>
    <row r="253" spans="1:2" x14ac:dyDescent="0.25">
      <c r="A253" t="s">
        <v>182</v>
      </c>
      <c r="B253" t="s">
        <v>16</v>
      </c>
    </row>
    <row r="254" spans="1:2" x14ac:dyDescent="0.25">
      <c r="A254" t="s">
        <v>110</v>
      </c>
      <c r="B254" t="s">
        <v>16</v>
      </c>
    </row>
    <row r="255" spans="1:2" x14ac:dyDescent="0.25">
      <c r="A255" t="s">
        <v>183</v>
      </c>
      <c r="B255" t="s">
        <v>16</v>
      </c>
    </row>
    <row r="256" spans="1:2" x14ac:dyDescent="0.25">
      <c r="A256" t="s">
        <v>185</v>
      </c>
      <c r="B256" t="s">
        <v>16</v>
      </c>
    </row>
    <row r="257" spans="1:2" x14ac:dyDescent="0.25">
      <c r="A257" t="s">
        <v>186</v>
      </c>
      <c r="B257" t="s">
        <v>16</v>
      </c>
    </row>
    <row r="258" spans="1:2" x14ac:dyDescent="0.25">
      <c r="A258" t="s">
        <v>188</v>
      </c>
      <c r="B258" t="s">
        <v>16</v>
      </c>
    </row>
    <row r="259" spans="1:2" x14ac:dyDescent="0.25">
      <c r="A259" t="s">
        <v>190</v>
      </c>
      <c r="B259" t="s">
        <v>16</v>
      </c>
    </row>
    <row r="260" spans="1:2" x14ac:dyDescent="0.25">
      <c r="A260" t="s">
        <v>55</v>
      </c>
      <c r="B260" t="s">
        <v>16</v>
      </c>
    </row>
    <row r="261" spans="1:2" x14ac:dyDescent="0.25">
      <c r="A261" t="s">
        <v>99</v>
      </c>
      <c r="B261" t="s">
        <v>16</v>
      </c>
    </row>
    <row r="262" spans="1:2" x14ac:dyDescent="0.25">
      <c r="A262" t="s">
        <v>146</v>
      </c>
      <c r="B262" t="s">
        <v>16</v>
      </c>
    </row>
    <row r="263" spans="1:2" x14ac:dyDescent="0.25">
      <c r="A263" t="s">
        <v>192</v>
      </c>
      <c r="B263" t="s">
        <v>16</v>
      </c>
    </row>
    <row r="264" spans="1:2" x14ac:dyDescent="0.25">
      <c r="A264" t="s">
        <v>193</v>
      </c>
      <c r="B264" t="s">
        <v>16</v>
      </c>
    </row>
    <row r="265" spans="1:2" x14ac:dyDescent="0.25">
      <c r="A265" t="s">
        <v>194</v>
      </c>
      <c r="B265" t="s">
        <v>16</v>
      </c>
    </row>
    <row r="266" spans="1:2" x14ac:dyDescent="0.25">
      <c r="A266" t="s">
        <v>71</v>
      </c>
      <c r="B266" t="s">
        <v>16</v>
      </c>
    </row>
    <row r="267" spans="1:2" x14ac:dyDescent="0.25">
      <c r="A267" t="s">
        <v>141</v>
      </c>
      <c r="B267" t="s">
        <v>16</v>
      </c>
    </row>
    <row r="268" spans="1:2" x14ac:dyDescent="0.25">
      <c r="A268" t="s">
        <v>196</v>
      </c>
      <c r="B268" t="s">
        <v>16</v>
      </c>
    </row>
    <row r="269" spans="1:2" x14ac:dyDescent="0.25">
      <c r="A269" t="s">
        <v>124</v>
      </c>
      <c r="B269" t="s">
        <v>16</v>
      </c>
    </row>
    <row r="270" spans="1:2" x14ac:dyDescent="0.25">
      <c r="A270" t="s">
        <v>197</v>
      </c>
      <c r="B270" t="s">
        <v>16</v>
      </c>
    </row>
    <row r="271" spans="1:2" x14ac:dyDescent="0.25">
      <c r="A271" t="s">
        <v>199</v>
      </c>
      <c r="B271" t="s">
        <v>16</v>
      </c>
    </row>
    <row r="272" spans="1:2" x14ac:dyDescent="0.25">
      <c r="A272" t="s">
        <v>201</v>
      </c>
      <c r="B272" t="s">
        <v>16</v>
      </c>
    </row>
    <row r="273" spans="1:2" x14ac:dyDescent="0.25">
      <c r="A273" t="s">
        <v>39</v>
      </c>
      <c r="B273" t="s">
        <v>16</v>
      </c>
    </row>
    <row r="274" spans="1:2" x14ac:dyDescent="0.25">
      <c r="A274" t="s">
        <v>203</v>
      </c>
      <c r="B274" t="s">
        <v>16</v>
      </c>
    </row>
    <row r="275" spans="1:2" x14ac:dyDescent="0.25">
      <c r="A275" t="s">
        <v>145</v>
      </c>
      <c r="B275" t="s">
        <v>16</v>
      </c>
    </row>
    <row r="276" spans="1:2" x14ac:dyDescent="0.25">
      <c r="A276" t="s">
        <v>204</v>
      </c>
      <c r="B276" t="s">
        <v>16</v>
      </c>
    </row>
    <row r="277" spans="1:2" x14ac:dyDescent="0.25">
      <c r="A277" t="s">
        <v>205</v>
      </c>
      <c r="B277" t="s">
        <v>16</v>
      </c>
    </row>
    <row r="278" spans="1:2" x14ac:dyDescent="0.25">
      <c r="A278" t="s">
        <v>44</v>
      </c>
      <c r="B278" t="s">
        <v>16</v>
      </c>
    </row>
    <row r="279" spans="1:2" x14ac:dyDescent="0.25">
      <c r="A279" t="s">
        <v>59</v>
      </c>
      <c r="B279" t="s">
        <v>16</v>
      </c>
    </row>
    <row r="280" spans="1:2" x14ac:dyDescent="0.25">
      <c r="A280" t="s">
        <v>207</v>
      </c>
      <c r="B280" t="s">
        <v>16</v>
      </c>
    </row>
    <row r="281" spans="1:2" x14ac:dyDescent="0.25">
      <c r="A281" t="s">
        <v>135</v>
      </c>
      <c r="B281" t="s">
        <v>16</v>
      </c>
    </row>
    <row r="282" spans="1:2" x14ac:dyDescent="0.25">
      <c r="A282" t="s">
        <v>99</v>
      </c>
      <c r="B282" t="s">
        <v>16</v>
      </c>
    </row>
    <row r="283" spans="1:2" x14ac:dyDescent="0.25">
      <c r="A283" t="s">
        <v>208</v>
      </c>
      <c r="B283" t="s">
        <v>16</v>
      </c>
    </row>
    <row r="284" spans="1:2" x14ac:dyDescent="0.25">
      <c r="A284" t="s">
        <v>26</v>
      </c>
      <c r="B284" t="s">
        <v>54</v>
      </c>
    </row>
    <row r="285" spans="1:2" x14ac:dyDescent="0.25">
      <c r="A285" t="s">
        <v>99</v>
      </c>
      <c r="B285" t="s">
        <v>54</v>
      </c>
    </row>
    <row r="286" spans="1:2" x14ac:dyDescent="0.25">
      <c r="A286" t="s">
        <v>26</v>
      </c>
      <c r="B286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C736-2C70-488C-B841-882F674A404E}">
  <dimension ref="A1:F286"/>
  <sheetViews>
    <sheetView topLeftCell="B2" workbookViewId="0">
      <selection activeCell="F2" sqref="F2"/>
    </sheetView>
  </sheetViews>
  <sheetFormatPr defaultRowHeight="15" x14ac:dyDescent="0.25"/>
  <cols>
    <col min="1" max="1" width="12.42578125" customWidth="1"/>
    <col min="2" max="2" width="15.42578125" customWidth="1"/>
    <col min="3" max="3" width="8.85546875"/>
    <col min="5" max="5" width="73.7109375" bestFit="1" customWidth="1"/>
  </cols>
  <sheetData>
    <row r="1" spans="1:6" x14ac:dyDescent="0.25">
      <c r="A1" t="s">
        <v>2</v>
      </c>
      <c r="B1" t="s">
        <v>5</v>
      </c>
      <c r="C1" t="s">
        <v>6</v>
      </c>
    </row>
    <row r="2" spans="1:6" x14ac:dyDescent="0.25">
      <c r="A2" t="s">
        <v>13</v>
      </c>
      <c r="B2" t="s">
        <v>15</v>
      </c>
      <c r="C2" t="s">
        <v>16</v>
      </c>
      <c r="E2" t="s">
        <v>233</v>
      </c>
      <c r="F2">
        <f>_xlfn.BINOM.DIST(3,10,0.2,FALSE)</f>
        <v>0.20132659200000003</v>
      </c>
    </row>
    <row r="3" spans="1:6" x14ac:dyDescent="0.25">
      <c r="A3" t="s">
        <v>17</v>
      </c>
      <c r="B3" t="s">
        <v>15</v>
      </c>
      <c r="C3" t="s">
        <v>16</v>
      </c>
    </row>
    <row r="4" spans="1:6" x14ac:dyDescent="0.25">
      <c r="A4" t="s">
        <v>18</v>
      </c>
      <c r="B4" t="s">
        <v>19</v>
      </c>
      <c r="C4" t="s">
        <v>16</v>
      </c>
    </row>
    <row r="5" spans="1:6" x14ac:dyDescent="0.25">
      <c r="A5" t="s">
        <v>20</v>
      </c>
      <c r="B5" t="s">
        <v>21</v>
      </c>
      <c r="C5" t="s">
        <v>16</v>
      </c>
    </row>
    <row r="6" spans="1:6" x14ac:dyDescent="0.25">
      <c r="A6" t="s">
        <v>22</v>
      </c>
      <c r="B6" t="s">
        <v>23</v>
      </c>
      <c r="C6" t="s">
        <v>16</v>
      </c>
    </row>
    <row r="7" spans="1:6" x14ac:dyDescent="0.25">
      <c r="A7" t="s">
        <v>24</v>
      </c>
      <c r="B7" t="s">
        <v>25</v>
      </c>
      <c r="C7" t="s">
        <v>16</v>
      </c>
    </row>
    <row r="8" spans="1:6" x14ac:dyDescent="0.25">
      <c r="A8" t="s">
        <v>26</v>
      </c>
      <c r="B8" t="s">
        <v>27</v>
      </c>
      <c r="C8" t="s">
        <v>16</v>
      </c>
    </row>
    <row r="9" spans="1:6" x14ac:dyDescent="0.25">
      <c r="A9" t="s">
        <v>28</v>
      </c>
      <c r="B9" t="s">
        <v>29</v>
      </c>
      <c r="C9" t="s">
        <v>16</v>
      </c>
    </row>
    <row r="10" spans="1:6" x14ac:dyDescent="0.25">
      <c r="A10" t="s">
        <v>30</v>
      </c>
      <c r="B10" t="s">
        <v>31</v>
      </c>
      <c r="C10" t="s">
        <v>16</v>
      </c>
    </row>
    <row r="11" spans="1:6" x14ac:dyDescent="0.25">
      <c r="A11" t="s">
        <v>32</v>
      </c>
      <c r="B11" t="s">
        <v>33</v>
      </c>
      <c r="C11" t="s">
        <v>16</v>
      </c>
    </row>
    <row r="12" spans="1:6" x14ac:dyDescent="0.25">
      <c r="A12" t="s">
        <v>34</v>
      </c>
      <c r="B12" t="s">
        <v>35</v>
      </c>
      <c r="C12" t="s">
        <v>16</v>
      </c>
    </row>
    <row r="13" spans="1:6" x14ac:dyDescent="0.25">
      <c r="A13" t="s">
        <v>36</v>
      </c>
      <c r="B13" t="s">
        <v>37</v>
      </c>
      <c r="C13" t="s">
        <v>16</v>
      </c>
    </row>
    <row r="14" spans="1:6" x14ac:dyDescent="0.25">
      <c r="A14" t="s">
        <v>38</v>
      </c>
      <c r="B14" t="s">
        <v>37</v>
      </c>
      <c r="C14" t="s">
        <v>16</v>
      </c>
    </row>
    <row r="15" spans="1:6" x14ac:dyDescent="0.25">
      <c r="A15" t="s">
        <v>39</v>
      </c>
      <c r="B15" t="s">
        <v>40</v>
      </c>
      <c r="C15" t="s">
        <v>16</v>
      </c>
    </row>
    <row r="16" spans="1:6" x14ac:dyDescent="0.25">
      <c r="A16" t="s">
        <v>41</v>
      </c>
      <c r="B16" t="s">
        <v>35</v>
      </c>
      <c r="C16" t="s">
        <v>16</v>
      </c>
    </row>
    <row r="17" spans="1:3" x14ac:dyDescent="0.25">
      <c r="A17" t="s">
        <v>42</v>
      </c>
      <c r="B17" t="s">
        <v>43</v>
      </c>
      <c r="C17" t="s">
        <v>16</v>
      </c>
    </row>
    <row r="18" spans="1:3" x14ac:dyDescent="0.25">
      <c r="A18" t="s">
        <v>42</v>
      </c>
      <c r="B18" t="s">
        <v>43</v>
      </c>
      <c r="C18" t="s">
        <v>16</v>
      </c>
    </row>
    <row r="19" spans="1:3" x14ac:dyDescent="0.25">
      <c r="A19" t="s">
        <v>41</v>
      </c>
      <c r="B19" t="s">
        <v>40</v>
      </c>
      <c r="C19" t="s">
        <v>16</v>
      </c>
    </row>
    <row r="20" spans="1:3" x14ac:dyDescent="0.25">
      <c r="A20" t="s">
        <v>34</v>
      </c>
      <c r="B20" t="s">
        <v>35</v>
      </c>
      <c r="C20" t="s">
        <v>16</v>
      </c>
    </row>
    <row r="21" spans="1:3" x14ac:dyDescent="0.25">
      <c r="A21" t="s">
        <v>44</v>
      </c>
      <c r="B21" t="s">
        <v>45</v>
      </c>
      <c r="C21" t="s">
        <v>16</v>
      </c>
    </row>
    <row r="22" spans="1:3" x14ac:dyDescent="0.25">
      <c r="A22" t="s">
        <v>46</v>
      </c>
      <c r="B22" t="s">
        <v>47</v>
      </c>
      <c r="C22" t="s">
        <v>16</v>
      </c>
    </row>
    <row r="23" spans="1:3" x14ac:dyDescent="0.25">
      <c r="A23" t="s">
        <v>48</v>
      </c>
      <c r="B23" t="s">
        <v>49</v>
      </c>
      <c r="C23" t="s">
        <v>16</v>
      </c>
    </row>
    <row r="24" spans="1:3" x14ac:dyDescent="0.25">
      <c r="A24" t="s">
        <v>41</v>
      </c>
      <c r="B24" t="s">
        <v>35</v>
      </c>
      <c r="C24" t="s">
        <v>16</v>
      </c>
    </row>
    <row r="25" spans="1:3" x14ac:dyDescent="0.25">
      <c r="A25" t="s">
        <v>50</v>
      </c>
      <c r="B25" t="s">
        <v>51</v>
      </c>
      <c r="C25" t="s">
        <v>16</v>
      </c>
    </row>
    <row r="26" spans="1:3" x14ac:dyDescent="0.25">
      <c r="A26" t="s">
        <v>52</v>
      </c>
      <c r="B26" t="s">
        <v>29</v>
      </c>
      <c r="C26" t="s">
        <v>16</v>
      </c>
    </row>
    <row r="27" spans="1:3" x14ac:dyDescent="0.25">
      <c r="A27" t="s">
        <v>53</v>
      </c>
      <c r="B27" t="s">
        <v>37</v>
      </c>
      <c r="C27" t="s">
        <v>54</v>
      </c>
    </row>
    <row r="28" spans="1:3" x14ac:dyDescent="0.25">
      <c r="A28" t="s">
        <v>55</v>
      </c>
      <c r="B28" t="s">
        <v>47</v>
      </c>
      <c r="C28" t="s">
        <v>16</v>
      </c>
    </row>
    <row r="29" spans="1:3" x14ac:dyDescent="0.25">
      <c r="A29" t="s">
        <v>42</v>
      </c>
      <c r="B29" t="s">
        <v>43</v>
      </c>
      <c r="C29" t="s">
        <v>16</v>
      </c>
    </row>
    <row r="30" spans="1:3" x14ac:dyDescent="0.25">
      <c r="A30" t="s">
        <v>56</v>
      </c>
      <c r="B30" t="s">
        <v>37</v>
      </c>
      <c r="C30" t="s">
        <v>16</v>
      </c>
    </row>
    <row r="31" spans="1:3" x14ac:dyDescent="0.25">
      <c r="A31" t="s">
        <v>42</v>
      </c>
      <c r="B31" t="s">
        <v>43</v>
      </c>
      <c r="C31" t="s">
        <v>16</v>
      </c>
    </row>
    <row r="32" spans="1:3" x14ac:dyDescent="0.25">
      <c r="A32" t="s">
        <v>57</v>
      </c>
      <c r="B32" t="s">
        <v>15</v>
      </c>
      <c r="C32" t="s">
        <v>16</v>
      </c>
    </row>
    <row r="33" spans="1:3" x14ac:dyDescent="0.25">
      <c r="A33" t="s">
        <v>58</v>
      </c>
      <c r="B33" t="s">
        <v>15</v>
      </c>
      <c r="C33" t="s">
        <v>16</v>
      </c>
    </row>
    <row r="34" spans="1:3" x14ac:dyDescent="0.25">
      <c r="A34" t="s">
        <v>46</v>
      </c>
      <c r="B34" t="s">
        <v>47</v>
      </c>
      <c r="C34" t="s">
        <v>16</v>
      </c>
    </row>
    <row r="35" spans="1:3" x14ac:dyDescent="0.25">
      <c r="A35" t="s">
        <v>59</v>
      </c>
      <c r="B35" t="s">
        <v>15</v>
      </c>
      <c r="C35" t="s">
        <v>16</v>
      </c>
    </row>
    <row r="36" spans="1:3" x14ac:dyDescent="0.25">
      <c r="A36" t="s">
        <v>60</v>
      </c>
      <c r="B36" t="s">
        <v>19</v>
      </c>
      <c r="C36" t="s">
        <v>16</v>
      </c>
    </row>
    <row r="37" spans="1:3" x14ac:dyDescent="0.25">
      <c r="A37" t="s">
        <v>42</v>
      </c>
      <c r="B37" t="s">
        <v>43</v>
      </c>
      <c r="C37" t="s">
        <v>16</v>
      </c>
    </row>
    <row r="38" spans="1:3" x14ac:dyDescent="0.25">
      <c r="A38" t="s">
        <v>61</v>
      </c>
      <c r="B38" t="s">
        <v>35</v>
      </c>
      <c r="C38" t="s">
        <v>16</v>
      </c>
    </row>
    <row r="39" spans="1:3" x14ac:dyDescent="0.25">
      <c r="A39" t="s">
        <v>62</v>
      </c>
      <c r="B39" t="s">
        <v>31</v>
      </c>
      <c r="C39" t="s">
        <v>16</v>
      </c>
    </row>
    <row r="40" spans="1:3" x14ac:dyDescent="0.25">
      <c r="A40" t="s">
        <v>48</v>
      </c>
      <c r="B40" t="s">
        <v>45</v>
      </c>
      <c r="C40" t="s">
        <v>16</v>
      </c>
    </row>
    <row r="41" spans="1:3" x14ac:dyDescent="0.25">
      <c r="A41" t="s">
        <v>46</v>
      </c>
      <c r="B41" t="s">
        <v>47</v>
      </c>
      <c r="C41" t="s">
        <v>16</v>
      </c>
    </row>
    <row r="42" spans="1:3" x14ac:dyDescent="0.25">
      <c r="A42" t="s">
        <v>36</v>
      </c>
      <c r="B42" t="s">
        <v>37</v>
      </c>
      <c r="C42" t="s">
        <v>54</v>
      </c>
    </row>
    <row r="43" spans="1:3" x14ac:dyDescent="0.25">
      <c r="A43" t="s">
        <v>42</v>
      </c>
      <c r="B43" t="s">
        <v>43</v>
      </c>
      <c r="C43" t="s">
        <v>16</v>
      </c>
    </row>
    <row r="44" spans="1:3" x14ac:dyDescent="0.25">
      <c r="A44" t="s">
        <v>63</v>
      </c>
      <c r="B44" t="s">
        <v>47</v>
      </c>
      <c r="C44" t="s">
        <v>16</v>
      </c>
    </row>
    <row r="45" spans="1:3" x14ac:dyDescent="0.25">
      <c r="A45" t="s">
        <v>64</v>
      </c>
      <c r="B45" t="s">
        <v>65</v>
      </c>
      <c r="C45" t="s">
        <v>16</v>
      </c>
    </row>
    <row r="46" spans="1:3" x14ac:dyDescent="0.25">
      <c r="A46" t="s">
        <v>60</v>
      </c>
      <c r="B46" t="s">
        <v>19</v>
      </c>
      <c r="C46" t="s">
        <v>16</v>
      </c>
    </row>
    <row r="47" spans="1:3" x14ac:dyDescent="0.25">
      <c r="A47" t="s">
        <v>61</v>
      </c>
      <c r="B47" t="s">
        <v>35</v>
      </c>
      <c r="C47" t="s">
        <v>16</v>
      </c>
    </row>
    <row r="48" spans="1:3" x14ac:dyDescent="0.25">
      <c r="A48" t="s">
        <v>66</v>
      </c>
      <c r="B48" t="s">
        <v>15</v>
      </c>
      <c r="C48" t="s">
        <v>16</v>
      </c>
    </row>
    <row r="49" spans="1:3" x14ac:dyDescent="0.25">
      <c r="A49" t="s">
        <v>42</v>
      </c>
      <c r="B49" t="s">
        <v>43</v>
      </c>
      <c r="C49" t="s">
        <v>16</v>
      </c>
    </row>
    <row r="50" spans="1:3" x14ac:dyDescent="0.25">
      <c r="A50" t="s">
        <v>62</v>
      </c>
      <c r="B50" t="s">
        <v>31</v>
      </c>
      <c r="C50" t="s">
        <v>16</v>
      </c>
    </row>
    <row r="51" spans="1:3" x14ac:dyDescent="0.25">
      <c r="A51" t="s">
        <v>63</v>
      </c>
      <c r="B51" t="s">
        <v>47</v>
      </c>
      <c r="C51" t="s">
        <v>16</v>
      </c>
    </row>
    <row r="52" spans="1:3" x14ac:dyDescent="0.25">
      <c r="A52" t="s">
        <v>69</v>
      </c>
      <c r="B52" t="s">
        <v>47</v>
      </c>
      <c r="C52" t="s">
        <v>16</v>
      </c>
    </row>
    <row r="53" spans="1:3" x14ac:dyDescent="0.25">
      <c r="A53" t="s">
        <v>71</v>
      </c>
      <c r="B53" t="s">
        <v>29</v>
      </c>
      <c r="C53" t="s">
        <v>16</v>
      </c>
    </row>
    <row r="54" spans="1:3" x14ac:dyDescent="0.25">
      <c r="A54" t="s">
        <v>72</v>
      </c>
      <c r="B54" t="s">
        <v>35</v>
      </c>
      <c r="C54" t="s">
        <v>16</v>
      </c>
    </row>
    <row r="55" spans="1:3" x14ac:dyDescent="0.25">
      <c r="A55" t="s">
        <v>36</v>
      </c>
      <c r="B55" t="s">
        <v>37</v>
      </c>
      <c r="C55" t="s">
        <v>16</v>
      </c>
    </row>
    <row r="56" spans="1:3" x14ac:dyDescent="0.25">
      <c r="A56" t="s">
        <v>73</v>
      </c>
      <c r="B56" t="s">
        <v>19</v>
      </c>
      <c r="C56" t="s">
        <v>16</v>
      </c>
    </row>
    <row r="57" spans="1:3" x14ac:dyDescent="0.25">
      <c r="A57" t="s">
        <v>63</v>
      </c>
      <c r="B57" t="s">
        <v>74</v>
      </c>
      <c r="C57" t="s">
        <v>16</v>
      </c>
    </row>
    <row r="58" spans="1:3" x14ac:dyDescent="0.25">
      <c r="A58" t="s">
        <v>72</v>
      </c>
      <c r="B58" t="s">
        <v>35</v>
      </c>
      <c r="C58" t="s">
        <v>16</v>
      </c>
    </row>
    <row r="59" spans="1:3" x14ac:dyDescent="0.25">
      <c r="A59" t="s">
        <v>75</v>
      </c>
      <c r="B59" t="s">
        <v>76</v>
      </c>
      <c r="C59" t="s">
        <v>16</v>
      </c>
    </row>
    <row r="60" spans="1:3" x14ac:dyDescent="0.25">
      <c r="A60" t="s">
        <v>52</v>
      </c>
      <c r="B60" t="s">
        <v>29</v>
      </c>
      <c r="C60" t="s">
        <v>16</v>
      </c>
    </row>
    <row r="61" spans="1:3" x14ac:dyDescent="0.25">
      <c r="A61" t="s">
        <v>77</v>
      </c>
      <c r="B61" t="s">
        <v>78</v>
      </c>
      <c r="C61" t="s">
        <v>16</v>
      </c>
    </row>
    <row r="62" spans="1:3" x14ac:dyDescent="0.25">
      <c r="A62" t="s">
        <v>36</v>
      </c>
      <c r="B62" t="s">
        <v>37</v>
      </c>
      <c r="C62" t="s">
        <v>16</v>
      </c>
    </row>
    <row r="63" spans="1:3" x14ac:dyDescent="0.25">
      <c r="A63" t="s">
        <v>41</v>
      </c>
      <c r="B63" t="s">
        <v>35</v>
      </c>
      <c r="C63" t="s">
        <v>16</v>
      </c>
    </row>
    <row r="64" spans="1:3" x14ac:dyDescent="0.25">
      <c r="A64" t="s">
        <v>48</v>
      </c>
      <c r="B64" t="s">
        <v>49</v>
      </c>
      <c r="C64" t="s">
        <v>16</v>
      </c>
    </row>
    <row r="65" spans="1:3" x14ac:dyDescent="0.25">
      <c r="A65" t="s">
        <v>60</v>
      </c>
      <c r="B65" t="s">
        <v>19</v>
      </c>
      <c r="C65" t="s">
        <v>16</v>
      </c>
    </row>
    <row r="66" spans="1:3" x14ac:dyDescent="0.25">
      <c r="A66" t="s">
        <v>79</v>
      </c>
      <c r="B66" t="s">
        <v>80</v>
      </c>
      <c r="C66" t="s">
        <v>16</v>
      </c>
    </row>
    <row r="67" spans="1:3" x14ac:dyDescent="0.25">
      <c r="A67" t="s">
        <v>63</v>
      </c>
      <c r="B67" t="s">
        <v>47</v>
      </c>
      <c r="C67" t="s">
        <v>16</v>
      </c>
    </row>
    <row r="68" spans="1:3" x14ac:dyDescent="0.25">
      <c r="A68" t="s">
        <v>57</v>
      </c>
      <c r="B68" t="s">
        <v>15</v>
      </c>
      <c r="C68" t="s">
        <v>16</v>
      </c>
    </row>
    <row r="69" spans="1:3" x14ac:dyDescent="0.25">
      <c r="A69" t="s">
        <v>72</v>
      </c>
      <c r="B69" t="s">
        <v>35</v>
      </c>
      <c r="C69" t="s">
        <v>16</v>
      </c>
    </row>
    <row r="70" spans="1:3" x14ac:dyDescent="0.25">
      <c r="A70" t="s">
        <v>34</v>
      </c>
      <c r="B70" t="s">
        <v>35</v>
      </c>
      <c r="C70" t="s">
        <v>16</v>
      </c>
    </row>
    <row r="71" spans="1:3" x14ac:dyDescent="0.25">
      <c r="A71" t="s">
        <v>82</v>
      </c>
      <c r="B71" t="s">
        <v>15</v>
      </c>
      <c r="C71" t="s">
        <v>16</v>
      </c>
    </row>
    <row r="72" spans="1:3" x14ac:dyDescent="0.25">
      <c r="A72" t="s">
        <v>83</v>
      </c>
      <c r="B72" t="s">
        <v>47</v>
      </c>
      <c r="C72" t="s">
        <v>16</v>
      </c>
    </row>
    <row r="73" spans="1:3" x14ac:dyDescent="0.25">
      <c r="A73" t="s">
        <v>60</v>
      </c>
      <c r="B73" t="s">
        <v>84</v>
      </c>
      <c r="C73" t="s">
        <v>16</v>
      </c>
    </row>
    <row r="74" spans="1:3" x14ac:dyDescent="0.25">
      <c r="A74" t="s">
        <v>79</v>
      </c>
      <c r="B74" t="s">
        <v>80</v>
      </c>
      <c r="C74" t="s">
        <v>16</v>
      </c>
    </row>
    <row r="75" spans="1:3" x14ac:dyDescent="0.25">
      <c r="A75" t="s">
        <v>79</v>
      </c>
      <c r="B75" t="s">
        <v>80</v>
      </c>
      <c r="C75" t="s">
        <v>16</v>
      </c>
    </row>
    <row r="76" spans="1:3" x14ac:dyDescent="0.25">
      <c r="A76" t="s">
        <v>48</v>
      </c>
      <c r="B76" t="s">
        <v>49</v>
      </c>
      <c r="C76" t="s">
        <v>16</v>
      </c>
    </row>
    <row r="77" spans="1:3" x14ac:dyDescent="0.25">
      <c r="A77" t="s">
        <v>57</v>
      </c>
      <c r="B77" t="s">
        <v>15</v>
      </c>
      <c r="C77" t="s">
        <v>16</v>
      </c>
    </row>
    <row r="78" spans="1:3" x14ac:dyDescent="0.25">
      <c r="A78" t="s">
        <v>72</v>
      </c>
      <c r="B78" t="s">
        <v>35</v>
      </c>
      <c r="C78" t="s">
        <v>16</v>
      </c>
    </row>
    <row r="79" spans="1:3" x14ac:dyDescent="0.25">
      <c r="A79" t="s">
        <v>77</v>
      </c>
      <c r="B79" t="s">
        <v>78</v>
      </c>
      <c r="C79" t="s">
        <v>16</v>
      </c>
    </row>
    <row r="80" spans="1:3" x14ac:dyDescent="0.25">
      <c r="A80" t="s">
        <v>86</v>
      </c>
      <c r="B80" t="s">
        <v>19</v>
      </c>
      <c r="C80" t="s">
        <v>16</v>
      </c>
    </row>
    <row r="81" spans="1:3" x14ac:dyDescent="0.25">
      <c r="A81" t="s">
        <v>87</v>
      </c>
      <c r="B81" t="s">
        <v>88</v>
      </c>
      <c r="C81" t="s">
        <v>16</v>
      </c>
    </row>
    <row r="82" spans="1:3" x14ac:dyDescent="0.25">
      <c r="A82" t="s">
        <v>89</v>
      </c>
      <c r="B82" t="s">
        <v>90</v>
      </c>
      <c r="C82" t="s">
        <v>16</v>
      </c>
    </row>
    <row r="83" spans="1:3" x14ac:dyDescent="0.25">
      <c r="A83" t="s">
        <v>72</v>
      </c>
      <c r="B83" t="s">
        <v>35</v>
      </c>
      <c r="C83" t="s">
        <v>16</v>
      </c>
    </row>
    <row r="84" spans="1:3" x14ac:dyDescent="0.25">
      <c r="A84" t="s">
        <v>91</v>
      </c>
      <c r="B84" t="s">
        <v>92</v>
      </c>
      <c r="C84" t="s">
        <v>16</v>
      </c>
    </row>
    <row r="85" spans="1:3" x14ac:dyDescent="0.25">
      <c r="A85" t="s">
        <v>48</v>
      </c>
      <c r="B85" t="s">
        <v>49</v>
      </c>
      <c r="C85" t="s">
        <v>16</v>
      </c>
    </row>
    <row r="86" spans="1:3" x14ac:dyDescent="0.25">
      <c r="A86" t="s">
        <v>60</v>
      </c>
      <c r="B86" t="s">
        <v>19</v>
      </c>
      <c r="C86" t="s">
        <v>16</v>
      </c>
    </row>
    <row r="87" spans="1:3" x14ac:dyDescent="0.25">
      <c r="A87" t="s">
        <v>93</v>
      </c>
      <c r="B87" t="s">
        <v>19</v>
      </c>
      <c r="C87" t="s">
        <v>16</v>
      </c>
    </row>
    <row r="88" spans="1:3" x14ac:dyDescent="0.25">
      <c r="A88" t="s">
        <v>94</v>
      </c>
      <c r="B88" t="s">
        <v>29</v>
      </c>
      <c r="C88" t="s">
        <v>16</v>
      </c>
    </row>
    <row r="89" spans="1:3" x14ac:dyDescent="0.25">
      <c r="A89" t="s">
        <v>87</v>
      </c>
      <c r="B89" t="s">
        <v>88</v>
      </c>
      <c r="C89" t="s">
        <v>16</v>
      </c>
    </row>
    <row r="90" spans="1:3" x14ac:dyDescent="0.25">
      <c r="A90" t="s">
        <v>41</v>
      </c>
      <c r="B90" t="s">
        <v>35</v>
      </c>
      <c r="C90" t="s">
        <v>16</v>
      </c>
    </row>
    <row r="91" spans="1:3" x14ac:dyDescent="0.25">
      <c r="A91" t="s">
        <v>41</v>
      </c>
      <c r="B91" t="s">
        <v>35</v>
      </c>
      <c r="C91" t="s">
        <v>16</v>
      </c>
    </row>
    <row r="92" spans="1:3" x14ac:dyDescent="0.25">
      <c r="A92" t="s">
        <v>36</v>
      </c>
      <c r="B92" t="s">
        <v>37</v>
      </c>
      <c r="C92" t="s">
        <v>16</v>
      </c>
    </row>
    <row r="93" spans="1:3" x14ac:dyDescent="0.25">
      <c r="A93" t="s">
        <v>50</v>
      </c>
      <c r="B93" t="s">
        <v>51</v>
      </c>
      <c r="C93" t="s">
        <v>16</v>
      </c>
    </row>
    <row r="94" spans="1:3" x14ac:dyDescent="0.25">
      <c r="A94" t="s">
        <v>41</v>
      </c>
      <c r="B94" t="s">
        <v>35</v>
      </c>
      <c r="C94" t="s">
        <v>16</v>
      </c>
    </row>
    <row r="95" spans="1:3" x14ac:dyDescent="0.25">
      <c r="A95" t="s">
        <v>87</v>
      </c>
      <c r="B95" t="s">
        <v>88</v>
      </c>
      <c r="C95" t="s">
        <v>16</v>
      </c>
    </row>
    <row r="96" spans="1:3" x14ac:dyDescent="0.25">
      <c r="A96" t="s">
        <v>32</v>
      </c>
      <c r="B96" t="s">
        <v>33</v>
      </c>
      <c r="C96" t="s">
        <v>16</v>
      </c>
    </row>
    <row r="97" spans="1:3" x14ac:dyDescent="0.25">
      <c r="A97" t="s">
        <v>34</v>
      </c>
      <c r="B97" t="s">
        <v>35</v>
      </c>
      <c r="C97" t="s">
        <v>16</v>
      </c>
    </row>
    <row r="98" spans="1:3" x14ac:dyDescent="0.25">
      <c r="A98" t="s">
        <v>73</v>
      </c>
      <c r="B98" t="s">
        <v>19</v>
      </c>
      <c r="C98" t="s">
        <v>16</v>
      </c>
    </row>
    <row r="99" spans="1:3" x14ac:dyDescent="0.25">
      <c r="A99" t="s">
        <v>36</v>
      </c>
      <c r="B99" t="s">
        <v>37</v>
      </c>
      <c r="C99" t="s">
        <v>16</v>
      </c>
    </row>
    <row r="100" spans="1:3" x14ac:dyDescent="0.25">
      <c r="A100" t="s">
        <v>39</v>
      </c>
      <c r="B100" t="s">
        <v>40</v>
      </c>
      <c r="C100" t="s">
        <v>16</v>
      </c>
    </row>
    <row r="101" spans="1:3" x14ac:dyDescent="0.25">
      <c r="A101" t="s">
        <v>96</v>
      </c>
      <c r="B101" t="s">
        <v>19</v>
      </c>
      <c r="C101" t="s">
        <v>16</v>
      </c>
    </row>
    <row r="102" spans="1:3" x14ac:dyDescent="0.25">
      <c r="A102" t="s">
        <v>97</v>
      </c>
      <c r="B102" t="s">
        <v>78</v>
      </c>
      <c r="C102" t="s">
        <v>16</v>
      </c>
    </row>
    <row r="103" spans="1:3" x14ac:dyDescent="0.25">
      <c r="A103" t="s">
        <v>46</v>
      </c>
      <c r="B103" t="s">
        <v>47</v>
      </c>
      <c r="C103" t="s">
        <v>16</v>
      </c>
    </row>
    <row r="104" spans="1:3" x14ac:dyDescent="0.25">
      <c r="A104" t="s">
        <v>98</v>
      </c>
      <c r="B104" t="s">
        <v>65</v>
      </c>
      <c r="C104" t="s">
        <v>16</v>
      </c>
    </row>
    <row r="105" spans="1:3" x14ac:dyDescent="0.25">
      <c r="A105" t="s">
        <v>48</v>
      </c>
      <c r="B105" t="s">
        <v>49</v>
      </c>
      <c r="C105" t="s">
        <v>16</v>
      </c>
    </row>
    <row r="106" spans="1:3" x14ac:dyDescent="0.25">
      <c r="A106" t="s">
        <v>99</v>
      </c>
      <c r="B106" t="s">
        <v>27</v>
      </c>
      <c r="C106" t="s">
        <v>54</v>
      </c>
    </row>
    <row r="107" spans="1:3" x14ac:dyDescent="0.25">
      <c r="A107" t="s">
        <v>87</v>
      </c>
      <c r="B107" t="s">
        <v>88</v>
      </c>
      <c r="C107" t="s">
        <v>54</v>
      </c>
    </row>
    <row r="108" spans="1:3" x14ac:dyDescent="0.25">
      <c r="A108" t="s">
        <v>101</v>
      </c>
      <c r="B108" t="s">
        <v>25</v>
      </c>
      <c r="C108" t="s">
        <v>16</v>
      </c>
    </row>
    <row r="109" spans="1:3" x14ac:dyDescent="0.25">
      <c r="A109" t="s">
        <v>63</v>
      </c>
      <c r="B109" t="s">
        <v>47</v>
      </c>
      <c r="C109" t="s">
        <v>16</v>
      </c>
    </row>
    <row r="110" spans="1:3" x14ac:dyDescent="0.25">
      <c r="A110" t="s">
        <v>102</v>
      </c>
      <c r="B110" t="s">
        <v>45</v>
      </c>
      <c r="C110" t="s">
        <v>16</v>
      </c>
    </row>
    <row r="111" spans="1:3" x14ac:dyDescent="0.25">
      <c r="A111" t="s">
        <v>104</v>
      </c>
      <c r="B111" t="s">
        <v>65</v>
      </c>
      <c r="C111" t="s">
        <v>16</v>
      </c>
    </row>
    <row r="112" spans="1:3" x14ac:dyDescent="0.25">
      <c r="A112" t="s">
        <v>105</v>
      </c>
      <c r="B112" t="s">
        <v>106</v>
      </c>
      <c r="C112" t="s">
        <v>16</v>
      </c>
    </row>
    <row r="113" spans="1:3" x14ac:dyDescent="0.25">
      <c r="A113" t="s">
        <v>107</v>
      </c>
      <c r="B113" t="s">
        <v>45</v>
      </c>
      <c r="C113" t="s">
        <v>16</v>
      </c>
    </row>
    <row r="114" spans="1:3" x14ac:dyDescent="0.25">
      <c r="A114" t="s">
        <v>108</v>
      </c>
      <c r="B114" t="s">
        <v>21</v>
      </c>
      <c r="C114" t="s">
        <v>16</v>
      </c>
    </row>
    <row r="115" spans="1:3" x14ac:dyDescent="0.25">
      <c r="A115" t="s">
        <v>52</v>
      </c>
      <c r="B115" t="s">
        <v>29</v>
      </c>
      <c r="C115" t="s">
        <v>16</v>
      </c>
    </row>
    <row r="116" spans="1:3" x14ac:dyDescent="0.25">
      <c r="A116" t="s">
        <v>110</v>
      </c>
      <c r="B116" t="s">
        <v>19</v>
      </c>
      <c r="C116" t="s">
        <v>16</v>
      </c>
    </row>
    <row r="117" spans="1:3" x14ac:dyDescent="0.25">
      <c r="A117" t="s">
        <v>111</v>
      </c>
      <c r="B117" t="s">
        <v>35</v>
      </c>
      <c r="C117" t="s">
        <v>16</v>
      </c>
    </row>
    <row r="118" spans="1:3" x14ac:dyDescent="0.25">
      <c r="A118" t="s">
        <v>72</v>
      </c>
      <c r="B118" t="s">
        <v>45</v>
      </c>
      <c r="C118" t="s">
        <v>16</v>
      </c>
    </row>
    <row r="119" spans="1:3" x14ac:dyDescent="0.25">
      <c r="A119" t="s">
        <v>113</v>
      </c>
      <c r="B119" t="s">
        <v>80</v>
      </c>
      <c r="C119" t="s">
        <v>16</v>
      </c>
    </row>
    <row r="120" spans="1:3" x14ac:dyDescent="0.25">
      <c r="A120" t="s">
        <v>79</v>
      </c>
      <c r="B120" t="s">
        <v>19</v>
      </c>
      <c r="C120" t="s">
        <v>16</v>
      </c>
    </row>
    <row r="121" spans="1:3" x14ac:dyDescent="0.25">
      <c r="A121" t="s">
        <v>114</v>
      </c>
      <c r="B121" t="s">
        <v>19</v>
      </c>
      <c r="C121" t="s">
        <v>16</v>
      </c>
    </row>
    <row r="122" spans="1:3" x14ac:dyDescent="0.25">
      <c r="A122" t="s">
        <v>66</v>
      </c>
      <c r="B122" t="s">
        <v>115</v>
      </c>
      <c r="C122" t="s">
        <v>16</v>
      </c>
    </row>
    <row r="123" spans="1:3" x14ac:dyDescent="0.25">
      <c r="A123" t="s">
        <v>116</v>
      </c>
      <c r="B123" t="s">
        <v>19</v>
      </c>
      <c r="C123" t="s">
        <v>16</v>
      </c>
    </row>
    <row r="124" spans="1:3" x14ac:dyDescent="0.25">
      <c r="A124" t="s">
        <v>117</v>
      </c>
      <c r="B124" t="s">
        <v>29</v>
      </c>
      <c r="C124" t="s">
        <v>16</v>
      </c>
    </row>
    <row r="125" spans="1:3" x14ac:dyDescent="0.25">
      <c r="A125" t="s">
        <v>113</v>
      </c>
      <c r="B125" t="s">
        <v>19</v>
      </c>
      <c r="C125" t="s">
        <v>16</v>
      </c>
    </row>
    <row r="126" spans="1:3" x14ac:dyDescent="0.25">
      <c r="A126" t="s">
        <v>118</v>
      </c>
      <c r="B126" t="s">
        <v>19</v>
      </c>
      <c r="C126" t="s">
        <v>16</v>
      </c>
    </row>
    <row r="127" spans="1:3" x14ac:dyDescent="0.25">
      <c r="A127" t="s">
        <v>86</v>
      </c>
      <c r="B127" t="s">
        <v>92</v>
      </c>
      <c r="C127" t="s">
        <v>16</v>
      </c>
    </row>
    <row r="128" spans="1:3" x14ac:dyDescent="0.25">
      <c r="A128" t="s">
        <v>72</v>
      </c>
      <c r="B128" t="s">
        <v>15</v>
      </c>
      <c r="C128" t="s">
        <v>16</v>
      </c>
    </row>
    <row r="129" spans="1:3" x14ac:dyDescent="0.25">
      <c r="A129" t="s">
        <v>119</v>
      </c>
      <c r="B129" t="s">
        <v>35</v>
      </c>
      <c r="C129" t="s">
        <v>16</v>
      </c>
    </row>
    <row r="130" spans="1:3" x14ac:dyDescent="0.25">
      <c r="A130" t="s">
        <v>120</v>
      </c>
      <c r="B130" t="s">
        <v>35</v>
      </c>
      <c r="C130" t="s">
        <v>16</v>
      </c>
    </row>
    <row r="131" spans="1:3" x14ac:dyDescent="0.25">
      <c r="A131" t="s">
        <v>121</v>
      </c>
      <c r="B131" t="s">
        <v>122</v>
      </c>
      <c r="C131" t="s">
        <v>16</v>
      </c>
    </row>
    <row r="132" spans="1:3" x14ac:dyDescent="0.25">
      <c r="A132" t="s">
        <v>123</v>
      </c>
      <c r="B132" t="s">
        <v>65</v>
      </c>
      <c r="C132" t="s">
        <v>16</v>
      </c>
    </row>
    <row r="133" spans="1:3" x14ac:dyDescent="0.25">
      <c r="A133" t="s">
        <v>124</v>
      </c>
      <c r="B133" t="s">
        <v>92</v>
      </c>
      <c r="C133" t="s">
        <v>16</v>
      </c>
    </row>
    <row r="134" spans="1:3" x14ac:dyDescent="0.25">
      <c r="A134" t="s">
        <v>73</v>
      </c>
      <c r="B134" t="s">
        <v>88</v>
      </c>
      <c r="C134" t="s">
        <v>16</v>
      </c>
    </row>
    <row r="135" spans="1:3" x14ac:dyDescent="0.25">
      <c r="A135" t="s">
        <v>60</v>
      </c>
      <c r="B135" t="s">
        <v>19</v>
      </c>
      <c r="C135" t="s">
        <v>16</v>
      </c>
    </row>
    <row r="136" spans="1:3" x14ac:dyDescent="0.25">
      <c r="A136" t="s">
        <v>91</v>
      </c>
      <c r="B136" t="s">
        <v>25</v>
      </c>
      <c r="C136" t="s">
        <v>16</v>
      </c>
    </row>
    <row r="137" spans="1:3" x14ac:dyDescent="0.25">
      <c r="A137" t="s">
        <v>125</v>
      </c>
      <c r="B137" t="s">
        <v>126</v>
      </c>
      <c r="C137" t="s">
        <v>16</v>
      </c>
    </row>
    <row r="138" spans="1:3" x14ac:dyDescent="0.25">
      <c r="A138" t="s">
        <v>41</v>
      </c>
      <c r="B138" t="s">
        <v>47</v>
      </c>
      <c r="C138" t="s">
        <v>16</v>
      </c>
    </row>
    <row r="139" spans="1:3" x14ac:dyDescent="0.25">
      <c r="A139" t="s">
        <v>34</v>
      </c>
      <c r="B139" t="s">
        <v>127</v>
      </c>
      <c r="C139" t="s">
        <v>16</v>
      </c>
    </row>
    <row r="140" spans="1:3" x14ac:dyDescent="0.25">
      <c r="A140" t="s">
        <v>128</v>
      </c>
      <c r="B140" t="s">
        <v>15</v>
      </c>
      <c r="C140" t="s">
        <v>16</v>
      </c>
    </row>
    <row r="141" spans="1:3" x14ac:dyDescent="0.25">
      <c r="A141" t="s">
        <v>129</v>
      </c>
      <c r="B141" t="s">
        <v>78</v>
      </c>
      <c r="C141" t="s">
        <v>16</v>
      </c>
    </row>
    <row r="142" spans="1:3" x14ac:dyDescent="0.25">
      <c r="A142" t="s">
        <v>91</v>
      </c>
      <c r="B142" t="s">
        <v>15</v>
      </c>
      <c r="C142" t="s">
        <v>16</v>
      </c>
    </row>
    <row r="143" spans="1:3" x14ac:dyDescent="0.25">
      <c r="A143" t="s">
        <v>130</v>
      </c>
      <c r="B143" t="s">
        <v>127</v>
      </c>
      <c r="C143" t="s">
        <v>16</v>
      </c>
    </row>
    <row r="144" spans="1:3" x14ac:dyDescent="0.25">
      <c r="A144" t="s">
        <v>102</v>
      </c>
      <c r="B144" t="s">
        <v>45</v>
      </c>
      <c r="C144" t="s">
        <v>16</v>
      </c>
    </row>
    <row r="145" spans="1:3" x14ac:dyDescent="0.25">
      <c r="A145" t="s">
        <v>104</v>
      </c>
      <c r="B145" t="s">
        <v>65</v>
      </c>
      <c r="C145" t="s">
        <v>16</v>
      </c>
    </row>
    <row r="146" spans="1:3" x14ac:dyDescent="0.25">
      <c r="A146" t="s">
        <v>133</v>
      </c>
      <c r="B146" t="s">
        <v>106</v>
      </c>
      <c r="C146" t="s">
        <v>16</v>
      </c>
    </row>
    <row r="147" spans="1:3" x14ac:dyDescent="0.25">
      <c r="A147" t="s">
        <v>107</v>
      </c>
      <c r="B147" t="s">
        <v>45</v>
      </c>
      <c r="C147" t="s">
        <v>16</v>
      </c>
    </row>
    <row r="148" spans="1:3" x14ac:dyDescent="0.25">
      <c r="A148" t="s">
        <v>108</v>
      </c>
      <c r="B148" t="s">
        <v>21</v>
      </c>
      <c r="C148" t="s">
        <v>16</v>
      </c>
    </row>
    <row r="149" spans="1:3" x14ac:dyDescent="0.25">
      <c r="A149" t="s">
        <v>114</v>
      </c>
      <c r="B149" t="s">
        <v>19</v>
      </c>
      <c r="C149" t="s">
        <v>16</v>
      </c>
    </row>
    <row r="150" spans="1:3" x14ac:dyDescent="0.25">
      <c r="A150" t="s">
        <v>32</v>
      </c>
      <c r="B150" t="s">
        <v>33</v>
      </c>
      <c r="C150" t="s">
        <v>16</v>
      </c>
    </row>
    <row r="151" spans="1:3" x14ac:dyDescent="0.25">
      <c r="A151" t="s">
        <v>135</v>
      </c>
      <c r="B151" t="s">
        <v>19</v>
      </c>
      <c r="C151" t="s">
        <v>16</v>
      </c>
    </row>
    <row r="152" spans="1:3" x14ac:dyDescent="0.25">
      <c r="A152" t="s">
        <v>87</v>
      </c>
      <c r="B152" t="s">
        <v>88</v>
      </c>
      <c r="C152" t="s">
        <v>16</v>
      </c>
    </row>
    <row r="153" spans="1:3" x14ac:dyDescent="0.25">
      <c r="A153" t="s">
        <v>94</v>
      </c>
      <c r="B153" t="s">
        <v>29</v>
      </c>
      <c r="C153" t="s">
        <v>16</v>
      </c>
    </row>
    <row r="154" spans="1:3" x14ac:dyDescent="0.25">
      <c r="A154" t="s">
        <v>99</v>
      </c>
      <c r="B154" t="s">
        <v>27</v>
      </c>
      <c r="C154" t="s">
        <v>16</v>
      </c>
    </row>
    <row r="155" spans="1:3" x14ac:dyDescent="0.25">
      <c r="A155" t="s">
        <v>24</v>
      </c>
      <c r="B155" t="s">
        <v>25</v>
      </c>
      <c r="C155" t="s">
        <v>16</v>
      </c>
    </row>
    <row r="156" spans="1:3" x14ac:dyDescent="0.25">
      <c r="A156" t="s">
        <v>136</v>
      </c>
      <c r="B156" t="s">
        <v>137</v>
      </c>
      <c r="C156" t="s">
        <v>16</v>
      </c>
    </row>
    <row r="157" spans="1:3" x14ac:dyDescent="0.25">
      <c r="A157" t="s">
        <v>138</v>
      </c>
      <c r="B157" t="s">
        <v>139</v>
      </c>
      <c r="C157" t="s">
        <v>16</v>
      </c>
    </row>
    <row r="158" spans="1:3" x14ac:dyDescent="0.25">
      <c r="A158" t="s">
        <v>50</v>
      </c>
      <c r="B158" t="s">
        <v>51</v>
      </c>
      <c r="C158" t="s">
        <v>16</v>
      </c>
    </row>
    <row r="159" spans="1:3" x14ac:dyDescent="0.25">
      <c r="A159" t="s">
        <v>140</v>
      </c>
      <c r="B159" t="s">
        <v>35</v>
      </c>
      <c r="C159" t="s">
        <v>16</v>
      </c>
    </row>
    <row r="160" spans="1:3" x14ac:dyDescent="0.25">
      <c r="A160" t="s">
        <v>41</v>
      </c>
      <c r="B160" t="s">
        <v>35</v>
      </c>
      <c r="C160" t="s">
        <v>16</v>
      </c>
    </row>
    <row r="161" spans="1:3" x14ac:dyDescent="0.25">
      <c r="A161" t="s">
        <v>107</v>
      </c>
      <c r="B161" t="s">
        <v>49</v>
      </c>
      <c r="C161" t="s">
        <v>16</v>
      </c>
    </row>
    <row r="162" spans="1:3" x14ac:dyDescent="0.25">
      <c r="A162" t="s">
        <v>24</v>
      </c>
      <c r="B162" t="s">
        <v>25</v>
      </c>
      <c r="C162" t="s">
        <v>16</v>
      </c>
    </row>
    <row r="163" spans="1:3" x14ac:dyDescent="0.25">
      <c r="A163" t="s">
        <v>91</v>
      </c>
      <c r="B163" t="s">
        <v>92</v>
      </c>
      <c r="C163" t="s">
        <v>16</v>
      </c>
    </row>
    <row r="164" spans="1:3" x14ac:dyDescent="0.25">
      <c r="A164" t="s">
        <v>75</v>
      </c>
      <c r="B164" t="s">
        <v>76</v>
      </c>
      <c r="C164" t="s">
        <v>16</v>
      </c>
    </row>
    <row r="165" spans="1:3" x14ac:dyDescent="0.25">
      <c r="A165" t="s">
        <v>141</v>
      </c>
      <c r="B165" t="s">
        <v>29</v>
      </c>
      <c r="C165" t="s">
        <v>16</v>
      </c>
    </row>
    <row r="166" spans="1:3" x14ac:dyDescent="0.25">
      <c r="A166" t="s">
        <v>32</v>
      </c>
      <c r="B166" t="s">
        <v>33</v>
      </c>
      <c r="C166" t="s">
        <v>16</v>
      </c>
    </row>
    <row r="167" spans="1:3" x14ac:dyDescent="0.25">
      <c r="A167" t="s">
        <v>94</v>
      </c>
      <c r="B167" t="s">
        <v>29</v>
      </c>
      <c r="C167" t="s">
        <v>16</v>
      </c>
    </row>
    <row r="168" spans="1:3" x14ac:dyDescent="0.25">
      <c r="A168" t="s">
        <v>119</v>
      </c>
      <c r="B168" t="s">
        <v>19</v>
      </c>
      <c r="C168" t="s">
        <v>16</v>
      </c>
    </row>
    <row r="169" spans="1:3" x14ac:dyDescent="0.25">
      <c r="A169" t="s">
        <v>142</v>
      </c>
      <c r="B169" t="s">
        <v>78</v>
      </c>
      <c r="C169" t="s">
        <v>16</v>
      </c>
    </row>
    <row r="170" spans="1:3" x14ac:dyDescent="0.25">
      <c r="A170" t="s">
        <v>119</v>
      </c>
      <c r="B170" t="s">
        <v>19</v>
      </c>
      <c r="C170" t="s">
        <v>16</v>
      </c>
    </row>
    <row r="171" spans="1:3" x14ac:dyDescent="0.25">
      <c r="A171" t="s">
        <v>52</v>
      </c>
      <c r="B171" t="s">
        <v>29</v>
      </c>
      <c r="C171" t="s">
        <v>16</v>
      </c>
    </row>
    <row r="172" spans="1:3" x14ac:dyDescent="0.25">
      <c r="A172" t="s">
        <v>55</v>
      </c>
      <c r="B172" t="s">
        <v>143</v>
      </c>
      <c r="C172" t="s">
        <v>16</v>
      </c>
    </row>
    <row r="173" spans="1:3" x14ac:dyDescent="0.25">
      <c r="A173" t="s">
        <v>62</v>
      </c>
      <c r="B173" t="s">
        <v>31</v>
      </c>
      <c r="C173" t="s">
        <v>16</v>
      </c>
    </row>
    <row r="174" spans="1:3" x14ac:dyDescent="0.25">
      <c r="A174" t="s">
        <v>72</v>
      </c>
      <c r="B174" t="s">
        <v>35</v>
      </c>
      <c r="C174" t="s">
        <v>16</v>
      </c>
    </row>
    <row r="175" spans="1:3" x14ac:dyDescent="0.25">
      <c r="A175" t="s">
        <v>63</v>
      </c>
      <c r="B175" t="s">
        <v>143</v>
      </c>
      <c r="C175" t="s">
        <v>16</v>
      </c>
    </row>
    <row r="176" spans="1:3" x14ac:dyDescent="0.25">
      <c r="A176" t="s">
        <v>42</v>
      </c>
      <c r="B176" t="s">
        <v>43</v>
      </c>
      <c r="C176" t="s">
        <v>16</v>
      </c>
    </row>
    <row r="177" spans="1:3" x14ac:dyDescent="0.25">
      <c r="A177" t="s">
        <v>144</v>
      </c>
      <c r="B177" t="s">
        <v>21</v>
      </c>
      <c r="C177" t="s">
        <v>16</v>
      </c>
    </row>
    <row r="178" spans="1:3" x14ac:dyDescent="0.25">
      <c r="A178" t="s">
        <v>36</v>
      </c>
      <c r="B178" t="s">
        <v>37</v>
      </c>
      <c r="C178" t="s">
        <v>16</v>
      </c>
    </row>
    <row r="179" spans="1:3" x14ac:dyDescent="0.25">
      <c r="A179" t="s">
        <v>89</v>
      </c>
      <c r="B179" t="s">
        <v>90</v>
      </c>
      <c r="C179" t="s">
        <v>16</v>
      </c>
    </row>
    <row r="180" spans="1:3" x14ac:dyDescent="0.25">
      <c r="A180" t="s">
        <v>99</v>
      </c>
      <c r="B180" t="s">
        <v>27</v>
      </c>
      <c r="C180" t="s">
        <v>16</v>
      </c>
    </row>
    <row r="181" spans="1:3" x14ac:dyDescent="0.25">
      <c r="A181" t="s">
        <v>73</v>
      </c>
      <c r="B181" t="s">
        <v>19</v>
      </c>
      <c r="C181" t="s">
        <v>16</v>
      </c>
    </row>
    <row r="182" spans="1:3" x14ac:dyDescent="0.25">
      <c r="A182" t="s">
        <v>79</v>
      </c>
      <c r="B182" t="s">
        <v>80</v>
      </c>
      <c r="C182" t="s">
        <v>16</v>
      </c>
    </row>
    <row r="183" spans="1:3" x14ac:dyDescent="0.25">
      <c r="A183" t="s">
        <v>114</v>
      </c>
      <c r="B183" t="s">
        <v>19</v>
      </c>
      <c r="C183" t="s">
        <v>16</v>
      </c>
    </row>
    <row r="184" spans="1:3" x14ac:dyDescent="0.25">
      <c r="A184" t="s">
        <v>93</v>
      </c>
      <c r="B184" t="s">
        <v>19</v>
      </c>
      <c r="C184" t="s">
        <v>16</v>
      </c>
    </row>
    <row r="185" spans="1:3" x14ac:dyDescent="0.25">
      <c r="A185" t="s">
        <v>59</v>
      </c>
      <c r="B185" t="s">
        <v>15</v>
      </c>
      <c r="C185" t="s">
        <v>16</v>
      </c>
    </row>
    <row r="186" spans="1:3" x14ac:dyDescent="0.25">
      <c r="A186" t="s">
        <v>145</v>
      </c>
      <c r="B186" t="s">
        <v>25</v>
      </c>
      <c r="C186" t="s">
        <v>16</v>
      </c>
    </row>
    <row r="187" spans="1:3" x14ac:dyDescent="0.25">
      <c r="A187" t="s">
        <v>75</v>
      </c>
      <c r="B187" t="s">
        <v>76</v>
      </c>
      <c r="C187" t="s">
        <v>16</v>
      </c>
    </row>
    <row r="188" spans="1:3" x14ac:dyDescent="0.25">
      <c r="A188" t="s">
        <v>146</v>
      </c>
      <c r="B188" t="s">
        <v>147</v>
      </c>
      <c r="C188" t="s">
        <v>16</v>
      </c>
    </row>
    <row r="189" spans="1:3" x14ac:dyDescent="0.25">
      <c r="A189" t="s">
        <v>107</v>
      </c>
      <c r="B189" t="s">
        <v>49</v>
      </c>
      <c r="C189" t="s">
        <v>16</v>
      </c>
    </row>
    <row r="190" spans="1:3" x14ac:dyDescent="0.25">
      <c r="A190" t="s">
        <v>42</v>
      </c>
      <c r="B190" t="s">
        <v>43</v>
      </c>
      <c r="C190" t="s">
        <v>16</v>
      </c>
    </row>
    <row r="191" spans="1:3" x14ac:dyDescent="0.25">
      <c r="A191" t="s">
        <v>148</v>
      </c>
      <c r="B191" t="s">
        <v>35</v>
      </c>
      <c r="C191" t="s">
        <v>16</v>
      </c>
    </row>
    <row r="192" spans="1:3" x14ac:dyDescent="0.25">
      <c r="A192" t="s">
        <v>116</v>
      </c>
      <c r="B192" t="s">
        <v>149</v>
      </c>
      <c r="C192" t="s">
        <v>16</v>
      </c>
    </row>
    <row r="193" spans="1:3" x14ac:dyDescent="0.25">
      <c r="A193" t="s">
        <v>150</v>
      </c>
      <c r="B193" t="s">
        <v>151</v>
      </c>
      <c r="C193" t="s">
        <v>16</v>
      </c>
    </row>
    <row r="194" spans="1:3" x14ac:dyDescent="0.25">
      <c r="A194" t="s">
        <v>116</v>
      </c>
      <c r="B194" t="s">
        <v>149</v>
      </c>
      <c r="C194" t="s">
        <v>16</v>
      </c>
    </row>
    <row r="195" spans="1:3" x14ac:dyDescent="0.25">
      <c r="A195" t="s">
        <v>96</v>
      </c>
      <c r="B195" t="s">
        <v>19</v>
      </c>
      <c r="C195" t="s">
        <v>16</v>
      </c>
    </row>
    <row r="196" spans="1:3" x14ac:dyDescent="0.25">
      <c r="A196" t="s">
        <v>63</v>
      </c>
      <c r="B196" t="s">
        <v>47</v>
      </c>
      <c r="C196" t="s">
        <v>16</v>
      </c>
    </row>
    <row r="197" spans="1:3" x14ac:dyDescent="0.25">
      <c r="A197" t="s">
        <v>110</v>
      </c>
      <c r="B197" t="s">
        <v>19</v>
      </c>
      <c r="C197" t="s">
        <v>16</v>
      </c>
    </row>
    <row r="198" spans="1:3" x14ac:dyDescent="0.25">
      <c r="A198" t="s">
        <v>42</v>
      </c>
      <c r="B198" t="s">
        <v>43</v>
      </c>
      <c r="C198" t="s">
        <v>16</v>
      </c>
    </row>
    <row r="199" spans="1:3" x14ac:dyDescent="0.25">
      <c r="A199" t="s">
        <v>101</v>
      </c>
      <c r="B199" t="s">
        <v>25</v>
      </c>
      <c r="C199" t="s">
        <v>16</v>
      </c>
    </row>
    <row r="200" spans="1:3" x14ac:dyDescent="0.25">
      <c r="A200" s="5" t="s">
        <v>82</v>
      </c>
      <c r="B200" s="5" t="s">
        <v>15</v>
      </c>
      <c r="C200" s="5" t="s">
        <v>16</v>
      </c>
    </row>
    <row r="201" spans="1:3" x14ac:dyDescent="0.25">
      <c r="A201" s="5" t="s">
        <v>153</v>
      </c>
      <c r="B201" s="5" t="s">
        <v>154</v>
      </c>
      <c r="C201" s="5" t="s">
        <v>16</v>
      </c>
    </row>
    <row r="202" spans="1:3" x14ac:dyDescent="0.25">
      <c r="A202" s="5" t="s">
        <v>155</v>
      </c>
      <c r="B202" s="5" t="s">
        <v>156</v>
      </c>
      <c r="C202" s="5" t="s">
        <v>16</v>
      </c>
    </row>
    <row r="203" spans="1:3" x14ac:dyDescent="0.25">
      <c r="A203" s="5" t="s">
        <v>72</v>
      </c>
      <c r="B203" s="5" t="s">
        <v>154</v>
      </c>
      <c r="C203" s="5" t="s">
        <v>16</v>
      </c>
    </row>
    <row r="204" spans="1:3" x14ac:dyDescent="0.25">
      <c r="A204" s="5" t="s">
        <v>157</v>
      </c>
      <c r="B204" s="5" t="s">
        <v>159</v>
      </c>
      <c r="C204" s="5" t="s">
        <v>16</v>
      </c>
    </row>
    <row r="205" spans="1:3" x14ac:dyDescent="0.25">
      <c r="A205" s="5" t="s">
        <v>160</v>
      </c>
      <c r="B205" s="5" t="s">
        <v>15</v>
      </c>
      <c r="C205" s="5" t="s">
        <v>16</v>
      </c>
    </row>
    <row r="206" spans="1:3" x14ac:dyDescent="0.25">
      <c r="A206" s="5" t="s">
        <v>107</v>
      </c>
      <c r="B206" s="5" t="s">
        <v>45</v>
      </c>
      <c r="C206" s="5" t="s">
        <v>16</v>
      </c>
    </row>
    <row r="207" spans="1:3" x14ac:dyDescent="0.25">
      <c r="A207" s="5" t="s">
        <v>161</v>
      </c>
      <c r="B207" s="5" t="s">
        <v>29</v>
      </c>
      <c r="C207" s="5" t="s">
        <v>16</v>
      </c>
    </row>
    <row r="208" spans="1:3" x14ac:dyDescent="0.25">
      <c r="A208" s="5" t="s">
        <v>59</v>
      </c>
      <c r="B208" s="5" t="s">
        <v>15</v>
      </c>
      <c r="C208" s="5" t="s">
        <v>16</v>
      </c>
    </row>
    <row r="209" spans="1:3" x14ac:dyDescent="0.25">
      <c r="A209" t="s">
        <v>162</v>
      </c>
      <c r="B209" t="s">
        <v>31</v>
      </c>
      <c r="C209" t="s">
        <v>16</v>
      </c>
    </row>
    <row r="210" spans="1:3" x14ac:dyDescent="0.25">
      <c r="A210" t="s">
        <v>34</v>
      </c>
      <c r="B210" t="s">
        <v>154</v>
      </c>
      <c r="C210" t="s">
        <v>16</v>
      </c>
    </row>
    <row r="211" spans="1:3" x14ac:dyDescent="0.25">
      <c r="A211" s="1" t="s">
        <v>120</v>
      </c>
      <c r="B211" s="1" t="s">
        <v>19</v>
      </c>
      <c r="C211" s="1" t="s">
        <v>16</v>
      </c>
    </row>
    <row r="212" spans="1:3" x14ac:dyDescent="0.25">
      <c r="A212" s="1" t="s">
        <v>41</v>
      </c>
      <c r="B212" s="1" t="s">
        <v>154</v>
      </c>
      <c r="C212" s="1" t="s">
        <v>16</v>
      </c>
    </row>
    <row r="213" spans="1:3" x14ac:dyDescent="0.25">
      <c r="A213" t="s">
        <v>163</v>
      </c>
      <c r="B213" t="s">
        <v>47</v>
      </c>
      <c r="C213" t="s">
        <v>16</v>
      </c>
    </row>
    <row r="214" spans="1:3" x14ac:dyDescent="0.25">
      <c r="A214" t="s">
        <v>60</v>
      </c>
      <c r="B214" t="s">
        <v>19</v>
      </c>
      <c r="C214" t="s">
        <v>16</v>
      </c>
    </row>
    <row r="215" spans="1:3" x14ac:dyDescent="0.25">
      <c r="A215" t="s">
        <v>163</v>
      </c>
      <c r="B215" t="s">
        <v>47</v>
      </c>
      <c r="C215" t="s">
        <v>16</v>
      </c>
    </row>
    <row r="216" spans="1:3" x14ac:dyDescent="0.25">
      <c r="A216" s="1" t="s">
        <v>99</v>
      </c>
      <c r="B216" s="1" t="s">
        <v>27</v>
      </c>
      <c r="C216" s="1" t="s">
        <v>16</v>
      </c>
    </row>
    <row r="217" spans="1:3" x14ac:dyDescent="0.25">
      <c r="A217" t="s">
        <v>46</v>
      </c>
      <c r="B217" t="s">
        <v>47</v>
      </c>
      <c r="C217" t="s">
        <v>16</v>
      </c>
    </row>
    <row r="218" spans="1:3" x14ac:dyDescent="0.25">
      <c r="A218" s="1" t="s">
        <v>164</v>
      </c>
      <c r="B218" s="1" t="s">
        <v>165</v>
      </c>
      <c r="C218" s="1" t="s">
        <v>16</v>
      </c>
    </row>
    <row r="219" spans="1:3" x14ac:dyDescent="0.25">
      <c r="A219" t="s">
        <v>166</v>
      </c>
      <c r="B219" t="s">
        <v>47</v>
      </c>
      <c r="C219" t="s">
        <v>16</v>
      </c>
    </row>
    <row r="220" spans="1:3" x14ac:dyDescent="0.25">
      <c r="A220" s="1" t="s">
        <v>57</v>
      </c>
      <c r="B220" s="1" t="s">
        <v>15</v>
      </c>
      <c r="C220" s="1" t="s">
        <v>16</v>
      </c>
    </row>
    <row r="221" spans="1:3" x14ac:dyDescent="0.25">
      <c r="A221" t="s">
        <v>32</v>
      </c>
      <c r="B221" t="s">
        <v>167</v>
      </c>
      <c r="C221" t="s">
        <v>16</v>
      </c>
    </row>
    <row r="222" spans="1:3" x14ac:dyDescent="0.25">
      <c r="A222" s="1" t="s">
        <v>94</v>
      </c>
      <c r="B222" s="1" t="s">
        <v>29</v>
      </c>
      <c r="C222" s="1" t="s">
        <v>16</v>
      </c>
    </row>
    <row r="223" spans="1:3" x14ac:dyDescent="0.25">
      <c r="A223" s="1" t="s">
        <v>164</v>
      </c>
      <c r="B223" s="1" t="s">
        <v>165</v>
      </c>
      <c r="C223" s="1" t="s">
        <v>16</v>
      </c>
    </row>
    <row r="224" spans="1:3" x14ac:dyDescent="0.25">
      <c r="A224" t="s">
        <v>60</v>
      </c>
      <c r="B224" t="s">
        <v>19</v>
      </c>
      <c r="C224" t="s">
        <v>16</v>
      </c>
    </row>
    <row r="225" spans="1:3" x14ac:dyDescent="0.25">
      <c r="A225" t="s">
        <v>60</v>
      </c>
      <c r="B225" t="s">
        <v>19</v>
      </c>
      <c r="C225" t="s">
        <v>16</v>
      </c>
    </row>
    <row r="226" spans="1:3" x14ac:dyDescent="0.25">
      <c r="A226" t="s">
        <v>73</v>
      </c>
      <c r="B226" t="s">
        <v>19</v>
      </c>
      <c r="C226" t="s">
        <v>16</v>
      </c>
    </row>
    <row r="227" spans="1:3" x14ac:dyDescent="0.25">
      <c r="A227" t="s">
        <v>24</v>
      </c>
      <c r="B227" t="s">
        <v>168</v>
      </c>
      <c r="C227" t="s">
        <v>16</v>
      </c>
    </row>
    <row r="228" spans="1:3" x14ac:dyDescent="0.25">
      <c r="A228" t="s">
        <v>169</v>
      </c>
      <c r="B228" t="s">
        <v>170</v>
      </c>
      <c r="C228" t="s">
        <v>16</v>
      </c>
    </row>
    <row r="229" spans="1:3" x14ac:dyDescent="0.25">
      <c r="A229" t="s">
        <v>150</v>
      </c>
      <c r="B229" t="s">
        <v>171</v>
      </c>
      <c r="C229" t="s">
        <v>16</v>
      </c>
    </row>
    <row r="230" spans="1:3" x14ac:dyDescent="0.25">
      <c r="A230" t="s">
        <v>32</v>
      </c>
      <c r="B230" t="s">
        <v>167</v>
      </c>
      <c r="C230" t="s">
        <v>16</v>
      </c>
    </row>
    <row r="231" spans="1:3" x14ac:dyDescent="0.25">
      <c r="A231" s="1" t="s">
        <v>41</v>
      </c>
      <c r="B231" s="1" t="s">
        <v>154</v>
      </c>
      <c r="C231" s="1" t="s">
        <v>16</v>
      </c>
    </row>
    <row r="232" spans="1:3" x14ac:dyDescent="0.25">
      <c r="A232" s="1" t="s">
        <v>172</v>
      </c>
      <c r="B232" s="1" t="s">
        <v>154</v>
      </c>
      <c r="C232" s="1" t="s">
        <v>16</v>
      </c>
    </row>
    <row r="233" spans="1:3" x14ac:dyDescent="0.25">
      <c r="A233" t="s">
        <v>24</v>
      </c>
      <c r="B233" t="s">
        <v>168</v>
      </c>
      <c r="C233" t="s">
        <v>16</v>
      </c>
    </row>
    <row r="234" spans="1:3" x14ac:dyDescent="0.25">
      <c r="A234" t="s">
        <v>173</v>
      </c>
      <c r="B234" t="s">
        <v>174</v>
      </c>
      <c r="C234" t="s">
        <v>16</v>
      </c>
    </row>
    <row r="235" spans="1:3" x14ac:dyDescent="0.25">
      <c r="A235" s="1" t="s">
        <v>175</v>
      </c>
      <c r="B235" s="1" t="s">
        <v>176</v>
      </c>
      <c r="C235" s="1" t="s">
        <v>16</v>
      </c>
    </row>
    <row r="236" spans="1:3" x14ac:dyDescent="0.25">
      <c r="A236" s="1" t="s">
        <v>177</v>
      </c>
      <c r="B236" s="1" t="s">
        <v>156</v>
      </c>
      <c r="C236" s="1" t="s">
        <v>16</v>
      </c>
    </row>
    <row r="237" spans="1:3" x14ac:dyDescent="0.25">
      <c r="A237" s="1" t="s">
        <v>61</v>
      </c>
      <c r="B237" s="1" t="s">
        <v>154</v>
      </c>
      <c r="C237" s="1" t="s">
        <v>16</v>
      </c>
    </row>
    <row r="238" spans="1:3" x14ac:dyDescent="0.25">
      <c r="A238" s="1" t="s">
        <v>161</v>
      </c>
      <c r="B238" s="1" t="s">
        <v>29</v>
      </c>
      <c r="C238" s="1" t="s">
        <v>16</v>
      </c>
    </row>
    <row r="239" spans="1:3" x14ac:dyDescent="0.25">
      <c r="A239" s="1" t="s">
        <v>99</v>
      </c>
      <c r="B239" s="1" t="s">
        <v>27</v>
      </c>
      <c r="C239" s="1" t="s">
        <v>16</v>
      </c>
    </row>
    <row r="240" spans="1:3" x14ac:dyDescent="0.25">
      <c r="A240" t="s">
        <v>99</v>
      </c>
      <c r="B240" t="s">
        <v>27</v>
      </c>
      <c r="C240" t="s">
        <v>54</v>
      </c>
    </row>
    <row r="241" spans="1:3" x14ac:dyDescent="0.25">
      <c r="A241" t="s">
        <v>99</v>
      </c>
      <c r="B241" t="s">
        <v>27</v>
      </c>
      <c r="C241" t="s">
        <v>54</v>
      </c>
    </row>
    <row r="242" spans="1:3" x14ac:dyDescent="0.25">
      <c r="A242" t="s">
        <v>24</v>
      </c>
      <c r="B242" t="s">
        <v>168</v>
      </c>
      <c r="C242" t="s">
        <v>54</v>
      </c>
    </row>
    <row r="243" spans="1:3" x14ac:dyDescent="0.25">
      <c r="A243" t="s">
        <v>150</v>
      </c>
      <c r="B243" t="s">
        <v>171</v>
      </c>
      <c r="C243" t="s">
        <v>54</v>
      </c>
    </row>
    <row r="244" spans="1:3" x14ac:dyDescent="0.25">
      <c r="A244" s="1" t="s">
        <v>178</v>
      </c>
      <c r="B244" s="1" t="s">
        <v>171</v>
      </c>
      <c r="C244" s="1" t="s">
        <v>16</v>
      </c>
    </row>
    <row r="245" spans="1:3" x14ac:dyDescent="0.25">
      <c r="A245" s="1" t="s">
        <v>30</v>
      </c>
      <c r="B245" s="1" t="s">
        <v>31</v>
      </c>
      <c r="C245" s="1" t="s">
        <v>16</v>
      </c>
    </row>
    <row r="246" spans="1:3" x14ac:dyDescent="0.25">
      <c r="A246" s="1" t="s">
        <v>155</v>
      </c>
      <c r="B246" s="1" t="s">
        <v>156</v>
      </c>
      <c r="C246" s="1" t="s">
        <v>16</v>
      </c>
    </row>
    <row r="247" spans="1:3" x14ac:dyDescent="0.25">
      <c r="A247" t="s">
        <v>30</v>
      </c>
      <c r="B247" t="s">
        <v>31</v>
      </c>
      <c r="C247" t="s">
        <v>16</v>
      </c>
    </row>
    <row r="248" spans="1:3" x14ac:dyDescent="0.25">
      <c r="A248" t="s">
        <v>44</v>
      </c>
      <c r="B248" t="s">
        <v>45</v>
      </c>
      <c r="C248" t="s">
        <v>16</v>
      </c>
    </row>
    <row r="249" spans="1:3" x14ac:dyDescent="0.25">
      <c r="A249" t="s">
        <v>180</v>
      </c>
      <c r="B249" t="s">
        <v>29</v>
      </c>
      <c r="C249" t="s">
        <v>16</v>
      </c>
    </row>
    <row r="250" spans="1:3" x14ac:dyDescent="0.25">
      <c r="A250" t="s">
        <v>62</v>
      </c>
      <c r="B250" t="s">
        <v>31</v>
      </c>
      <c r="C250" t="s">
        <v>16</v>
      </c>
    </row>
    <row r="251" spans="1:3" x14ac:dyDescent="0.25">
      <c r="A251" t="s">
        <v>75</v>
      </c>
      <c r="B251" t="s">
        <v>76</v>
      </c>
      <c r="C251" t="s">
        <v>16</v>
      </c>
    </row>
    <row r="252" spans="1:3" x14ac:dyDescent="0.25">
      <c r="A252" t="s">
        <v>94</v>
      </c>
      <c r="B252" t="s">
        <v>29</v>
      </c>
      <c r="C252" t="s">
        <v>16</v>
      </c>
    </row>
    <row r="253" spans="1:3" x14ac:dyDescent="0.25">
      <c r="A253" t="s">
        <v>182</v>
      </c>
      <c r="B253" t="s">
        <v>15</v>
      </c>
      <c r="C253" t="s">
        <v>16</v>
      </c>
    </row>
    <row r="254" spans="1:3" x14ac:dyDescent="0.25">
      <c r="A254" t="s">
        <v>110</v>
      </c>
      <c r="B254" t="s">
        <v>19</v>
      </c>
      <c r="C254" t="s">
        <v>16</v>
      </c>
    </row>
    <row r="255" spans="1:3" x14ac:dyDescent="0.25">
      <c r="A255" t="s">
        <v>183</v>
      </c>
      <c r="B255" t="s">
        <v>106</v>
      </c>
      <c r="C255" t="s">
        <v>16</v>
      </c>
    </row>
    <row r="256" spans="1:3" x14ac:dyDescent="0.25">
      <c r="A256" t="s">
        <v>185</v>
      </c>
      <c r="B256" t="s">
        <v>78</v>
      </c>
      <c r="C256" t="s">
        <v>16</v>
      </c>
    </row>
    <row r="257" spans="1:3" x14ac:dyDescent="0.25">
      <c r="A257" t="s">
        <v>186</v>
      </c>
      <c r="B257" t="s">
        <v>187</v>
      </c>
      <c r="C257" t="s">
        <v>16</v>
      </c>
    </row>
    <row r="258" spans="1:3" x14ac:dyDescent="0.25">
      <c r="A258" t="s">
        <v>188</v>
      </c>
      <c r="B258" t="s">
        <v>189</v>
      </c>
      <c r="C258" t="s">
        <v>16</v>
      </c>
    </row>
    <row r="259" spans="1:3" x14ac:dyDescent="0.25">
      <c r="A259" t="s">
        <v>190</v>
      </c>
      <c r="B259" t="s">
        <v>45</v>
      </c>
      <c r="C259" t="s">
        <v>16</v>
      </c>
    </row>
    <row r="260" spans="1:3" x14ac:dyDescent="0.25">
      <c r="A260" t="s">
        <v>55</v>
      </c>
      <c r="B260" t="s">
        <v>92</v>
      </c>
      <c r="C260" t="s">
        <v>16</v>
      </c>
    </row>
    <row r="261" spans="1:3" x14ac:dyDescent="0.25">
      <c r="A261" t="s">
        <v>99</v>
      </c>
      <c r="B261" t="s">
        <v>27</v>
      </c>
      <c r="C261" t="s">
        <v>16</v>
      </c>
    </row>
    <row r="262" spans="1:3" x14ac:dyDescent="0.25">
      <c r="A262" t="s">
        <v>146</v>
      </c>
      <c r="B262" t="s">
        <v>147</v>
      </c>
      <c r="C262" t="s">
        <v>16</v>
      </c>
    </row>
    <row r="263" spans="1:3" x14ac:dyDescent="0.25">
      <c r="A263" t="s">
        <v>192</v>
      </c>
      <c r="B263" t="s">
        <v>19</v>
      </c>
      <c r="C263" t="s">
        <v>16</v>
      </c>
    </row>
    <row r="264" spans="1:3" x14ac:dyDescent="0.25">
      <c r="A264" t="s">
        <v>193</v>
      </c>
      <c r="B264" t="s">
        <v>88</v>
      </c>
      <c r="C264" t="s">
        <v>16</v>
      </c>
    </row>
    <row r="265" spans="1:3" x14ac:dyDescent="0.25">
      <c r="A265" t="s">
        <v>194</v>
      </c>
      <c r="B265" t="s">
        <v>88</v>
      </c>
      <c r="C265" t="s">
        <v>16</v>
      </c>
    </row>
    <row r="266" spans="1:3" x14ac:dyDescent="0.25">
      <c r="A266" t="s">
        <v>71</v>
      </c>
      <c r="B266" t="s">
        <v>29</v>
      </c>
      <c r="C266" t="s">
        <v>16</v>
      </c>
    </row>
    <row r="267" spans="1:3" x14ac:dyDescent="0.25">
      <c r="A267" t="s">
        <v>141</v>
      </c>
      <c r="B267" t="s">
        <v>29</v>
      </c>
      <c r="C267" t="s">
        <v>16</v>
      </c>
    </row>
    <row r="268" spans="1:3" x14ac:dyDescent="0.25">
      <c r="A268" t="s">
        <v>196</v>
      </c>
      <c r="B268" t="s">
        <v>19</v>
      </c>
      <c r="C268" t="s">
        <v>16</v>
      </c>
    </row>
    <row r="269" spans="1:3" x14ac:dyDescent="0.25">
      <c r="A269" t="s">
        <v>124</v>
      </c>
      <c r="B269" t="s">
        <v>29</v>
      </c>
      <c r="C269" t="s">
        <v>16</v>
      </c>
    </row>
    <row r="270" spans="1:3" x14ac:dyDescent="0.25">
      <c r="A270" t="s">
        <v>197</v>
      </c>
      <c r="B270" t="s">
        <v>198</v>
      </c>
      <c r="C270" t="s">
        <v>16</v>
      </c>
    </row>
    <row r="271" spans="1:3" x14ac:dyDescent="0.25">
      <c r="A271" t="s">
        <v>199</v>
      </c>
      <c r="B271" t="s">
        <v>45</v>
      </c>
      <c r="C271" t="s">
        <v>16</v>
      </c>
    </row>
    <row r="272" spans="1:3" x14ac:dyDescent="0.25">
      <c r="A272" t="s">
        <v>201</v>
      </c>
      <c r="B272" t="s">
        <v>202</v>
      </c>
      <c r="C272" t="s">
        <v>16</v>
      </c>
    </row>
    <row r="273" spans="1:3" x14ac:dyDescent="0.25">
      <c r="A273" t="s">
        <v>39</v>
      </c>
      <c r="B273" t="s">
        <v>40</v>
      </c>
      <c r="C273" t="s">
        <v>16</v>
      </c>
    </row>
    <row r="274" spans="1:3" x14ac:dyDescent="0.25">
      <c r="A274" t="s">
        <v>203</v>
      </c>
      <c r="B274" t="s">
        <v>90</v>
      </c>
      <c r="C274" t="s">
        <v>16</v>
      </c>
    </row>
    <row r="275" spans="1:3" x14ac:dyDescent="0.25">
      <c r="A275" t="s">
        <v>145</v>
      </c>
      <c r="B275" t="s">
        <v>25</v>
      </c>
      <c r="C275" t="s">
        <v>16</v>
      </c>
    </row>
    <row r="276" spans="1:3" x14ac:dyDescent="0.25">
      <c r="A276" t="s">
        <v>204</v>
      </c>
      <c r="B276" t="s">
        <v>43</v>
      </c>
      <c r="C276" t="s">
        <v>16</v>
      </c>
    </row>
    <row r="277" spans="1:3" x14ac:dyDescent="0.25">
      <c r="A277" t="s">
        <v>205</v>
      </c>
      <c r="B277" t="s">
        <v>29</v>
      </c>
      <c r="C277" t="s">
        <v>16</v>
      </c>
    </row>
    <row r="278" spans="1:3" x14ac:dyDescent="0.25">
      <c r="A278" t="s">
        <v>44</v>
      </c>
      <c r="B278" t="s">
        <v>45</v>
      </c>
      <c r="C278" t="s">
        <v>16</v>
      </c>
    </row>
    <row r="279" spans="1:3" x14ac:dyDescent="0.25">
      <c r="A279" t="s">
        <v>59</v>
      </c>
      <c r="B279" t="s">
        <v>15</v>
      </c>
      <c r="C279" t="s">
        <v>16</v>
      </c>
    </row>
    <row r="280" spans="1:3" x14ac:dyDescent="0.25">
      <c r="A280" t="s">
        <v>207</v>
      </c>
      <c r="B280" t="s">
        <v>29</v>
      </c>
      <c r="C280" t="s">
        <v>16</v>
      </c>
    </row>
    <row r="281" spans="1:3" x14ac:dyDescent="0.25">
      <c r="A281" t="s">
        <v>135</v>
      </c>
      <c r="B281" t="s">
        <v>19</v>
      </c>
      <c r="C281" t="s">
        <v>16</v>
      </c>
    </row>
    <row r="282" spans="1:3" x14ac:dyDescent="0.25">
      <c r="A282" t="s">
        <v>99</v>
      </c>
      <c r="B282" t="s">
        <v>27</v>
      </c>
      <c r="C282" t="s">
        <v>16</v>
      </c>
    </row>
    <row r="283" spans="1:3" x14ac:dyDescent="0.25">
      <c r="A283" t="s">
        <v>208</v>
      </c>
      <c r="B283" t="s">
        <v>29</v>
      </c>
      <c r="C283" t="s">
        <v>16</v>
      </c>
    </row>
    <row r="284" spans="1:3" x14ac:dyDescent="0.25">
      <c r="A284" t="s">
        <v>26</v>
      </c>
      <c r="B284" t="s">
        <v>27</v>
      </c>
      <c r="C284" t="s">
        <v>54</v>
      </c>
    </row>
    <row r="285" spans="1:3" x14ac:dyDescent="0.25">
      <c r="A285" t="s">
        <v>99</v>
      </c>
      <c r="B285" t="s">
        <v>27</v>
      </c>
      <c r="C285" t="s">
        <v>54</v>
      </c>
    </row>
    <row r="286" spans="1:3" x14ac:dyDescent="0.25">
      <c r="A286" t="s">
        <v>26</v>
      </c>
      <c r="B286" t="s">
        <v>27</v>
      </c>
      <c r="C286" t="s">
        <v>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B585-6017-43A9-BEC8-A8143910F30B}">
  <dimension ref="A1:F260"/>
  <sheetViews>
    <sheetView tabSelected="1" zoomScaleNormal="100" workbookViewId="0">
      <selection activeCell="AA43" sqref="AA43"/>
    </sheetView>
  </sheetViews>
  <sheetFormatPr defaultRowHeight="15" x14ac:dyDescent="0.25"/>
  <cols>
    <col min="1" max="1" width="12.42578125" customWidth="1"/>
    <col min="2" max="2" width="18" customWidth="1"/>
    <col min="5" max="5" width="12.42578125" customWidth="1"/>
    <col min="6" max="6" width="11.42578125" bestFit="1" customWidth="1"/>
  </cols>
  <sheetData>
    <row r="1" spans="1:6" x14ac:dyDescent="0.25">
      <c r="A1" t="s">
        <v>2</v>
      </c>
      <c r="B1" t="s">
        <v>4</v>
      </c>
      <c r="C1" t="s">
        <v>6</v>
      </c>
      <c r="E1" t="s">
        <v>2</v>
      </c>
      <c r="F1" t="s">
        <v>234</v>
      </c>
    </row>
    <row r="2" spans="1:6" x14ac:dyDescent="0.25">
      <c r="A2" t="s">
        <v>69</v>
      </c>
      <c r="B2" s="3" t="s">
        <v>70</v>
      </c>
      <c r="C2" t="s">
        <v>16</v>
      </c>
      <c r="E2" t="s">
        <v>62</v>
      </c>
      <c r="F2">
        <f>COUNTIF($A$2:$A$110, E2)</f>
        <v>1</v>
      </c>
    </row>
    <row r="3" spans="1:6" x14ac:dyDescent="0.25">
      <c r="A3" t="s">
        <v>71</v>
      </c>
      <c r="B3" t="s">
        <v>70</v>
      </c>
      <c r="C3" t="s">
        <v>16</v>
      </c>
      <c r="E3" t="s">
        <v>101</v>
      </c>
      <c r="F3">
        <f>COUNTIF($A$2:$A$110, E3)</f>
        <v>2</v>
      </c>
    </row>
    <row r="4" spans="1:6" x14ac:dyDescent="0.25">
      <c r="A4" t="s">
        <v>72</v>
      </c>
      <c r="B4" t="s">
        <v>70</v>
      </c>
      <c r="C4" t="s">
        <v>16</v>
      </c>
      <c r="E4" t="s">
        <v>93</v>
      </c>
      <c r="F4">
        <f>COUNTIF($A$2:$A$110, E4)</f>
        <v>2</v>
      </c>
    </row>
    <row r="5" spans="1:6" x14ac:dyDescent="0.25">
      <c r="A5" t="s">
        <v>36</v>
      </c>
      <c r="B5" t="s">
        <v>70</v>
      </c>
      <c r="C5" t="s">
        <v>16</v>
      </c>
      <c r="E5" t="s">
        <v>86</v>
      </c>
      <c r="F5">
        <f>COUNTIF($A$2:$A$110, E5)</f>
        <v>2</v>
      </c>
    </row>
    <row r="6" spans="1:6" x14ac:dyDescent="0.25">
      <c r="A6" t="s">
        <v>73</v>
      </c>
      <c r="B6" t="s">
        <v>70</v>
      </c>
      <c r="C6" t="s">
        <v>16</v>
      </c>
      <c r="E6" t="s">
        <v>63</v>
      </c>
      <c r="F6">
        <f t="shared" ref="F6:F22" si="0">COUNTIF($A$2:$A$110, E6)</f>
        <v>4</v>
      </c>
    </row>
    <row r="7" spans="1:6" x14ac:dyDescent="0.25">
      <c r="A7" t="s">
        <v>63</v>
      </c>
      <c r="B7" t="s">
        <v>70</v>
      </c>
      <c r="C7" t="s">
        <v>16</v>
      </c>
      <c r="E7" s="5" t="s">
        <v>82</v>
      </c>
      <c r="F7">
        <f t="shared" si="0"/>
        <v>1</v>
      </c>
    </row>
    <row r="8" spans="1:6" x14ac:dyDescent="0.25">
      <c r="A8" t="s">
        <v>72</v>
      </c>
      <c r="B8" t="s">
        <v>70</v>
      </c>
      <c r="C8" t="s">
        <v>16</v>
      </c>
      <c r="E8" t="s">
        <v>32</v>
      </c>
      <c r="F8">
        <f t="shared" si="0"/>
        <v>3</v>
      </c>
    </row>
    <row r="9" spans="1:6" x14ac:dyDescent="0.25">
      <c r="A9" t="s">
        <v>75</v>
      </c>
      <c r="B9" t="s">
        <v>70</v>
      </c>
      <c r="C9" t="s">
        <v>16</v>
      </c>
      <c r="E9" t="s">
        <v>71</v>
      </c>
      <c r="F9">
        <f t="shared" si="0"/>
        <v>1</v>
      </c>
    </row>
    <row r="10" spans="1:6" x14ac:dyDescent="0.25">
      <c r="A10" t="s">
        <v>52</v>
      </c>
      <c r="B10" t="s">
        <v>70</v>
      </c>
      <c r="C10" t="s">
        <v>16</v>
      </c>
      <c r="E10" s="1" t="s">
        <v>57</v>
      </c>
      <c r="F10">
        <f t="shared" si="0"/>
        <v>1</v>
      </c>
    </row>
    <row r="11" spans="1:6" x14ac:dyDescent="0.25">
      <c r="A11" t="s">
        <v>77</v>
      </c>
      <c r="B11" t="s">
        <v>70</v>
      </c>
      <c r="C11" t="s">
        <v>16</v>
      </c>
      <c r="E11" s="1" t="s">
        <v>164</v>
      </c>
      <c r="F11">
        <f t="shared" si="0"/>
        <v>1</v>
      </c>
    </row>
    <row r="12" spans="1:6" x14ac:dyDescent="0.25">
      <c r="A12" t="s">
        <v>36</v>
      </c>
      <c r="B12" t="s">
        <v>70</v>
      </c>
      <c r="C12" t="s">
        <v>16</v>
      </c>
      <c r="E12" t="s">
        <v>104</v>
      </c>
      <c r="F12">
        <f t="shared" si="0"/>
        <v>1</v>
      </c>
    </row>
    <row r="13" spans="1:6" x14ac:dyDescent="0.25">
      <c r="A13" t="s">
        <v>41</v>
      </c>
      <c r="B13" t="s">
        <v>70</v>
      </c>
      <c r="C13" t="s">
        <v>16</v>
      </c>
      <c r="E13" t="s">
        <v>146</v>
      </c>
      <c r="F13">
        <f t="shared" si="0"/>
        <v>1</v>
      </c>
    </row>
    <row r="14" spans="1:6" x14ac:dyDescent="0.25">
      <c r="A14" t="s">
        <v>48</v>
      </c>
      <c r="B14" t="s">
        <v>70</v>
      </c>
      <c r="C14" t="s">
        <v>16</v>
      </c>
      <c r="E14" t="s">
        <v>140</v>
      </c>
      <c r="F14">
        <f t="shared" si="0"/>
        <v>1</v>
      </c>
    </row>
    <row r="15" spans="1:6" x14ac:dyDescent="0.25">
      <c r="A15" t="s">
        <v>60</v>
      </c>
      <c r="B15" t="s">
        <v>70</v>
      </c>
      <c r="C15" t="s">
        <v>16</v>
      </c>
      <c r="E15" t="s">
        <v>110</v>
      </c>
      <c r="F15">
        <f t="shared" si="0"/>
        <v>1</v>
      </c>
    </row>
    <row r="16" spans="1:6" x14ac:dyDescent="0.25">
      <c r="A16" t="s">
        <v>79</v>
      </c>
      <c r="B16" t="s">
        <v>70</v>
      </c>
      <c r="C16" t="s">
        <v>16</v>
      </c>
      <c r="E16" t="s">
        <v>99</v>
      </c>
      <c r="F16">
        <f t="shared" si="0"/>
        <v>3</v>
      </c>
    </row>
    <row r="17" spans="1:6" x14ac:dyDescent="0.25">
      <c r="A17" t="s">
        <v>86</v>
      </c>
      <c r="B17" t="s">
        <v>70</v>
      </c>
      <c r="C17" t="s">
        <v>16</v>
      </c>
      <c r="E17" t="s">
        <v>145</v>
      </c>
      <c r="F17">
        <f t="shared" si="0"/>
        <v>1</v>
      </c>
    </row>
    <row r="18" spans="1:6" x14ac:dyDescent="0.25">
      <c r="A18" t="s">
        <v>87</v>
      </c>
      <c r="B18" t="s">
        <v>70</v>
      </c>
      <c r="C18" t="s">
        <v>16</v>
      </c>
      <c r="E18" t="s">
        <v>94</v>
      </c>
      <c r="F18">
        <f t="shared" si="0"/>
        <v>4</v>
      </c>
    </row>
    <row r="19" spans="1:6" x14ac:dyDescent="0.25">
      <c r="A19" t="s">
        <v>89</v>
      </c>
      <c r="B19" t="s">
        <v>70</v>
      </c>
      <c r="C19" t="s">
        <v>16</v>
      </c>
      <c r="E19" t="s">
        <v>138</v>
      </c>
      <c r="F19">
        <f t="shared" si="0"/>
        <v>1</v>
      </c>
    </row>
    <row r="20" spans="1:6" x14ac:dyDescent="0.25">
      <c r="A20" t="s">
        <v>72</v>
      </c>
      <c r="B20" t="s">
        <v>70</v>
      </c>
      <c r="C20" t="s">
        <v>16</v>
      </c>
      <c r="E20" t="s">
        <v>119</v>
      </c>
      <c r="F20">
        <f t="shared" si="0"/>
        <v>2</v>
      </c>
    </row>
    <row r="21" spans="1:6" x14ac:dyDescent="0.25">
      <c r="A21" t="s">
        <v>91</v>
      </c>
      <c r="B21" t="s">
        <v>70</v>
      </c>
      <c r="C21" t="s">
        <v>16</v>
      </c>
      <c r="E21" t="s">
        <v>117</v>
      </c>
      <c r="F21">
        <f t="shared" si="0"/>
        <v>1</v>
      </c>
    </row>
    <row r="22" spans="1:6" x14ac:dyDescent="0.25">
      <c r="A22" t="s">
        <v>48</v>
      </c>
      <c r="B22" t="s">
        <v>70</v>
      </c>
      <c r="C22" t="s">
        <v>16</v>
      </c>
      <c r="E22" s="5" t="s">
        <v>155</v>
      </c>
      <c r="F22">
        <f t="shared" si="0"/>
        <v>2</v>
      </c>
    </row>
    <row r="23" spans="1:6" x14ac:dyDescent="0.25">
      <c r="A23" t="s">
        <v>60</v>
      </c>
      <c r="B23" t="s">
        <v>70</v>
      </c>
      <c r="C23" t="s">
        <v>16</v>
      </c>
      <c r="E23" t="s">
        <v>79</v>
      </c>
      <c r="F23">
        <f>COUNTIF($A$2:$A$110, E23)</f>
        <v>3</v>
      </c>
    </row>
    <row r="24" spans="1:6" x14ac:dyDescent="0.25">
      <c r="A24" t="s">
        <v>93</v>
      </c>
      <c r="B24" t="s">
        <v>70</v>
      </c>
      <c r="C24" t="s">
        <v>16</v>
      </c>
      <c r="E24" t="s">
        <v>116</v>
      </c>
      <c r="F24">
        <f>COUNTIF($A$2:$A$110, E24)</f>
        <v>3</v>
      </c>
    </row>
    <row r="25" spans="1:6" x14ac:dyDescent="0.25">
      <c r="A25" t="s">
        <v>94</v>
      </c>
      <c r="B25" t="s">
        <v>70</v>
      </c>
      <c r="C25" t="s">
        <v>16</v>
      </c>
      <c r="E25" t="s">
        <v>55</v>
      </c>
      <c r="F25">
        <f>COUNTIF($A$2:$A$110, E25)</f>
        <v>1</v>
      </c>
    </row>
    <row r="26" spans="1:6" x14ac:dyDescent="0.25">
      <c r="A26" t="s">
        <v>87</v>
      </c>
      <c r="B26" t="s">
        <v>70</v>
      </c>
      <c r="C26" t="s">
        <v>16</v>
      </c>
      <c r="E26" t="s">
        <v>163</v>
      </c>
      <c r="F26">
        <f>COUNTIF($A$2:$A$110, E26)</f>
        <v>1</v>
      </c>
    </row>
    <row r="27" spans="1:6" x14ac:dyDescent="0.25">
      <c r="A27" t="s">
        <v>41</v>
      </c>
      <c r="B27" t="s">
        <v>70</v>
      </c>
      <c r="C27" t="s">
        <v>16</v>
      </c>
      <c r="E27" s="1" t="s">
        <v>30</v>
      </c>
      <c r="F27">
        <f>COUNTIF($A$2:$A$110, E27)</f>
        <v>2</v>
      </c>
    </row>
    <row r="28" spans="1:6" x14ac:dyDescent="0.25">
      <c r="A28" t="s">
        <v>41</v>
      </c>
      <c r="B28" t="s">
        <v>70</v>
      </c>
      <c r="C28" t="s">
        <v>16</v>
      </c>
      <c r="E28" t="s">
        <v>36</v>
      </c>
      <c r="F28">
        <f>COUNTIF($A$2:$A$110, E28)</f>
        <v>4</v>
      </c>
    </row>
    <row r="29" spans="1:6" x14ac:dyDescent="0.25">
      <c r="A29" t="s">
        <v>36</v>
      </c>
      <c r="B29" t="s">
        <v>70</v>
      </c>
      <c r="C29" t="s">
        <v>16</v>
      </c>
      <c r="E29" t="s">
        <v>60</v>
      </c>
      <c r="F29">
        <f>COUNTIF($A$2:$A$110, E29)</f>
        <v>2</v>
      </c>
    </row>
    <row r="30" spans="1:6" x14ac:dyDescent="0.25">
      <c r="A30" t="s">
        <v>50</v>
      </c>
      <c r="B30" t="s">
        <v>70</v>
      </c>
      <c r="C30" t="s">
        <v>16</v>
      </c>
      <c r="E30" t="s">
        <v>52</v>
      </c>
      <c r="F30">
        <f>COUNTIF($A$2:$A$110, E30)</f>
        <v>2</v>
      </c>
    </row>
    <row r="31" spans="1:6" x14ac:dyDescent="0.25">
      <c r="A31" t="s">
        <v>101</v>
      </c>
      <c r="B31" t="s">
        <v>70</v>
      </c>
      <c r="C31" t="s">
        <v>16</v>
      </c>
      <c r="E31" t="s">
        <v>150</v>
      </c>
      <c r="F31">
        <f>COUNTIF($A$2:$A$110, E31)</f>
        <v>1</v>
      </c>
    </row>
    <row r="32" spans="1:6" x14ac:dyDescent="0.25">
      <c r="A32" t="s">
        <v>63</v>
      </c>
      <c r="B32" t="s">
        <v>70</v>
      </c>
      <c r="C32" t="s">
        <v>16</v>
      </c>
      <c r="E32" t="s">
        <v>113</v>
      </c>
      <c r="F32">
        <f>COUNTIF($A$2:$A$110, E32)</f>
        <v>1</v>
      </c>
    </row>
    <row r="33" spans="1:6" x14ac:dyDescent="0.25">
      <c r="A33" t="s">
        <v>102</v>
      </c>
      <c r="B33" t="s">
        <v>70</v>
      </c>
      <c r="C33" t="s">
        <v>16</v>
      </c>
      <c r="E33" t="s">
        <v>24</v>
      </c>
      <c r="F33">
        <f>COUNTIF($A$2:$A$110, E33)</f>
        <v>3</v>
      </c>
    </row>
    <row r="34" spans="1:6" x14ac:dyDescent="0.25">
      <c r="A34" t="s">
        <v>104</v>
      </c>
      <c r="B34" t="s">
        <v>70</v>
      </c>
      <c r="C34" t="s">
        <v>16</v>
      </c>
      <c r="E34" t="s">
        <v>142</v>
      </c>
      <c r="F34">
        <f>COUNTIF($A$2:$A$110, E34)</f>
        <v>1</v>
      </c>
    </row>
    <row r="35" spans="1:6" x14ac:dyDescent="0.25">
      <c r="A35" t="s">
        <v>79</v>
      </c>
      <c r="B35" t="s">
        <v>70</v>
      </c>
      <c r="C35" t="s">
        <v>16</v>
      </c>
      <c r="E35" t="s">
        <v>73</v>
      </c>
      <c r="F35">
        <f>COUNTIF($A$2:$A$110, E35)</f>
        <v>3</v>
      </c>
    </row>
    <row r="36" spans="1:6" x14ac:dyDescent="0.25">
      <c r="A36" t="s">
        <v>114</v>
      </c>
      <c r="B36" t="s">
        <v>70</v>
      </c>
      <c r="C36" t="s">
        <v>16</v>
      </c>
      <c r="E36" t="s">
        <v>41</v>
      </c>
      <c r="F36">
        <f>COUNTIF($A$2:$A$110, E36)</f>
        <v>4</v>
      </c>
    </row>
    <row r="37" spans="1:6" x14ac:dyDescent="0.25">
      <c r="A37" t="s">
        <v>66</v>
      </c>
      <c r="B37" s="4" t="s">
        <v>70</v>
      </c>
      <c r="C37" t="s">
        <v>16</v>
      </c>
      <c r="E37" t="s">
        <v>102</v>
      </c>
      <c r="F37">
        <f>COUNTIF($A$2:$A$110, E37)</f>
        <v>2</v>
      </c>
    </row>
    <row r="38" spans="1:6" x14ac:dyDescent="0.25">
      <c r="A38" t="s">
        <v>116</v>
      </c>
      <c r="B38" t="s">
        <v>70</v>
      </c>
      <c r="C38" t="s">
        <v>16</v>
      </c>
      <c r="E38" t="s">
        <v>144</v>
      </c>
      <c r="F38">
        <f>COUNTIF($A$2:$A$110, E38)</f>
        <v>1</v>
      </c>
    </row>
    <row r="39" spans="1:6" x14ac:dyDescent="0.25">
      <c r="A39" t="s">
        <v>117</v>
      </c>
      <c r="B39" t="s">
        <v>70</v>
      </c>
      <c r="C39" t="s">
        <v>16</v>
      </c>
      <c r="E39" t="s">
        <v>91</v>
      </c>
      <c r="F39">
        <f>COUNTIF($A$2:$A$110, E39)</f>
        <v>2</v>
      </c>
    </row>
    <row r="40" spans="1:6" x14ac:dyDescent="0.25">
      <c r="A40" t="s">
        <v>113</v>
      </c>
      <c r="B40" t="s">
        <v>70</v>
      </c>
      <c r="C40" t="s">
        <v>16</v>
      </c>
      <c r="E40" t="s">
        <v>96</v>
      </c>
      <c r="F40">
        <f>COUNTIF($A$2:$A$110, E40)</f>
        <v>1</v>
      </c>
    </row>
    <row r="41" spans="1:6" x14ac:dyDescent="0.25">
      <c r="A41" t="s">
        <v>118</v>
      </c>
      <c r="B41" t="s">
        <v>70</v>
      </c>
      <c r="C41" t="s">
        <v>16</v>
      </c>
      <c r="E41" t="s">
        <v>69</v>
      </c>
      <c r="F41">
        <f>COUNTIF($A$2:$A$110, E41)</f>
        <v>1</v>
      </c>
    </row>
    <row r="42" spans="1:6" x14ac:dyDescent="0.25">
      <c r="A42" t="s">
        <v>86</v>
      </c>
      <c r="B42" t="s">
        <v>70</v>
      </c>
      <c r="C42" t="s">
        <v>16</v>
      </c>
      <c r="E42" t="s">
        <v>77</v>
      </c>
      <c r="F42">
        <f>COUNTIF($A$2:$A$110, E42)</f>
        <v>1</v>
      </c>
    </row>
    <row r="43" spans="1:6" x14ac:dyDescent="0.25">
      <c r="A43" t="s">
        <v>114</v>
      </c>
      <c r="B43" t="s">
        <v>70</v>
      </c>
      <c r="C43" t="s">
        <v>16</v>
      </c>
      <c r="E43" t="s">
        <v>66</v>
      </c>
      <c r="F43">
        <f>COUNTIF($A$2:$A$110, E43)</f>
        <v>1</v>
      </c>
    </row>
    <row r="44" spans="1:6" x14ac:dyDescent="0.25">
      <c r="A44" t="s">
        <v>32</v>
      </c>
      <c r="B44" t="s">
        <v>70</v>
      </c>
      <c r="C44" t="s">
        <v>16</v>
      </c>
      <c r="E44" t="s">
        <v>89</v>
      </c>
      <c r="F44">
        <f>COUNTIF($A$2:$A$110, E44)</f>
        <v>2</v>
      </c>
    </row>
    <row r="45" spans="1:6" x14ac:dyDescent="0.25">
      <c r="A45" t="s">
        <v>135</v>
      </c>
      <c r="B45" t="s">
        <v>70</v>
      </c>
      <c r="C45" t="s">
        <v>16</v>
      </c>
      <c r="E45" t="s">
        <v>148</v>
      </c>
      <c r="F45">
        <f>COUNTIF($A$2:$A$110, E45)</f>
        <v>1</v>
      </c>
    </row>
    <row r="46" spans="1:6" x14ac:dyDescent="0.25">
      <c r="A46" t="s">
        <v>87</v>
      </c>
      <c r="B46" t="s">
        <v>70</v>
      </c>
      <c r="C46" t="s">
        <v>16</v>
      </c>
      <c r="E46" t="s">
        <v>72</v>
      </c>
      <c r="F46">
        <f>COUNTIF($A$2:$A$110, E46)</f>
        <v>5</v>
      </c>
    </row>
    <row r="47" spans="1:6" x14ac:dyDescent="0.25">
      <c r="A47" t="s">
        <v>94</v>
      </c>
      <c r="B47" t="s">
        <v>70</v>
      </c>
      <c r="C47" t="s">
        <v>16</v>
      </c>
      <c r="E47" t="s">
        <v>50</v>
      </c>
      <c r="F47">
        <f>COUNTIF($A$2:$A$110, E47)</f>
        <v>2</v>
      </c>
    </row>
    <row r="48" spans="1:6" x14ac:dyDescent="0.25">
      <c r="A48" t="s">
        <v>99</v>
      </c>
      <c r="B48" t="s">
        <v>70</v>
      </c>
      <c r="C48" t="s">
        <v>16</v>
      </c>
      <c r="E48" t="s">
        <v>136</v>
      </c>
      <c r="F48">
        <f>COUNTIF($A$2:$A$110, E48)</f>
        <v>1</v>
      </c>
    </row>
    <row r="49" spans="1:6" x14ac:dyDescent="0.25">
      <c r="A49" t="s">
        <v>24</v>
      </c>
      <c r="B49" t="s">
        <v>70</v>
      </c>
      <c r="C49" t="s">
        <v>16</v>
      </c>
      <c r="E49" t="s">
        <v>42</v>
      </c>
      <c r="F49">
        <f>COUNTIF($A$2:$A$110, E49)</f>
        <v>3</v>
      </c>
    </row>
    <row r="50" spans="1:6" x14ac:dyDescent="0.25">
      <c r="A50" t="s">
        <v>136</v>
      </c>
      <c r="B50" t="s">
        <v>70</v>
      </c>
      <c r="C50" t="s">
        <v>16</v>
      </c>
      <c r="E50" t="s">
        <v>114</v>
      </c>
      <c r="F50">
        <f>COUNTIF($A$2:$A$110, E50)</f>
        <v>3</v>
      </c>
    </row>
    <row r="51" spans="1:6" x14ac:dyDescent="0.25">
      <c r="A51" t="s">
        <v>138</v>
      </c>
      <c r="B51" t="s">
        <v>70</v>
      </c>
      <c r="C51" t="s">
        <v>16</v>
      </c>
      <c r="E51" s="1" t="s">
        <v>178</v>
      </c>
      <c r="F51">
        <f>COUNTIF($A$2:$A$110, E51)</f>
        <v>1</v>
      </c>
    </row>
    <row r="52" spans="1:6" x14ac:dyDescent="0.25">
      <c r="A52" t="s">
        <v>50</v>
      </c>
      <c r="B52" t="s">
        <v>70</v>
      </c>
      <c r="C52" t="s">
        <v>16</v>
      </c>
      <c r="E52" s="5" t="s">
        <v>153</v>
      </c>
      <c r="F52">
        <f>COUNTIF($A$2:$A$110, E52)</f>
        <v>1</v>
      </c>
    </row>
    <row r="53" spans="1:6" x14ac:dyDescent="0.25">
      <c r="A53" t="s">
        <v>140</v>
      </c>
      <c r="B53" t="s">
        <v>70</v>
      </c>
      <c r="C53" t="s">
        <v>16</v>
      </c>
      <c r="E53" t="s">
        <v>141</v>
      </c>
      <c r="F53">
        <f>COUNTIF($A$2:$A$110, E53)</f>
        <v>1</v>
      </c>
    </row>
    <row r="54" spans="1:6" x14ac:dyDescent="0.25">
      <c r="A54" t="s">
        <v>41</v>
      </c>
      <c r="B54" t="s">
        <v>70</v>
      </c>
      <c r="C54" t="s">
        <v>16</v>
      </c>
      <c r="E54" t="s">
        <v>48</v>
      </c>
      <c r="F54">
        <f>COUNTIF($A$2:$A$110, E54)</f>
        <v>2</v>
      </c>
    </row>
    <row r="55" spans="1:6" x14ac:dyDescent="0.25">
      <c r="A55" t="s">
        <v>107</v>
      </c>
      <c r="B55" t="s">
        <v>70</v>
      </c>
      <c r="C55" t="s">
        <v>16</v>
      </c>
      <c r="E55" t="s">
        <v>118</v>
      </c>
      <c r="F55">
        <f>COUNTIF($A$2:$A$110, E55)</f>
        <v>1</v>
      </c>
    </row>
    <row r="56" spans="1:6" x14ac:dyDescent="0.25">
      <c r="A56" t="s">
        <v>24</v>
      </c>
      <c r="B56" t="s">
        <v>70</v>
      </c>
      <c r="C56" t="s">
        <v>16</v>
      </c>
      <c r="E56" t="s">
        <v>107</v>
      </c>
      <c r="F56">
        <f>COUNTIF($A$2:$A$110, E56)</f>
        <v>2</v>
      </c>
    </row>
    <row r="57" spans="1:6" x14ac:dyDescent="0.25">
      <c r="A57" t="s">
        <v>91</v>
      </c>
      <c r="B57" t="s">
        <v>70</v>
      </c>
      <c r="C57" t="s">
        <v>16</v>
      </c>
      <c r="E57" t="s">
        <v>59</v>
      </c>
      <c r="F57">
        <f>COUNTIF($A$2:$A$110, E57)</f>
        <v>1</v>
      </c>
    </row>
    <row r="58" spans="1:6" x14ac:dyDescent="0.25">
      <c r="A58" t="s">
        <v>75</v>
      </c>
      <c r="B58" t="s">
        <v>70</v>
      </c>
      <c r="C58" t="s">
        <v>16</v>
      </c>
      <c r="E58" t="s">
        <v>87</v>
      </c>
      <c r="F58">
        <f>COUNTIF($A$2:$A$110, E58)</f>
        <v>3</v>
      </c>
    </row>
    <row r="59" spans="1:6" x14ac:dyDescent="0.25">
      <c r="A59" t="s">
        <v>141</v>
      </c>
      <c r="B59" t="s">
        <v>70</v>
      </c>
      <c r="C59" t="s">
        <v>16</v>
      </c>
      <c r="E59" t="s">
        <v>135</v>
      </c>
      <c r="F59">
        <f>COUNTIF($A$2:$A$110, E59)</f>
        <v>1</v>
      </c>
    </row>
    <row r="60" spans="1:6" x14ac:dyDescent="0.25">
      <c r="A60" t="s">
        <v>32</v>
      </c>
      <c r="B60" t="s">
        <v>70</v>
      </c>
      <c r="C60" t="s">
        <v>16</v>
      </c>
      <c r="E60" t="s">
        <v>75</v>
      </c>
      <c r="F60">
        <f>COUNTIF($A$2:$A$110, E60)</f>
        <v>3</v>
      </c>
    </row>
    <row r="61" spans="1:6" x14ac:dyDescent="0.25">
      <c r="A61" t="s">
        <v>94</v>
      </c>
      <c r="B61" t="s">
        <v>70</v>
      </c>
      <c r="C61" t="s">
        <v>16</v>
      </c>
    </row>
    <row r="62" spans="1:6" x14ac:dyDescent="0.25">
      <c r="A62" t="s">
        <v>119</v>
      </c>
      <c r="B62" t="s">
        <v>70</v>
      </c>
      <c r="C62" t="s">
        <v>16</v>
      </c>
    </row>
    <row r="63" spans="1:6" x14ac:dyDescent="0.25">
      <c r="A63" t="s">
        <v>142</v>
      </c>
      <c r="B63" t="s">
        <v>70</v>
      </c>
      <c r="C63" t="s">
        <v>16</v>
      </c>
    </row>
    <row r="64" spans="1:6" x14ac:dyDescent="0.25">
      <c r="A64" t="s">
        <v>119</v>
      </c>
      <c r="B64" t="s">
        <v>70</v>
      </c>
      <c r="C64" t="s">
        <v>16</v>
      </c>
    </row>
    <row r="65" spans="1:3" x14ac:dyDescent="0.25">
      <c r="A65" t="s">
        <v>52</v>
      </c>
      <c r="B65" t="s">
        <v>70</v>
      </c>
      <c r="C65" t="s">
        <v>16</v>
      </c>
    </row>
    <row r="66" spans="1:3" x14ac:dyDescent="0.25">
      <c r="A66" t="s">
        <v>55</v>
      </c>
      <c r="B66" t="s">
        <v>70</v>
      </c>
      <c r="C66" t="s">
        <v>16</v>
      </c>
    </row>
    <row r="67" spans="1:3" x14ac:dyDescent="0.25">
      <c r="A67" t="s">
        <v>62</v>
      </c>
      <c r="B67" t="s">
        <v>70</v>
      </c>
      <c r="C67" t="s">
        <v>16</v>
      </c>
    </row>
    <row r="68" spans="1:3" x14ac:dyDescent="0.25">
      <c r="A68" t="s">
        <v>72</v>
      </c>
      <c r="B68" t="s">
        <v>70</v>
      </c>
      <c r="C68" t="s">
        <v>16</v>
      </c>
    </row>
    <row r="69" spans="1:3" x14ac:dyDescent="0.25">
      <c r="A69" t="s">
        <v>63</v>
      </c>
      <c r="B69" t="s">
        <v>70</v>
      </c>
      <c r="C69" t="s">
        <v>16</v>
      </c>
    </row>
    <row r="70" spans="1:3" x14ac:dyDescent="0.25">
      <c r="A70" t="s">
        <v>42</v>
      </c>
      <c r="B70" t="s">
        <v>70</v>
      </c>
      <c r="C70" t="s">
        <v>16</v>
      </c>
    </row>
    <row r="71" spans="1:3" x14ac:dyDescent="0.25">
      <c r="A71" t="s">
        <v>144</v>
      </c>
      <c r="B71" t="s">
        <v>70</v>
      </c>
      <c r="C71" t="s">
        <v>16</v>
      </c>
    </row>
    <row r="72" spans="1:3" x14ac:dyDescent="0.25">
      <c r="A72" t="s">
        <v>36</v>
      </c>
      <c r="B72" t="s">
        <v>70</v>
      </c>
      <c r="C72" t="s">
        <v>16</v>
      </c>
    </row>
    <row r="73" spans="1:3" x14ac:dyDescent="0.25">
      <c r="A73" t="s">
        <v>89</v>
      </c>
      <c r="B73" t="s">
        <v>70</v>
      </c>
      <c r="C73" t="s">
        <v>16</v>
      </c>
    </row>
    <row r="74" spans="1:3" x14ac:dyDescent="0.25">
      <c r="A74" t="s">
        <v>99</v>
      </c>
      <c r="B74" t="s">
        <v>70</v>
      </c>
      <c r="C74" t="s">
        <v>16</v>
      </c>
    </row>
    <row r="75" spans="1:3" x14ac:dyDescent="0.25">
      <c r="A75" t="s">
        <v>73</v>
      </c>
      <c r="B75" t="s">
        <v>70</v>
      </c>
      <c r="C75" t="s">
        <v>16</v>
      </c>
    </row>
    <row r="76" spans="1:3" x14ac:dyDescent="0.25">
      <c r="A76" t="s">
        <v>79</v>
      </c>
      <c r="B76" t="s">
        <v>70</v>
      </c>
      <c r="C76" t="s">
        <v>16</v>
      </c>
    </row>
    <row r="77" spans="1:3" x14ac:dyDescent="0.25">
      <c r="A77" t="s">
        <v>114</v>
      </c>
      <c r="B77" t="s">
        <v>70</v>
      </c>
      <c r="C77" t="s">
        <v>16</v>
      </c>
    </row>
    <row r="78" spans="1:3" x14ac:dyDescent="0.25">
      <c r="A78" t="s">
        <v>93</v>
      </c>
      <c r="B78" t="s">
        <v>70</v>
      </c>
      <c r="C78" t="s">
        <v>16</v>
      </c>
    </row>
    <row r="79" spans="1:3" x14ac:dyDescent="0.25">
      <c r="A79" t="s">
        <v>59</v>
      </c>
      <c r="B79" t="s">
        <v>70</v>
      </c>
      <c r="C79" t="s">
        <v>16</v>
      </c>
    </row>
    <row r="80" spans="1:3" x14ac:dyDescent="0.25">
      <c r="A80" t="s">
        <v>145</v>
      </c>
      <c r="B80" t="s">
        <v>70</v>
      </c>
      <c r="C80" t="s">
        <v>16</v>
      </c>
    </row>
    <row r="81" spans="1:3" x14ac:dyDescent="0.25">
      <c r="A81" t="s">
        <v>75</v>
      </c>
      <c r="B81" t="s">
        <v>70</v>
      </c>
      <c r="C81" t="s">
        <v>16</v>
      </c>
    </row>
    <row r="82" spans="1:3" x14ac:dyDescent="0.25">
      <c r="A82" t="s">
        <v>146</v>
      </c>
      <c r="B82" t="s">
        <v>70</v>
      </c>
      <c r="C82" t="s">
        <v>16</v>
      </c>
    </row>
    <row r="83" spans="1:3" x14ac:dyDescent="0.25">
      <c r="A83" t="s">
        <v>107</v>
      </c>
      <c r="B83" t="s">
        <v>70</v>
      </c>
      <c r="C83" t="s">
        <v>16</v>
      </c>
    </row>
    <row r="84" spans="1:3" x14ac:dyDescent="0.25">
      <c r="A84" t="s">
        <v>42</v>
      </c>
      <c r="B84" t="s">
        <v>70</v>
      </c>
      <c r="C84" t="s">
        <v>16</v>
      </c>
    </row>
    <row r="85" spans="1:3" x14ac:dyDescent="0.25">
      <c r="A85" t="s">
        <v>148</v>
      </c>
      <c r="B85" t="s">
        <v>70</v>
      </c>
      <c r="C85" t="s">
        <v>16</v>
      </c>
    </row>
    <row r="86" spans="1:3" x14ac:dyDescent="0.25">
      <c r="A86" t="s">
        <v>116</v>
      </c>
      <c r="B86" t="s">
        <v>70</v>
      </c>
      <c r="C86" t="s">
        <v>16</v>
      </c>
    </row>
    <row r="87" spans="1:3" x14ac:dyDescent="0.25">
      <c r="A87" t="s">
        <v>150</v>
      </c>
      <c r="B87" t="s">
        <v>70</v>
      </c>
      <c r="C87" t="s">
        <v>16</v>
      </c>
    </row>
    <row r="88" spans="1:3" x14ac:dyDescent="0.25">
      <c r="A88" t="s">
        <v>116</v>
      </c>
      <c r="B88" t="s">
        <v>70</v>
      </c>
      <c r="C88" t="s">
        <v>16</v>
      </c>
    </row>
    <row r="89" spans="1:3" x14ac:dyDescent="0.25">
      <c r="A89" t="s">
        <v>96</v>
      </c>
      <c r="B89" t="s">
        <v>70</v>
      </c>
      <c r="C89" t="s">
        <v>16</v>
      </c>
    </row>
    <row r="90" spans="1:3" x14ac:dyDescent="0.25">
      <c r="A90" t="s">
        <v>63</v>
      </c>
      <c r="B90" t="s">
        <v>70</v>
      </c>
      <c r="C90" t="s">
        <v>16</v>
      </c>
    </row>
    <row r="91" spans="1:3" x14ac:dyDescent="0.25">
      <c r="A91" t="s">
        <v>110</v>
      </c>
      <c r="B91" t="s">
        <v>70</v>
      </c>
      <c r="C91" t="s">
        <v>16</v>
      </c>
    </row>
    <row r="92" spans="1:3" x14ac:dyDescent="0.25">
      <c r="A92" t="s">
        <v>42</v>
      </c>
      <c r="B92" t="s">
        <v>70</v>
      </c>
      <c r="C92" t="s">
        <v>16</v>
      </c>
    </row>
    <row r="93" spans="1:3" x14ac:dyDescent="0.25">
      <c r="A93" t="s">
        <v>101</v>
      </c>
      <c r="B93" t="s">
        <v>70</v>
      </c>
      <c r="C93" t="s">
        <v>16</v>
      </c>
    </row>
    <row r="94" spans="1:3" x14ac:dyDescent="0.25">
      <c r="A94" s="5" t="s">
        <v>82</v>
      </c>
      <c r="B94" s="5" t="s">
        <v>70</v>
      </c>
      <c r="C94" s="5" t="s">
        <v>16</v>
      </c>
    </row>
    <row r="95" spans="1:3" x14ac:dyDescent="0.25">
      <c r="A95" s="5" t="s">
        <v>153</v>
      </c>
      <c r="B95" s="5" t="s">
        <v>70</v>
      </c>
      <c r="C95" s="5" t="s">
        <v>16</v>
      </c>
    </row>
    <row r="96" spans="1:3" x14ac:dyDescent="0.25">
      <c r="A96" s="5" t="s">
        <v>155</v>
      </c>
      <c r="B96" s="5" t="s">
        <v>70</v>
      </c>
      <c r="C96" s="5" t="s">
        <v>16</v>
      </c>
    </row>
    <row r="97" spans="1:3" x14ac:dyDescent="0.25">
      <c r="A97" s="5" t="s">
        <v>72</v>
      </c>
      <c r="B97" s="5" t="s">
        <v>70</v>
      </c>
      <c r="C97" s="5" t="s">
        <v>16</v>
      </c>
    </row>
    <row r="98" spans="1:3" x14ac:dyDescent="0.25">
      <c r="A98" t="s">
        <v>163</v>
      </c>
      <c r="B98" t="s">
        <v>70</v>
      </c>
      <c r="C98" t="s">
        <v>16</v>
      </c>
    </row>
    <row r="99" spans="1:3" x14ac:dyDescent="0.25">
      <c r="A99" s="1" t="s">
        <v>99</v>
      </c>
      <c r="B99" t="s">
        <v>70</v>
      </c>
      <c r="C99" s="1" t="s">
        <v>16</v>
      </c>
    </row>
    <row r="100" spans="1:3" x14ac:dyDescent="0.25">
      <c r="A100" s="1" t="s">
        <v>164</v>
      </c>
      <c r="B100" s="1" t="s">
        <v>70</v>
      </c>
      <c r="C100" s="1" t="s">
        <v>16</v>
      </c>
    </row>
    <row r="101" spans="1:3" x14ac:dyDescent="0.25">
      <c r="A101" s="1" t="s">
        <v>57</v>
      </c>
      <c r="B101" s="1" t="s">
        <v>70</v>
      </c>
      <c r="C101" s="1" t="s">
        <v>16</v>
      </c>
    </row>
    <row r="102" spans="1:3" x14ac:dyDescent="0.25">
      <c r="A102" t="s">
        <v>32</v>
      </c>
      <c r="B102" t="s">
        <v>70</v>
      </c>
      <c r="C102" t="s">
        <v>16</v>
      </c>
    </row>
    <row r="103" spans="1:3" x14ac:dyDescent="0.25">
      <c r="A103" s="1" t="s">
        <v>94</v>
      </c>
      <c r="B103" s="1" t="s">
        <v>70</v>
      </c>
      <c r="C103" s="1" t="s">
        <v>16</v>
      </c>
    </row>
    <row r="104" spans="1:3" x14ac:dyDescent="0.25">
      <c r="A104" t="s">
        <v>73</v>
      </c>
      <c r="B104" t="s">
        <v>70</v>
      </c>
      <c r="C104" t="s">
        <v>16</v>
      </c>
    </row>
    <row r="105" spans="1:3" x14ac:dyDescent="0.25">
      <c r="A105" t="s">
        <v>24</v>
      </c>
      <c r="B105" t="s">
        <v>70</v>
      </c>
      <c r="C105" t="s">
        <v>16</v>
      </c>
    </row>
    <row r="106" spans="1:3" x14ac:dyDescent="0.25">
      <c r="A106" s="1" t="s">
        <v>178</v>
      </c>
      <c r="B106" s="9" t="s">
        <v>70</v>
      </c>
      <c r="C106" s="1" t="s">
        <v>16</v>
      </c>
    </row>
    <row r="107" spans="1:3" x14ac:dyDescent="0.25">
      <c r="A107" s="1" t="s">
        <v>30</v>
      </c>
      <c r="B107" s="9" t="s">
        <v>70</v>
      </c>
      <c r="C107" s="1" t="s">
        <v>16</v>
      </c>
    </row>
    <row r="108" spans="1:3" x14ac:dyDescent="0.25">
      <c r="A108" s="1" t="s">
        <v>155</v>
      </c>
      <c r="B108" s="9" t="s">
        <v>70</v>
      </c>
      <c r="C108" s="1" t="s">
        <v>16</v>
      </c>
    </row>
    <row r="109" spans="1:3" x14ac:dyDescent="0.25">
      <c r="A109" t="s">
        <v>30</v>
      </c>
      <c r="B109" t="s">
        <v>70</v>
      </c>
      <c r="C109" t="s">
        <v>16</v>
      </c>
    </row>
    <row r="110" spans="1:3" x14ac:dyDescent="0.25">
      <c r="A110" t="s">
        <v>44</v>
      </c>
      <c r="B110" t="s">
        <v>70</v>
      </c>
      <c r="C110" t="s">
        <v>16</v>
      </c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B187" s="1"/>
    </row>
    <row r="189" spans="1:3" x14ac:dyDescent="0.25">
      <c r="A189" s="1"/>
      <c r="B189" s="1"/>
      <c r="C189" s="1"/>
    </row>
    <row r="190" spans="1:3" x14ac:dyDescent="0.25">
      <c r="B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9" spans="1:3" x14ac:dyDescent="0.25">
      <c r="B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60" spans="2:2" x14ac:dyDescent="0.25">
      <c r="B260" s="4"/>
    </row>
  </sheetData>
  <sortState xmlns:xlrd2="http://schemas.microsoft.com/office/spreadsheetml/2017/richdata2" ref="E2:E60">
    <sortCondition ref="E2:E6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Pokemon data</vt:lpstr>
      <vt:lpstr>Data Pokemon &amp; HP</vt:lpstr>
      <vt:lpstr>Number 1-3</vt:lpstr>
      <vt:lpstr>Number 4a</vt:lpstr>
      <vt:lpstr>Number 4b</vt:lpstr>
      <vt:lpstr>Number 5a</vt:lpstr>
      <vt:lpstr>Number 5b</vt:lpstr>
      <vt:lpstr>Number 5c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Septian Enggar;Natasha Dwi Pramudita</dc:creator>
  <cp:keywords/>
  <dc:description/>
  <cp:lastModifiedBy>WINDOWS 10</cp:lastModifiedBy>
  <cp:revision/>
  <dcterms:created xsi:type="dcterms:W3CDTF">2023-03-21T01:26:14Z</dcterms:created>
  <dcterms:modified xsi:type="dcterms:W3CDTF">2023-04-04T05:11:52Z</dcterms:modified>
  <cp:category/>
  <cp:contentStatus/>
</cp:coreProperties>
</file>