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 01\Documents\"/>
    </mc:Choice>
  </mc:AlternateContent>
  <bookViews>
    <workbookView xWindow="0" yWindow="0" windowWidth="11310" windowHeight="5820"/>
  </bookViews>
  <sheets>
    <sheet name="Sheet1" sheetId="1" r:id="rId1"/>
    <sheet name="treeCalc_1" sheetId="3" state="hidden" r:id="rId2"/>
  </sheets>
  <definedNames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0" i="1"/>
  <c r="D36" i="1"/>
  <c r="D32" i="1"/>
  <c r="D30" i="1"/>
  <c r="D28" i="1"/>
  <c r="D26" i="1"/>
  <c r="D22" i="1"/>
  <c r="G35" i="1"/>
  <c r="G39" i="1"/>
  <c r="G41" i="1"/>
  <c r="G25" i="1"/>
  <c r="G27" i="1"/>
  <c r="G29" i="1"/>
  <c r="G31" i="1"/>
  <c r="G21" i="1"/>
  <c r="J39" i="1"/>
  <c r="J31" i="1"/>
  <c r="J29" i="1"/>
  <c r="J27" i="1"/>
  <c r="J25" i="1"/>
  <c r="J21" i="1"/>
  <c r="K21" i="3"/>
  <c r="J21" i="3"/>
  <c r="K20" i="3"/>
  <c r="J20" i="3"/>
  <c r="K19" i="3"/>
  <c r="J19" i="3"/>
  <c r="J13" i="3"/>
  <c r="O13" i="3"/>
  <c r="K18" i="3"/>
  <c r="J18" i="3"/>
  <c r="K17" i="3"/>
  <c r="J17" i="3"/>
  <c r="K16" i="3"/>
  <c r="J16" i="3"/>
  <c r="K15" i="3"/>
  <c r="J15" i="3"/>
  <c r="K14" i="3"/>
  <c r="J14" i="3"/>
  <c r="J12" i="3"/>
  <c r="O12" i="3"/>
  <c r="K11" i="3"/>
  <c r="J11" i="3"/>
  <c r="O11" i="3"/>
  <c r="B11" i="3"/>
  <c r="B2" i="3"/>
  <c r="F2" i="3"/>
  <c r="E40" i="1"/>
  <c r="C37" i="1"/>
  <c r="E39" i="1"/>
  <c r="E36" i="1"/>
  <c r="E42" i="1"/>
  <c r="E35" i="1"/>
  <c r="D38" i="1"/>
  <c r="E41" i="1"/>
  <c r="C34" i="1"/>
  <c r="E25" i="1"/>
  <c r="E31" i="1"/>
  <c r="D24" i="1"/>
  <c r="E21" i="1"/>
  <c r="E30" i="1"/>
  <c r="E22" i="1"/>
  <c r="C23" i="1"/>
  <c r="E26" i="1"/>
  <c r="E27" i="1"/>
  <c r="E32" i="1"/>
  <c r="E28" i="1"/>
  <c r="E29" i="1"/>
  <c r="A21" i="3" l="1"/>
  <c r="A19" i="3"/>
  <c r="A20" i="3"/>
  <c r="A16" i="3"/>
  <c r="A18" i="3"/>
  <c r="A15" i="3"/>
  <c r="A14" i="3"/>
  <c r="A17" i="3"/>
  <c r="A13" i="3"/>
  <c r="A12" i="3"/>
  <c r="A11" i="3"/>
</calcChain>
</file>

<file path=xl/sharedStrings.xml><?xml version="1.0" encoding="utf-8"?>
<sst xmlns="http://schemas.openxmlformats.org/spreadsheetml/2006/main" count="114" uniqueCount="73">
  <si>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</si>
  <si>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</si>
  <si>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</si>
  <si>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</si>
  <si>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</si>
  <si>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</si>
  <si>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</si>
  <si>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</si>
  <si>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</si>
  <si>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</si>
  <si>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</si>
  <si>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</si>
  <si>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</si>
  <si>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</si>
  <si>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</si>
  <si>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</si>
  <si>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</si>
  <si>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</si>
  <si>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</si>
  <si>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</si>
  <si>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</si>
  <si>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</si>
  <si>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</si>
  <si>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</si>
  <si>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</si>
  <si>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</si>
  <si>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</si>
  <si>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</si>
  <si>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</si>
  <si>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</si>
  <si>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</si>
  <si>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</si>
  <si>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</si>
  <si>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</si>
  <si>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</si>
  <si>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</si>
  <si>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</si>
  <si>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7.5.2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</si>
  <si>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</si>
  <si>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</si>
  <si>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</si>
  <si>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</si>
  <si>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</si>
  <si>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</si>
  <si>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</si>
  <si>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Chance</t>
  </si>
  <si>
    <t>4,0,0,0,2,0,0</t>
  </si>
  <si>
    <t>Decision</t>
  </si>
  <si>
    <t>2,0,0,2,2,3,0,0,0</t>
  </si>
  <si>
    <t>2ED2771F</t>
  </si>
  <si>
    <t>Emprego Verao</t>
  </si>
  <si>
    <t>Floresta</t>
  </si>
  <si>
    <t>Cidade</t>
  </si>
  <si>
    <t>1,0,0,5,4,5,6,7,8,1,0,0</t>
  </si>
  <si>
    <t>5</t>
  </si>
  <si>
    <t>4</t>
  </si>
  <si>
    <t>3</t>
  </si>
  <si>
    <t>2</t>
  </si>
  <si>
    <t>1</t>
  </si>
  <si>
    <t>4,0,0,0,3,0,0</t>
  </si>
  <si>
    <t>1,0,0,3,9,10,11,1,0,0</t>
  </si>
  <si>
    <t>40 horas</t>
  </si>
  <si>
    <t>35 horas</t>
  </si>
  <si>
    <t>30 horas</t>
  </si>
  <si>
    <t>Valor Global</t>
  </si>
  <si>
    <t>Salario</t>
  </si>
  <si>
    <t>Divertimento</t>
  </si>
  <si>
    <t>Escala Salario</t>
  </si>
  <si>
    <t xml:space="preserve">MIN </t>
  </si>
  <si>
    <t>MAX</t>
  </si>
  <si>
    <t>Tabela de Consequencias</t>
  </si>
  <si>
    <t>Pesos</t>
  </si>
  <si>
    <t>Escala Divertimento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</si>
</sst>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gt;0.00001]0.0###%;[=0]0.0%;0.00E+00"/>
    <numFmt numFmtId="171" formatCode="0.0"/>
  </numFmts>
  <fonts count="7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008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5" borderId="1" xfId="0" applyFill="1" applyBorder="1"/>
    <xf numFmtId="0" fontId="0" fillId="3" borderId="1" xfId="0" applyFill="1" applyBorder="1"/>
    <xf numFmtId="171" fontId="2" fillId="0" borderId="0" xfId="0" applyNumberFormat="1" applyFont="1" applyAlignment="1">
      <alignment horizontal="right"/>
    </xf>
    <xf numFmtId="0" fontId="0" fillId="2" borderId="1" xfId="0" applyFill="1" applyBorder="1"/>
    <xf numFmtId="0" fontId="0" fillId="6" borderId="1" xfId="0" applyFill="1" applyBorder="1"/>
    <xf numFmtId="0" fontId="0" fillId="0" borderId="3" xfId="0" applyBorder="1"/>
    <xf numFmtId="171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7" borderId="7" xfId="0" applyFill="1" applyBorder="1"/>
    <xf numFmtId="0" fontId="0" fillId="7" borderId="8" xfId="0" applyFill="1" applyBorder="1"/>
    <xf numFmtId="0" fontId="0" fillId="7" borderId="2" xfId="0" applyFill="1" applyBorder="1"/>
    <xf numFmtId="0" fontId="0" fillId="8" borderId="4" xfId="0" applyFill="1" applyBorder="1"/>
    <xf numFmtId="0" fontId="0" fillId="8" borderId="6" xfId="0" applyFill="1" applyBorder="1"/>
    <xf numFmtId="171" fontId="0" fillId="8" borderId="3" xfId="0" applyNumberFormat="1" applyFill="1" applyBorder="1"/>
    <xf numFmtId="0" fontId="0" fillId="8" borderId="3" xfId="0" applyFill="1" applyBorder="1"/>
    <xf numFmtId="2" fontId="0" fillId="8" borderId="3" xfId="0" applyNumberFormat="1" applyFill="1" applyBorder="1"/>
    <xf numFmtId="0" fontId="0" fillId="2" borderId="4" xfId="0" applyFill="1" applyBorder="1"/>
    <xf numFmtId="171" fontId="0" fillId="4" borderId="3" xfId="0" applyNumberFormat="1" applyFill="1" applyBorder="1"/>
    <xf numFmtId="171" fontId="0" fillId="4" borderId="4" xfId="0" applyNumberFormat="1" applyFill="1" applyBorder="1"/>
    <xf numFmtId="171" fontId="0" fillId="0" borderId="3" xfId="0" applyNumberFormat="1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242697</xdr:colOff>
      <xdr:row>40</xdr:row>
      <xdr:rowOff>185420</xdr:rowOff>
    </xdr:from>
    <xdr:to>
      <xdr:col>4</xdr:col>
      <xdr:colOff>127</xdr:colOff>
      <xdr:row>40</xdr:row>
      <xdr:rowOff>185420</xdr:rowOff>
    </xdr:to>
    <xdr:cxnSp macro="_xll.PtreeEvent_ObjectClick">
      <xdr:nvCxnSpPr>
        <xdr:cNvPr id="89" name="PTObj_DBranchHLine_1_11"/>
        <xdr:cNvCxnSpPr/>
      </xdr:nvCxnSpPr>
      <xdr:spPr>
        <a:xfrm>
          <a:off x="3871722" y="7805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36</xdr:row>
      <xdr:rowOff>180339</xdr:rowOff>
    </xdr:from>
    <xdr:to>
      <xdr:col>3</xdr:col>
      <xdr:colOff>242697</xdr:colOff>
      <xdr:row>40</xdr:row>
      <xdr:rowOff>185420</xdr:rowOff>
    </xdr:to>
    <xdr:cxnSp macro="_xll.PtreeEvent_ObjectClick">
      <xdr:nvCxnSpPr>
        <xdr:cNvPr id="88" name="PTObj_DBranchDLine_1_11"/>
        <xdr:cNvCxnSpPr/>
      </xdr:nvCxnSpPr>
      <xdr:spPr>
        <a:xfrm>
          <a:off x="3719322" y="7038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38</xdr:row>
      <xdr:rowOff>185420</xdr:rowOff>
    </xdr:from>
    <xdr:to>
      <xdr:col>4</xdr:col>
      <xdr:colOff>127</xdr:colOff>
      <xdr:row>38</xdr:row>
      <xdr:rowOff>185420</xdr:rowOff>
    </xdr:to>
    <xdr:cxnSp macro="_xll.PtreeEvent_ObjectClick">
      <xdr:nvCxnSpPr>
        <xdr:cNvPr id="85" name="PTObj_DBranchHLine_1_10"/>
        <xdr:cNvCxnSpPr/>
      </xdr:nvCxnSpPr>
      <xdr:spPr>
        <a:xfrm>
          <a:off x="3871722" y="742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36</xdr:row>
      <xdr:rowOff>180339</xdr:rowOff>
    </xdr:from>
    <xdr:to>
      <xdr:col>3</xdr:col>
      <xdr:colOff>242697</xdr:colOff>
      <xdr:row>38</xdr:row>
      <xdr:rowOff>185420</xdr:rowOff>
    </xdr:to>
    <xdr:cxnSp macro="_xll.PtreeEvent_ObjectClick">
      <xdr:nvCxnSpPr>
        <xdr:cNvPr id="84" name="PTObj_DBranchDLine_1_10"/>
        <xdr:cNvCxnSpPr/>
      </xdr:nvCxnSpPr>
      <xdr:spPr>
        <a:xfrm>
          <a:off x="3719322" y="7038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34</xdr:row>
      <xdr:rowOff>185420</xdr:rowOff>
    </xdr:from>
    <xdr:to>
      <xdr:col>4</xdr:col>
      <xdr:colOff>127</xdr:colOff>
      <xdr:row>34</xdr:row>
      <xdr:rowOff>185420</xdr:rowOff>
    </xdr:to>
    <xdr:cxnSp macro="_xll.PtreeEvent_ObjectClick">
      <xdr:nvCxnSpPr>
        <xdr:cNvPr id="81" name="PTObj_DBranchHLine_1_9"/>
        <xdr:cNvCxnSpPr/>
      </xdr:nvCxnSpPr>
      <xdr:spPr>
        <a:xfrm>
          <a:off x="3871722" y="666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34</xdr:row>
      <xdr:rowOff>185420</xdr:rowOff>
    </xdr:from>
    <xdr:to>
      <xdr:col>3</xdr:col>
      <xdr:colOff>242697</xdr:colOff>
      <xdr:row>36</xdr:row>
      <xdr:rowOff>180339</xdr:rowOff>
    </xdr:to>
    <xdr:cxnSp macro="_xll.PtreeEvent_ObjectClick">
      <xdr:nvCxnSpPr>
        <xdr:cNvPr id="80" name="PTObj_DBranchDLine_1_9"/>
        <xdr:cNvCxnSpPr/>
      </xdr:nvCxnSpPr>
      <xdr:spPr>
        <a:xfrm flipV="1">
          <a:off x="3719322" y="6662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36</xdr:row>
      <xdr:rowOff>185420</xdr:rowOff>
    </xdr:from>
    <xdr:to>
      <xdr:col>3</xdr:col>
      <xdr:colOff>127</xdr:colOff>
      <xdr:row>36</xdr:row>
      <xdr:rowOff>185420</xdr:rowOff>
    </xdr:to>
    <xdr:cxnSp macro="_xll.PtreeEvent_ObjectClick">
      <xdr:nvCxnSpPr>
        <xdr:cNvPr id="77" name="PTObj_DBranchHLine_1_3"/>
        <xdr:cNvCxnSpPr/>
      </xdr:nvCxnSpPr>
      <xdr:spPr>
        <a:xfrm>
          <a:off x="2328672" y="666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32</xdr:row>
      <xdr:rowOff>180340</xdr:rowOff>
    </xdr:from>
    <xdr:to>
      <xdr:col>2</xdr:col>
      <xdr:colOff>242697</xdr:colOff>
      <xdr:row>36</xdr:row>
      <xdr:rowOff>185420</xdr:rowOff>
    </xdr:to>
    <xdr:cxnSp macro="_xll.PtreeEvent_ObjectClick">
      <xdr:nvCxnSpPr>
        <xdr:cNvPr id="76" name="PTObj_DBranchDLine_1_3"/>
        <xdr:cNvCxnSpPr/>
      </xdr:nvCxnSpPr>
      <xdr:spPr>
        <a:xfrm>
          <a:off x="2176272" y="6276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30</xdr:row>
      <xdr:rowOff>185420</xdr:rowOff>
    </xdr:from>
    <xdr:to>
      <xdr:col>4</xdr:col>
      <xdr:colOff>127</xdr:colOff>
      <xdr:row>30</xdr:row>
      <xdr:rowOff>185420</xdr:rowOff>
    </xdr:to>
    <xdr:cxnSp macro="_xll.PtreeEvent_ObjectClick">
      <xdr:nvCxnSpPr>
        <xdr:cNvPr id="73" name="PTObj_DBranchHLine_1_8"/>
        <xdr:cNvCxnSpPr/>
      </xdr:nvCxnSpPr>
      <xdr:spPr>
        <a:xfrm>
          <a:off x="3871722" y="590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22</xdr:row>
      <xdr:rowOff>180340</xdr:rowOff>
    </xdr:from>
    <xdr:to>
      <xdr:col>3</xdr:col>
      <xdr:colOff>242697</xdr:colOff>
      <xdr:row>30</xdr:row>
      <xdr:rowOff>185420</xdr:rowOff>
    </xdr:to>
    <xdr:cxnSp macro="_xll.PtreeEvent_ObjectClick">
      <xdr:nvCxnSpPr>
        <xdr:cNvPr id="72" name="PTObj_DBranchDLine_1_8"/>
        <xdr:cNvCxnSpPr/>
      </xdr:nvCxnSpPr>
      <xdr:spPr>
        <a:xfrm>
          <a:off x="3719322" y="4371340"/>
          <a:ext cx="152400" cy="1529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28</xdr:row>
      <xdr:rowOff>185420</xdr:rowOff>
    </xdr:from>
    <xdr:to>
      <xdr:col>4</xdr:col>
      <xdr:colOff>127</xdr:colOff>
      <xdr:row>28</xdr:row>
      <xdr:rowOff>185420</xdr:rowOff>
    </xdr:to>
    <xdr:cxnSp macro="_xll.PtreeEvent_ObjectClick">
      <xdr:nvCxnSpPr>
        <xdr:cNvPr id="69" name="PTObj_DBranchHLine_1_7"/>
        <xdr:cNvCxnSpPr/>
      </xdr:nvCxnSpPr>
      <xdr:spPr>
        <a:xfrm>
          <a:off x="3871722" y="551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22</xdr:row>
      <xdr:rowOff>180340</xdr:rowOff>
    </xdr:from>
    <xdr:to>
      <xdr:col>3</xdr:col>
      <xdr:colOff>242697</xdr:colOff>
      <xdr:row>28</xdr:row>
      <xdr:rowOff>185420</xdr:rowOff>
    </xdr:to>
    <xdr:cxnSp macro="_xll.PtreeEvent_ObjectClick">
      <xdr:nvCxnSpPr>
        <xdr:cNvPr id="68" name="PTObj_DBranchDLine_1_7"/>
        <xdr:cNvCxnSpPr/>
      </xdr:nvCxnSpPr>
      <xdr:spPr>
        <a:xfrm>
          <a:off x="3719322" y="4371340"/>
          <a:ext cx="152400" cy="1148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26</xdr:row>
      <xdr:rowOff>185420</xdr:rowOff>
    </xdr:from>
    <xdr:to>
      <xdr:col>4</xdr:col>
      <xdr:colOff>127</xdr:colOff>
      <xdr:row>26</xdr:row>
      <xdr:rowOff>185420</xdr:rowOff>
    </xdr:to>
    <xdr:cxnSp macro="_xll.PtreeEvent_ObjectClick">
      <xdr:nvCxnSpPr>
        <xdr:cNvPr id="65" name="PTObj_DBranchHLine_1_6"/>
        <xdr:cNvCxnSpPr/>
      </xdr:nvCxnSpPr>
      <xdr:spPr>
        <a:xfrm>
          <a:off x="3871722" y="513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22</xdr:row>
      <xdr:rowOff>180340</xdr:rowOff>
    </xdr:from>
    <xdr:to>
      <xdr:col>3</xdr:col>
      <xdr:colOff>242697</xdr:colOff>
      <xdr:row>26</xdr:row>
      <xdr:rowOff>185420</xdr:rowOff>
    </xdr:to>
    <xdr:cxnSp macro="_xll.PtreeEvent_ObjectClick">
      <xdr:nvCxnSpPr>
        <xdr:cNvPr id="64" name="PTObj_DBranchDLine_1_6"/>
        <xdr:cNvCxnSpPr/>
      </xdr:nvCxnSpPr>
      <xdr:spPr>
        <a:xfrm>
          <a:off x="3719322" y="4371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24</xdr:row>
      <xdr:rowOff>185420</xdr:rowOff>
    </xdr:from>
    <xdr:to>
      <xdr:col>4</xdr:col>
      <xdr:colOff>127</xdr:colOff>
      <xdr:row>24</xdr:row>
      <xdr:rowOff>185420</xdr:rowOff>
    </xdr:to>
    <xdr:cxnSp macro="_xll.PtreeEvent_ObjectClick">
      <xdr:nvCxnSpPr>
        <xdr:cNvPr id="61" name="PTObj_DBranchHLine_1_5"/>
        <xdr:cNvCxnSpPr/>
      </xdr:nvCxnSpPr>
      <xdr:spPr>
        <a:xfrm>
          <a:off x="3871722" y="4757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22</xdr:row>
      <xdr:rowOff>180340</xdr:rowOff>
    </xdr:from>
    <xdr:to>
      <xdr:col>3</xdr:col>
      <xdr:colOff>242697</xdr:colOff>
      <xdr:row>24</xdr:row>
      <xdr:rowOff>185420</xdr:rowOff>
    </xdr:to>
    <xdr:cxnSp macro="_xll.PtreeEvent_ObjectClick">
      <xdr:nvCxnSpPr>
        <xdr:cNvPr id="60" name="PTObj_DBranchDLine_1_5"/>
        <xdr:cNvCxnSpPr/>
      </xdr:nvCxnSpPr>
      <xdr:spPr>
        <a:xfrm>
          <a:off x="3719322" y="4371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20</xdr:row>
      <xdr:rowOff>185420</xdr:rowOff>
    </xdr:from>
    <xdr:to>
      <xdr:col>4</xdr:col>
      <xdr:colOff>127</xdr:colOff>
      <xdr:row>20</xdr:row>
      <xdr:rowOff>185420</xdr:rowOff>
    </xdr:to>
    <xdr:cxnSp macro="_xll.PtreeEvent_ObjectClick">
      <xdr:nvCxnSpPr>
        <xdr:cNvPr id="57" name="PTObj_DBranchHLine_1_4"/>
        <xdr:cNvCxnSpPr/>
      </xdr:nvCxnSpPr>
      <xdr:spPr>
        <a:xfrm>
          <a:off x="3871722" y="3995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20</xdr:row>
      <xdr:rowOff>185420</xdr:rowOff>
    </xdr:from>
    <xdr:to>
      <xdr:col>3</xdr:col>
      <xdr:colOff>242697</xdr:colOff>
      <xdr:row>22</xdr:row>
      <xdr:rowOff>180340</xdr:rowOff>
    </xdr:to>
    <xdr:cxnSp macro="_xll.PtreeEvent_ObjectClick">
      <xdr:nvCxnSpPr>
        <xdr:cNvPr id="56" name="PTObj_DBranchDLine_1_4"/>
        <xdr:cNvCxnSpPr/>
      </xdr:nvCxnSpPr>
      <xdr:spPr>
        <a:xfrm flipV="1">
          <a:off x="3719322" y="3995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22</xdr:row>
      <xdr:rowOff>185420</xdr:rowOff>
    </xdr:from>
    <xdr:to>
      <xdr:col>3</xdr:col>
      <xdr:colOff>127</xdr:colOff>
      <xdr:row>22</xdr:row>
      <xdr:rowOff>185420</xdr:rowOff>
    </xdr:to>
    <xdr:cxnSp macro="_xll.PtreeEvent_ObjectClick">
      <xdr:nvCxnSpPr>
        <xdr:cNvPr id="53" name="PTObj_DBranchHLine_1_2"/>
        <xdr:cNvCxnSpPr/>
      </xdr:nvCxnSpPr>
      <xdr:spPr>
        <a:xfrm>
          <a:off x="2328672" y="3995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22</xdr:row>
      <xdr:rowOff>185420</xdr:rowOff>
    </xdr:from>
    <xdr:to>
      <xdr:col>2</xdr:col>
      <xdr:colOff>242697</xdr:colOff>
      <xdr:row>32</xdr:row>
      <xdr:rowOff>180340</xdr:rowOff>
    </xdr:to>
    <xdr:cxnSp macro="_xll.PtreeEvent_ObjectClick">
      <xdr:nvCxnSpPr>
        <xdr:cNvPr id="52" name="PTObj_DBranchDLine_1_2"/>
        <xdr:cNvCxnSpPr/>
      </xdr:nvCxnSpPr>
      <xdr:spPr>
        <a:xfrm flipV="1">
          <a:off x="2176272" y="3995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32</xdr:row>
      <xdr:rowOff>185420</xdr:rowOff>
    </xdr:from>
    <xdr:to>
      <xdr:col>2</xdr:col>
      <xdr:colOff>127</xdr:colOff>
      <xdr:row>32</xdr:row>
      <xdr:rowOff>185420</xdr:rowOff>
    </xdr:to>
    <xdr:cxnSp macro="_xll.PtreeEvent_ObjectClick">
      <xdr:nvCxnSpPr>
        <xdr:cNvPr id="41" name="PTObj_DBranchHLine_1_1"/>
        <xdr:cNvCxnSpPr/>
      </xdr:nvCxnSpPr>
      <xdr:spPr>
        <a:xfrm>
          <a:off x="787400" y="3995420"/>
          <a:ext cx="12987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32</xdr:row>
      <xdr:rowOff>90170</xdr:rowOff>
    </xdr:from>
    <xdr:to>
      <xdr:col>2</xdr:col>
      <xdr:colOff>190627</xdr:colOff>
      <xdr:row>33</xdr:row>
      <xdr:rowOff>90170</xdr:rowOff>
    </xdr:to>
    <xdr:sp macro="_xll.PtreeEvent_ObjectClick" textlink="">
      <xdr:nvSpPr>
        <xdr:cNvPr id="40" name="PTObj_DNode_1_1"/>
        <xdr:cNvSpPr/>
      </xdr:nvSpPr>
      <xdr:spPr>
        <a:xfrm>
          <a:off x="2086102" y="3900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1</xdr:col>
      <xdr:colOff>215900</xdr:colOff>
      <xdr:row>32</xdr:row>
      <xdr:rowOff>95107</xdr:rowOff>
    </xdr:from>
    <xdr:ext cx="702051" cy="180627"/>
    <xdr:sp macro="_xll.PtreeEvent_ObjectClick" textlink="">
      <xdr:nvSpPr>
        <xdr:cNvPr id="42" name="PTObj_DBranchName_1_1"/>
        <xdr:cNvSpPr txBox="1"/>
      </xdr:nvSpPr>
      <xdr:spPr>
        <a:xfrm>
          <a:off x="825500" y="3905107"/>
          <a:ext cx="70205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Emprego Verao</a:t>
          </a:r>
        </a:p>
      </xdr:txBody>
    </xdr:sp>
    <xdr:clientData/>
  </xdr:oneCellAnchor>
  <xdr:twoCellAnchor editAs="oneCell">
    <xdr:from>
      <xdr:col>3</xdr:col>
      <xdr:colOff>127</xdr:colOff>
      <xdr:row>22</xdr:row>
      <xdr:rowOff>90170</xdr:rowOff>
    </xdr:from>
    <xdr:to>
      <xdr:col>3</xdr:col>
      <xdr:colOff>190627</xdr:colOff>
      <xdr:row>23</xdr:row>
      <xdr:rowOff>90170</xdr:rowOff>
    </xdr:to>
    <xdr:sp macro="_xll.PtreeEvent_ObjectClick" textlink="">
      <xdr:nvSpPr>
        <xdr:cNvPr id="51" name="PTObj_DNode_1_2"/>
        <xdr:cNvSpPr/>
      </xdr:nvSpPr>
      <xdr:spPr>
        <a:xfrm>
          <a:off x="3629152" y="390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2</xdr:col>
      <xdr:colOff>280797</xdr:colOff>
      <xdr:row>22</xdr:row>
      <xdr:rowOff>95107</xdr:rowOff>
    </xdr:from>
    <xdr:ext cx="390620" cy="180627"/>
    <xdr:sp macro="_xll.PtreeEvent_ObjectClick" textlink="">
      <xdr:nvSpPr>
        <xdr:cNvPr id="54" name="PTObj_DBranchName_1_2"/>
        <xdr:cNvSpPr txBox="1"/>
      </xdr:nvSpPr>
      <xdr:spPr>
        <a:xfrm>
          <a:off x="2366772" y="3905107"/>
          <a:ext cx="39062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Floresta</a:t>
          </a:r>
        </a:p>
      </xdr:txBody>
    </xdr:sp>
    <xdr:clientData/>
  </xdr:oneCellAnchor>
  <xdr:twoCellAnchor editAs="oneCell">
    <xdr:from>
      <xdr:col>4</xdr:col>
      <xdr:colOff>127</xdr:colOff>
      <xdr:row>20</xdr:row>
      <xdr:rowOff>90170</xdr:rowOff>
    </xdr:from>
    <xdr:to>
      <xdr:col>4</xdr:col>
      <xdr:colOff>190627</xdr:colOff>
      <xdr:row>21</xdr:row>
      <xdr:rowOff>90170</xdr:rowOff>
    </xdr:to>
    <xdr:sp macro="_xll.PtreeEvent_ObjectClick" textlink="">
      <xdr:nvSpPr>
        <xdr:cNvPr id="55" name="PTObj_DNode_1_4"/>
        <xdr:cNvSpPr/>
      </xdr:nvSpPr>
      <xdr:spPr>
        <a:xfrm rot="-5400000">
          <a:off x="5162677" y="390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3</xdr:col>
      <xdr:colOff>280797</xdr:colOff>
      <xdr:row>20</xdr:row>
      <xdr:rowOff>95107</xdr:rowOff>
    </xdr:from>
    <xdr:ext cx="107401" cy="180627"/>
    <xdr:sp macro="_xll.PtreeEvent_ObjectClick" textlink="">
      <xdr:nvSpPr>
        <xdr:cNvPr id="58" name="PTObj_DBranchName_1_4"/>
        <xdr:cNvSpPr txBox="1"/>
      </xdr:nvSpPr>
      <xdr:spPr>
        <a:xfrm>
          <a:off x="3909822" y="3905107"/>
          <a:ext cx="10740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5</a:t>
          </a:r>
        </a:p>
      </xdr:txBody>
    </xdr:sp>
    <xdr:clientData/>
  </xdr:oneCellAnchor>
  <xdr:twoCellAnchor editAs="oneCell">
    <xdr:from>
      <xdr:col>4</xdr:col>
      <xdr:colOff>127</xdr:colOff>
      <xdr:row>24</xdr:row>
      <xdr:rowOff>90170</xdr:rowOff>
    </xdr:from>
    <xdr:to>
      <xdr:col>4</xdr:col>
      <xdr:colOff>190627</xdr:colOff>
      <xdr:row>25</xdr:row>
      <xdr:rowOff>90170</xdr:rowOff>
    </xdr:to>
    <xdr:sp macro="_xll.PtreeEvent_ObjectClick" textlink="">
      <xdr:nvSpPr>
        <xdr:cNvPr id="59" name="PTObj_DNode_1_5"/>
        <xdr:cNvSpPr/>
      </xdr:nvSpPr>
      <xdr:spPr>
        <a:xfrm rot="-5400000">
          <a:off x="5162677" y="466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3</xdr:col>
      <xdr:colOff>280797</xdr:colOff>
      <xdr:row>24</xdr:row>
      <xdr:rowOff>95107</xdr:rowOff>
    </xdr:from>
    <xdr:ext cx="107401" cy="180627"/>
    <xdr:sp macro="_xll.PtreeEvent_ObjectClick" textlink="">
      <xdr:nvSpPr>
        <xdr:cNvPr id="62" name="PTObj_DBranchName_1_5"/>
        <xdr:cNvSpPr txBox="1"/>
      </xdr:nvSpPr>
      <xdr:spPr>
        <a:xfrm>
          <a:off x="3909822" y="4667107"/>
          <a:ext cx="10740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4</a:t>
          </a:r>
        </a:p>
      </xdr:txBody>
    </xdr:sp>
    <xdr:clientData/>
  </xdr:oneCellAnchor>
  <xdr:twoCellAnchor editAs="oneCell">
    <xdr:from>
      <xdr:col>4</xdr:col>
      <xdr:colOff>127</xdr:colOff>
      <xdr:row>26</xdr:row>
      <xdr:rowOff>90170</xdr:rowOff>
    </xdr:from>
    <xdr:to>
      <xdr:col>4</xdr:col>
      <xdr:colOff>190627</xdr:colOff>
      <xdr:row>27</xdr:row>
      <xdr:rowOff>90170</xdr:rowOff>
    </xdr:to>
    <xdr:sp macro="_xll.PtreeEvent_ObjectClick" textlink="">
      <xdr:nvSpPr>
        <xdr:cNvPr id="63" name="PTObj_DNode_1_6"/>
        <xdr:cNvSpPr/>
      </xdr:nvSpPr>
      <xdr:spPr>
        <a:xfrm rot="-5400000">
          <a:off x="5172202" y="504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3</xdr:col>
      <xdr:colOff>280797</xdr:colOff>
      <xdr:row>26</xdr:row>
      <xdr:rowOff>95107</xdr:rowOff>
    </xdr:from>
    <xdr:ext cx="107401" cy="180627"/>
    <xdr:sp macro="_xll.PtreeEvent_ObjectClick" textlink="">
      <xdr:nvSpPr>
        <xdr:cNvPr id="66" name="PTObj_DBranchName_1_6"/>
        <xdr:cNvSpPr txBox="1"/>
      </xdr:nvSpPr>
      <xdr:spPr>
        <a:xfrm>
          <a:off x="3909822" y="5048107"/>
          <a:ext cx="10740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3</a:t>
          </a:r>
        </a:p>
      </xdr:txBody>
    </xdr:sp>
    <xdr:clientData/>
  </xdr:oneCellAnchor>
  <xdr:twoCellAnchor editAs="oneCell">
    <xdr:from>
      <xdr:col>4</xdr:col>
      <xdr:colOff>127</xdr:colOff>
      <xdr:row>28</xdr:row>
      <xdr:rowOff>90170</xdr:rowOff>
    </xdr:from>
    <xdr:to>
      <xdr:col>4</xdr:col>
      <xdr:colOff>190627</xdr:colOff>
      <xdr:row>29</xdr:row>
      <xdr:rowOff>90170</xdr:rowOff>
    </xdr:to>
    <xdr:sp macro="_xll.PtreeEvent_ObjectClick" textlink="">
      <xdr:nvSpPr>
        <xdr:cNvPr id="67" name="PTObj_DNode_1_7"/>
        <xdr:cNvSpPr/>
      </xdr:nvSpPr>
      <xdr:spPr>
        <a:xfrm rot="-5400000">
          <a:off x="5172202" y="542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3</xdr:col>
      <xdr:colOff>280797</xdr:colOff>
      <xdr:row>28</xdr:row>
      <xdr:rowOff>95107</xdr:rowOff>
    </xdr:from>
    <xdr:ext cx="107401" cy="180627"/>
    <xdr:sp macro="_xll.PtreeEvent_ObjectClick" textlink="">
      <xdr:nvSpPr>
        <xdr:cNvPr id="70" name="PTObj_DBranchName_1_7"/>
        <xdr:cNvSpPr txBox="1"/>
      </xdr:nvSpPr>
      <xdr:spPr>
        <a:xfrm>
          <a:off x="3909822" y="5429107"/>
          <a:ext cx="10740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2</a:t>
          </a:r>
        </a:p>
      </xdr:txBody>
    </xdr:sp>
    <xdr:clientData/>
  </xdr:oneCellAnchor>
  <xdr:twoCellAnchor editAs="oneCell">
    <xdr:from>
      <xdr:col>4</xdr:col>
      <xdr:colOff>127</xdr:colOff>
      <xdr:row>30</xdr:row>
      <xdr:rowOff>90170</xdr:rowOff>
    </xdr:from>
    <xdr:to>
      <xdr:col>4</xdr:col>
      <xdr:colOff>190627</xdr:colOff>
      <xdr:row>31</xdr:row>
      <xdr:rowOff>90170</xdr:rowOff>
    </xdr:to>
    <xdr:sp macro="_xll.PtreeEvent_ObjectClick" textlink="">
      <xdr:nvSpPr>
        <xdr:cNvPr id="71" name="PTObj_DNode_1_8"/>
        <xdr:cNvSpPr/>
      </xdr:nvSpPr>
      <xdr:spPr>
        <a:xfrm rot="-5400000">
          <a:off x="5172202" y="580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3</xdr:col>
      <xdr:colOff>280797</xdr:colOff>
      <xdr:row>30</xdr:row>
      <xdr:rowOff>95107</xdr:rowOff>
    </xdr:from>
    <xdr:ext cx="107401" cy="180627"/>
    <xdr:sp macro="_xll.PtreeEvent_ObjectClick" textlink="">
      <xdr:nvSpPr>
        <xdr:cNvPr id="74" name="PTObj_DBranchName_1_8"/>
        <xdr:cNvSpPr txBox="1"/>
      </xdr:nvSpPr>
      <xdr:spPr>
        <a:xfrm>
          <a:off x="3909822" y="5810107"/>
          <a:ext cx="10740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1</a:t>
          </a:r>
        </a:p>
      </xdr:txBody>
    </xdr:sp>
    <xdr:clientData/>
  </xdr:oneCellAnchor>
  <xdr:twoCellAnchor editAs="oneCell">
    <xdr:from>
      <xdr:col>3</xdr:col>
      <xdr:colOff>127</xdr:colOff>
      <xdr:row>36</xdr:row>
      <xdr:rowOff>90170</xdr:rowOff>
    </xdr:from>
    <xdr:to>
      <xdr:col>3</xdr:col>
      <xdr:colOff>190627</xdr:colOff>
      <xdr:row>37</xdr:row>
      <xdr:rowOff>90170</xdr:rowOff>
    </xdr:to>
    <xdr:sp macro="_xll.PtreeEvent_ObjectClick" textlink="">
      <xdr:nvSpPr>
        <xdr:cNvPr id="75" name="PTObj_DNode_1_3"/>
        <xdr:cNvSpPr/>
      </xdr:nvSpPr>
      <xdr:spPr>
        <a:xfrm>
          <a:off x="3629152" y="6567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2</xdr:col>
      <xdr:colOff>280797</xdr:colOff>
      <xdr:row>36</xdr:row>
      <xdr:rowOff>95107</xdr:rowOff>
    </xdr:from>
    <xdr:ext cx="341632" cy="180627"/>
    <xdr:sp macro="_xll.PtreeEvent_ObjectClick" textlink="">
      <xdr:nvSpPr>
        <xdr:cNvPr id="78" name="PTObj_DBranchName_1_3"/>
        <xdr:cNvSpPr txBox="1"/>
      </xdr:nvSpPr>
      <xdr:spPr>
        <a:xfrm>
          <a:off x="2366772" y="6572107"/>
          <a:ext cx="34163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Cidade</a:t>
          </a:r>
        </a:p>
      </xdr:txBody>
    </xdr:sp>
    <xdr:clientData/>
  </xdr:oneCellAnchor>
  <xdr:twoCellAnchor editAs="oneCell">
    <xdr:from>
      <xdr:col>4</xdr:col>
      <xdr:colOff>127</xdr:colOff>
      <xdr:row>34</xdr:row>
      <xdr:rowOff>90170</xdr:rowOff>
    </xdr:from>
    <xdr:to>
      <xdr:col>4</xdr:col>
      <xdr:colOff>190627</xdr:colOff>
      <xdr:row>35</xdr:row>
      <xdr:rowOff>90170</xdr:rowOff>
    </xdr:to>
    <xdr:sp macro="_xll.PtreeEvent_ObjectClick" textlink="">
      <xdr:nvSpPr>
        <xdr:cNvPr id="79" name="PTObj_DNode_1_9"/>
        <xdr:cNvSpPr/>
      </xdr:nvSpPr>
      <xdr:spPr>
        <a:xfrm rot="-5400000">
          <a:off x="5172202" y="656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3</xdr:col>
      <xdr:colOff>280797</xdr:colOff>
      <xdr:row>34</xdr:row>
      <xdr:rowOff>95107</xdr:rowOff>
    </xdr:from>
    <xdr:ext cx="415690" cy="180627"/>
    <xdr:sp macro="_xll.PtreeEvent_ObjectClick" textlink="">
      <xdr:nvSpPr>
        <xdr:cNvPr id="82" name="PTObj_DBranchName_1_9"/>
        <xdr:cNvSpPr txBox="1"/>
      </xdr:nvSpPr>
      <xdr:spPr>
        <a:xfrm>
          <a:off x="3909822" y="6572107"/>
          <a:ext cx="4156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40 horas</a:t>
          </a:r>
        </a:p>
      </xdr:txBody>
    </xdr:sp>
    <xdr:clientData/>
  </xdr:oneCellAnchor>
  <xdr:twoCellAnchor editAs="oneCell">
    <xdr:from>
      <xdr:col>4</xdr:col>
      <xdr:colOff>127</xdr:colOff>
      <xdr:row>38</xdr:row>
      <xdr:rowOff>90170</xdr:rowOff>
    </xdr:from>
    <xdr:to>
      <xdr:col>4</xdr:col>
      <xdr:colOff>190627</xdr:colOff>
      <xdr:row>39</xdr:row>
      <xdr:rowOff>90170</xdr:rowOff>
    </xdr:to>
    <xdr:sp macro="_xll.PtreeEvent_ObjectClick" textlink="">
      <xdr:nvSpPr>
        <xdr:cNvPr id="83" name="PTObj_DNode_1_10"/>
        <xdr:cNvSpPr/>
      </xdr:nvSpPr>
      <xdr:spPr>
        <a:xfrm rot="-5400000">
          <a:off x="5172202" y="732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3</xdr:col>
      <xdr:colOff>280797</xdr:colOff>
      <xdr:row>38</xdr:row>
      <xdr:rowOff>95107</xdr:rowOff>
    </xdr:from>
    <xdr:ext cx="415690" cy="180627"/>
    <xdr:sp macro="_xll.PtreeEvent_ObjectClick" textlink="">
      <xdr:nvSpPr>
        <xdr:cNvPr id="86" name="PTObj_DBranchName_1_10"/>
        <xdr:cNvSpPr txBox="1"/>
      </xdr:nvSpPr>
      <xdr:spPr>
        <a:xfrm>
          <a:off x="3909822" y="7334107"/>
          <a:ext cx="4156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35 horas</a:t>
          </a:r>
        </a:p>
      </xdr:txBody>
    </xdr:sp>
    <xdr:clientData/>
  </xdr:oneCellAnchor>
  <xdr:twoCellAnchor editAs="oneCell">
    <xdr:from>
      <xdr:col>4</xdr:col>
      <xdr:colOff>127</xdr:colOff>
      <xdr:row>40</xdr:row>
      <xdr:rowOff>90170</xdr:rowOff>
    </xdr:from>
    <xdr:to>
      <xdr:col>4</xdr:col>
      <xdr:colOff>190627</xdr:colOff>
      <xdr:row>41</xdr:row>
      <xdr:rowOff>90170</xdr:rowOff>
    </xdr:to>
    <xdr:sp macro="_xll.PtreeEvent_ObjectClick" textlink="">
      <xdr:nvSpPr>
        <xdr:cNvPr id="87" name="PTObj_DNode_1_11"/>
        <xdr:cNvSpPr/>
      </xdr:nvSpPr>
      <xdr:spPr>
        <a:xfrm rot="-5400000">
          <a:off x="5172202" y="771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3</xdr:col>
      <xdr:colOff>280797</xdr:colOff>
      <xdr:row>40</xdr:row>
      <xdr:rowOff>95107</xdr:rowOff>
    </xdr:from>
    <xdr:ext cx="415690" cy="180627"/>
    <xdr:sp macro="_xll.PtreeEvent_ObjectClick" textlink="">
      <xdr:nvSpPr>
        <xdr:cNvPr id="90" name="PTObj_DBranchName_1_11"/>
        <xdr:cNvSpPr txBox="1"/>
      </xdr:nvSpPr>
      <xdr:spPr>
        <a:xfrm>
          <a:off x="3909822" y="7715107"/>
          <a:ext cx="4156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30 horas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2"/>
  <sheetViews>
    <sheetView tabSelected="1" topLeftCell="A13" workbookViewId="0">
      <selection activeCell="E34" sqref="E34"/>
    </sheetView>
  </sheetViews>
  <sheetFormatPr defaultRowHeight="15" x14ac:dyDescent="0.25"/>
  <cols>
    <col min="2" max="2" width="22.140625" customWidth="1"/>
    <col min="3" max="4" width="23.140625" customWidth="1"/>
    <col min="5" max="5" width="16.7109375" customWidth="1"/>
    <col min="7" max="7" width="11.85546875" bestFit="1" customWidth="1"/>
    <col min="8" max="8" width="7" bestFit="1" customWidth="1"/>
    <col min="9" max="9" width="18.85546875" bestFit="1" customWidth="1"/>
    <col min="10" max="10" width="12.7109375" bestFit="1" customWidth="1"/>
  </cols>
  <sheetData>
    <row r="9" spans="1:3" x14ac:dyDescent="0.25">
      <c r="A9" s="13"/>
      <c r="B9" s="13" t="s">
        <v>65</v>
      </c>
      <c r="C9" s="13" t="s">
        <v>66</v>
      </c>
    </row>
    <row r="10" spans="1:3" x14ac:dyDescent="0.25">
      <c r="A10" s="13" t="s">
        <v>71</v>
      </c>
      <c r="B10" s="14">
        <v>0.6</v>
      </c>
      <c r="C10" s="14">
        <v>0.4</v>
      </c>
    </row>
    <row r="12" spans="1:3" x14ac:dyDescent="0.25">
      <c r="A12" s="16" t="s">
        <v>68</v>
      </c>
      <c r="B12" s="17">
        <v>2047.5</v>
      </c>
    </row>
    <row r="13" spans="1:3" x14ac:dyDescent="0.25">
      <c r="A13" s="16" t="s">
        <v>69</v>
      </c>
      <c r="B13" s="17">
        <v>2730</v>
      </c>
    </row>
    <row r="17" spans="3:10" x14ac:dyDescent="0.25">
      <c r="G17" s="24" t="s">
        <v>70</v>
      </c>
      <c r="H17" s="25"/>
      <c r="I17" s="25"/>
      <c r="J17" s="26"/>
    </row>
    <row r="18" spans="3:10" x14ac:dyDescent="0.25">
      <c r="G18" s="22"/>
      <c r="H18" s="23"/>
      <c r="I18" s="23"/>
      <c r="J18" s="21"/>
    </row>
    <row r="19" spans="3:10" x14ac:dyDescent="0.25">
      <c r="G19" s="32" t="s">
        <v>64</v>
      </c>
      <c r="H19" s="27" t="s">
        <v>65</v>
      </c>
      <c r="I19" s="27" t="s">
        <v>72</v>
      </c>
      <c r="J19" s="28" t="s">
        <v>67</v>
      </c>
    </row>
    <row r="20" spans="3:10" x14ac:dyDescent="0.25">
      <c r="G20" s="18"/>
      <c r="H20" s="18"/>
      <c r="I20" s="18"/>
      <c r="J20" s="20"/>
    </row>
    <row r="21" spans="3:10" ht="15" customHeight="1" x14ac:dyDescent="0.25">
      <c r="D21" s="9">
        <v>0.1</v>
      </c>
      <c r="E21" s="5">
        <f>_xll.PTreeNodeProbability(treeCalc_1!$F$2,4)</f>
        <v>0.1</v>
      </c>
      <c r="G21" s="33">
        <f>J21*$B$10+I21*$C$10</f>
        <v>88.571428571428569</v>
      </c>
      <c r="H21" s="30">
        <v>2600</v>
      </c>
      <c r="I21" s="30">
        <v>100</v>
      </c>
      <c r="J21" s="29">
        <f>(H21-H41)/(H35-H41)*100</f>
        <v>80.952380952380949</v>
      </c>
    </row>
    <row r="22" spans="3:10" ht="15" customHeight="1" x14ac:dyDescent="0.25">
      <c r="D22" s="15">
        <f>G21</f>
        <v>88.571428571428569</v>
      </c>
      <c r="E22" s="4">
        <f>_xll.PTreeNodeValue(treeCalc_1!$F$2,4)</f>
        <v>88.571428571428569</v>
      </c>
      <c r="G22" s="19"/>
      <c r="H22" s="18"/>
      <c r="I22" s="18"/>
      <c r="J22" s="18"/>
    </row>
    <row r="23" spans="3:10" ht="15" customHeight="1" x14ac:dyDescent="0.25">
      <c r="C23" s="12" t="b">
        <f>_xll.PTreeNodeDecision(treeCalc_1!$F$2,2)</f>
        <v>1</v>
      </c>
      <c r="D23" s="7" t="s">
        <v>45</v>
      </c>
      <c r="G23" s="19"/>
      <c r="H23" s="18"/>
      <c r="I23" s="18"/>
      <c r="J23" s="18"/>
    </row>
    <row r="24" spans="3:10" ht="15" customHeight="1" x14ac:dyDescent="0.25">
      <c r="C24" s="6">
        <v>0</v>
      </c>
      <c r="D24" s="8">
        <f>_xll.PTreeNodeValue(treeCalc_1!$F$2,2)</f>
        <v>73.171428571428564</v>
      </c>
      <c r="G24" s="19"/>
      <c r="H24" s="18"/>
      <c r="I24" s="18"/>
      <c r="J24" s="18"/>
    </row>
    <row r="25" spans="3:10" ht="15" customHeight="1" x14ac:dyDescent="0.25">
      <c r="D25" s="9">
        <v>0.25</v>
      </c>
      <c r="E25" s="5">
        <f>_xll.PTreeNodeProbability(treeCalc_1!$F$2,5)</f>
        <v>0.25</v>
      </c>
      <c r="G25" s="33">
        <f t="shared" ref="G22:G41" si="0">J25*$B$10+I25*$C$10</f>
        <v>84.571428571428569</v>
      </c>
      <c r="H25" s="30">
        <v>2600</v>
      </c>
      <c r="I25" s="30">
        <v>90</v>
      </c>
      <c r="J25" s="29">
        <f>(H25-H41)/(H35-H41)*100</f>
        <v>80.952380952380949</v>
      </c>
    </row>
    <row r="26" spans="3:10" ht="15" customHeight="1" x14ac:dyDescent="0.25">
      <c r="D26" s="15">
        <f>G25</f>
        <v>84.571428571428569</v>
      </c>
      <c r="E26" s="4">
        <f>_xll.PTreeNodeValue(treeCalc_1!$F$2,5)</f>
        <v>84.571428571428569</v>
      </c>
      <c r="G26" s="19"/>
      <c r="H26" s="18"/>
      <c r="I26" s="18"/>
      <c r="J26" s="18"/>
    </row>
    <row r="27" spans="3:10" ht="15" customHeight="1" x14ac:dyDescent="0.25">
      <c r="D27" s="9">
        <v>0.4</v>
      </c>
      <c r="E27" s="5">
        <f>_xll.PTreeNodeProbability(treeCalc_1!$F$2,6)</f>
        <v>0.4</v>
      </c>
      <c r="G27" s="33">
        <f t="shared" si="0"/>
        <v>72.571428571428569</v>
      </c>
      <c r="H27" s="30">
        <v>2600</v>
      </c>
      <c r="I27" s="30">
        <v>60</v>
      </c>
      <c r="J27" s="29">
        <f>(H27-H41)/(H35-H41)*100</f>
        <v>80.952380952380949</v>
      </c>
    </row>
    <row r="28" spans="3:10" ht="15" customHeight="1" x14ac:dyDescent="0.25">
      <c r="D28" s="15">
        <f>G27</f>
        <v>72.571428571428569</v>
      </c>
      <c r="E28" s="4">
        <f>_xll.PTreeNodeValue(treeCalc_1!$F$2,6)</f>
        <v>72.571428571428569</v>
      </c>
      <c r="G28" s="19"/>
      <c r="H28" s="18"/>
      <c r="I28" s="18"/>
      <c r="J28" s="18"/>
    </row>
    <row r="29" spans="3:10" ht="15" customHeight="1" x14ac:dyDescent="0.25">
      <c r="D29" s="9">
        <v>0.2</v>
      </c>
      <c r="E29" s="5">
        <f>_xll.PTreeNodeProbability(treeCalc_1!$F$2,7)</f>
        <v>0.2</v>
      </c>
      <c r="G29" s="33">
        <f t="shared" si="0"/>
        <v>58.571428571428569</v>
      </c>
      <c r="H29" s="30">
        <v>2600</v>
      </c>
      <c r="I29" s="30">
        <v>25</v>
      </c>
      <c r="J29" s="29">
        <f>(H29-H41)/(H35-H41)*100</f>
        <v>80.952380952380949</v>
      </c>
    </row>
    <row r="30" spans="3:10" ht="15" customHeight="1" x14ac:dyDescent="0.25">
      <c r="D30" s="15">
        <f>G29</f>
        <v>58.571428571428569</v>
      </c>
      <c r="E30" s="4">
        <f>_xll.PTreeNodeValue(treeCalc_1!$F$2,7)</f>
        <v>58.571428571428569</v>
      </c>
      <c r="G30" s="19"/>
      <c r="H30" s="18"/>
      <c r="I30" s="18"/>
      <c r="J30" s="18"/>
    </row>
    <row r="31" spans="3:10" ht="15" customHeight="1" x14ac:dyDescent="0.25">
      <c r="D31" s="9">
        <v>0.05</v>
      </c>
      <c r="E31" s="5">
        <f>_xll.PTreeNodeProbability(treeCalc_1!$F$2,8)</f>
        <v>0.05</v>
      </c>
      <c r="G31" s="33">
        <f t="shared" si="0"/>
        <v>48.571428571428569</v>
      </c>
      <c r="H31" s="30">
        <v>2600</v>
      </c>
      <c r="I31" s="30">
        <v>0</v>
      </c>
      <c r="J31" s="29">
        <f>(H31-H41)/(H35-H41)*100</f>
        <v>80.952380952380949</v>
      </c>
    </row>
    <row r="32" spans="3:10" ht="15" customHeight="1" x14ac:dyDescent="0.25">
      <c r="D32" s="15">
        <f>G31</f>
        <v>48.571428571428569</v>
      </c>
      <c r="E32" s="4">
        <f>_xll.PTreeNodeValue(treeCalc_1!$F$2,8)</f>
        <v>48.571428571428569</v>
      </c>
      <c r="G32" s="19"/>
      <c r="H32" s="18"/>
      <c r="I32" s="18"/>
      <c r="J32" s="18"/>
    </row>
    <row r="33" spans="2:10" ht="15" customHeight="1" x14ac:dyDescent="0.25">
      <c r="B33" s="6"/>
      <c r="C33" s="10" t="s">
        <v>47</v>
      </c>
      <c r="G33" s="19"/>
      <c r="H33" s="18"/>
      <c r="I33" s="18"/>
      <c r="J33" s="18"/>
    </row>
    <row r="34" spans="2:10" ht="15" customHeight="1" x14ac:dyDescent="0.25">
      <c r="B34" s="6"/>
      <c r="C34" s="11">
        <f>_xll.PTreeNodeValue(treeCalc_1!$F$2,1)</f>
        <v>73.171428571428564</v>
      </c>
      <c r="G34" s="35"/>
      <c r="H34" s="36"/>
      <c r="I34" s="36"/>
      <c r="J34" s="36"/>
    </row>
    <row r="35" spans="2:10" ht="15" customHeight="1" x14ac:dyDescent="0.25">
      <c r="D35" s="9">
        <v>0.35</v>
      </c>
      <c r="E35" s="5">
        <f>_xll.PTreeNodeProbability(treeCalc_1!$F$2,9)</f>
        <v>0</v>
      </c>
      <c r="G35" s="33">
        <f t="shared" si="0"/>
        <v>84</v>
      </c>
      <c r="H35" s="30">
        <v>2730</v>
      </c>
      <c r="I35" s="30">
        <v>60</v>
      </c>
      <c r="J35" s="30">
        <v>100</v>
      </c>
    </row>
    <row r="36" spans="2:10" ht="15" customHeight="1" x14ac:dyDescent="0.25">
      <c r="D36" s="15">
        <f>G35</f>
        <v>84</v>
      </c>
      <c r="E36" s="4">
        <f>_xll.PTreeNodeValue(treeCalc_1!$F$2,9)</f>
        <v>84</v>
      </c>
      <c r="G36" s="19"/>
      <c r="H36" s="18"/>
      <c r="I36" s="18"/>
      <c r="J36" s="18"/>
    </row>
    <row r="37" spans="2:10" ht="15" customHeight="1" x14ac:dyDescent="0.25">
      <c r="C37" s="12" t="b">
        <f>_xll.PTreeNodeDecision(treeCalc_1!$F$2,3)</f>
        <v>0</v>
      </c>
      <c r="D37" s="7" t="s">
        <v>45</v>
      </c>
      <c r="G37" s="19"/>
      <c r="H37" s="18"/>
      <c r="I37" s="18"/>
      <c r="J37" s="18"/>
    </row>
    <row r="38" spans="2:10" ht="15" customHeight="1" x14ac:dyDescent="0.25">
      <c r="C38" s="6">
        <v>0</v>
      </c>
      <c r="D38" s="8">
        <f>_xll.PTreeNodeValue(treeCalc_1!$F$2,3)</f>
        <v>56.978021978021978</v>
      </c>
      <c r="G38" s="19"/>
      <c r="H38" s="18"/>
      <c r="I38" s="18"/>
      <c r="J38" s="18"/>
    </row>
    <row r="39" spans="2:10" ht="15" customHeight="1" x14ac:dyDescent="0.25">
      <c r="D39" s="9">
        <v>0.5</v>
      </c>
      <c r="E39" s="5">
        <f>_xll.PTreeNodeProbability(treeCalc_1!$F$2,10)</f>
        <v>0</v>
      </c>
      <c r="G39" s="33">
        <f t="shared" si="0"/>
        <v>47.956043956043956</v>
      </c>
      <c r="H39" s="30">
        <v>2320</v>
      </c>
      <c r="I39" s="30">
        <v>60</v>
      </c>
      <c r="J39" s="31">
        <f>(H39-H41)/(H35-H41)*100</f>
        <v>39.926739926739927</v>
      </c>
    </row>
    <row r="40" spans="2:10" ht="15" customHeight="1" x14ac:dyDescent="0.25">
      <c r="D40" s="15">
        <f>G39</f>
        <v>47.956043956043956</v>
      </c>
      <c r="E40" s="4">
        <f>_xll.PTreeNodeValue(treeCalc_1!$F$2,10)</f>
        <v>47.956043956043956</v>
      </c>
      <c r="G40" s="19"/>
      <c r="H40" s="18"/>
      <c r="I40" s="18"/>
      <c r="J40" s="18"/>
    </row>
    <row r="41" spans="2:10" ht="15" customHeight="1" x14ac:dyDescent="0.25">
      <c r="D41" s="9">
        <v>0.15</v>
      </c>
      <c r="E41" s="5">
        <f>_xll.PTreeNodeProbability(treeCalc_1!$F$2,11)</f>
        <v>0</v>
      </c>
      <c r="G41" s="34">
        <f t="shared" si="0"/>
        <v>24</v>
      </c>
      <c r="H41" s="27">
        <v>2047.5</v>
      </c>
      <c r="I41" s="27">
        <v>60</v>
      </c>
      <c r="J41" s="27">
        <v>0</v>
      </c>
    </row>
    <row r="42" spans="2:10" ht="15" customHeight="1" x14ac:dyDescent="0.25">
      <c r="D42" s="15">
        <f>G41</f>
        <v>24</v>
      </c>
      <c r="E42" s="4">
        <f>_xll.PTreeNodeValue(treeCalc_1!$F$2,11)</f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0</v>
      </c>
      <c r="B1" s="1" t="s">
        <v>50</v>
      </c>
      <c r="E1" s="2" t="s">
        <v>8</v>
      </c>
      <c r="F1" s="2">
        <v>3</v>
      </c>
      <c r="H1" s="2" t="s">
        <v>15</v>
      </c>
      <c r="I1" s="1" t="s">
        <v>41</v>
      </c>
      <c r="K1" s="2" t="s">
        <v>20</v>
      </c>
      <c r="L1" s="2">
        <v>100</v>
      </c>
    </row>
    <row r="2" spans="1:16" x14ac:dyDescent="0.25">
      <c r="A2" s="2" t="s">
        <v>1</v>
      </c>
      <c r="B2" s="2" t="e">
        <f>Sheet1!#REF!</f>
        <v>#REF!</v>
      </c>
      <c r="E2" s="2" t="s">
        <v>10</v>
      </c>
      <c r="F2" s="2">
        <f>_xll.PTreeEvaluate5(B3,$L$11:$L$21,$J$11:$J$21,$K$11:$K$21,$N$11:$N$21,$G$11:$G$21,,L1)</f>
        <v>1029121</v>
      </c>
    </row>
    <row r="3" spans="1:16" x14ac:dyDescent="0.25">
      <c r="A3" s="2" t="s">
        <v>2</v>
      </c>
      <c r="B3" s="2" t="s">
        <v>44</v>
      </c>
      <c r="E3" s="2" t="s">
        <v>11</v>
      </c>
      <c r="F3" s="1" t="s">
        <v>37</v>
      </c>
      <c r="H3" s="2" t="s">
        <v>16</v>
      </c>
      <c r="I3" s="3" t="s">
        <v>39</v>
      </c>
    </row>
    <row r="4" spans="1:16" x14ac:dyDescent="0.25">
      <c r="A4" s="2" t="s">
        <v>3</v>
      </c>
      <c r="B4" s="2" t="s">
        <v>36</v>
      </c>
      <c r="E4" s="2" t="s">
        <v>12</v>
      </c>
      <c r="F4" s="1" t="s">
        <v>38</v>
      </c>
      <c r="H4" s="2" t="s">
        <v>17</v>
      </c>
      <c r="I4" s="1" t="s">
        <v>40</v>
      </c>
    </row>
    <row r="5" spans="1:16" x14ac:dyDescent="0.25">
      <c r="A5" s="2" t="s">
        <v>4</v>
      </c>
      <c r="B5" s="2">
        <v>0</v>
      </c>
      <c r="E5" s="2" t="s">
        <v>13</v>
      </c>
      <c r="F5" s="1" t="s">
        <v>38</v>
      </c>
      <c r="H5" s="2" t="s">
        <v>18</v>
      </c>
      <c r="I5" s="3" t="s">
        <v>39</v>
      </c>
    </row>
    <row r="6" spans="1:16" x14ac:dyDescent="0.25">
      <c r="A6" s="2" t="s">
        <v>5</v>
      </c>
      <c r="E6" s="2" t="s">
        <v>14</v>
      </c>
      <c r="F6" s="1" t="s">
        <v>37</v>
      </c>
      <c r="H6" s="2" t="s">
        <v>19</v>
      </c>
      <c r="I6" s="1" t="s">
        <v>40</v>
      </c>
    </row>
    <row r="7" spans="1:16" x14ac:dyDescent="0.25">
      <c r="A7" s="2" t="s">
        <v>6</v>
      </c>
      <c r="E7" s="2" t="s">
        <v>9</v>
      </c>
      <c r="F7" s="1" t="s">
        <v>49</v>
      </c>
    </row>
    <row r="8" spans="1:16" x14ac:dyDescent="0.25">
      <c r="A8" s="2" t="s">
        <v>7</v>
      </c>
      <c r="B8" s="2">
        <v>11</v>
      </c>
    </row>
    <row r="10" spans="1:16" x14ac:dyDescent="0.25">
      <c r="A10" s="2" t="s">
        <v>21</v>
      </c>
      <c r="B10" s="2" t="s">
        <v>22</v>
      </c>
      <c r="C10" s="2" t="s">
        <v>23</v>
      </c>
      <c r="D10" s="2" t="s">
        <v>24</v>
      </c>
      <c r="E10" s="2" t="s">
        <v>25</v>
      </c>
      <c r="F10" s="2" t="s">
        <v>26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  <c r="L10" s="2" t="s">
        <v>2</v>
      </c>
      <c r="M10" s="2" t="s">
        <v>32</v>
      </c>
      <c r="N10" s="2" t="s">
        <v>33</v>
      </c>
      <c r="O10" s="2" t="s">
        <v>34</v>
      </c>
      <c r="P10" s="2" t="s">
        <v>35</v>
      </c>
    </row>
    <row r="11" spans="1:16" x14ac:dyDescent="0.25">
      <c r="A11" s="2">
        <f>Sheet1!$C$34</f>
        <v>73.171428571428564</v>
      </c>
      <c r="B11" s="2" t="str">
        <f>B1</f>
        <v>Emprego Verao</v>
      </c>
      <c r="C11" s="2">
        <v>0</v>
      </c>
      <c r="I11" s="2" t="s">
        <v>42</v>
      </c>
      <c r="J11" s="2">
        <f>Sheet1!$B$34</f>
        <v>0</v>
      </c>
      <c r="K11" s="2">
        <f>Sheet1!$B$33</f>
        <v>0</v>
      </c>
      <c r="L11" s="2" t="s">
        <v>48</v>
      </c>
      <c r="M11" s="1" t="s">
        <v>43</v>
      </c>
      <c r="O11" s="2" t="str">
        <f>Sheet1!$C$33</f>
        <v>Decision</v>
      </c>
      <c r="P11" s="2" t="b">
        <v>0</v>
      </c>
    </row>
    <row r="12" spans="1:16" x14ac:dyDescent="0.25">
      <c r="A12" s="2">
        <f>Sheet1!$D$24</f>
        <v>73.171428571428564</v>
      </c>
      <c r="B12" s="1" t="s">
        <v>51</v>
      </c>
      <c r="C12" s="2">
        <v>0</v>
      </c>
      <c r="I12" s="2" t="s">
        <v>42</v>
      </c>
      <c r="J12" s="2">
        <f>Sheet1!$C$24</f>
        <v>0</v>
      </c>
      <c r="L12" s="2" t="s">
        <v>53</v>
      </c>
      <c r="M12" s="1" t="s">
        <v>43</v>
      </c>
      <c r="O12" s="2" t="str">
        <f>Sheet1!$D$23</f>
        <v>Chance</v>
      </c>
      <c r="P12" s="2" t="b">
        <v>0</v>
      </c>
    </row>
    <row r="13" spans="1:16" x14ac:dyDescent="0.25">
      <c r="A13" s="2">
        <f>Sheet1!$D$38</f>
        <v>56.978021978021978</v>
      </c>
      <c r="B13" s="1" t="s">
        <v>52</v>
      </c>
      <c r="C13" s="2">
        <v>0</v>
      </c>
      <c r="I13" s="2" t="s">
        <v>42</v>
      </c>
      <c r="J13" s="2">
        <f>Sheet1!$C$38</f>
        <v>0</v>
      </c>
      <c r="L13" s="2" t="s">
        <v>60</v>
      </c>
      <c r="M13" s="1" t="s">
        <v>43</v>
      </c>
      <c r="O13" s="2" t="str">
        <f>Sheet1!$D$37</f>
        <v>Chance</v>
      </c>
      <c r="P13" s="2" t="b">
        <v>0</v>
      </c>
    </row>
    <row r="14" spans="1:16" x14ac:dyDescent="0.25">
      <c r="A14" s="2">
        <f>Sheet1!$E$22</f>
        <v>88.571428571428569</v>
      </c>
      <c r="B14" s="1" t="s">
        <v>54</v>
      </c>
      <c r="C14" s="2">
        <v>0</v>
      </c>
      <c r="H14" s="2" t="s">
        <v>42</v>
      </c>
      <c r="I14" s="2" t="s">
        <v>42</v>
      </c>
      <c r="J14" s="2">
        <f>Sheet1!$D$22</f>
        <v>88.571428571428569</v>
      </c>
      <c r="K14" s="2">
        <f>Sheet1!$D$21</f>
        <v>0.1</v>
      </c>
      <c r="L14" s="2" t="s">
        <v>46</v>
      </c>
      <c r="M14" s="1" t="s">
        <v>43</v>
      </c>
      <c r="P14" s="2" t="b">
        <v>0</v>
      </c>
    </row>
    <row r="15" spans="1:16" x14ac:dyDescent="0.25">
      <c r="A15" s="2">
        <f>Sheet1!$E$26</f>
        <v>84.571428571428569</v>
      </c>
      <c r="B15" s="1" t="s">
        <v>55</v>
      </c>
      <c r="C15" s="2">
        <v>0</v>
      </c>
      <c r="H15" s="2" t="s">
        <v>42</v>
      </c>
      <c r="I15" s="2" t="s">
        <v>42</v>
      </c>
      <c r="J15" s="2">
        <f>Sheet1!$D$26</f>
        <v>84.571428571428569</v>
      </c>
      <c r="K15" s="2">
        <f>Sheet1!$D$25</f>
        <v>0.25</v>
      </c>
      <c r="L15" s="2" t="s">
        <v>46</v>
      </c>
      <c r="M15" s="1" t="s">
        <v>43</v>
      </c>
      <c r="P15" s="2" t="b">
        <v>0</v>
      </c>
    </row>
    <row r="16" spans="1:16" x14ac:dyDescent="0.25">
      <c r="A16" s="2">
        <f>Sheet1!$E$28</f>
        <v>72.571428571428569</v>
      </c>
      <c r="B16" s="1" t="s">
        <v>56</v>
      </c>
      <c r="C16" s="2">
        <v>0</v>
      </c>
      <c r="H16" s="2" t="s">
        <v>42</v>
      </c>
      <c r="I16" s="2" t="s">
        <v>42</v>
      </c>
      <c r="J16" s="2">
        <f>Sheet1!$D$28</f>
        <v>72.571428571428569</v>
      </c>
      <c r="K16" s="2">
        <f>Sheet1!$D$27</f>
        <v>0.4</v>
      </c>
      <c r="L16" s="2" t="s">
        <v>46</v>
      </c>
      <c r="M16" s="1" t="s">
        <v>43</v>
      </c>
      <c r="P16" s="2" t="b">
        <v>0</v>
      </c>
    </row>
    <row r="17" spans="1:16" x14ac:dyDescent="0.25">
      <c r="A17" s="2">
        <f>Sheet1!$E$30</f>
        <v>58.571428571428569</v>
      </c>
      <c r="B17" s="1" t="s">
        <v>57</v>
      </c>
      <c r="C17" s="2">
        <v>0</v>
      </c>
      <c r="H17" s="2" t="s">
        <v>42</v>
      </c>
      <c r="I17" s="2" t="s">
        <v>42</v>
      </c>
      <c r="J17" s="2">
        <f>Sheet1!$D$30</f>
        <v>58.571428571428569</v>
      </c>
      <c r="K17" s="2">
        <f>Sheet1!$D$29</f>
        <v>0.2</v>
      </c>
      <c r="L17" s="2" t="s">
        <v>46</v>
      </c>
      <c r="M17" s="1" t="s">
        <v>43</v>
      </c>
      <c r="P17" s="2" t="b">
        <v>0</v>
      </c>
    </row>
    <row r="18" spans="1:16" x14ac:dyDescent="0.25">
      <c r="A18" s="2">
        <f>Sheet1!$E$32</f>
        <v>48.571428571428569</v>
      </c>
      <c r="B18" s="1" t="s">
        <v>58</v>
      </c>
      <c r="C18" s="2">
        <v>0</v>
      </c>
      <c r="H18" s="2" t="s">
        <v>42</v>
      </c>
      <c r="I18" s="2" t="s">
        <v>42</v>
      </c>
      <c r="J18" s="2">
        <f>Sheet1!$D$32</f>
        <v>48.571428571428569</v>
      </c>
      <c r="K18" s="2">
        <f>Sheet1!$D$31</f>
        <v>0.05</v>
      </c>
      <c r="L18" s="2" t="s">
        <v>46</v>
      </c>
      <c r="M18" s="1" t="s">
        <v>43</v>
      </c>
      <c r="P18" s="2" t="b">
        <v>0</v>
      </c>
    </row>
    <row r="19" spans="1:16" x14ac:dyDescent="0.25">
      <c r="A19" s="2">
        <f>Sheet1!$E$36</f>
        <v>84</v>
      </c>
      <c r="B19" s="1" t="s">
        <v>61</v>
      </c>
      <c r="C19" s="2">
        <v>0</v>
      </c>
      <c r="H19" s="2" t="s">
        <v>42</v>
      </c>
      <c r="I19" s="2" t="s">
        <v>42</v>
      </c>
      <c r="J19" s="2">
        <f>Sheet1!$D$36</f>
        <v>84</v>
      </c>
      <c r="K19" s="2">
        <f>Sheet1!$D$35</f>
        <v>0.35</v>
      </c>
      <c r="L19" s="2" t="s">
        <v>59</v>
      </c>
      <c r="M19" s="1" t="s">
        <v>43</v>
      </c>
      <c r="P19" s="2" t="b">
        <v>0</v>
      </c>
    </row>
    <row r="20" spans="1:16" x14ac:dyDescent="0.25">
      <c r="A20" s="2">
        <f>Sheet1!$E$40</f>
        <v>47.956043956043956</v>
      </c>
      <c r="B20" s="1" t="s">
        <v>62</v>
      </c>
      <c r="C20" s="2">
        <v>0</v>
      </c>
      <c r="H20" s="2" t="s">
        <v>42</v>
      </c>
      <c r="I20" s="2" t="s">
        <v>42</v>
      </c>
      <c r="J20" s="2">
        <f>Sheet1!$D$40</f>
        <v>47.956043956043956</v>
      </c>
      <c r="K20" s="2">
        <f>Sheet1!$D$39</f>
        <v>0.5</v>
      </c>
      <c r="L20" s="2" t="s">
        <v>59</v>
      </c>
      <c r="M20" s="1" t="s">
        <v>43</v>
      </c>
      <c r="P20" s="2" t="b">
        <v>0</v>
      </c>
    </row>
    <row r="21" spans="1:16" x14ac:dyDescent="0.25">
      <c r="A21" s="2">
        <f>Sheet1!$E$42</f>
        <v>24</v>
      </c>
      <c r="B21" s="1" t="s">
        <v>63</v>
      </c>
      <c r="C21" s="2">
        <v>0</v>
      </c>
      <c r="H21" s="2" t="s">
        <v>42</v>
      </c>
      <c r="I21" s="2" t="s">
        <v>42</v>
      </c>
      <c r="J21" s="2">
        <f>Sheet1!$D$42</f>
        <v>24</v>
      </c>
      <c r="K21" s="2">
        <f>Sheet1!$D$41</f>
        <v>0.15</v>
      </c>
      <c r="L21" s="2" t="s">
        <v>59</v>
      </c>
      <c r="M21" s="1" t="s">
        <v>43</v>
      </c>
      <c r="P2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treeCalc_1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01</dc:creator>
  <cp:lastModifiedBy>PC 01</cp:lastModifiedBy>
  <dcterms:created xsi:type="dcterms:W3CDTF">2019-03-14T13:58:16Z</dcterms:created>
  <dcterms:modified xsi:type="dcterms:W3CDTF">2019-03-14T14:44:54Z</dcterms:modified>
</cp:coreProperties>
</file>