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T\Desktop\"/>
    </mc:Choice>
  </mc:AlternateContent>
  <bookViews>
    <workbookView xWindow="120" yWindow="75" windowWidth="15180" windowHeight="9345" tabRatio="727"/>
  </bookViews>
  <sheets>
    <sheet name="Dimensionamento" sheetId="4" r:id="rId1"/>
    <sheet name="Pareto" sheetId="9" r:id="rId2"/>
    <sheet name="Poupanças" sheetId="6" r:id="rId3"/>
  </sheets>
  <definedNames>
    <definedName name="_xlnm.Print_Area" localSheetId="2">Poupanças!$A$1:$M$25</definedName>
  </definedNames>
  <calcPr calcId="162913"/>
</workbook>
</file>

<file path=xl/calcChain.xml><?xml version="1.0" encoding="utf-8"?>
<calcChain xmlns="http://schemas.openxmlformats.org/spreadsheetml/2006/main">
  <c r="E10" i="9" l="1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C5" i="6"/>
  <c r="C7" i="6"/>
  <c r="D7" i="6"/>
  <c r="C9" i="6"/>
  <c r="D9" i="6"/>
  <c r="E9" i="6"/>
  <c r="C11" i="6"/>
  <c r="D11" i="6"/>
  <c r="E11" i="6"/>
  <c r="F11" i="6"/>
  <c r="C13" i="6"/>
  <c r="D13" i="6"/>
  <c r="E13" i="6"/>
  <c r="F13" i="6"/>
  <c r="G13" i="6"/>
  <c r="C15" i="6"/>
  <c r="D15" i="6"/>
  <c r="E15" i="6"/>
  <c r="F15" i="6"/>
  <c r="G15" i="6"/>
  <c r="H15" i="6"/>
  <c r="C17" i="6"/>
  <c r="D17" i="6"/>
  <c r="E17" i="6"/>
  <c r="F17" i="6"/>
  <c r="G17" i="6"/>
  <c r="H17" i="6"/>
  <c r="I17" i="6"/>
  <c r="C19" i="6"/>
  <c r="D19" i="6"/>
  <c r="E19" i="6"/>
  <c r="F19" i="6"/>
  <c r="G19" i="6"/>
  <c r="H19" i="6"/>
  <c r="I19" i="6"/>
  <c r="J19" i="6"/>
  <c r="C21" i="6"/>
  <c r="D21" i="6"/>
  <c r="E21" i="6"/>
  <c r="F21" i="6"/>
  <c r="G21" i="6"/>
  <c r="H21" i="6"/>
  <c r="I21" i="6"/>
  <c r="J21" i="6"/>
  <c r="K21" i="6"/>
  <c r="C23" i="6"/>
  <c r="D23" i="6"/>
  <c r="E23" i="6"/>
  <c r="F23" i="6"/>
  <c r="G23" i="6"/>
  <c r="H23" i="6"/>
  <c r="I23" i="6"/>
  <c r="J23" i="6"/>
  <c r="K23" i="6"/>
  <c r="L23" i="6"/>
  <c r="B23" i="4"/>
</calcChain>
</file>

<file path=xl/sharedStrings.xml><?xml version="1.0" encoding="utf-8"?>
<sst xmlns="http://schemas.openxmlformats.org/spreadsheetml/2006/main" count="91" uniqueCount="67">
  <si>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</si>
  <si>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</si>
  <si>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</si>
  <si>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</si>
  <si>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</si>
  <si>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</si>
  <si>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</si>
  <si>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</si>
  <si>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</si>
  <si>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</si>
  <si>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</si>
  <si>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</si>
  <si>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Outubro</t>
  </si>
  <si>
    <t>Turnover</t>
  </si>
  <si>
    <t>Altura (m)</t>
  </si>
  <si>
    <t>Corredores (%)</t>
  </si>
  <si>
    <t>Utilização (%)</t>
  </si>
  <si>
    <t>ARMAZÉM A IMPLEMENTAR</t>
  </si>
  <si>
    <t>Amortização (anos)</t>
  </si>
  <si>
    <t>Área (m2)</t>
  </si>
  <si>
    <t>PRODUTO</t>
  </si>
  <si>
    <t>Ocupação (m3/kg stock)</t>
  </si>
  <si>
    <t>(kg)</t>
  </si>
  <si>
    <t>Procura</t>
  </si>
  <si>
    <t>TOTAL</t>
  </si>
  <si>
    <t>Dimensionamento de um armazém</t>
  </si>
  <si>
    <t>Custo operacional (€/kg)</t>
  </si>
  <si>
    <t>Custo fixo (€/m2/ano)</t>
  </si>
  <si>
    <t>Custo construção (€/m2)</t>
  </si>
  <si>
    <t>Renda (€/kg stock/mês)</t>
  </si>
  <si>
    <t>ARRENDAMENTO DE ESPAÇO</t>
  </si>
  <si>
    <t>A</t>
  </si>
  <si>
    <t>B</t>
  </si>
  <si>
    <t>C</t>
  </si>
  <si>
    <t>O</t>
  </si>
  <si>
    <t>Hide (0) / Show (1)</t>
  </si>
  <si>
    <t>Costs</t>
  </si>
  <si>
    <t>Savings</t>
  </si>
  <si>
    <t>M</t>
  </si>
  <si>
    <t>D</t>
  </si>
  <si>
    <t>E</t>
  </si>
  <si>
    <t>F</t>
  </si>
  <si>
    <t>G</t>
  </si>
  <si>
    <t>H</t>
  </si>
  <si>
    <t>I</t>
  </si>
  <si>
    <t>J</t>
  </si>
  <si>
    <t>K</t>
  </si>
  <si>
    <t>Gestão de inventários</t>
  </si>
  <si>
    <t>Análise ABC ou de Pareto simples</t>
  </si>
  <si>
    <t xml:space="preserve">Exercício: re-ordenar a lista de produtos e definir as categorias (A,B,C) de Pareto. Proceder intuitivamente. </t>
  </si>
  <si>
    <t>Criar o gráfico que ilustre a curva de Pareto.</t>
  </si>
  <si>
    <t>Dados sobre os stocks</t>
  </si>
  <si>
    <t>Os mesmos dados re-ordenados e análise de Pareto</t>
  </si>
  <si>
    <t>Stock</t>
  </si>
  <si>
    <t xml:space="preserve">Preço unitário </t>
  </si>
  <si>
    <t>Prazo de</t>
  </si>
  <si>
    <t>Utilização</t>
  </si>
  <si>
    <t>% do Total</t>
  </si>
  <si>
    <t>Cumul %</t>
  </si>
  <si>
    <t>Pareto/ABC</t>
  </si>
  <si>
    <t>No.</t>
  </si>
  <si>
    <t>anual</t>
  </si>
  <si>
    <t>(cêntimos)</t>
  </si>
  <si>
    <t>entrega (semanas)</t>
  </si>
  <si>
    <t>(euros)</t>
  </si>
  <si>
    <t>Categorias?</t>
  </si>
  <si>
    <t>Problema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</si>
</sst>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\ ;\(\$#,##0\)"/>
  </numFmts>
  <fonts count="20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6"/>
      <name val="Arial"/>
      <family val="2"/>
    </font>
    <font>
      <b/>
      <sz val="12"/>
      <color indexed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b/>
      <i/>
      <u/>
      <sz val="10"/>
      <name val="Arial"/>
      <family val="2"/>
    </font>
    <font>
      <b/>
      <i/>
      <sz val="12"/>
      <color indexed="10"/>
      <name val="Arial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3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2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/>
    <xf numFmtId="0" fontId="10" fillId="0" borderId="1" applyNumberFormat="0" applyFont="0" applyFill="0" applyAlignment="0" applyProtection="0"/>
  </cellStyleXfs>
  <cellXfs count="114">
    <xf numFmtId="0" fontId="0" fillId="0" borderId="0" xfId="0"/>
    <xf numFmtId="3" fontId="0" fillId="0" borderId="0" xfId="0" applyNumberForma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left" vertical="center"/>
    </xf>
    <xf numFmtId="0" fontId="2" fillId="3" borderId="3" xfId="0" applyNumberFormat="1" applyFont="1" applyFill="1" applyBorder="1" applyAlignment="1">
      <alignment horizontal="left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left" vertical="center"/>
    </xf>
    <xf numFmtId="0" fontId="2" fillId="2" borderId="6" xfId="0" applyNumberFormat="1" applyFont="1" applyFill="1" applyBorder="1" applyAlignment="1">
      <alignment horizontal="left" vertical="center"/>
    </xf>
    <xf numFmtId="0" fontId="2" fillId="3" borderId="5" xfId="0" applyNumberFormat="1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left" vertical="center"/>
    </xf>
    <xf numFmtId="0" fontId="2" fillId="2" borderId="9" xfId="0" applyNumberFormat="1" applyFont="1" applyFill="1" applyBorder="1" applyAlignment="1">
      <alignment horizontal="left" vertical="center"/>
    </xf>
    <xf numFmtId="0" fontId="2" fillId="3" borderId="6" xfId="0" applyNumberFormat="1" applyFont="1" applyFill="1" applyBorder="1" applyAlignment="1">
      <alignment horizontal="left" vertical="center"/>
    </xf>
    <xf numFmtId="0" fontId="2" fillId="4" borderId="2" xfId="0" applyNumberFormat="1" applyFont="1" applyFill="1" applyBorder="1" applyAlignment="1">
      <alignment horizontal="left" vertical="center"/>
    </xf>
    <xf numFmtId="0" fontId="2" fillId="4" borderId="3" xfId="0" applyNumberFormat="1" applyFont="1" applyFill="1" applyBorder="1" applyAlignment="1">
      <alignment horizontal="left" vertical="center"/>
    </xf>
    <xf numFmtId="0" fontId="2" fillId="4" borderId="4" xfId="0" applyNumberFormat="1" applyFont="1" applyFill="1" applyBorder="1" applyAlignment="1">
      <alignment horizontal="left" vertical="center"/>
    </xf>
    <xf numFmtId="0" fontId="2" fillId="4" borderId="5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left" vertical="center"/>
    </xf>
    <xf numFmtId="0" fontId="2" fillId="4" borderId="6" xfId="0" applyNumberFormat="1" applyFont="1" applyFill="1" applyBorder="1" applyAlignment="1">
      <alignment horizontal="left" vertical="center"/>
    </xf>
    <xf numFmtId="0" fontId="2" fillId="3" borderId="7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9" xfId="0" applyNumberFormat="1" applyFont="1" applyFill="1" applyBorder="1" applyAlignment="1">
      <alignment horizontal="left" vertical="center"/>
    </xf>
    <xf numFmtId="0" fontId="2" fillId="4" borderId="7" xfId="0" applyNumberFormat="1" applyFont="1" applyFill="1" applyBorder="1" applyAlignment="1">
      <alignment horizontal="center" vertical="center"/>
    </xf>
    <xf numFmtId="0" fontId="2" fillId="4" borderId="8" xfId="0" applyNumberFormat="1" applyFont="1" applyFill="1" applyBorder="1" applyAlignment="1">
      <alignment horizontal="left" vertical="center"/>
    </xf>
    <xf numFmtId="0" fontId="2" fillId="4" borderId="9" xfId="0" applyNumberFormat="1" applyFont="1" applyFill="1" applyBorder="1" applyAlignment="1">
      <alignment horizontal="left" vertical="center"/>
    </xf>
    <xf numFmtId="0" fontId="3" fillId="3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center" vertical="top"/>
    </xf>
    <xf numFmtId="3" fontId="1" fillId="2" borderId="0" xfId="0" applyNumberFormat="1" applyFont="1" applyFill="1" applyAlignment="1">
      <alignment horizontal="center" vertical="top"/>
    </xf>
    <xf numFmtId="3" fontId="0" fillId="2" borderId="0" xfId="0" applyNumberForma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13" fillId="0" borderId="0" xfId="7" applyFont="1"/>
    <xf numFmtId="0" fontId="14" fillId="0" borderId="0" xfId="7" applyFont="1"/>
    <xf numFmtId="0" fontId="15" fillId="0" borderId="0" xfId="7" applyFont="1" applyAlignment="1">
      <alignment horizontal="left"/>
    </xf>
    <xf numFmtId="0" fontId="16" fillId="0" borderId="0" xfId="7" applyFont="1"/>
    <xf numFmtId="0" fontId="17" fillId="0" borderId="0" xfId="7" quotePrefix="1" applyFont="1" applyAlignment="1">
      <alignment horizontal="left"/>
    </xf>
    <xf numFmtId="0" fontId="15" fillId="0" borderId="0" xfId="7" applyFont="1"/>
    <xf numFmtId="0" fontId="17" fillId="0" borderId="0" xfId="7" applyFont="1"/>
    <xf numFmtId="0" fontId="18" fillId="0" borderId="22" xfId="7" applyFont="1" applyBorder="1"/>
    <xf numFmtId="0" fontId="19" fillId="0" borderId="23" xfId="7" applyFont="1" applyBorder="1"/>
    <xf numFmtId="0" fontId="19" fillId="0" borderId="24" xfId="7" applyFont="1" applyBorder="1"/>
    <xf numFmtId="0" fontId="19" fillId="0" borderId="0" xfId="7" applyFont="1"/>
    <xf numFmtId="0" fontId="18" fillId="0" borderId="2" xfId="7" applyFont="1" applyBorder="1" applyAlignment="1">
      <alignment horizontal="left"/>
    </xf>
    <xf numFmtId="0" fontId="16" fillId="0" borderId="3" xfId="7" applyFont="1" applyBorder="1"/>
    <xf numFmtId="0" fontId="14" fillId="0" borderId="3" xfId="7" applyFont="1" applyBorder="1"/>
    <xf numFmtId="0" fontId="14" fillId="0" borderId="4" xfId="7" applyFont="1" applyBorder="1"/>
    <xf numFmtId="0" fontId="19" fillId="0" borderId="25" xfId="7" applyFont="1" applyBorder="1"/>
    <xf numFmtId="0" fontId="19" fillId="0" borderId="0" xfId="7" applyFont="1" applyBorder="1"/>
    <xf numFmtId="0" fontId="19" fillId="0" borderId="26" xfId="7" applyFont="1" applyBorder="1"/>
    <xf numFmtId="0" fontId="18" fillId="0" borderId="5" xfId="7" applyFont="1" applyBorder="1"/>
    <xf numFmtId="0" fontId="16" fillId="0" borderId="0" xfId="7" applyFont="1" applyBorder="1"/>
    <xf numFmtId="0" fontId="14" fillId="0" borderId="0" xfId="7" applyFont="1" applyBorder="1"/>
    <xf numFmtId="0" fontId="14" fillId="0" borderId="6" xfId="7" applyFont="1" applyBorder="1"/>
    <xf numFmtId="0" fontId="14" fillId="0" borderId="25" xfId="7" applyFont="1" applyBorder="1"/>
    <xf numFmtId="0" fontId="14" fillId="0" borderId="26" xfId="7" applyFont="1" applyBorder="1"/>
    <xf numFmtId="0" fontId="13" fillId="0" borderId="5" xfId="7" applyFont="1" applyBorder="1"/>
    <xf numFmtId="0" fontId="13" fillId="0" borderId="2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0" fontId="13" fillId="0" borderId="26" xfId="7" applyFont="1" applyBorder="1" applyAlignment="1">
      <alignment horizontal="center"/>
    </xf>
    <xf numFmtId="0" fontId="14" fillId="0" borderId="0" xfId="7" applyFont="1" applyAlignment="1">
      <alignment horizontal="center"/>
    </xf>
    <xf numFmtId="0" fontId="13" fillId="0" borderId="5" xfId="7" applyFont="1" applyBorder="1" applyAlignment="1">
      <alignment horizontal="center"/>
    </xf>
    <xf numFmtId="0" fontId="13" fillId="0" borderId="0" xfId="7" quotePrefix="1" applyFont="1" applyBorder="1" applyAlignment="1">
      <alignment horizontal="center"/>
    </xf>
    <xf numFmtId="0" fontId="14" fillId="0" borderId="0" xfId="7" applyFont="1" applyBorder="1" applyAlignment="1">
      <alignment horizontal="center"/>
    </xf>
    <xf numFmtId="0" fontId="14" fillId="0" borderId="6" xfId="7" applyFont="1" applyBorder="1" applyAlignment="1">
      <alignment horizontal="center"/>
    </xf>
    <xf numFmtId="0" fontId="14" fillId="0" borderId="5" xfId="7" applyFont="1" applyBorder="1"/>
    <xf numFmtId="0" fontId="13" fillId="0" borderId="0" xfId="7" applyFont="1" applyBorder="1"/>
    <xf numFmtId="1" fontId="14" fillId="0" borderId="26" xfId="7" applyNumberFormat="1" applyFont="1" applyBorder="1"/>
    <xf numFmtId="1" fontId="14" fillId="0" borderId="0" xfId="7" applyNumberFormat="1" applyFont="1" applyBorder="1"/>
    <xf numFmtId="10" fontId="14" fillId="0" borderId="0" xfId="7" quotePrefix="1" applyNumberFormat="1" applyFont="1" applyBorder="1" applyAlignment="1">
      <alignment horizontal="right"/>
    </xf>
    <xf numFmtId="10" fontId="14" fillId="0" borderId="0" xfId="7" applyNumberFormat="1" applyFont="1" applyBorder="1"/>
    <xf numFmtId="0" fontId="14" fillId="0" borderId="27" xfId="7" applyFont="1" applyBorder="1"/>
    <xf numFmtId="0" fontId="14" fillId="0" borderId="28" xfId="7" applyFont="1" applyBorder="1"/>
    <xf numFmtId="0" fontId="14" fillId="0" borderId="29" xfId="7" applyFont="1" applyBorder="1"/>
    <xf numFmtId="0" fontId="14" fillId="0" borderId="7" xfId="7" applyFont="1" applyBorder="1"/>
    <xf numFmtId="0" fontId="14" fillId="0" borderId="8" xfId="7" applyFont="1" applyBorder="1"/>
    <xf numFmtId="0" fontId="14" fillId="0" borderId="9" xfId="7" applyFont="1" applyBorder="1"/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9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Normal_Análise Pareto" xfId="7"/>
    <cellStyle name="Total" xfId="8" builtinId="25" customBuiltin="1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2</xdr:row>
          <xdr:rowOff>76200</xdr:rowOff>
        </xdr:from>
        <xdr:to>
          <xdr:col>6</xdr:col>
          <xdr:colOff>381000</xdr:colOff>
          <xdr:row>2</xdr:row>
          <xdr:rowOff>219075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3</xdr:row>
          <xdr:rowOff>76200</xdr:rowOff>
        </xdr:from>
        <xdr:to>
          <xdr:col>6</xdr:col>
          <xdr:colOff>381000</xdr:colOff>
          <xdr:row>3</xdr:row>
          <xdr:rowOff>219075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H14" sqref="H14"/>
    </sheetView>
  </sheetViews>
  <sheetFormatPr defaultColWidth="13.140625" defaultRowHeight="17.25" customHeight="1" x14ac:dyDescent="0.2"/>
  <cols>
    <col min="1" max="1" width="11.7109375" style="1" customWidth="1"/>
    <col min="2" max="2" width="13.7109375" style="1" customWidth="1"/>
    <col min="3" max="3" width="14.85546875" style="1" customWidth="1"/>
    <col min="4" max="16384" width="13.140625" style="1"/>
  </cols>
  <sheetData>
    <row r="1" spans="1:10" s="40" customFormat="1" ht="23.25" customHeight="1" thickBot="1" x14ac:dyDescent="0.25">
      <c r="A1" s="42" t="s">
        <v>25</v>
      </c>
    </row>
    <row r="2" spans="1:10" s="4" customFormat="1" ht="17.25" customHeight="1" thickBot="1" x14ac:dyDescent="0.25">
      <c r="A2" s="63" t="s">
        <v>66</v>
      </c>
      <c r="B2" s="5"/>
      <c r="C2" s="5"/>
      <c r="D2" s="5"/>
      <c r="E2" s="5"/>
      <c r="F2" s="5"/>
      <c r="G2" s="6" t="s">
        <v>20</v>
      </c>
      <c r="H2" s="7"/>
      <c r="I2" s="8"/>
    </row>
    <row r="3" spans="1:10" s="4" customFormat="1" ht="17.25" customHeight="1" x14ac:dyDescent="0.2">
      <c r="A3" s="3"/>
      <c r="B3" s="9"/>
      <c r="C3" s="10"/>
      <c r="D3" s="11" t="s">
        <v>17</v>
      </c>
      <c r="E3" s="10"/>
      <c r="F3" s="10"/>
      <c r="G3" s="12">
        <v>3</v>
      </c>
      <c r="H3" s="13" t="s">
        <v>13</v>
      </c>
      <c r="I3" s="14"/>
      <c r="J3" s="36"/>
    </row>
    <row r="4" spans="1:10" s="4" customFormat="1" ht="17.25" customHeight="1" thickBot="1" x14ac:dyDescent="0.25">
      <c r="A4" s="3"/>
      <c r="B4" s="15" t="s">
        <v>19</v>
      </c>
      <c r="C4" s="35">
        <v>5000</v>
      </c>
      <c r="D4" s="16">
        <v>0.05</v>
      </c>
      <c r="E4" s="17" t="s">
        <v>26</v>
      </c>
      <c r="F4" s="17"/>
      <c r="G4" s="18">
        <v>0.5</v>
      </c>
      <c r="H4" s="19" t="s">
        <v>21</v>
      </c>
      <c r="I4" s="20"/>
    </row>
    <row r="5" spans="1:10" s="4" customFormat="1" ht="17.25" customHeight="1" x14ac:dyDescent="0.2">
      <c r="A5" s="3"/>
      <c r="B5" s="15" t="s">
        <v>14</v>
      </c>
      <c r="C5" s="16">
        <v>16</v>
      </c>
      <c r="D5" s="16">
        <v>3</v>
      </c>
      <c r="E5" s="17" t="s">
        <v>27</v>
      </c>
      <c r="F5" s="21"/>
      <c r="G5" s="22" t="s">
        <v>30</v>
      </c>
      <c r="H5" s="23"/>
      <c r="I5" s="24"/>
    </row>
    <row r="6" spans="1:10" s="4" customFormat="1" ht="17.25" customHeight="1" x14ac:dyDescent="0.2">
      <c r="A6" s="3"/>
      <c r="B6" s="15" t="s">
        <v>15</v>
      </c>
      <c r="C6" s="16">
        <v>50</v>
      </c>
      <c r="D6" s="16">
        <v>30</v>
      </c>
      <c r="E6" s="17" t="s">
        <v>28</v>
      </c>
      <c r="F6" s="21"/>
      <c r="G6" s="25">
        <v>0.1</v>
      </c>
      <c r="H6" s="26" t="s">
        <v>29</v>
      </c>
      <c r="I6" s="27"/>
    </row>
    <row r="7" spans="1:10" s="4" customFormat="1" ht="17.25" customHeight="1" thickBot="1" x14ac:dyDescent="0.25">
      <c r="A7" s="3"/>
      <c r="B7" s="28" t="s">
        <v>16</v>
      </c>
      <c r="C7" s="29">
        <v>70</v>
      </c>
      <c r="D7" s="29">
        <v>20</v>
      </c>
      <c r="E7" s="30" t="s">
        <v>18</v>
      </c>
      <c r="F7" s="31"/>
      <c r="G7" s="32">
        <v>7.0000000000000007E-2</v>
      </c>
      <c r="H7" s="33" t="s">
        <v>26</v>
      </c>
      <c r="I7" s="34"/>
    </row>
    <row r="8" spans="1:10" s="4" customFormat="1" ht="14.25" customHeight="1" x14ac:dyDescent="0.2"/>
    <row r="9" spans="1:10" s="37" customFormat="1" ht="16.5" customHeight="1" x14ac:dyDescent="0.2">
      <c r="A9" s="37" t="s">
        <v>0</v>
      </c>
      <c r="B9" s="38" t="s">
        <v>23</v>
      </c>
      <c r="C9" s="1"/>
      <c r="D9" s="1"/>
    </row>
    <row r="10" spans="1:10" ht="16.5" customHeight="1" x14ac:dyDescent="0.2">
      <c r="A10" s="37"/>
      <c r="B10" s="38" t="s">
        <v>22</v>
      </c>
    </row>
    <row r="11" spans="1:10" ht="20.25" customHeight="1" x14ac:dyDescent="0.2">
      <c r="A11" s="2" t="s">
        <v>1</v>
      </c>
      <c r="B11" s="39">
        <v>66500</v>
      </c>
    </row>
    <row r="12" spans="1:10" ht="20.25" customHeight="1" x14ac:dyDescent="0.2">
      <c r="A12" s="2" t="s">
        <v>2</v>
      </c>
      <c r="B12" s="39">
        <v>328000</v>
      </c>
    </row>
    <row r="13" spans="1:10" ht="20.25" customHeight="1" x14ac:dyDescent="0.2">
      <c r="A13" s="2" t="s">
        <v>3</v>
      </c>
      <c r="B13" s="39">
        <v>1048500</v>
      </c>
    </row>
    <row r="14" spans="1:10" ht="20.25" customHeight="1" x14ac:dyDescent="0.2">
      <c r="A14" s="2" t="s">
        <v>4</v>
      </c>
      <c r="B14" s="39">
        <v>2141000</v>
      </c>
    </row>
    <row r="15" spans="1:10" ht="20.25" customHeight="1" x14ac:dyDescent="0.2">
      <c r="A15" s="2" t="s">
        <v>5</v>
      </c>
      <c r="B15" s="39">
        <v>2820000</v>
      </c>
    </row>
    <row r="16" spans="1:10" ht="20.25" customHeight="1" x14ac:dyDescent="0.2">
      <c r="A16" s="2" t="s">
        <v>6</v>
      </c>
      <c r="B16" s="39">
        <v>2395000</v>
      </c>
    </row>
    <row r="17" spans="1:2" ht="20.25" customHeight="1" x14ac:dyDescent="0.2">
      <c r="A17" s="2" t="s">
        <v>7</v>
      </c>
      <c r="B17" s="39">
        <v>1303000</v>
      </c>
    </row>
    <row r="18" spans="1:2" ht="20.25" customHeight="1" x14ac:dyDescent="0.2">
      <c r="A18" s="2" t="s">
        <v>8</v>
      </c>
      <c r="B18" s="39">
        <v>460900</v>
      </c>
    </row>
    <row r="19" spans="1:2" ht="20.25" customHeight="1" x14ac:dyDescent="0.2">
      <c r="A19" s="2" t="s">
        <v>9</v>
      </c>
      <c r="B19" s="39">
        <v>99900</v>
      </c>
    </row>
    <row r="20" spans="1:2" ht="20.25" customHeight="1" x14ac:dyDescent="0.2">
      <c r="A20" s="2" t="s">
        <v>12</v>
      </c>
      <c r="B20" s="39">
        <v>15300</v>
      </c>
    </row>
    <row r="21" spans="1:2" ht="20.25" customHeight="1" x14ac:dyDescent="0.2">
      <c r="A21" s="2" t="s">
        <v>10</v>
      </c>
      <c r="B21" s="39">
        <v>302200</v>
      </c>
    </row>
    <row r="22" spans="1:2" ht="20.25" customHeight="1" x14ac:dyDescent="0.2">
      <c r="A22" s="2" t="s">
        <v>11</v>
      </c>
      <c r="B22" s="39">
        <v>556700</v>
      </c>
    </row>
    <row r="23" spans="1:2" s="41" customFormat="1" ht="20.25" customHeight="1" x14ac:dyDescent="0.2">
      <c r="A23" s="41" t="s">
        <v>24</v>
      </c>
      <c r="B23" s="41">
        <f>SUM(B11:B22)</f>
        <v>11537000</v>
      </c>
    </row>
  </sheetData>
  <phoneticPr fontId="0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75" workbookViewId="0">
      <selection activeCell="T31" sqref="T31"/>
    </sheetView>
  </sheetViews>
  <sheetFormatPr defaultColWidth="10.28515625" defaultRowHeight="12.75" x14ac:dyDescent="0.2"/>
  <cols>
    <col min="1" max="2" width="10.28515625" style="65" customWidth="1"/>
    <col min="3" max="3" width="14.28515625" style="65" customWidth="1"/>
    <col min="4" max="4" width="18.28515625" style="65" customWidth="1"/>
    <col min="5" max="5" width="10.28515625" style="65" customWidth="1"/>
    <col min="6" max="6" width="7" style="65" customWidth="1"/>
    <col min="7" max="7" width="6.85546875" style="65" customWidth="1"/>
    <col min="8" max="8" width="8.140625" style="65" customWidth="1"/>
    <col min="9" max="9" width="10.28515625" style="65" customWidth="1"/>
    <col min="10" max="10" width="9" style="65" customWidth="1"/>
    <col min="11" max="11" width="9.7109375" style="65" customWidth="1"/>
    <col min="12" max="12" width="12.28515625" style="65" customWidth="1"/>
    <col min="13" max="13" width="9.7109375" style="65" customWidth="1"/>
    <col min="14" max="14" width="13.5703125" style="65" customWidth="1"/>
    <col min="15" max="16384" width="10.28515625" style="65"/>
  </cols>
  <sheetData>
    <row r="1" spans="1:16" x14ac:dyDescent="0.2">
      <c r="A1" s="64" t="s">
        <v>47</v>
      </c>
    </row>
    <row r="2" spans="1:16" ht="18" x14ac:dyDescent="0.25">
      <c r="A2" s="66" t="s">
        <v>48</v>
      </c>
      <c r="B2" s="67"/>
      <c r="C2" s="67"/>
      <c r="D2" s="67"/>
      <c r="E2" s="67"/>
      <c r="F2" s="67"/>
      <c r="G2" s="68" t="s">
        <v>49</v>
      </c>
      <c r="H2" s="67"/>
      <c r="I2" s="67"/>
    </row>
    <row r="3" spans="1:16" ht="18.75" thickBot="1" x14ac:dyDescent="0.3">
      <c r="A3" s="69"/>
      <c r="B3" s="67"/>
      <c r="C3" s="67"/>
      <c r="D3" s="67"/>
      <c r="E3" s="67"/>
      <c r="F3" s="67"/>
      <c r="G3" s="70" t="s">
        <v>50</v>
      </c>
      <c r="H3" s="67"/>
      <c r="I3" s="67"/>
    </row>
    <row r="4" spans="1:16" ht="18" x14ac:dyDescent="0.25">
      <c r="A4" s="71" t="s">
        <v>51</v>
      </c>
      <c r="B4" s="72"/>
      <c r="C4" s="72"/>
      <c r="D4" s="72"/>
      <c r="E4" s="73"/>
      <c r="F4" s="74"/>
      <c r="G4" s="75" t="s">
        <v>52</v>
      </c>
      <c r="H4" s="76"/>
      <c r="I4" s="76"/>
      <c r="J4" s="77"/>
      <c r="K4" s="77"/>
      <c r="L4" s="77"/>
      <c r="M4" s="77"/>
      <c r="N4" s="77"/>
      <c r="O4" s="77"/>
      <c r="P4" s="78"/>
    </row>
    <row r="5" spans="1:16" ht="18" x14ac:dyDescent="0.25">
      <c r="A5" s="79"/>
      <c r="B5" s="80"/>
      <c r="C5" s="80"/>
      <c r="D5" s="80"/>
      <c r="E5" s="81"/>
      <c r="F5" s="74"/>
      <c r="G5" s="82"/>
      <c r="H5" s="83"/>
      <c r="I5" s="83"/>
      <c r="J5" s="84"/>
      <c r="K5" s="84"/>
      <c r="L5" s="84"/>
      <c r="M5" s="84"/>
      <c r="N5" s="84"/>
      <c r="O5" s="84"/>
      <c r="P5" s="85"/>
    </row>
    <row r="6" spans="1:16" x14ac:dyDescent="0.2">
      <c r="A6" s="86"/>
      <c r="B6" s="84"/>
      <c r="C6" s="84"/>
      <c r="D6" s="84"/>
      <c r="E6" s="87"/>
      <c r="G6" s="88"/>
      <c r="H6" s="84"/>
      <c r="I6" s="84"/>
      <c r="J6" s="84"/>
      <c r="K6" s="84"/>
      <c r="L6" s="84"/>
      <c r="M6" s="84"/>
      <c r="N6" s="84"/>
      <c r="O6" s="84"/>
      <c r="P6" s="85"/>
    </row>
    <row r="7" spans="1:16" s="92" customFormat="1" x14ac:dyDescent="0.2">
      <c r="A7" s="89" t="s">
        <v>53</v>
      </c>
      <c r="B7" s="90" t="s">
        <v>23</v>
      </c>
      <c r="C7" s="90" t="s">
        <v>54</v>
      </c>
      <c r="D7" s="90" t="s">
        <v>55</v>
      </c>
      <c r="E7" s="91" t="s">
        <v>56</v>
      </c>
      <c r="G7" s="93" t="s">
        <v>53</v>
      </c>
      <c r="H7" s="90" t="s">
        <v>23</v>
      </c>
      <c r="I7" s="94" t="s">
        <v>54</v>
      </c>
      <c r="J7" s="90" t="s">
        <v>55</v>
      </c>
      <c r="K7" s="90" t="s">
        <v>56</v>
      </c>
      <c r="L7" s="94" t="s">
        <v>57</v>
      </c>
      <c r="M7" s="90" t="s">
        <v>58</v>
      </c>
      <c r="N7" s="94" t="s">
        <v>59</v>
      </c>
      <c r="O7" s="95"/>
      <c r="P7" s="96"/>
    </row>
    <row r="8" spans="1:16" s="92" customFormat="1" x14ac:dyDescent="0.2">
      <c r="A8" s="89" t="s">
        <v>60</v>
      </c>
      <c r="B8" s="90" t="s">
        <v>61</v>
      </c>
      <c r="C8" s="90" t="s">
        <v>62</v>
      </c>
      <c r="D8" s="90" t="s">
        <v>63</v>
      </c>
      <c r="E8" s="91" t="s">
        <v>64</v>
      </c>
      <c r="G8" s="93" t="s">
        <v>60</v>
      </c>
      <c r="H8" s="90" t="s">
        <v>61</v>
      </c>
      <c r="I8" s="94" t="s">
        <v>62</v>
      </c>
      <c r="J8" s="90" t="s">
        <v>63</v>
      </c>
      <c r="K8" s="90" t="s">
        <v>64</v>
      </c>
      <c r="L8" s="90" t="s">
        <v>56</v>
      </c>
      <c r="M8" s="94"/>
      <c r="N8" s="90" t="s">
        <v>65</v>
      </c>
      <c r="O8" s="95"/>
      <c r="P8" s="96"/>
    </row>
    <row r="9" spans="1:16" x14ac:dyDescent="0.2">
      <c r="A9" s="86"/>
      <c r="B9" s="84"/>
      <c r="C9" s="84"/>
      <c r="D9" s="84"/>
      <c r="E9" s="87"/>
      <c r="G9" s="97"/>
      <c r="H9" s="84"/>
      <c r="I9" s="84"/>
      <c r="J9" s="84"/>
      <c r="K9" s="84"/>
      <c r="L9" s="84"/>
      <c r="M9" s="84"/>
      <c r="N9" s="98"/>
      <c r="O9" s="84"/>
      <c r="P9" s="85"/>
    </row>
    <row r="10" spans="1:16" x14ac:dyDescent="0.2">
      <c r="A10" s="86">
        <v>1</v>
      </c>
      <c r="B10" s="84">
        <v>83</v>
      </c>
      <c r="C10" s="84">
        <v>332</v>
      </c>
      <c r="D10" s="84">
        <v>1</v>
      </c>
      <c r="E10" s="99">
        <f t="shared" ref="E10:E41" si="0">B10*C10/100</f>
        <v>275.56</v>
      </c>
      <c r="G10" s="97"/>
      <c r="H10" s="84"/>
      <c r="I10" s="84"/>
      <c r="J10" s="84"/>
      <c r="K10" s="100"/>
      <c r="L10" s="101"/>
      <c r="M10" s="102"/>
      <c r="N10" s="95"/>
      <c r="O10" s="84"/>
      <c r="P10" s="85"/>
    </row>
    <row r="11" spans="1:16" x14ac:dyDescent="0.2">
      <c r="A11" s="86">
        <v>2</v>
      </c>
      <c r="B11" s="84">
        <v>2</v>
      </c>
      <c r="C11" s="84">
        <v>987</v>
      </c>
      <c r="D11" s="84">
        <v>2</v>
      </c>
      <c r="E11" s="99">
        <f t="shared" si="0"/>
        <v>19.739999999999998</v>
      </c>
      <c r="G11" s="97"/>
      <c r="H11" s="84"/>
      <c r="I11" s="84"/>
      <c r="J11" s="84"/>
      <c r="K11" s="100"/>
      <c r="L11" s="101"/>
      <c r="M11" s="102"/>
      <c r="N11" s="95"/>
      <c r="O11" s="84"/>
      <c r="P11" s="85"/>
    </row>
    <row r="12" spans="1:16" x14ac:dyDescent="0.2">
      <c r="A12" s="86">
        <v>3</v>
      </c>
      <c r="B12" s="84">
        <v>164</v>
      </c>
      <c r="C12" s="84">
        <v>65</v>
      </c>
      <c r="D12" s="84">
        <v>1</v>
      </c>
      <c r="E12" s="99">
        <f t="shared" si="0"/>
        <v>106.6</v>
      </c>
      <c r="G12" s="97"/>
      <c r="H12" s="84"/>
      <c r="I12" s="84"/>
      <c r="J12" s="84"/>
      <c r="K12" s="100"/>
      <c r="L12" s="101"/>
      <c r="M12" s="102"/>
      <c r="N12" s="95"/>
      <c r="O12" s="84"/>
      <c r="P12" s="85"/>
    </row>
    <row r="13" spans="1:16" x14ac:dyDescent="0.2">
      <c r="A13" s="86">
        <v>4</v>
      </c>
      <c r="B13" s="84">
        <v>23</v>
      </c>
      <c r="C13" s="84">
        <v>42</v>
      </c>
      <c r="D13" s="84">
        <v>1</v>
      </c>
      <c r="E13" s="99">
        <f t="shared" si="0"/>
        <v>9.66</v>
      </c>
      <c r="G13" s="97"/>
      <c r="H13" s="84"/>
      <c r="I13" s="84"/>
      <c r="J13" s="84"/>
      <c r="K13" s="100"/>
      <c r="L13" s="101"/>
      <c r="M13" s="102"/>
      <c r="N13" s="95"/>
      <c r="O13" s="84"/>
      <c r="P13" s="85"/>
    </row>
    <row r="14" spans="1:16" x14ac:dyDescent="0.2">
      <c r="A14" s="86">
        <v>5</v>
      </c>
      <c r="B14" s="84">
        <v>221</v>
      </c>
      <c r="C14" s="84">
        <v>3</v>
      </c>
      <c r="D14" s="84">
        <v>6</v>
      </c>
      <c r="E14" s="99">
        <f t="shared" si="0"/>
        <v>6.63</v>
      </c>
      <c r="G14" s="97"/>
      <c r="H14" s="84"/>
      <c r="I14" s="84"/>
      <c r="J14" s="84"/>
      <c r="K14" s="100"/>
      <c r="L14" s="101"/>
      <c r="M14" s="102"/>
      <c r="N14" s="95"/>
      <c r="O14" s="84"/>
      <c r="P14" s="85"/>
    </row>
    <row r="15" spans="1:16" x14ac:dyDescent="0.2">
      <c r="A15" s="86">
        <v>6</v>
      </c>
      <c r="B15" s="84">
        <v>1</v>
      </c>
      <c r="C15" s="84">
        <v>155</v>
      </c>
      <c r="D15" s="84">
        <v>2</v>
      </c>
      <c r="E15" s="99">
        <f t="shared" si="0"/>
        <v>1.55</v>
      </c>
      <c r="G15" s="97"/>
      <c r="H15" s="84"/>
      <c r="I15" s="84"/>
      <c r="J15" s="84"/>
      <c r="K15" s="100"/>
      <c r="L15" s="101"/>
      <c r="M15" s="102"/>
      <c r="N15" s="95"/>
      <c r="O15" s="84"/>
      <c r="P15" s="85"/>
    </row>
    <row r="16" spans="1:16" x14ac:dyDescent="0.2">
      <c r="A16" s="86">
        <v>7</v>
      </c>
      <c r="B16" s="84">
        <v>15</v>
      </c>
      <c r="C16" s="84">
        <v>76</v>
      </c>
      <c r="D16" s="84">
        <v>2</v>
      </c>
      <c r="E16" s="99">
        <f t="shared" si="0"/>
        <v>11.4</v>
      </c>
      <c r="G16" s="97"/>
      <c r="H16" s="84"/>
      <c r="I16" s="84"/>
      <c r="J16" s="84"/>
      <c r="K16" s="100"/>
      <c r="L16" s="101"/>
      <c r="M16" s="102"/>
      <c r="N16" s="95"/>
      <c r="O16" s="84"/>
      <c r="P16" s="85"/>
    </row>
    <row r="17" spans="1:16" x14ac:dyDescent="0.2">
      <c r="A17" s="86">
        <v>8</v>
      </c>
      <c r="B17" s="84">
        <v>93</v>
      </c>
      <c r="C17" s="84">
        <v>199</v>
      </c>
      <c r="D17" s="84">
        <v>1</v>
      </c>
      <c r="E17" s="99">
        <f t="shared" si="0"/>
        <v>185.07</v>
      </c>
      <c r="G17" s="97"/>
      <c r="H17" s="84"/>
      <c r="I17" s="84"/>
      <c r="J17" s="84"/>
      <c r="K17" s="100"/>
      <c r="L17" s="101"/>
      <c r="M17" s="102"/>
      <c r="N17" s="95"/>
      <c r="O17" s="84"/>
      <c r="P17" s="85"/>
    </row>
    <row r="18" spans="1:16" x14ac:dyDescent="0.2">
      <c r="A18" s="86">
        <v>9</v>
      </c>
      <c r="B18" s="84">
        <v>1</v>
      </c>
      <c r="C18" s="84">
        <v>683</v>
      </c>
      <c r="D18" s="84">
        <v>1</v>
      </c>
      <c r="E18" s="99">
        <f t="shared" si="0"/>
        <v>6.83</v>
      </c>
      <c r="G18" s="97"/>
      <c r="H18" s="84"/>
      <c r="I18" s="84"/>
      <c r="J18" s="84"/>
      <c r="K18" s="100"/>
      <c r="L18" s="101"/>
      <c r="M18" s="102"/>
      <c r="N18" s="95"/>
      <c r="O18" s="84"/>
      <c r="P18" s="85"/>
    </row>
    <row r="19" spans="1:16" x14ac:dyDescent="0.2">
      <c r="A19" s="86">
        <v>10</v>
      </c>
      <c r="B19" s="84">
        <v>52</v>
      </c>
      <c r="C19" s="84">
        <v>268</v>
      </c>
      <c r="D19" s="84">
        <v>12</v>
      </c>
      <c r="E19" s="99">
        <f t="shared" si="0"/>
        <v>139.36000000000001</v>
      </c>
      <c r="G19" s="97"/>
      <c r="H19" s="84"/>
      <c r="I19" s="84"/>
      <c r="J19" s="84"/>
      <c r="K19" s="100"/>
      <c r="L19" s="101"/>
      <c r="M19" s="102"/>
      <c r="N19" s="95"/>
      <c r="O19" s="84"/>
      <c r="P19" s="85"/>
    </row>
    <row r="20" spans="1:16" x14ac:dyDescent="0.2">
      <c r="A20" s="86">
        <v>11</v>
      </c>
      <c r="B20" s="84">
        <v>1</v>
      </c>
      <c r="C20" s="84">
        <v>510</v>
      </c>
      <c r="D20" s="84">
        <v>3</v>
      </c>
      <c r="E20" s="99">
        <f t="shared" si="0"/>
        <v>5.0999999999999996</v>
      </c>
      <c r="G20" s="97"/>
      <c r="H20" s="84"/>
      <c r="I20" s="84"/>
      <c r="J20" s="84"/>
      <c r="K20" s="100"/>
      <c r="L20" s="101"/>
      <c r="M20" s="102"/>
      <c r="N20" s="95"/>
      <c r="O20" s="84"/>
      <c r="P20" s="85"/>
    </row>
    <row r="21" spans="1:16" x14ac:dyDescent="0.2">
      <c r="A21" s="86">
        <v>12</v>
      </c>
      <c r="B21" s="84">
        <v>32</v>
      </c>
      <c r="C21" s="84">
        <v>1330</v>
      </c>
      <c r="D21" s="84">
        <v>1</v>
      </c>
      <c r="E21" s="99">
        <f t="shared" si="0"/>
        <v>425.6</v>
      </c>
      <c r="G21" s="97"/>
      <c r="H21" s="84"/>
      <c r="I21" s="84"/>
      <c r="J21" s="84"/>
      <c r="K21" s="100"/>
      <c r="L21" s="101"/>
      <c r="M21" s="102"/>
      <c r="N21" s="95"/>
      <c r="O21" s="84"/>
      <c r="P21" s="85"/>
    </row>
    <row r="22" spans="1:16" x14ac:dyDescent="0.2">
      <c r="A22" s="86">
        <v>13</v>
      </c>
      <c r="B22" s="84">
        <v>29</v>
      </c>
      <c r="C22" s="84">
        <v>143</v>
      </c>
      <c r="D22" s="84">
        <v>5</v>
      </c>
      <c r="E22" s="99">
        <f t="shared" si="0"/>
        <v>41.47</v>
      </c>
      <c r="G22" s="97"/>
      <c r="H22" s="84"/>
      <c r="I22" s="84"/>
      <c r="J22" s="84"/>
      <c r="K22" s="100"/>
      <c r="L22" s="101"/>
      <c r="M22" s="102"/>
      <c r="N22" s="95"/>
      <c r="O22" s="84"/>
      <c r="P22" s="85"/>
    </row>
    <row r="23" spans="1:16" x14ac:dyDescent="0.2">
      <c r="A23" s="86">
        <v>14</v>
      </c>
      <c r="B23" s="84">
        <v>1</v>
      </c>
      <c r="C23" s="84">
        <v>311</v>
      </c>
      <c r="D23" s="84">
        <v>7</v>
      </c>
      <c r="E23" s="99">
        <f t="shared" si="0"/>
        <v>3.11</v>
      </c>
      <c r="G23" s="97"/>
      <c r="H23" s="84"/>
      <c r="I23" s="84"/>
      <c r="J23" s="84"/>
      <c r="K23" s="100"/>
      <c r="L23" s="101"/>
      <c r="M23" s="102"/>
      <c r="N23" s="95"/>
      <c r="O23" s="84"/>
      <c r="P23" s="85"/>
    </row>
    <row r="24" spans="1:16" x14ac:dyDescent="0.2">
      <c r="A24" s="86">
        <v>15</v>
      </c>
      <c r="B24" s="84">
        <v>12</v>
      </c>
      <c r="C24" s="84">
        <v>455</v>
      </c>
      <c r="D24" s="84">
        <v>7</v>
      </c>
      <c r="E24" s="99">
        <f t="shared" si="0"/>
        <v>54.6</v>
      </c>
      <c r="G24" s="97"/>
      <c r="H24" s="84"/>
      <c r="I24" s="84"/>
      <c r="J24" s="84"/>
      <c r="K24" s="100"/>
      <c r="L24" s="101"/>
      <c r="M24" s="102"/>
      <c r="N24" s="95"/>
      <c r="O24" s="84"/>
      <c r="P24" s="85"/>
    </row>
    <row r="25" spans="1:16" x14ac:dyDescent="0.2">
      <c r="A25" s="86">
        <v>16</v>
      </c>
      <c r="B25" s="84">
        <v>174</v>
      </c>
      <c r="C25" s="84">
        <v>1600</v>
      </c>
      <c r="D25" s="84">
        <v>2</v>
      </c>
      <c r="E25" s="99">
        <f t="shared" si="0"/>
        <v>2784</v>
      </c>
      <c r="G25" s="97"/>
      <c r="H25" s="84"/>
      <c r="I25" s="84"/>
      <c r="J25" s="84"/>
      <c r="K25" s="100"/>
      <c r="L25" s="101"/>
      <c r="M25" s="102"/>
      <c r="N25" s="95"/>
      <c r="O25" s="84"/>
      <c r="P25" s="85"/>
    </row>
    <row r="26" spans="1:16" x14ac:dyDescent="0.2">
      <c r="A26" s="86">
        <v>17</v>
      </c>
      <c r="B26" s="84">
        <v>77</v>
      </c>
      <c r="C26" s="84">
        <v>240</v>
      </c>
      <c r="D26" s="84">
        <v>3</v>
      </c>
      <c r="E26" s="99">
        <f t="shared" si="0"/>
        <v>184.8</v>
      </c>
      <c r="G26" s="97"/>
      <c r="H26" s="84"/>
      <c r="I26" s="84"/>
      <c r="J26" s="84"/>
      <c r="K26" s="100"/>
      <c r="L26" s="101"/>
      <c r="M26" s="102"/>
      <c r="N26" s="95"/>
      <c r="O26" s="84"/>
      <c r="P26" s="85"/>
    </row>
    <row r="27" spans="1:16" x14ac:dyDescent="0.2">
      <c r="A27" s="86">
        <v>18</v>
      </c>
      <c r="B27" s="84">
        <v>33</v>
      </c>
      <c r="C27" s="84">
        <v>192</v>
      </c>
      <c r="D27" s="84">
        <v>5</v>
      </c>
      <c r="E27" s="99">
        <f t="shared" si="0"/>
        <v>63.36</v>
      </c>
      <c r="G27" s="97"/>
      <c r="H27" s="84"/>
      <c r="I27" s="84"/>
      <c r="J27" s="84"/>
      <c r="K27" s="100"/>
      <c r="L27" s="101"/>
      <c r="M27" s="102"/>
      <c r="N27" s="95"/>
      <c r="O27" s="84"/>
      <c r="P27" s="85"/>
    </row>
    <row r="28" spans="1:16" x14ac:dyDescent="0.2">
      <c r="A28" s="86">
        <v>19</v>
      </c>
      <c r="B28" s="84">
        <v>25</v>
      </c>
      <c r="C28" s="84">
        <v>140</v>
      </c>
      <c r="D28" s="84">
        <v>7</v>
      </c>
      <c r="E28" s="99">
        <f t="shared" si="0"/>
        <v>35</v>
      </c>
      <c r="G28" s="97"/>
      <c r="H28" s="84"/>
      <c r="I28" s="84"/>
      <c r="J28" s="84"/>
      <c r="K28" s="100"/>
      <c r="L28" s="101"/>
      <c r="M28" s="102"/>
      <c r="N28" s="95"/>
      <c r="O28" s="84"/>
      <c r="P28" s="85"/>
    </row>
    <row r="29" spans="1:16" x14ac:dyDescent="0.2">
      <c r="A29" s="86">
        <v>20</v>
      </c>
      <c r="B29" s="84">
        <v>190</v>
      </c>
      <c r="C29" s="84">
        <v>88</v>
      </c>
      <c r="D29" s="84">
        <v>2</v>
      </c>
      <c r="E29" s="99">
        <f t="shared" si="0"/>
        <v>167.2</v>
      </c>
      <c r="G29" s="97"/>
      <c r="H29" s="84"/>
      <c r="I29" s="84"/>
      <c r="J29" s="84"/>
      <c r="K29" s="100"/>
      <c r="L29" s="101"/>
      <c r="M29" s="102"/>
      <c r="N29" s="95"/>
      <c r="O29" s="84"/>
      <c r="P29" s="85"/>
    </row>
    <row r="30" spans="1:16" x14ac:dyDescent="0.2">
      <c r="A30" s="86">
        <v>21</v>
      </c>
      <c r="B30" s="84">
        <v>14</v>
      </c>
      <c r="C30" s="84">
        <v>3500</v>
      </c>
      <c r="D30" s="84">
        <v>2</v>
      </c>
      <c r="E30" s="99">
        <f t="shared" si="0"/>
        <v>490</v>
      </c>
      <c r="G30" s="97"/>
      <c r="H30" s="84"/>
      <c r="I30" s="84"/>
      <c r="J30" s="84"/>
      <c r="K30" s="100"/>
      <c r="L30" s="101"/>
      <c r="M30" s="102"/>
      <c r="N30" s="95"/>
      <c r="O30" s="84"/>
      <c r="P30" s="85"/>
    </row>
    <row r="31" spans="1:16" x14ac:dyDescent="0.2">
      <c r="A31" s="86">
        <v>22</v>
      </c>
      <c r="B31" s="84">
        <v>22</v>
      </c>
      <c r="C31" s="84">
        <v>350</v>
      </c>
      <c r="D31" s="84">
        <v>2</v>
      </c>
      <c r="E31" s="99">
        <f t="shared" si="0"/>
        <v>77</v>
      </c>
      <c r="G31" s="97"/>
      <c r="H31" s="84"/>
      <c r="I31" s="84"/>
      <c r="J31" s="84"/>
      <c r="K31" s="100"/>
      <c r="L31" s="101"/>
      <c r="M31" s="102"/>
      <c r="N31" s="95"/>
      <c r="O31" s="84"/>
      <c r="P31" s="85"/>
    </row>
    <row r="32" spans="1:16" x14ac:dyDescent="0.2">
      <c r="A32" s="86">
        <v>23</v>
      </c>
      <c r="B32" s="84">
        <v>123</v>
      </c>
      <c r="C32" s="84">
        <v>45</v>
      </c>
      <c r="D32" s="84">
        <v>1</v>
      </c>
      <c r="E32" s="99">
        <f t="shared" si="0"/>
        <v>55.35</v>
      </c>
      <c r="G32" s="97"/>
      <c r="H32" s="84"/>
      <c r="I32" s="84"/>
      <c r="J32" s="84"/>
      <c r="K32" s="100"/>
      <c r="L32" s="101"/>
      <c r="M32" s="102"/>
      <c r="N32" s="95"/>
      <c r="O32" s="84"/>
      <c r="P32" s="85"/>
    </row>
    <row r="33" spans="1:16" x14ac:dyDescent="0.2">
      <c r="A33" s="86">
        <v>24</v>
      </c>
      <c r="B33" s="84">
        <v>2</v>
      </c>
      <c r="C33" s="84">
        <v>290</v>
      </c>
      <c r="D33" s="84">
        <v>1</v>
      </c>
      <c r="E33" s="99">
        <f t="shared" si="0"/>
        <v>5.8</v>
      </c>
      <c r="G33" s="97"/>
      <c r="H33" s="84"/>
      <c r="I33" s="84"/>
      <c r="J33" s="84"/>
      <c r="K33" s="100"/>
      <c r="L33" s="101"/>
      <c r="M33" s="102"/>
      <c r="N33" s="95"/>
      <c r="O33" s="84"/>
      <c r="P33" s="85"/>
    </row>
    <row r="34" spans="1:16" x14ac:dyDescent="0.2">
      <c r="A34" s="86">
        <v>25</v>
      </c>
      <c r="B34" s="84">
        <v>1</v>
      </c>
      <c r="C34" s="84">
        <v>700</v>
      </c>
      <c r="D34" s="84">
        <v>3</v>
      </c>
      <c r="E34" s="99">
        <f t="shared" si="0"/>
        <v>7</v>
      </c>
      <c r="G34" s="97"/>
      <c r="H34" s="84"/>
      <c r="I34" s="84"/>
      <c r="J34" s="84"/>
      <c r="K34" s="100"/>
      <c r="L34" s="101"/>
      <c r="M34" s="102"/>
      <c r="N34" s="95"/>
      <c r="O34" s="84"/>
      <c r="P34" s="85"/>
    </row>
    <row r="35" spans="1:16" x14ac:dyDescent="0.2">
      <c r="A35" s="86">
        <v>26</v>
      </c>
      <c r="B35" s="84">
        <v>1</v>
      </c>
      <c r="C35" s="84">
        <v>710</v>
      </c>
      <c r="D35" s="84">
        <v>3</v>
      </c>
      <c r="E35" s="99">
        <f t="shared" si="0"/>
        <v>7.1</v>
      </c>
      <c r="G35" s="97"/>
      <c r="H35" s="84"/>
      <c r="I35" s="84"/>
      <c r="J35" s="84"/>
      <c r="K35" s="100"/>
      <c r="L35" s="101"/>
      <c r="M35" s="102"/>
      <c r="N35" s="95"/>
      <c r="O35" s="84"/>
      <c r="P35" s="85"/>
    </row>
    <row r="36" spans="1:16" x14ac:dyDescent="0.2">
      <c r="A36" s="86">
        <v>27</v>
      </c>
      <c r="B36" s="84">
        <v>1</v>
      </c>
      <c r="C36" s="84">
        <v>35</v>
      </c>
      <c r="D36" s="84">
        <v>12</v>
      </c>
      <c r="E36" s="99">
        <f t="shared" si="0"/>
        <v>0.35</v>
      </c>
      <c r="G36" s="97"/>
      <c r="H36" s="84"/>
      <c r="I36" s="84"/>
      <c r="J36" s="84"/>
      <c r="K36" s="100"/>
      <c r="L36" s="101"/>
      <c r="M36" s="102"/>
      <c r="N36" s="95"/>
      <c r="O36" s="84"/>
      <c r="P36" s="85"/>
    </row>
    <row r="37" spans="1:16" x14ac:dyDescent="0.2">
      <c r="A37" s="86">
        <v>28</v>
      </c>
      <c r="B37" s="84">
        <v>114</v>
      </c>
      <c r="C37" s="84">
        <v>500</v>
      </c>
      <c r="D37" s="84">
        <v>2</v>
      </c>
      <c r="E37" s="99">
        <f t="shared" si="0"/>
        <v>570</v>
      </c>
      <c r="G37" s="97"/>
      <c r="H37" s="84"/>
      <c r="I37" s="84"/>
      <c r="J37" s="84"/>
      <c r="K37" s="100"/>
      <c r="L37" s="101"/>
      <c r="M37" s="102"/>
      <c r="N37" s="95"/>
      <c r="O37" s="84"/>
      <c r="P37" s="85"/>
    </row>
    <row r="38" spans="1:16" x14ac:dyDescent="0.2">
      <c r="A38" s="86">
        <v>29</v>
      </c>
      <c r="B38" s="84">
        <v>51</v>
      </c>
      <c r="C38" s="84">
        <v>460</v>
      </c>
      <c r="D38" s="84">
        <v>3</v>
      </c>
      <c r="E38" s="99">
        <f t="shared" si="0"/>
        <v>234.6</v>
      </c>
      <c r="G38" s="97"/>
      <c r="H38" s="84"/>
      <c r="I38" s="84"/>
      <c r="J38" s="84"/>
      <c r="K38" s="100"/>
      <c r="L38" s="101"/>
      <c r="M38" s="102"/>
      <c r="N38" s="95"/>
      <c r="O38" s="84"/>
      <c r="P38" s="85"/>
    </row>
    <row r="39" spans="1:16" x14ac:dyDescent="0.2">
      <c r="A39" s="86">
        <v>30</v>
      </c>
      <c r="B39" s="84">
        <v>61</v>
      </c>
      <c r="C39" s="84">
        <v>22</v>
      </c>
      <c r="D39" s="84">
        <v>11</v>
      </c>
      <c r="E39" s="99">
        <f t="shared" si="0"/>
        <v>13.42</v>
      </c>
      <c r="G39" s="97"/>
      <c r="H39" s="84"/>
      <c r="I39" s="84"/>
      <c r="J39" s="84"/>
      <c r="K39" s="100"/>
      <c r="L39" s="101"/>
      <c r="M39" s="102"/>
      <c r="N39" s="95"/>
      <c r="O39" s="84"/>
      <c r="P39" s="85"/>
    </row>
    <row r="40" spans="1:16" x14ac:dyDescent="0.2">
      <c r="A40" s="86">
        <v>31</v>
      </c>
      <c r="B40" s="84">
        <v>1</v>
      </c>
      <c r="C40" s="84">
        <v>970</v>
      </c>
      <c r="D40" s="84">
        <v>2</v>
      </c>
      <c r="E40" s="99">
        <f t="shared" si="0"/>
        <v>9.6999999999999993</v>
      </c>
      <c r="G40" s="97"/>
      <c r="H40" s="84"/>
      <c r="I40" s="84"/>
      <c r="J40" s="84"/>
      <c r="K40" s="100"/>
      <c r="L40" s="101"/>
      <c r="M40" s="102"/>
      <c r="N40" s="95"/>
      <c r="O40" s="84"/>
      <c r="P40" s="85"/>
    </row>
    <row r="41" spans="1:16" x14ac:dyDescent="0.2">
      <c r="A41" s="86">
        <v>32</v>
      </c>
      <c r="B41" s="84">
        <v>3</v>
      </c>
      <c r="C41" s="84">
        <v>30</v>
      </c>
      <c r="D41" s="84">
        <v>1</v>
      </c>
      <c r="E41" s="99">
        <f t="shared" si="0"/>
        <v>0.9</v>
      </c>
      <c r="G41" s="97"/>
      <c r="H41" s="84"/>
      <c r="I41" s="84"/>
      <c r="J41" s="84"/>
      <c r="K41" s="100"/>
      <c r="L41" s="101"/>
      <c r="M41" s="102"/>
      <c r="N41" s="95"/>
      <c r="O41" s="84"/>
      <c r="P41" s="85"/>
    </row>
    <row r="42" spans="1:16" x14ac:dyDescent="0.2">
      <c r="A42" s="86">
        <v>33</v>
      </c>
      <c r="B42" s="84">
        <v>245</v>
      </c>
      <c r="C42" s="84">
        <v>66</v>
      </c>
      <c r="D42" s="84">
        <v>9</v>
      </c>
      <c r="E42" s="99">
        <f t="shared" ref="E42:E59" si="1">B42*C42/100</f>
        <v>161.69999999999999</v>
      </c>
      <c r="G42" s="97"/>
      <c r="H42" s="84"/>
      <c r="I42" s="84"/>
      <c r="J42" s="84"/>
      <c r="K42" s="100"/>
      <c r="L42" s="101"/>
      <c r="M42" s="102"/>
      <c r="N42" s="95"/>
      <c r="O42" s="84"/>
      <c r="P42" s="85"/>
    </row>
    <row r="43" spans="1:16" x14ac:dyDescent="0.2">
      <c r="A43" s="86">
        <v>34</v>
      </c>
      <c r="B43" s="84">
        <v>3</v>
      </c>
      <c r="C43" s="84">
        <v>99</v>
      </c>
      <c r="D43" s="84">
        <v>2</v>
      </c>
      <c r="E43" s="99">
        <f t="shared" si="1"/>
        <v>2.97</v>
      </c>
      <c r="G43" s="97"/>
      <c r="H43" s="84"/>
      <c r="I43" s="84"/>
      <c r="J43" s="84"/>
      <c r="K43" s="100"/>
      <c r="L43" s="101"/>
      <c r="M43" s="102"/>
      <c r="N43" s="95"/>
      <c r="O43" s="84"/>
      <c r="P43" s="85"/>
    </row>
    <row r="44" spans="1:16" x14ac:dyDescent="0.2">
      <c r="A44" s="86">
        <v>35</v>
      </c>
      <c r="B44" s="84">
        <v>1</v>
      </c>
      <c r="C44" s="84">
        <v>180</v>
      </c>
      <c r="D44" s="84">
        <v>2</v>
      </c>
      <c r="E44" s="99">
        <f t="shared" si="1"/>
        <v>1.8</v>
      </c>
      <c r="G44" s="97"/>
      <c r="H44" s="84"/>
      <c r="I44" s="84"/>
      <c r="J44" s="84"/>
      <c r="K44" s="100"/>
      <c r="L44" s="101"/>
      <c r="M44" s="102"/>
      <c r="N44" s="95"/>
      <c r="O44" s="84"/>
      <c r="P44" s="85"/>
    </row>
    <row r="45" spans="1:16" x14ac:dyDescent="0.2">
      <c r="A45" s="86">
        <v>36</v>
      </c>
      <c r="B45" s="84">
        <v>28</v>
      </c>
      <c r="C45" s="84">
        <v>455</v>
      </c>
      <c r="D45" s="84">
        <v>15</v>
      </c>
      <c r="E45" s="99">
        <f t="shared" si="1"/>
        <v>127.4</v>
      </c>
      <c r="G45" s="97"/>
      <c r="H45" s="84"/>
      <c r="I45" s="84"/>
      <c r="J45" s="84"/>
      <c r="K45" s="100"/>
      <c r="L45" s="101"/>
      <c r="M45" s="102"/>
      <c r="N45" s="95"/>
      <c r="O45" s="84"/>
      <c r="P45" s="85"/>
    </row>
    <row r="46" spans="1:16" x14ac:dyDescent="0.2">
      <c r="A46" s="86">
        <v>37</v>
      </c>
      <c r="B46" s="84">
        <v>1</v>
      </c>
      <c r="C46" s="84">
        <v>1750</v>
      </c>
      <c r="D46" s="84">
        <v>8</v>
      </c>
      <c r="E46" s="99">
        <f t="shared" si="1"/>
        <v>17.5</v>
      </c>
      <c r="G46" s="97"/>
      <c r="H46" s="84"/>
      <c r="I46" s="84"/>
      <c r="J46" s="84"/>
      <c r="K46" s="100"/>
      <c r="L46" s="101"/>
      <c r="M46" s="102"/>
      <c r="N46" s="95"/>
      <c r="O46" s="84"/>
      <c r="P46" s="85"/>
    </row>
    <row r="47" spans="1:16" x14ac:dyDescent="0.2">
      <c r="A47" s="86">
        <v>38</v>
      </c>
      <c r="B47" s="84">
        <v>2</v>
      </c>
      <c r="C47" s="84">
        <v>20</v>
      </c>
      <c r="D47" s="84">
        <v>12</v>
      </c>
      <c r="E47" s="99">
        <f t="shared" si="1"/>
        <v>0.4</v>
      </c>
      <c r="G47" s="97"/>
      <c r="H47" s="84"/>
      <c r="I47" s="84"/>
      <c r="J47" s="84"/>
      <c r="K47" s="100"/>
      <c r="L47" s="101"/>
      <c r="M47" s="102"/>
      <c r="N47" s="95"/>
      <c r="O47" s="84"/>
      <c r="P47" s="85"/>
    </row>
    <row r="48" spans="1:16" x14ac:dyDescent="0.2">
      <c r="A48" s="86">
        <v>39</v>
      </c>
      <c r="B48" s="84">
        <v>380</v>
      </c>
      <c r="C48" s="84">
        <v>3</v>
      </c>
      <c r="D48" s="84">
        <v>2</v>
      </c>
      <c r="E48" s="99">
        <f t="shared" si="1"/>
        <v>11.4</v>
      </c>
      <c r="G48" s="97"/>
      <c r="H48" s="84"/>
      <c r="I48" s="84"/>
      <c r="J48" s="84"/>
      <c r="K48" s="100"/>
      <c r="L48" s="101"/>
      <c r="M48" s="102"/>
      <c r="N48" s="95"/>
      <c r="O48" s="84"/>
      <c r="P48" s="85"/>
    </row>
    <row r="49" spans="1:16" x14ac:dyDescent="0.2">
      <c r="A49" s="86">
        <v>40</v>
      </c>
      <c r="B49" s="84">
        <v>1</v>
      </c>
      <c r="C49" s="84">
        <v>1000</v>
      </c>
      <c r="D49" s="84">
        <v>2</v>
      </c>
      <c r="E49" s="99">
        <f t="shared" si="1"/>
        <v>10</v>
      </c>
      <c r="G49" s="97"/>
      <c r="H49" s="84"/>
      <c r="I49" s="84"/>
      <c r="J49" s="84"/>
      <c r="K49" s="100"/>
      <c r="L49" s="101"/>
      <c r="M49" s="102"/>
      <c r="N49" s="95"/>
      <c r="O49" s="84"/>
      <c r="P49" s="85"/>
    </row>
    <row r="50" spans="1:16" x14ac:dyDescent="0.2">
      <c r="A50" s="86">
        <v>41</v>
      </c>
      <c r="B50" s="84">
        <v>3</v>
      </c>
      <c r="C50" s="84">
        <v>25</v>
      </c>
      <c r="D50" s="84">
        <v>3</v>
      </c>
      <c r="E50" s="99">
        <f t="shared" si="1"/>
        <v>0.75</v>
      </c>
      <c r="G50" s="97"/>
      <c r="H50" s="84"/>
      <c r="I50" s="84"/>
      <c r="J50" s="84"/>
      <c r="K50" s="100"/>
      <c r="L50" s="101"/>
      <c r="M50" s="102"/>
      <c r="N50" s="95"/>
      <c r="O50" s="84"/>
      <c r="P50" s="85"/>
    </row>
    <row r="51" spans="1:16" x14ac:dyDescent="0.2">
      <c r="A51" s="86">
        <v>42</v>
      </c>
      <c r="B51" s="84">
        <v>55</v>
      </c>
      <c r="C51" s="84">
        <v>140</v>
      </c>
      <c r="D51" s="84">
        <v>1</v>
      </c>
      <c r="E51" s="99">
        <f t="shared" si="1"/>
        <v>77</v>
      </c>
      <c r="G51" s="97"/>
      <c r="H51" s="84"/>
      <c r="I51" s="84"/>
      <c r="J51" s="84"/>
      <c r="K51" s="100"/>
      <c r="L51" s="101"/>
      <c r="M51" s="102"/>
      <c r="N51" s="95"/>
      <c r="O51" s="84"/>
      <c r="P51" s="85"/>
    </row>
    <row r="52" spans="1:16" x14ac:dyDescent="0.2">
      <c r="A52" s="86">
        <v>43</v>
      </c>
      <c r="B52" s="84">
        <v>9</v>
      </c>
      <c r="C52" s="84">
        <v>880</v>
      </c>
      <c r="D52" s="84">
        <v>3</v>
      </c>
      <c r="E52" s="99">
        <f t="shared" si="1"/>
        <v>79.2</v>
      </c>
      <c r="G52" s="97"/>
      <c r="H52" s="84"/>
      <c r="I52" s="84"/>
      <c r="J52" s="84"/>
      <c r="K52" s="100"/>
      <c r="L52" s="101"/>
      <c r="M52" s="102"/>
      <c r="N52" s="95"/>
      <c r="O52" s="84"/>
      <c r="P52" s="85"/>
    </row>
    <row r="53" spans="1:16" x14ac:dyDescent="0.2">
      <c r="A53" s="86">
        <v>44</v>
      </c>
      <c r="B53" s="84">
        <v>177</v>
      </c>
      <c r="C53" s="84">
        <v>200</v>
      </c>
      <c r="D53" s="84">
        <v>1</v>
      </c>
      <c r="E53" s="99">
        <f t="shared" si="1"/>
        <v>354</v>
      </c>
      <c r="G53" s="97"/>
      <c r="H53" s="84"/>
      <c r="I53" s="84"/>
      <c r="J53" s="84"/>
      <c r="K53" s="100"/>
      <c r="L53" s="101"/>
      <c r="M53" s="102"/>
      <c r="N53" s="95"/>
      <c r="O53" s="84"/>
      <c r="P53" s="85"/>
    </row>
    <row r="54" spans="1:16" x14ac:dyDescent="0.2">
      <c r="A54" s="86">
        <v>45</v>
      </c>
      <c r="B54" s="84">
        <v>1</v>
      </c>
      <c r="C54" s="84">
        <v>250</v>
      </c>
      <c r="D54" s="84">
        <v>2</v>
      </c>
      <c r="E54" s="99">
        <f t="shared" si="1"/>
        <v>2.5</v>
      </c>
      <c r="G54" s="97"/>
      <c r="H54" s="84"/>
      <c r="I54" s="84"/>
      <c r="J54" s="84"/>
      <c r="K54" s="100"/>
      <c r="L54" s="101"/>
      <c r="M54" s="102"/>
      <c r="N54" s="95"/>
      <c r="O54" s="84"/>
      <c r="P54" s="85"/>
    </row>
    <row r="55" spans="1:16" x14ac:dyDescent="0.2">
      <c r="A55" s="86">
        <v>46</v>
      </c>
      <c r="B55" s="84">
        <v>66</v>
      </c>
      <c r="C55" s="84">
        <v>4500</v>
      </c>
      <c r="D55" s="84">
        <v>12</v>
      </c>
      <c r="E55" s="99">
        <f t="shared" si="1"/>
        <v>2970</v>
      </c>
      <c r="G55" s="97"/>
      <c r="H55" s="84"/>
      <c r="I55" s="84"/>
      <c r="J55" s="84"/>
      <c r="K55" s="100"/>
      <c r="L55" s="101"/>
      <c r="M55" s="102"/>
      <c r="N55" s="95"/>
      <c r="O55" s="84"/>
      <c r="P55" s="85"/>
    </row>
    <row r="56" spans="1:16" x14ac:dyDescent="0.2">
      <c r="A56" s="86">
        <v>47</v>
      </c>
      <c r="B56" s="84">
        <v>34</v>
      </c>
      <c r="C56" s="84">
        <v>5</v>
      </c>
      <c r="D56" s="84">
        <v>10</v>
      </c>
      <c r="E56" s="99">
        <f t="shared" si="1"/>
        <v>1.7</v>
      </c>
      <c r="G56" s="97"/>
      <c r="H56" s="84"/>
      <c r="I56" s="84"/>
      <c r="J56" s="84"/>
      <c r="K56" s="100"/>
      <c r="L56" s="101"/>
      <c r="M56" s="102"/>
      <c r="N56" s="95"/>
      <c r="O56" s="84"/>
      <c r="P56" s="85"/>
    </row>
    <row r="57" spans="1:16" x14ac:dyDescent="0.2">
      <c r="A57" s="86">
        <v>48</v>
      </c>
      <c r="B57" s="84">
        <v>21</v>
      </c>
      <c r="C57" s="84">
        <v>370</v>
      </c>
      <c r="D57" s="84">
        <v>2</v>
      </c>
      <c r="E57" s="99">
        <f t="shared" si="1"/>
        <v>77.7</v>
      </c>
      <c r="G57" s="97"/>
      <c r="H57" s="84"/>
      <c r="I57" s="84"/>
      <c r="J57" s="84"/>
      <c r="K57" s="100"/>
      <c r="L57" s="101"/>
      <c r="M57" s="102"/>
      <c r="N57" s="95"/>
      <c r="O57" s="84"/>
      <c r="P57" s="85"/>
    </row>
    <row r="58" spans="1:16" x14ac:dyDescent="0.2">
      <c r="A58" s="86">
        <v>49</v>
      </c>
      <c r="B58" s="84">
        <v>1</v>
      </c>
      <c r="C58" s="84">
        <v>220</v>
      </c>
      <c r="D58" s="84">
        <v>1</v>
      </c>
      <c r="E58" s="99">
        <f t="shared" si="1"/>
        <v>2.2000000000000002</v>
      </c>
      <c r="G58" s="97"/>
      <c r="H58" s="84"/>
      <c r="I58" s="84"/>
      <c r="J58" s="84"/>
      <c r="K58" s="100"/>
      <c r="L58" s="101"/>
      <c r="M58" s="102"/>
      <c r="N58" s="95"/>
      <c r="O58" s="84"/>
      <c r="P58" s="85"/>
    </row>
    <row r="59" spans="1:16" x14ac:dyDescent="0.2">
      <c r="A59" s="86">
        <v>50</v>
      </c>
      <c r="B59" s="84">
        <v>144</v>
      </c>
      <c r="C59" s="84">
        <v>60</v>
      </c>
      <c r="D59" s="84">
        <v>5</v>
      </c>
      <c r="E59" s="99">
        <f t="shared" si="1"/>
        <v>86.4</v>
      </c>
      <c r="G59" s="97"/>
      <c r="H59" s="84"/>
      <c r="I59" s="84"/>
      <c r="J59" s="84"/>
      <c r="K59" s="100"/>
      <c r="L59" s="101"/>
      <c r="M59" s="102"/>
      <c r="N59" s="95"/>
      <c r="O59" s="84"/>
      <c r="P59" s="85"/>
    </row>
    <row r="60" spans="1:16" ht="13.5" thickBot="1" x14ac:dyDescent="0.25">
      <c r="A60" s="103"/>
      <c r="B60" s="104"/>
      <c r="C60" s="104"/>
      <c r="D60" s="104"/>
      <c r="E60" s="105"/>
      <c r="G60" s="106"/>
      <c r="H60" s="107"/>
      <c r="I60" s="107"/>
      <c r="J60" s="107"/>
      <c r="K60" s="107"/>
      <c r="L60" s="107"/>
      <c r="M60" s="107"/>
      <c r="N60" s="107"/>
      <c r="O60" s="107"/>
      <c r="P60" s="108"/>
    </row>
  </sheetData>
  <phoneticPr fontId="7" type="noConversion"/>
  <printOptions gridLines="1" gridLinesSet="0"/>
  <pageMargins left="0.75" right="0.75" top="1" bottom="1" header="0.5" footer="0.5"/>
  <pageSetup orientation="portrait" horizontalDpi="4294967292" verticalDpi="4294967292" copies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workbookViewId="0">
      <selection activeCell="G7" sqref="G7"/>
    </sheetView>
  </sheetViews>
  <sheetFormatPr defaultColWidth="6.85546875" defaultRowHeight="23.25" customHeight="1" x14ac:dyDescent="0.2"/>
  <cols>
    <col min="1" max="1" width="6.85546875" style="43" customWidth="1"/>
    <col min="2" max="16384" width="6.85546875" style="44"/>
  </cols>
  <sheetData>
    <row r="1" spans="1:12" ht="23.25" customHeight="1" x14ac:dyDescent="0.2">
      <c r="B1" s="112" t="s">
        <v>34</v>
      </c>
    </row>
    <row r="2" spans="1:12" ht="23.25" customHeight="1" thickBot="1" x14ac:dyDescent="0.25">
      <c r="B2" s="112"/>
      <c r="F2" s="45"/>
      <c r="G2" s="46" t="s">
        <v>35</v>
      </c>
      <c r="H2" s="45"/>
    </row>
    <row r="3" spans="1:12" ht="23.25" customHeight="1" thickTop="1" x14ac:dyDescent="0.2">
      <c r="A3" s="112" t="s">
        <v>31</v>
      </c>
      <c r="B3" s="47"/>
      <c r="C3" s="112" t="s">
        <v>31</v>
      </c>
      <c r="D3" s="48"/>
      <c r="F3" s="45" t="s">
        <v>36</v>
      </c>
      <c r="G3" s="49"/>
      <c r="H3" s="50">
        <v>1</v>
      </c>
    </row>
    <row r="4" spans="1:12" ht="23.25" customHeight="1" thickBot="1" x14ac:dyDescent="0.25">
      <c r="A4" s="112"/>
      <c r="B4" s="51">
        <v>90</v>
      </c>
      <c r="C4" s="113"/>
      <c r="D4" s="48"/>
      <c r="F4" s="52" t="s">
        <v>37</v>
      </c>
      <c r="G4" s="49"/>
      <c r="H4" s="50">
        <v>1</v>
      </c>
    </row>
    <row r="5" spans="1:12" ht="23.25" customHeight="1" x14ac:dyDescent="0.2">
      <c r="A5" s="111" t="s">
        <v>32</v>
      </c>
      <c r="B5" s="53"/>
      <c r="C5" s="54">
        <f>2*($B4+$B6)-($B4+C6+$B6)</f>
        <v>43</v>
      </c>
      <c r="D5" s="109" t="s">
        <v>32</v>
      </c>
    </row>
    <row r="6" spans="1:12" ht="23.25" customHeight="1" thickBot="1" x14ac:dyDescent="0.25">
      <c r="A6" s="111"/>
      <c r="B6" s="55">
        <v>63</v>
      </c>
      <c r="C6" s="56">
        <v>110</v>
      </c>
      <c r="D6" s="110"/>
    </row>
    <row r="7" spans="1:12" ht="23.25" customHeight="1" x14ac:dyDescent="0.2">
      <c r="A7" s="111" t="s">
        <v>33</v>
      </c>
      <c r="B7" s="53"/>
      <c r="C7" s="57">
        <f>2*($B$4+$B8)-($B$4+C8+$B8)</f>
        <v>97</v>
      </c>
      <c r="D7" s="58">
        <f>2*($B6+$B8)-($B6+D8+$B8)</f>
        <v>33</v>
      </c>
      <c r="E7" s="109" t="s">
        <v>33</v>
      </c>
    </row>
    <row r="8" spans="1:12" ht="23.25" customHeight="1" thickBot="1" x14ac:dyDescent="0.25">
      <c r="A8" s="111"/>
      <c r="B8" s="55">
        <v>35</v>
      </c>
      <c r="C8" s="59">
        <v>28</v>
      </c>
      <c r="D8" s="60">
        <v>65</v>
      </c>
      <c r="E8" s="110"/>
      <c r="L8" s="44" t="s">
        <v>38</v>
      </c>
    </row>
    <row r="9" spans="1:12" ht="23.25" customHeight="1" x14ac:dyDescent="0.2">
      <c r="A9" s="111" t="s">
        <v>39</v>
      </c>
      <c r="B9" s="53"/>
      <c r="C9" s="58">
        <f>2*($B$4+$B10)-($B$4+C10+$B10)</f>
        <v>90</v>
      </c>
      <c r="D9" s="57">
        <f>2*($B$6+$B10)-($B$6+D10+$B10)</f>
        <v>93</v>
      </c>
      <c r="E9" s="58">
        <f>2*($B8+$B10)-($B8+E10+$B10)</f>
        <v>100</v>
      </c>
      <c r="F9" s="109" t="s">
        <v>39</v>
      </c>
    </row>
    <row r="10" spans="1:12" ht="23.25" customHeight="1" thickBot="1" x14ac:dyDescent="0.25">
      <c r="A10" s="111"/>
      <c r="B10" s="55">
        <v>100</v>
      </c>
      <c r="C10" s="60">
        <v>100</v>
      </c>
      <c r="D10" s="59">
        <v>70</v>
      </c>
      <c r="E10" s="60">
        <v>35</v>
      </c>
      <c r="F10" s="110"/>
    </row>
    <row r="11" spans="1:12" ht="23.25" customHeight="1" x14ac:dyDescent="0.2">
      <c r="A11" s="111" t="s">
        <v>40</v>
      </c>
      <c r="B11" s="53"/>
      <c r="C11" s="58">
        <f>2*($B$4+$B12)-($B$4+C12+$B12)</f>
        <v>133</v>
      </c>
      <c r="D11" s="58">
        <f>2*($B$6+$B12)-($B$6+D12+$B12)</f>
        <v>93</v>
      </c>
      <c r="E11" s="57">
        <f>2*($B$8+$B12)-($B$8+E12+$B12)</f>
        <v>95</v>
      </c>
      <c r="F11" s="58">
        <f>2*($B10+$B12)-($B10+F12+$B12)</f>
        <v>70</v>
      </c>
      <c r="G11" s="109" t="s">
        <v>40</v>
      </c>
    </row>
    <row r="12" spans="1:12" ht="23.25" customHeight="1" thickBot="1" x14ac:dyDescent="0.25">
      <c r="A12" s="111"/>
      <c r="B12" s="55">
        <v>90</v>
      </c>
      <c r="C12" s="60">
        <v>47</v>
      </c>
      <c r="D12" s="60">
        <v>60</v>
      </c>
      <c r="E12" s="59">
        <v>30</v>
      </c>
      <c r="F12" s="60">
        <v>120</v>
      </c>
      <c r="G12" s="110"/>
    </row>
    <row r="13" spans="1:12" ht="23.25" customHeight="1" x14ac:dyDescent="0.2">
      <c r="A13" s="111" t="s">
        <v>41</v>
      </c>
      <c r="B13" s="53"/>
      <c r="C13" s="57">
        <f>2*($B$4+$B14)-($B$4+C14+$B14)</f>
        <v>90</v>
      </c>
      <c r="D13" s="58">
        <f>2*($B$6+$B14)-($B$6+D14+$B14)</f>
        <v>63</v>
      </c>
      <c r="E13" s="58">
        <f>2*($B$8+$B14)-($B$8+E14+$B14)</f>
        <v>35</v>
      </c>
      <c r="F13" s="57">
        <f>2*($B$10+$B14)-($B$10+F14+$B14)</f>
        <v>100</v>
      </c>
      <c r="G13" s="58">
        <f>2*($B12+$B14)-($B12+G14+$B14)</f>
        <v>90</v>
      </c>
      <c r="H13" s="109" t="s">
        <v>41</v>
      </c>
    </row>
    <row r="14" spans="1:12" ht="23.25" customHeight="1" thickBot="1" x14ac:dyDescent="0.25">
      <c r="A14" s="111"/>
      <c r="B14" s="55"/>
      <c r="C14" s="59"/>
      <c r="D14" s="60"/>
      <c r="E14" s="60"/>
      <c r="F14" s="59"/>
      <c r="G14" s="60"/>
      <c r="H14" s="110"/>
    </row>
    <row r="15" spans="1:12" ht="23.25" customHeight="1" x14ac:dyDescent="0.2">
      <c r="A15" s="111" t="s">
        <v>42</v>
      </c>
      <c r="B15" s="53"/>
      <c r="C15" s="58">
        <f>2*($B$4+$B16)-($B$4+C16+$B16)</f>
        <v>84</v>
      </c>
      <c r="D15" s="57">
        <f>2*($B$6+$B16)-($B$6+D16+$B16)</f>
        <v>59</v>
      </c>
      <c r="E15" s="58">
        <f>2*($B$8+$B16)-($B$8+E16+$B16)</f>
        <v>29</v>
      </c>
      <c r="F15" s="58">
        <f>2*($B$10+$B16)-($B$10+F16+$B16)</f>
        <v>98</v>
      </c>
      <c r="G15" s="57">
        <f>2*($B$12+$B16)-($B$12+G16+$B16)</f>
        <v>89</v>
      </c>
      <c r="H15" s="58">
        <f>2*($B14+$B16)-($B14+H16+$B16)</f>
        <v>-2</v>
      </c>
      <c r="I15" s="109" t="s">
        <v>42</v>
      </c>
    </row>
    <row r="16" spans="1:12" ht="23.25" customHeight="1" thickBot="1" x14ac:dyDescent="0.25">
      <c r="A16" s="111"/>
      <c r="B16" s="55">
        <v>4</v>
      </c>
      <c r="C16" s="60">
        <v>10</v>
      </c>
      <c r="D16" s="59">
        <v>8</v>
      </c>
      <c r="E16" s="60">
        <v>10</v>
      </c>
      <c r="F16" s="60">
        <v>6</v>
      </c>
      <c r="G16" s="59">
        <v>5</v>
      </c>
      <c r="H16" s="60">
        <v>6</v>
      </c>
      <c r="I16" s="110"/>
    </row>
    <row r="17" spans="1:13" ht="23.25" customHeight="1" x14ac:dyDescent="0.2">
      <c r="A17" s="111" t="s">
        <v>43</v>
      </c>
      <c r="B17" s="53"/>
      <c r="C17" s="57">
        <f>2*($B$4+$B18)-($B$4+C18+$B18)</f>
        <v>87</v>
      </c>
      <c r="D17" s="58">
        <f>2*($B$6+$B18)-($B$6+D18+$B18)</f>
        <v>60</v>
      </c>
      <c r="E17" s="57">
        <f>2*($B$8+$B18)-($B$8+E18+$B18)</f>
        <v>28</v>
      </c>
      <c r="F17" s="58">
        <f>2*($B$10+$B18)-($B$10+F18+$B18)</f>
        <v>97</v>
      </c>
      <c r="G17" s="58">
        <f>2*($B$12+$B18)-($B$12+G18+$B18)</f>
        <v>87</v>
      </c>
      <c r="H17" s="57">
        <f>2*($B$14+$B18)-($B$14+H18+$B18)</f>
        <v>-4</v>
      </c>
      <c r="I17" s="58">
        <f>2*($B16+$B18)-($B16+I18+$B18)</f>
        <v>5</v>
      </c>
      <c r="J17" s="109" t="s">
        <v>43</v>
      </c>
    </row>
    <row r="18" spans="1:13" ht="23.25" customHeight="1" thickBot="1" x14ac:dyDescent="0.25">
      <c r="A18" s="111"/>
      <c r="B18" s="55">
        <v>5</v>
      </c>
      <c r="C18" s="59">
        <v>8</v>
      </c>
      <c r="D18" s="60">
        <v>8</v>
      </c>
      <c r="E18" s="59">
        <v>12</v>
      </c>
      <c r="F18" s="60">
        <v>8</v>
      </c>
      <c r="G18" s="60">
        <v>8</v>
      </c>
      <c r="H18" s="59">
        <v>9</v>
      </c>
      <c r="I18" s="60">
        <v>4</v>
      </c>
      <c r="J18" s="109"/>
    </row>
    <row r="19" spans="1:13" ht="23.25" customHeight="1" thickTop="1" x14ac:dyDescent="0.2">
      <c r="A19" s="111" t="s">
        <v>44</v>
      </c>
      <c r="B19" s="53"/>
      <c r="C19" s="58">
        <f>2*($B$4+$B20)-($B$4+C20+$B20)</f>
        <v>89</v>
      </c>
      <c r="D19" s="57">
        <f>2*($B$6+$B20)-($B$6+D20+$B20)</f>
        <v>62</v>
      </c>
      <c r="E19" s="58">
        <f>2*($B$8+$B20)-($B$8+E20+$B20)</f>
        <v>29</v>
      </c>
      <c r="F19" s="57">
        <f>2*($B$10+$B20)-($B$10+F20+$B20)</f>
        <v>97</v>
      </c>
      <c r="G19" s="58">
        <f>2*($B$12+$B20)-($B$12+G20+$B20)</f>
        <v>85</v>
      </c>
      <c r="H19" s="58">
        <f>2*($B$14+$B20)-($B$14+H20+$B20)</f>
        <v>-7</v>
      </c>
      <c r="I19" s="57">
        <f>2*($B$16+$B20)-($B$16+I20+$B20)</f>
        <v>2</v>
      </c>
      <c r="J19" s="61">
        <f>2*($B18+$B20)-($B18+J20+$B20)</f>
        <v>4</v>
      </c>
      <c r="K19" s="112" t="s">
        <v>44</v>
      </c>
    </row>
    <row r="20" spans="1:13" ht="23.25" customHeight="1" thickBot="1" x14ac:dyDescent="0.25">
      <c r="A20" s="111"/>
      <c r="B20" s="55">
        <v>3</v>
      </c>
      <c r="C20" s="60">
        <v>4</v>
      </c>
      <c r="D20" s="59">
        <v>4</v>
      </c>
      <c r="E20" s="60">
        <v>9</v>
      </c>
      <c r="F20" s="59">
        <v>6</v>
      </c>
      <c r="G20" s="60">
        <v>8</v>
      </c>
      <c r="H20" s="60">
        <v>10</v>
      </c>
      <c r="I20" s="59">
        <v>5</v>
      </c>
      <c r="J20" s="62">
        <v>4</v>
      </c>
      <c r="K20" s="112"/>
    </row>
    <row r="21" spans="1:13" ht="23.25" customHeight="1" thickTop="1" x14ac:dyDescent="0.2">
      <c r="A21" s="111" t="s">
        <v>45</v>
      </c>
      <c r="B21" s="53"/>
      <c r="C21" s="57">
        <f>2*($B$4+$B22)-($B$4+C22+$B22)</f>
        <v>90</v>
      </c>
      <c r="D21" s="57">
        <f>2*($B$6+$B22)-($B$6+D22+$B22)</f>
        <v>62</v>
      </c>
      <c r="E21" s="57">
        <f>2*($B$8+$B22)-($B$8+E22+$B22)</f>
        <v>29</v>
      </c>
      <c r="F21" s="57">
        <f>2*($B$10+$B22)-($B$10+F22+$B22)</f>
        <v>97</v>
      </c>
      <c r="G21" s="57">
        <f>2*($B$12+$B22)-($B$12+G22+$B22)</f>
        <v>86</v>
      </c>
      <c r="H21" s="58">
        <f>2*($B$14+$B22)-($B$14+H22+$B22)</f>
        <v>-5</v>
      </c>
      <c r="I21" s="58">
        <f>2*($B$16+$B22)-($B$16+I22+$B22)</f>
        <v>4</v>
      </c>
      <c r="J21" s="57">
        <f>2*($B$18+$B22)-($B$18+J22+$B22)</f>
        <v>9</v>
      </c>
      <c r="K21" s="61">
        <f>2*($B20+$B22)-($B20+K22+$B22)</f>
        <v>6</v>
      </c>
      <c r="L21" s="112" t="s">
        <v>45</v>
      </c>
    </row>
    <row r="22" spans="1:13" ht="23.25" customHeight="1" thickBot="1" x14ac:dyDescent="0.25">
      <c r="A22" s="111"/>
      <c r="B22" s="55">
        <v>8</v>
      </c>
      <c r="C22" s="59">
        <v>8</v>
      </c>
      <c r="D22" s="59">
        <v>9</v>
      </c>
      <c r="E22" s="59">
        <v>14</v>
      </c>
      <c r="F22" s="59">
        <v>11</v>
      </c>
      <c r="G22" s="59">
        <v>12</v>
      </c>
      <c r="H22" s="60">
        <v>13</v>
      </c>
      <c r="I22" s="60">
        <v>8</v>
      </c>
      <c r="J22" s="59">
        <v>4</v>
      </c>
      <c r="K22" s="62">
        <v>5</v>
      </c>
      <c r="L22" s="112"/>
    </row>
    <row r="23" spans="1:13" ht="23.25" customHeight="1" thickTop="1" x14ac:dyDescent="0.2">
      <c r="A23" s="111" t="s">
        <v>46</v>
      </c>
      <c r="B23" s="53"/>
      <c r="C23" s="58">
        <f>2*($B$4+$B24)-($B$4+C24+$B24)</f>
        <v>92</v>
      </c>
      <c r="D23" s="58">
        <f>2*($B$6+$B24)-($B$6+D24+$B24)</f>
        <v>63</v>
      </c>
      <c r="E23" s="58">
        <f>2*($B$8+$B24)-($B$8+E24+$B24)</f>
        <v>29</v>
      </c>
      <c r="F23" s="58">
        <f>2*($B$10+$B24)-($B$10+F24+$B24)</f>
        <v>97</v>
      </c>
      <c r="G23" s="58">
        <f>2*($B$12+$B24)-($B$12+G24+$B24)</f>
        <v>85</v>
      </c>
      <c r="H23" s="58">
        <f>2*($B$14+$B24)-($B$14+H24+$B24)</f>
        <v>-7</v>
      </c>
      <c r="I23" s="58">
        <f>2*($B$16+$B24)-($B$16+I24+$B24)</f>
        <v>3</v>
      </c>
      <c r="J23" s="58">
        <f>2*($B$18+$B24)-($B$18+J24+$B24)</f>
        <v>7</v>
      </c>
      <c r="K23" s="58">
        <f>2*($B$20+$B24)-($B$20+K24+$B24)</f>
        <v>5</v>
      </c>
      <c r="L23" s="61">
        <f>2*($B22+$B24)-($B22+L24+$B24)</f>
        <v>14</v>
      </c>
      <c r="M23" s="112" t="s">
        <v>46</v>
      </c>
    </row>
    <row r="24" spans="1:13" ht="23.25" customHeight="1" thickBot="1" x14ac:dyDescent="0.25">
      <c r="A24" s="111"/>
      <c r="B24" s="55">
        <v>8</v>
      </c>
      <c r="C24" s="60">
        <v>6</v>
      </c>
      <c r="D24" s="60">
        <v>8</v>
      </c>
      <c r="E24" s="60">
        <v>14</v>
      </c>
      <c r="F24" s="60">
        <v>11</v>
      </c>
      <c r="G24" s="60">
        <v>13</v>
      </c>
      <c r="H24" s="60">
        <v>15</v>
      </c>
      <c r="I24" s="60">
        <v>9</v>
      </c>
      <c r="J24" s="60">
        <v>6</v>
      </c>
      <c r="K24" s="60">
        <v>6</v>
      </c>
      <c r="L24" s="62">
        <v>2</v>
      </c>
      <c r="M24" s="112"/>
    </row>
  </sheetData>
  <mergeCells count="23">
    <mergeCell ref="B1:B2"/>
    <mergeCell ref="I15:I16"/>
    <mergeCell ref="J17:J18"/>
    <mergeCell ref="K19:K20"/>
    <mergeCell ref="L21:L22"/>
    <mergeCell ref="E7:E8"/>
    <mergeCell ref="D5:D6"/>
    <mergeCell ref="F9:F10"/>
    <mergeCell ref="G11:G12"/>
    <mergeCell ref="C3:C4"/>
    <mergeCell ref="H13:H14"/>
    <mergeCell ref="A9:A10"/>
    <mergeCell ref="A3:A4"/>
    <mergeCell ref="A5:A6"/>
    <mergeCell ref="M23:M24"/>
    <mergeCell ref="A21:A22"/>
    <mergeCell ref="A23:A24"/>
    <mergeCell ref="A19:A20"/>
    <mergeCell ref="A13:A14"/>
    <mergeCell ref="A15:A16"/>
    <mergeCell ref="A17:A18"/>
    <mergeCell ref="A11:A12"/>
    <mergeCell ref="A7:A8"/>
  </mergeCells>
  <phoneticPr fontId="0" type="noConversion"/>
  <conditionalFormatting sqref="B24:L24 B22:K22 B20:J20 B4 B18:I18 B10:E10 B16:H16 B6:C6 B14:G14 B8:D8 B12:F12">
    <cfRule type="expression" dxfId="1" priority="1" stopIfTrue="1">
      <formula>$H$3=0</formula>
    </cfRule>
  </conditionalFormatting>
  <conditionalFormatting sqref="B23:L23 B3 B7:D7 B9:E9 B11:F11 B13:G13 B15:H15 B17:I17 B19:J19 B21:K21 B5:C5">
    <cfRule type="expression" dxfId="0" priority="2" stopIfTrue="1">
      <formula>$H$4=0</formula>
    </cfRule>
  </conditionalFormatting>
  <pageMargins left="0.74803149606299213" right="0.35433070866141736" top="0.98425196850393704" bottom="0.98425196850393704" header="0.51181102362204722" footer="0.51181102362204722"/>
  <pageSetup paperSize="0" orientation="portrait" horizontalDpi="360" verticalDpi="36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r:id="rId5">
            <anchor moveWithCells="1">
              <from>
                <xdr:col>6</xdr:col>
                <xdr:colOff>190500</xdr:colOff>
                <xdr:row>2</xdr:row>
                <xdr:rowOff>76200</xdr:rowOff>
              </from>
              <to>
                <xdr:col>6</xdr:col>
                <xdr:colOff>381000</xdr:colOff>
                <xdr:row>2</xdr:row>
                <xdr:rowOff>219075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r:id="rId7">
            <anchor moveWithCells="1">
              <from>
                <xdr:col>6</xdr:col>
                <xdr:colOff>190500</xdr:colOff>
                <xdr:row>3</xdr:row>
                <xdr:rowOff>76200</xdr:rowOff>
              </from>
              <to>
                <xdr:col>6</xdr:col>
                <xdr:colOff>381000</xdr:colOff>
                <xdr:row>3</xdr:row>
                <xdr:rowOff>219075</xdr:rowOff>
              </to>
            </anchor>
          </objectPr>
        </oleObject>
      </mc:Choice>
      <mc:Fallback>
        <oleObject progId="Equation.3" shapeId="4098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Dimensionamento</vt:lpstr>
      <vt:lpstr>Pareto</vt:lpstr>
      <vt:lpstr>Poupanças</vt:lpstr>
      <vt:lpstr>Poupanças!Print_Area</vt:lpstr>
    </vt:vector>
  </TitlesOfParts>
  <Company>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Telhada</dc:creator>
  <cp:lastModifiedBy>JT</cp:lastModifiedBy>
  <dcterms:created xsi:type="dcterms:W3CDTF">2000-10-07T11:55:03Z</dcterms:created>
  <dcterms:modified xsi:type="dcterms:W3CDTF">2018-11-13T10:15:45Z</dcterms:modified>
</cp:coreProperties>
</file>