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9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0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1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67672_uminho_pt/Documents/"/>
    </mc:Choice>
  </mc:AlternateContent>
  <xr:revisionPtr revIDLastSave="0" documentId="8_{343DB62D-D275-4645-B83B-D0B3C55BF3EA}" xr6:coauthVersionLast="43" xr6:coauthVersionMax="43" xr10:uidLastSave="{00000000-0000-0000-0000-000000000000}"/>
  <bookViews>
    <workbookView xWindow="1950" yWindow="1950" windowWidth="15375" windowHeight="7875" firstSheet="8" activeTab="8" xr2:uid="{00000000-000D-0000-FFFF-FFFF00000000}"/>
  </bookViews>
  <sheets>
    <sheet name="Grafico1_PT2_FSFSWS" sheetId="13" r:id="rId1"/>
    <sheet name="Grafico1_FSFSWS" sheetId="1" r:id="rId2"/>
    <sheet name="FSFS.WStandard" sheetId="2" r:id="rId3"/>
    <sheet name="Grafico2_FSFSWFL" sheetId="6" r:id="rId4"/>
    <sheet name="Grafico2_PT2_FSFSWFL" sheetId="14" r:id="rId5"/>
    <sheet name="FSFS.WFimLinha" sheetId="3" r:id="rId6"/>
    <sheet name="Grafico3_MODDWS" sheetId="7" r:id="rId7"/>
    <sheet name="Gráfico3_PT2_MODD_WStandard" sheetId="15" r:id="rId8"/>
    <sheet name="MODD.WStandard" sheetId="4" r:id="rId9"/>
    <sheet name="Grafico4_MODDWFL" sheetId="8" r:id="rId10"/>
    <sheet name="Grafico4_PT2_MODDWFL" sheetId="16" r:id="rId11"/>
    <sheet name="MODD.WFimLinha" sheetId="5" r:id="rId12"/>
    <sheet name="Comparar-FSFS-WS" sheetId="9" r:id="rId13"/>
    <sheet name="Comparar-FSFS-WFL" sheetId="10" r:id="rId14"/>
    <sheet name="Comparar-MODD-WS" sheetId="11" r:id="rId15"/>
    <sheet name="Comparar-MODD-WFL" sheetId="12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" i="2" l="1"/>
  <c r="U38" i="2"/>
  <c r="Z35" i="2"/>
  <c r="U11" i="5"/>
  <c r="U4" i="5"/>
  <c r="U31" i="4"/>
  <c r="U22" i="3"/>
  <c r="U19" i="3"/>
  <c r="U11" i="3"/>
  <c r="U4" i="3"/>
  <c r="U28" i="4"/>
  <c r="U32" i="2"/>
  <c r="U29" i="2"/>
  <c r="U4" i="4"/>
  <c r="U17" i="4"/>
  <c r="U15" i="2"/>
  <c r="U4" i="2"/>
</calcChain>
</file>

<file path=xl/sharedStrings.xml><?xml version="1.0" encoding="utf-8"?>
<sst xmlns="http://schemas.openxmlformats.org/spreadsheetml/2006/main" count="923" uniqueCount="42">
  <si>
    <t>Cenário</t>
  </si>
  <si>
    <t>Workers</t>
  </si>
  <si>
    <t>Horas</t>
  </si>
  <si>
    <t>Ptardy</t>
  </si>
  <si>
    <t>TTT</t>
  </si>
  <si>
    <t>STT</t>
  </si>
  <si>
    <t>Tardiness</t>
  </si>
  <si>
    <t>Lateness</t>
  </si>
  <si>
    <t>3_Workers</t>
  </si>
  <si>
    <t>5_Workers</t>
  </si>
  <si>
    <t>Kanbans</t>
  </si>
  <si>
    <t>Carga(horas)</t>
  </si>
  <si>
    <t>Infinito</t>
  </si>
  <si>
    <t>Replicações</t>
  </si>
  <si>
    <t>IntervaloChegadas</t>
  </si>
  <si>
    <t>UtM1</t>
  </si>
  <si>
    <t>UtM2</t>
  </si>
  <si>
    <t>UtM3</t>
  </si>
  <si>
    <t>UtM4</t>
  </si>
  <si>
    <t>UtM5</t>
  </si>
  <si>
    <t>UtM6</t>
  </si>
  <si>
    <t>UtWorker</t>
  </si>
  <si>
    <t>NCreated</t>
  </si>
  <si>
    <t>NDestroyed</t>
  </si>
  <si>
    <t>WorkerTransfer</t>
  </si>
  <si>
    <t>Random.Exponential(2.05)</t>
  </si>
  <si>
    <t>Random.Exponential(1.24)</t>
  </si>
  <si>
    <t>Worker</t>
  </si>
  <si>
    <t xml:space="preserve">worker </t>
  </si>
  <si>
    <t xml:space="preserve">distancia </t>
  </si>
  <si>
    <t>4 195,5000</t>
  </si>
  <si>
    <t>8 057,2700</t>
  </si>
  <si>
    <t>5 733,7300</t>
  </si>
  <si>
    <t>FSFS - WORKER STANDARD</t>
  </si>
  <si>
    <t>Repl</t>
  </si>
  <si>
    <t>3 Workers</t>
  </si>
  <si>
    <t>WLC</t>
  </si>
  <si>
    <t>GKS</t>
  </si>
  <si>
    <t>5 Workers</t>
  </si>
  <si>
    <t xml:space="preserve">FSFS - WORKER Fim De Linha </t>
  </si>
  <si>
    <t>MODD - WORKER STANDARD</t>
  </si>
  <si>
    <t xml:space="preserve">MODD - WORKER Fim De Linha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</si>
</sst>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6" borderId="2" xfId="0" applyFill="1" applyBorder="1" applyAlignment="1">
      <alignment horizontal="center" vertical="center"/>
    </xf>
    <xf numFmtId="0" fontId="0" fillId="6" borderId="2" xfId="0" applyFill="1" applyBorder="1"/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8" borderId="0" xfId="0" applyFill="1"/>
    <xf numFmtId="0" fontId="1" fillId="8" borderId="0" xfId="0" applyFont="1" applyFill="1"/>
    <xf numFmtId="0" fontId="1" fillId="8" borderId="1" xfId="0" applyFont="1" applyFill="1" applyBorder="1" applyAlignment="1">
      <alignment horizontal="center" vertical="center"/>
    </xf>
    <xf numFmtId="0" fontId="0" fillId="8" borderId="2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/>
    <xf numFmtId="0" fontId="0" fillId="8" borderId="15" xfId="0" applyFill="1" applyBorder="1" applyAlignment="1">
      <alignment horizontal="center" vertical="center"/>
    </xf>
    <xf numFmtId="0" fontId="0" fillId="9" borderId="2" xfId="0" applyFill="1" applyBorder="1"/>
    <xf numFmtId="0" fontId="0" fillId="10" borderId="2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35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2" fontId="5" fillId="2" borderId="22" xfId="0" applyNumberFormat="1" applyFont="1" applyFill="1" applyBorder="1" applyAlignment="1">
      <alignment horizontal="center" vertical="center"/>
    </xf>
    <xf numFmtId="2" fontId="5" fillId="2" borderId="23" xfId="0" applyNumberFormat="1" applyFont="1" applyFill="1" applyBorder="1" applyAlignment="1">
      <alignment horizontal="center" vertical="center"/>
    </xf>
    <xf numFmtId="0" fontId="2" fillId="11" borderId="40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41" xfId="0" applyFont="1" applyFill="1" applyBorder="1" applyAlignment="1">
      <alignment horizontal="center" vertical="center"/>
    </xf>
    <xf numFmtId="0" fontId="2" fillId="11" borderId="45" xfId="0" applyFon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2" fontId="0" fillId="6" borderId="46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50" xfId="0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2" fillId="11" borderId="5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2" fillId="11" borderId="53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2" fillId="11" borderId="51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0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6" borderId="57" xfId="0" applyFill="1" applyBorder="1"/>
    <xf numFmtId="0" fontId="0" fillId="6" borderId="57" xfId="0" applyFill="1" applyBorder="1" applyAlignment="1">
      <alignment horizontal="center" vertical="center"/>
    </xf>
    <xf numFmtId="0" fontId="0" fillId="2" borderId="27" xfId="0" applyFill="1" applyBorder="1"/>
    <xf numFmtId="0" fontId="0" fillId="2" borderId="57" xfId="0" applyFill="1" applyBorder="1"/>
    <xf numFmtId="0" fontId="0" fillId="7" borderId="48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0" xfId="0" applyFill="1"/>
    <xf numFmtId="0" fontId="1" fillId="7" borderId="58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8" borderId="27" xfId="0" applyFill="1" applyBorder="1"/>
    <xf numFmtId="0" fontId="0" fillId="2" borderId="27" xfId="0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Fill="1"/>
    <xf numFmtId="0" fontId="5" fillId="2" borderId="2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2" borderId="51" xfId="0" applyFont="1" applyFill="1" applyBorder="1" applyAlignment="1">
      <alignment horizontal="center" vertical="center"/>
    </xf>
    <xf numFmtId="0" fontId="4" fillId="12" borderId="49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40C59CF-5A42-488E-B034-FBDB1A3E96F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Grafico1_PT2_FSFSWS!$B$9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Grafico1_PT2_FSFSWS!$A$10:$A$14</c:f>
              <c:numCache>
                <c:formatCode>General</c:formatCode>
                <c:ptCount val="5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</c:numCache>
            </c:numRef>
          </c:xVal>
          <c:yVal>
            <c:numRef>
              <c:f>Grafico1_PT2_FSFSWS!$B$10:$B$14</c:f>
              <c:numCache>
                <c:formatCode>General</c:formatCode>
                <c:ptCount val="5"/>
                <c:pt idx="0">
                  <c:v>96.601399999999998</c:v>
                </c:pt>
                <c:pt idx="1">
                  <c:v>8.7542399999999994</c:v>
                </c:pt>
                <c:pt idx="2">
                  <c:v>8.5360999999999994</c:v>
                </c:pt>
                <c:pt idx="3">
                  <c:v>10.7395</c:v>
                </c:pt>
                <c:pt idx="4">
                  <c:v>11.5434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1-487F-9DEB-FEF9A746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01432"/>
        <c:axId val="743699136"/>
      </c:scatterChart>
      <c:valAx>
        <c:axId val="743701432"/>
        <c:scaling>
          <c:orientation val="minMax"/>
          <c:max val="23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99136"/>
        <c:crosses val="autoZero"/>
        <c:crossBetween val="midCat"/>
      </c:valAx>
      <c:valAx>
        <c:axId val="7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Grafico1_PT2_FSFSWS!$O$57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Grafico1_PT2_FSFSWS!$N$58:$N$62</c:f>
              <c:numCache>
                <c:formatCode>General</c:formatCode>
                <c:ptCount val="5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</c:numCache>
            </c:numRef>
          </c:xVal>
          <c:yVal>
            <c:numRef>
              <c:f>Grafico1_PT2_FSFSWS!$O$58:$O$62</c:f>
              <c:numCache>
                <c:formatCode>General</c:formatCode>
                <c:ptCount val="5"/>
                <c:pt idx="0">
                  <c:v>-13.143000000000001</c:v>
                </c:pt>
                <c:pt idx="1">
                  <c:v>-16.012</c:v>
                </c:pt>
                <c:pt idx="2">
                  <c:v>-16.332100000000001</c:v>
                </c:pt>
                <c:pt idx="3">
                  <c:v>-16.548400000000001</c:v>
                </c:pt>
                <c:pt idx="4">
                  <c:v>-16.359400000000001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0-41C4-A8CD-6B14FA96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82712"/>
        <c:axId val="350282056"/>
      </c:scatterChart>
      <c:valAx>
        <c:axId val="350282712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2056"/>
        <c:crosses val="autoZero"/>
        <c:crossBetween val="midCat"/>
      </c:valAx>
      <c:valAx>
        <c:axId val="350282056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3WorkersPTardy</a:t>
            </a:r>
          </a:p>
        </c:rich>
      </c:tx>
      <c:layout>
        <c:manualLayout>
          <c:xMode val="edge"/>
          <c:yMode val="edge"/>
          <c:x val="0.34639383732941076"/>
          <c:y val="5.4711272388900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Grafico1_FSFSWS!$B$9</c:f>
              <c:strCache>
                <c:ptCount val="1"/>
                <c:pt idx="0">
                  <c:v>3_Workers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Grafico1_FSFSWS!$B$11:$B$21</c:f>
              <c:numCache>
                <c:formatCode>General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Grafico1_FSFSWS!$C$11:$C$21</c:f>
              <c:numCache>
                <c:formatCode>General</c:formatCode>
                <c:ptCount val="11"/>
                <c:pt idx="0">
                  <c:v>96.601399999999998</c:v>
                </c:pt>
                <c:pt idx="1">
                  <c:v>8.7542399999999994</c:v>
                </c:pt>
                <c:pt idx="2">
                  <c:v>8.5360999999999994</c:v>
                </c:pt>
                <c:pt idx="3">
                  <c:v>10.7395</c:v>
                </c:pt>
                <c:pt idx="4">
                  <c:v>11.5434</c:v>
                </c:pt>
                <c:pt idx="5">
                  <c:v>11.0473</c:v>
                </c:pt>
                <c:pt idx="6">
                  <c:v>12.1518</c:v>
                </c:pt>
                <c:pt idx="7">
                  <c:v>11.597200000000001</c:v>
                </c:pt>
                <c:pt idx="8">
                  <c:v>11.913600000000001</c:v>
                </c:pt>
                <c:pt idx="9">
                  <c:v>11.8682</c:v>
                </c:pt>
                <c:pt idx="10">
                  <c:v>11.4582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B-409F-A944-1349C7E3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93999"/>
        <c:axId val="2001086415"/>
      </c:scatterChart>
      <c:valAx>
        <c:axId val="11942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86415"/>
        <c:crosses val="autoZero"/>
        <c:crossBetween val="midCat"/>
      </c:valAx>
      <c:valAx>
        <c:axId val="20010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9399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3_WorkersTTT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Grafico1_FSFSWS!$B$9</c:f>
              <c:strCache>
                <c:ptCount val="1"/>
                <c:pt idx="0">
                  <c:v>3_Workers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Grafico1_FSFSWS!$B$11:$B$21</c:f>
              <c:numCache>
                <c:formatCode>General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Grafico1_FSFSWS!$D$11:$D$21</c:f>
              <c:numCache>
                <c:formatCode>General</c:formatCode>
                <c:ptCount val="11"/>
                <c:pt idx="0">
                  <c:v>634.49</c:v>
                </c:pt>
                <c:pt idx="1">
                  <c:v>21.032900000000001</c:v>
                </c:pt>
                <c:pt idx="2">
                  <c:v>20.532299999999999</c:v>
                </c:pt>
                <c:pt idx="3">
                  <c:v>20.75</c:v>
                </c:pt>
                <c:pt idx="4">
                  <c:v>21.3933</c:v>
                </c:pt>
                <c:pt idx="5">
                  <c:v>21.000699999999998</c:v>
                </c:pt>
                <c:pt idx="6">
                  <c:v>21.849</c:v>
                </c:pt>
                <c:pt idx="7">
                  <c:v>21.390999999999998</c:v>
                </c:pt>
                <c:pt idx="8">
                  <c:v>21.594100000000001</c:v>
                </c:pt>
                <c:pt idx="9">
                  <c:v>21.5184</c:v>
                </c:pt>
                <c:pt idx="10">
                  <c:v>21.3065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B-41A5-BE3A-426B5D48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6799"/>
        <c:axId val="2010178879"/>
      </c:scatterChart>
      <c:valAx>
        <c:axId val="1139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78879"/>
        <c:crosses val="autoZero"/>
        <c:crossBetween val="midCat"/>
      </c:valAx>
      <c:valAx>
        <c:axId val="2010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165886127"/>
          <c:y val="0.20074211739760756"/>
          <c:w val="0.79872846545753862"/>
          <c:h val="0.565440136424317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8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24.892700000000001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8"/>
                <c:pt idx="0">
                  <c:v>16.718</c:v>
                </c:pt>
                <c:pt idx="1">
                  <c:v>11.217000000000001</c:v>
                </c:pt>
                <c:pt idx="2">
                  <c:v>11.416600000000001</c:v>
                </c:pt>
                <c:pt idx="3">
                  <c:v>11.930999999999999</c:v>
                </c:pt>
                <c:pt idx="4">
                  <c:v>12.379200000000001</c:v>
                </c:pt>
                <c:pt idx="5">
                  <c:v>11.7072</c:v>
                </c:pt>
                <c:pt idx="6">
                  <c:v>11.7822</c:v>
                </c:pt>
                <c:pt idx="7">
                  <c:v>12.7089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5_Workers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618-497D-86FB-7D1E7335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72175"/>
        <c:axId val="197533871"/>
      </c:scatterChart>
      <c:valAx>
        <c:axId val="2009172175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3871"/>
        <c:crosses val="autoZero"/>
        <c:crossBetween val="midCat"/>
      </c:valAx>
      <c:valAx>
        <c:axId val="1975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72175"/>
        <c:crossesAt val="1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Grafico1_FSFSWS!$N$9</c:f>
              <c:strCache>
                <c:ptCount val="1"/>
                <c:pt idx="0">
                  <c:v>5_Workers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Grafico1_FSFSWS!$N$11:$N$24</c:f>
              <c:numCache>
                <c:formatCode>General</c:formatCode>
                <c:ptCount val="14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Grafico1_FSFSWS!$P$11:$P$24</c:f>
              <c:numCache>
                <c:formatCode>General</c:formatCode>
                <c:ptCount val="14"/>
                <c:pt idx="0">
                  <c:v>27.907399999999999</c:v>
                </c:pt>
                <c:pt idx="1">
                  <c:v>25.0779</c:v>
                </c:pt>
                <c:pt idx="2">
                  <c:v>24.7575</c:v>
                </c:pt>
                <c:pt idx="3">
                  <c:v>24.585799999999999</c:v>
                </c:pt>
                <c:pt idx="4">
                  <c:v>24.757400000000001</c:v>
                </c:pt>
                <c:pt idx="5">
                  <c:v>24.602599999999999</c:v>
                </c:pt>
                <c:pt idx="6">
                  <c:v>24.561499999999999</c:v>
                </c:pt>
                <c:pt idx="7">
                  <c:v>24.497800000000002</c:v>
                </c:pt>
                <c:pt idx="8">
                  <c:v>24.571000000000002</c:v>
                </c:pt>
                <c:pt idx="9">
                  <c:v>24.7254</c:v>
                </c:pt>
                <c:pt idx="10">
                  <c:v>24.898299999999999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5-4E97-B200-F0EB94A6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99199"/>
        <c:axId val="2001091823"/>
      </c:scatterChart>
      <c:valAx>
        <c:axId val="1194299199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91823"/>
        <c:crosses val="autoZero"/>
        <c:crossBetween val="midCat"/>
      </c:valAx>
      <c:valAx>
        <c:axId val="20010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99199"/>
        <c:crossesAt val="1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WLC com 3 Trabalhadores - FSFS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5912147108371"/>
          <c:y val="0.19181431707949789"/>
          <c:w val="0.80108408109446716"/>
          <c:h val="0.560733120507997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Grafico1_FSFSWS!$C$10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Grafico1_FSFSWS!$B$11:$B$21</c:f>
              <c:numCache>
                <c:formatCode>General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Grafico1_FSFSWS!$C$11:$C$21</c:f>
              <c:numCache>
                <c:formatCode>General</c:formatCode>
                <c:ptCount val="11"/>
                <c:pt idx="0">
                  <c:v>96.601399999999998</c:v>
                </c:pt>
                <c:pt idx="1">
                  <c:v>8.7542399999999994</c:v>
                </c:pt>
                <c:pt idx="2">
                  <c:v>8.5360999999999994</c:v>
                </c:pt>
                <c:pt idx="3">
                  <c:v>10.7395</c:v>
                </c:pt>
                <c:pt idx="4">
                  <c:v>11.5434</c:v>
                </c:pt>
                <c:pt idx="5">
                  <c:v>11.0473</c:v>
                </c:pt>
                <c:pt idx="6">
                  <c:v>12.1518</c:v>
                </c:pt>
                <c:pt idx="7">
                  <c:v>11.597200000000001</c:v>
                </c:pt>
                <c:pt idx="8">
                  <c:v>11.913600000000001</c:v>
                </c:pt>
                <c:pt idx="9">
                  <c:v>11.8682</c:v>
                </c:pt>
                <c:pt idx="10">
                  <c:v>11.4582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A-4E87-B76D-900AD94DCBF8}"/>
            </c:ext>
          </c:extLst>
        </c:ser>
        <c:ser>
          <c:idx val="1"/>
          <c:order val="1"/>
          <c:tx>
            <c:strRef>
              <c:f>Grafico1_FSFSWS!$D$10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Grafico1_FSFSWS!$B$11:$B$21</c:f>
              <c:numCache>
                <c:formatCode>General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Grafico1_FSFSWS!$D$11:$D$21</c:f>
              <c:numCache>
                <c:formatCode>General</c:formatCode>
                <c:ptCount val="11"/>
                <c:pt idx="0">
                  <c:v>634.49</c:v>
                </c:pt>
                <c:pt idx="1">
                  <c:v>21.032900000000001</c:v>
                </c:pt>
                <c:pt idx="2">
                  <c:v>20.532299999999999</c:v>
                </c:pt>
                <c:pt idx="3">
                  <c:v>20.75</c:v>
                </c:pt>
                <c:pt idx="4">
                  <c:v>21.3933</c:v>
                </c:pt>
                <c:pt idx="5">
                  <c:v>21.000699999999998</c:v>
                </c:pt>
                <c:pt idx="6">
                  <c:v>21.849</c:v>
                </c:pt>
                <c:pt idx="7">
                  <c:v>21.390999999999998</c:v>
                </c:pt>
                <c:pt idx="8">
                  <c:v>21.594100000000001</c:v>
                </c:pt>
                <c:pt idx="9">
                  <c:v>21.5184</c:v>
                </c:pt>
                <c:pt idx="10">
                  <c:v>21.3065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A-4E87-B76D-900AD94D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75400"/>
        <c:axId val="674877368"/>
      </c:scatterChart>
      <c:valAx>
        <c:axId val="6748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7368"/>
        <c:crosses val="autoZero"/>
        <c:crossBetween val="midCat"/>
      </c:valAx>
      <c:valAx>
        <c:axId val="6748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 desempemho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WLC</a:t>
            </a:r>
            <a:r>
              <a:rPr lang="en-US" sz="1600" b="1" baseline="0">
                <a:solidFill>
                  <a:sysClr val="windowText" lastClr="000000"/>
                </a:solidFill>
              </a:rPr>
              <a:t> com 5 Trabalhores - FSFS</a:t>
            </a:r>
            <a:r>
              <a:rPr lang="en-US" sz="1600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Grafico1_FSFSWS!$O$10</c:f>
              <c:strCache>
                <c:ptCount val="1"/>
                <c:pt idx="0">
                  <c:v>Ptardy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Grafico1_FSFSWS!$N$11:$N$21</c:f>
              <c:numCache>
                <c:formatCode>General</c:formatCode>
                <c:ptCount val="11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Grafico1_FSFSWS!$O$11:$O$21</c:f>
              <c:numCache>
                <c:formatCode>General</c:formatCode>
                <c:ptCount val="11"/>
                <c:pt idx="0">
                  <c:v>16.718</c:v>
                </c:pt>
                <c:pt idx="1">
                  <c:v>11.217000000000001</c:v>
                </c:pt>
                <c:pt idx="2">
                  <c:v>11.416600000000001</c:v>
                </c:pt>
                <c:pt idx="3">
                  <c:v>11.930999999999999</c:v>
                </c:pt>
                <c:pt idx="4">
                  <c:v>12.379200000000001</c:v>
                </c:pt>
                <c:pt idx="5">
                  <c:v>11.7072</c:v>
                </c:pt>
                <c:pt idx="6">
                  <c:v>11.7822</c:v>
                </c:pt>
                <c:pt idx="7">
                  <c:v>11.6166</c:v>
                </c:pt>
                <c:pt idx="8">
                  <c:v>12.177099999999999</c:v>
                </c:pt>
                <c:pt idx="9">
                  <c:v>11.972300000000001</c:v>
                </c:pt>
                <c:pt idx="10">
                  <c:v>12.7089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2-485E-9E0A-04A0D49D0431}"/>
            </c:ext>
          </c:extLst>
        </c:ser>
        <c:ser>
          <c:idx val="1"/>
          <c:order val="1"/>
          <c:tx>
            <c:strRef>
              <c:f>Grafico1_FSFSWS!$P$10</c:f>
              <c:strCache>
                <c:ptCount val="1"/>
                <c:pt idx="0">
                  <c:v>TTT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Grafico1_FSFSWS!$N$11:$N$21</c:f>
              <c:numCache>
                <c:formatCode>General</c:formatCode>
                <c:ptCount val="11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Grafico1_FSFSWS!$P$11:$P$21</c:f>
              <c:numCache>
                <c:formatCode>General</c:formatCode>
                <c:ptCount val="11"/>
                <c:pt idx="0">
                  <c:v>27.907399999999999</c:v>
                </c:pt>
                <c:pt idx="1">
                  <c:v>25.0779</c:v>
                </c:pt>
                <c:pt idx="2">
                  <c:v>24.7575</c:v>
                </c:pt>
                <c:pt idx="3">
                  <c:v>24.585799999999999</c:v>
                </c:pt>
                <c:pt idx="4">
                  <c:v>24.757400000000001</c:v>
                </c:pt>
                <c:pt idx="5">
                  <c:v>24.602599999999999</c:v>
                </c:pt>
                <c:pt idx="6">
                  <c:v>24.561499999999999</c:v>
                </c:pt>
                <c:pt idx="7">
                  <c:v>24.497800000000002</c:v>
                </c:pt>
                <c:pt idx="8">
                  <c:v>24.571000000000002</c:v>
                </c:pt>
                <c:pt idx="9">
                  <c:v>24.7254</c:v>
                </c:pt>
                <c:pt idx="10">
                  <c:v>24.898299999999999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2-485E-9E0A-04A0D49D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13336"/>
        <c:axId val="711717272"/>
      </c:scatterChart>
      <c:valAx>
        <c:axId val="71171333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7272"/>
        <c:crosses val="autoZero"/>
        <c:crossBetween val="midCat"/>
      </c:valAx>
      <c:valAx>
        <c:axId val="711717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>
                    <a:solidFill>
                      <a:sysClr val="windowText" lastClr="000000"/>
                    </a:solidFill>
                  </a:rPr>
                  <a:t>Medidas</a:t>
                </a:r>
                <a:r>
                  <a:rPr lang="pt-PT" sz="1100" b="1" baseline="0">
                    <a:solidFill>
                      <a:sysClr val="windowText" lastClr="000000"/>
                    </a:solidFill>
                  </a:rPr>
                  <a:t> de desempenho</a:t>
                </a:r>
                <a:endParaRPr lang="pt-PT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WLC com 5 Trabalhadores - FSFS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1549967757142"/>
          <c:y val="0.18004854368932041"/>
          <c:w val="0.80485792390685562"/>
          <c:h val="0.49335715923859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Grafico2_FSFSWFL!$N$4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Grafico2_FSFSWFL!$M$5:$M$10</c:f>
              <c:numCache>
                <c:formatCode>General</c:formatCode>
                <c:ptCount val="6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  <c:pt idx="4">
                  <c:v>25.166799999999999</c:v>
                </c:pt>
                <c:pt idx="5">
                  <c:v>27.0838</c:v>
                </c:pt>
              </c:numCache>
            </c:numRef>
          </c:xVal>
          <c:yVal>
            <c:numRef>
              <c:f>Grafico2_FSFSWFL!$N$5:$N$10</c:f>
              <c:numCache>
                <c:formatCode>General</c:formatCode>
                <c:ptCount val="6"/>
                <c:pt idx="0">
                  <c:v>99.358500000000006</c:v>
                </c:pt>
                <c:pt idx="1">
                  <c:v>99.125100000000003</c:v>
                </c:pt>
                <c:pt idx="2">
                  <c:v>99.164100000000005</c:v>
                </c:pt>
                <c:pt idx="3">
                  <c:v>99.145499999999998</c:v>
                </c:pt>
                <c:pt idx="4">
                  <c:v>99.103399999999993</c:v>
                </c:pt>
                <c:pt idx="5">
                  <c:v>99.129800000000003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1-4DEE-A4C1-3C01FF1329F9}"/>
            </c:ext>
          </c:extLst>
        </c:ser>
        <c:ser>
          <c:idx val="1"/>
          <c:order val="1"/>
          <c:tx>
            <c:strRef>
              <c:f>Grafico2_FSFSWFL!$O$4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Grafico2_FSFSWFL!$M$5:$M$10</c:f>
              <c:numCache>
                <c:formatCode>General</c:formatCode>
                <c:ptCount val="6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  <c:pt idx="4">
                  <c:v>25.166799999999999</c:v>
                </c:pt>
                <c:pt idx="5">
                  <c:v>27.0838</c:v>
                </c:pt>
              </c:numCache>
            </c:numRef>
          </c:xVal>
          <c:yVal>
            <c:numRef>
              <c:f>Grafico2_FSFSWFL!$O$5:$O$10</c:f>
              <c:numCache>
                <c:formatCode>General</c:formatCode>
                <c:ptCount val="6"/>
                <c:pt idx="0">
                  <c:v>3293.81</c:v>
                </c:pt>
                <c:pt idx="1">
                  <c:v>2432.3000000000002</c:v>
                </c:pt>
                <c:pt idx="2">
                  <c:v>2406.81</c:v>
                </c:pt>
                <c:pt idx="3">
                  <c:v>2410.02</c:v>
                </c:pt>
                <c:pt idx="4">
                  <c:v>2431.98</c:v>
                </c:pt>
                <c:pt idx="5">
                  <c:v>2411.29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1-4DEE-A4C1-3C01FF13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82944"/>
        <c:axId val="674882616"/>
      </c:scatterChart>
      <c:valAx>
        <c:axId val="6748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2616"/>
        <c:crosses val="autoZero"/>
        <c:crossBetween val="midCat"/>
      </c:valAx>
      <c:valAx>
        <c:axId val="674882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WLC com 3 Trabalhores - FSFS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Grafico2_FSFSWFL!$C$4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Grafico2_FSFSWFL!$B$5:$B$10</c:f>
              <c:numCache>
                <c:formatCode>General</c:formatCode>
                <c:ptCount val="6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  <c:pt idx="4">
                  <c:v>30.2529</c:v>
                </c:pt>
                <c:pt idx="5">
                  <c:v>32.889800000000001</c:v>
                </c:pt>
              </c:numCache>
            </c:numRef>
          </c:xVal>
          <c:yVal>
            <c:numRef>
              <c:f>Grafico2_FSFSWFL!$C$5:$C$10</c:f>
              <c:numCache>
                <c:formatCode>General</c:formatCode>
                <c:ptCount val="6"/>
                <c:pt idx="0">
                  <c:v>98.449200000000005</c:v>
                </c:pt>
                <c:pt idx="1">
                  <c:v>98.073700000000002</c:v>
                </c:pt>
                <c:pt idx="2">
                  <c:v>97.986500000000007</c:v>
                </c:pt>
                <c:pt idx="3">
                  <c:v>98.172899999999998</c:v>
                </c:pt>
                <c:pt idx="4">
                  <c:v>98.166600000000003</c:v>
                </c:pt>
                <c:pt idx="5">
                  <c:v>98.034999999999997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C-4A65-BC3F-EA4568AF18B6}"/>
            </c:ext>
          </c:extLst>
        </c:ser>
        <c:ser>
          <c:idx val="1"/>
          <c:order val="1"/>
          <c:tx>
            <c:strRef>
              <c:f>Grafico2_FSFSWFL!$D$4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Grafico2_FSFSWFL!$B$5:$B$10</c:f>
              <c:numCache>
                <c:formatCode>General</c:formatCode>
                <c:ptCount val="6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  <c:pt idx="4">
                  <c:v>30.2529</c:v>
                </c:pt>
                <c:pt idx="5">
                  <c:v>32.889800000000001</c:v>
                </c:pt>
              </c:numCache>
            </c:numRef>
          </c:xVal>
          <c:yVal>
            <c:numRef>
              <c:f>Grafico2_FSFSWFL!$D$5:$D$10</c:f>
              <c:numCache>
                <c:formatCode>General</c:formatCode>
                <c:ptCount val="6"/>
                <c:pt idx="0">
                  <c:v>1425.93</c:v>
                </c:pt>
                <c:pt idx="1">
                  <c:v>1164.3699999999999</c:v>
                </c:pt>
                <c:pt idx="2">
                  <c:v>1171.8699999999999</c:v>
                </c:pt>
                <c:pt idx="3">
                  <c:v>1164.24</c:v>
                </c:pt>
                <c:pt idx="4">
                  <c:v>1164.04</c:v>
                </c:pt>
                <c:pt idx="5">
                  <c:v>1156.32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C-4A65-BC3F-EA4568AF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45808"/>
        <c:axId val="658246136"/>
      </c:scatterChart>
      <c:valAx>
        <c:axId val="6582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46136"/>
        <c:crosses val="autoZero"/>
        <c:crossBetween val="midCat"/>
      </c:valAx>
      <c:valAx>
        <c:axId val="658246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4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Grafico2_PT2_FSFSWFL!$A$9:$A$12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Grafico2_PT2_FSFSWFL!$B$9:$B$12</c:f>
              <c:numCache>
                <c:formatCode>General</c:formatCode>
                <c:ptCount val="4"/>
                <c:pt idx="0">
                  <c:v>98.449200000000005</c:v>
                </c:pt>
                <c:pt idx="1">
                  <c:v>98.073700000000002</c:v>
                </c:pt>
                <c:pt idx="2">
                  <c:v>97.986500000000007</c:v>
                </c:pt>
                <c:pt idx="3">
                  <c:v>98.172899999999998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8-4768-8594-B53AA5A1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80744"/>
        <c:axId val="350282712"/>
      </c:scatterChart>
      <c:valAx>
        <c:axId val="350280744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2712"/>
        <c:crosses val="autoZero"/>
        <c:crossBetween val="midCat"/>
      </c:valAx>
      <c:valAx>
        <c:axId val="3502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Grafico1_PT2_FSFSWS!$B$19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Grafico1_PT2_FSFSWS!$A$20:$A$24</c:f>
              <c:numCache>
                <c:formatCode>General</c:formatCode>
                <c:ptCount val="5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</c:numCache>
            </c:numRef>
          </c:xVal>
          <c:yVal>
            <c:numRef>
              <c:f>Grafico1_PT2_FSFSWS!$B$20:$B$24</c:f>
              <c:numCache>
                <c:formatCode>General</c:formatCode>
                <c:ptCount val="5"/>
                <c:pt idx="0">
                  <c:v>634.49</c:v>
                </c:pt>
                <c:pt idx="1">
                  <c:v>21.032900000000001</c:v>
                </c:pt>
                <c:pt idx="2">
                  <c:v>20.532299999999999</c:v>
                </c:pt>
                <c:pt idx="3">
                  <c:v>20.75</c:v>
                </c:pt>
                <c:pt idx="4">
                  <c:v>21.3933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5-48A4-8E61-F3D69772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39240"/>
        <c:axId val="546041864"/>
      </c:scatterChart>
      <c:valAx>
        <c:axId val="546039240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41864"/>
        <c:crosses val="autoZero"/>
        <c:crossBetween val="midCat"/>
      </c:valAx>
      <c:valAx>
        <c:axId val="546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3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Grafico2_PT2_FSFSWFL!$B$18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Grafico2_PT2_FSFSWFL!$A$19:$A$22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Grafico2_PT2_FSFSWFL!$B$19:$B$22</c:f>
              <c:numCache>
                <c:formatCode>General</c:formatCode>
                <c:ptCount val="4"/>
                <c:pt idx="0">
                  <c:v>1425.93</c:v>
                </c:pt>
                <c:pt idx="1">
                  <c:v>1164.3699999999999</c:v>
                </c:pt>
                <c:pt idx="2">
                  <c:v>1171.8699999999999</c:v>
                </c:pt>
                <c:pt idx="3">
                  <c:v>1164.24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49C-B6AD-C0F19730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17008"/>
        <c:axId val="645919960"/>
      </c:scatterChart>
      <c:valAx>
        <c:axId val="645917008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9960"/>
        <c:crosses val="autoZero"/>
        <c:crossBetween val="midCat"/>
      </c:valAx>
      <c:valAx>
        <c:axId val="6459199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Trabalhores - FSFS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20937543859649124"/>
          <c:y val="4.7281323877068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Grafico2_PT2_FSFSWFL!$B$30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Grafico2_PT2_FSFSWFL!$A$31:$A$34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Grafico2_PT2_FSFSWFL!$B$31:$B$34</c:f>
              <c:numCache>
                <c:formatCode>General</c:formatCode>
                <c:ptCount val="4"/>
                <c:pt idx="0">
                  <c:v>98.449200000000005</c:v>
                </c:pt>
                <c:pt idx="1">
                  <c:v>98.073700000000002</c:v>
                </c:pt>
                <c:pt idx="2">
                  <c:v>97.986500000000007</c:v>
                </c:pt>
                <c:pt idx="3">
                  <c:v>98.172899999999998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0-4A76-AC56-7C2973357F89}"/>
            </c:ext>
          </c:extLst>
        </c:ser>
        <c:ser>
          <c:idx val="1"/>
          <c:order val="1"/>
          <c:tx>
            <c:strRef>
              <c:f>Grafico2_PT2_FSFSWFL!$C$30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Grafico2_PT2_FSFSWFL!$A$31:$A$34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Grafico2_PT2_FSFSWFL!$C$31:$C$34</c:f>
              <c:numCache>
                <c:formatCode>General</c:formatCode>
                <c:ptCount val="4"/>
                <c:pt idx="0">
                  <c:v>1425.93</c:v>
                </c:pt>
                <c:pt idx="1">
                  <c:v>1164.3699999999999</c:v>
                </c:pt>
                <c:pt idx="2">
                  <c:v>1171.8699999999999</c:v>
                </c:pt>
                <c:pt idx="3">
                  <c:v>1164.24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0-4A76-AC56-7C297335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84352"/>
        <c:axId val="350288944"/>
      </c:scatterChart>
      <c:valAx>
        <c:axId val="3502843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8944"/>
        <c:crosses val="autoZero"/>
        <c:crossBetween val="midCat"/>
      </c:valAx>
      <c:valAx>
        <c:axId val="350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Grafico2_PT2_FSFSWFL!$B$45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Grafico2_PT2_FSFSWFL!$A$46:$A$49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Grafico2_PT2_FSFSWFL!$B$46:$B$49</c:f>
              <c:numCache>
                <c:formatCode>General</c:formatCode>
                <c:ptCount val="4"/>
                <c:pt idx="0">
                  <c:v>1384.96</c:v>
                </c:pt>
                <c:pt idx="1">
                  <c:v>1123.3599999999999</c:v>
                </c:pt>
                <c:pt idx="2">
                  <c:v>1131</c:v>
                </c:pt>
                <c:pt idx="3">
                  <c:v>1123.0999999999999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9-4772-A96E-CB614251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84264"/>
        <c:axId val="740585904"/>
      </c:scatterChart>
      <c:valAx>
        <c:axId val="740584264"/>
        <c:scaling>
          <c:orientation val="minMax"/>
          <c:max val="19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5904"/>
        <c:crosses val="autoZero"/>
        <c:crossBetween val="midCat"/>
      </c:valAx>
      <c:valAx>
        <c:axId val="7405859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Grafico2_PT2_FSFSWFL!$B$55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Grafico2_PT2_FSFSWFL!$A$56:$A$59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Grafico2_PT2_FSFSWFL!$B$56:$B$59</c:f>
              <c:numCache>
                <c:formatCode>General</c:formatCode>
                <c:ptCount val="4"/>
                <c:pt idx="0">
                  <c:v>1384.96</c:v>
                </c:pt>
                <c:pt idx="1">
                  <c:v>1123.3599999999999</c:v>
                </c:pt>
                <c:pt idx="2">
                  <c:v>1131</c:v>
                </c:pt>
                <c:pt idx="3">
                  <c:v>1123.0999999999999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D-4BD1-ABDD-EF3A7F4B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68784"/>
        <c:axId val="548166816"/>
      </c:scatterChart>
      <c:valAx>
        <c:axId val="548168784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6816"/>
        <c:crosses val="autoZero"/>
        <c:crossBetween val="midCat"/>
      </c:valAx>
      <c:valAx>
        <c:axId val="5481668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Grafico2_PT2_FSFSWFL!$O$8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Grafico2_PT2_FSFSWFL!$N$9:$N$12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Grafico2_PT2_FSFSWFL!$O$9:$O$12</c:f>
              <c:numCache>
                <c:formatCode>General</c:formatCode>
                <c:ptCount val="4"/>
                <c:pt idx="0">
                  <c:v>99.358500000000006</c:v>
                </c:pt>
                <c:pt idx="1">
                  <c:v>99.125100000000003</c:v>
                </c:pt>
                <c:pt idx="2">
                  <c:v>99.164100000000005</c:v>
                </c:pt>
                <c:pt idx="3">
                  <c:v>99.145499999999998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7-4359-8F45-6193F1CF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14712"/>
        <c:axId val="645913072"/>
      </c:scatterChart>
      <c:valAx>
        <c:axId val="645914712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3072"/>
        <c:crosses val="autoZero"/>
        <c:crossBetween val="midCat"/>
      </c:valAx>
      <c:valAx>
        <c:axId val="645913072"/>
        <c:scaling>
          <c:orientation val="minMax"/>
          <c:min val="99.0500000000000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Grafico2_PT2_FSFSWFL!$O$17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Grafico2_PT2_FSFSWFL!$N$18:$N$21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Grafico2_PT2_FSFSWFL!$O$18:$O$21</c:f>
              <c:numCache>
                <c:formatCode>General</c:formatCode>
                <c:ptCount val="4"/>
                <c:pt idx="0">
                  <c:v>3293.81</c:v>
                </c:pt>
                <c:pt idx="1">
                  <c:v>2432.3000000000002</c:v>
                </c:pt>
                <c:pt idx="2">
                  <c:v>2406.81</c:v>
                </c:pt>
                <c:pt idx="3">
                  <c:v>2410.02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9-432C-B66A-7403EC97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0464"/>
        <c:axId val="315888168"/>
      </c:scatterChart>
      <c:valAx>
        <c:axId val="315890464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8168"/>
        <c:crosses val="autoZero"/>
        <c:crossBetween val="midCat"/>
      </c:valAx>
      <c:valAx>
        <c:axId val="315888168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Grafico2_PT2_FSFSWFL!$O$30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Grafico2_PT2_FSFSWFL!$N$31:$N$34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Grafico2_PT2_FSFSWFL!$O$31:$O$34</c:f>
              <c:numCache>
                <c:formatCode>General</c:formatCode>
                <c:ptCount val="4"/>
                <c:pt idx="0">
                  <c:v>99.358500000000006</c:v>
                </c:pt>
                <c:pt idx="1">
                  <c:v>99.125100000000003</c:v>
                </c:pt>
                <c:pt idx="2">
                  <c:v>99.164100000000005</c:v>
                </c:pt>
                <c:pt idx="3">
                  <c:v>99.145499999999998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E-4BE4-9A69-BA1F98D12364}"/>
            </c:ext>
          </c:extLst>
        </c:ser>
        <c:ser>
          <c:idx val="1"/>
          <c:order val="1"/>
          <c:tx>
            <c:strRef>
              <c:f>Grafico2_PT2_FSFSWFL!$P$30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Grafico2_PT2_FSFSWFL!$N$31:$N$34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Grafico2_PT2_FSFSWFL!$P$31:$P$34</c:f>
              <c:numCache>
                <c:formatCode>General</c:formatCode>
                <c:ptCount val="4"/>
                <c:pt idx="0">
                  <c:v>3293.81</c:v>
                </c:pt>
                <c:pt idx="1">
                  <c:v>2432.3000000000002</c:v>
                </c:pt>
                <c:pt idx="2">
                  <c:v>2406.81</c:v>
                </c:pt>
                <c:pt idx="3">
                  <c:v>2410.02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E-4BE4-9A69-BA1F98D1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04216"/>
        <c:axId val="645909464"/>
      </c:scatterChart>
      <c:valAx>
        <c:axId val="6459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9464"/>
        <c:crosses val="autoZero"/>
        <c:crossBetween val="midCat"/>
      </c:valAx>
      <c:valAx>
        <c:axId val="64590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Grafico2_PT2_FSFSWFL!$O$45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Grafico2_PT2_FSFSWFL!$N$46:$N$49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Grafico2_PT2_FSFSWFL!$O$46:$O$49</c:f>
              <c:numCache>
                <c:formatCode>General</c:formatCode>
                <c:ptCount val="4"/>
                <c:pt idx="0">
                  <c:v>3251.88</c:v>
                </c:pt>
                <c:pt idx="1">
                  <c:v>2391.5300000000002</c:v>
                </c:pt>
                <c:pt idx="2">
                  <c:v>2365.9299999999998</c:v>
                </c:pt>
                <c:pt idx="3">
                  <c:v>2369.35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6-4410-9F18-E5B948D6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40832"/>
        <c:axId val="356340504"/>
      </c:scatterChart>
      <c:valAx>
        <c:axId val="356340832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40504"/>
        <c:crosses val="autoZero"/>
        <c:crossBetween val="midCat"/>
      </c:valAx>
      <c:valAx>
        <c:axId val="35634050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Grafico2_PT2_FSFSWFL!$O$55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Grafico2_PT2_FSFSWFL!$N$56:$N$59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Grafico2_PT2_FSFSWFL!$O$56:$O$59</c:f>
              <c:numCache>
                <c:formatCode>General</c:formatCode>
                <c:ptCount val="4"/>
                <c:pt idx="0">
                  <c:v>3251.88</c:v>
                </c:pt>
                <c:pt idx="1">
                  <c:v>2391.5300000000002</c:v>
                </c:pt>
                <c:pt idx="2">
                  <c:v>2365.9299999999998</c:v>
                </c:pt>
                <c:pt idx="3">
                  <c:v>2369.35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4-44F2-B7A5-A1D87D2A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12960"/>
        <c:axId val="754205088"/>
      </c:scatterChart>
      <c:valAx>
        <c:axId val="754212960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05088"/>
        <c:crosses val="autoZero"/>
        <c:crossBetween val="midCat"/>
      </c:valAx>
      <c:valAx>
        <c:axId val="754205088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3Workers_PTardy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6554983257324"/>
          <c:y val="0.20126816380449147"/>
          <c:w val="0.7976650756863316"/>
          <c:h val="0.56938807351855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Grafico3_MODDWS!$B$4</c:f>
              <c:strCache>
                <c:ptCount val="1"/>
                <c:pt idx="0">
                  <c:v>3_Workers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Grafico3_MODDWS!$B$6:$B$18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Grafico3_MODDWS!$C$6:$C$18</c:f>
              <c:numCache>
                <c:formatCode>General</c:formatCode>
                <c:ptCount val="13"/>
                <c:pt idx="0">
                  <c:v>96.519400000000005</c:v>
                </c:pt>
                <c:pt idx="1">
                  <c:v>8.1168399999999998</c:v>
                </c:pt>
                <c:pt idx="2">
                  <c:v>8.0536100000000008</c:v>
                </c:pt>
                <c:pt idx="3">
                  <c:v>9.8374299999999995</c:v>
                </c:pt>
                <c:pt idx="4">
                  <c:v>10.6365</c:v>
                </c:pt>
                <c:pt idx="5">
                  <c:v>10.4998</c:v>
                </c:pt>
                <c:pt idx="6">
                  <c:v>11.1797</c:v>
                </c:pt>
                <c:pt idx="7">
                  <c:v>10.802099999999999</c:v>
                </c:pt>
                <c:pt idx="8">
                  <c:v>10.952500000000001</c:v>
                </c:pt>
                <c:pt idx="9">
                  <c:v>10.8581</c:v>
                </c:pt>
                <c:pt idx="10">
                  <c:v>9.9192900000000002</c:v>
                </c:pt>
                <c:pt idx="11">
                  <c:v>10.5961</c:v>
                </c:pt>
                <c:pt idx="12">
                  <c:v>10.7087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8-4157-B021-431489CE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168"/>
        <c:axId val="1826105232"/>
      </c:scatterChart>
      <c:valAx>
        <c:axId val="73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05232"/>
        <c:crosses val="autoZero"/>
        <c:crossBetween val="midCat"/>
      </c:valAx>
      <c:valAx>
        <c:axId val="18261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Trabalhadores - FSFS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Grafico1_PT2_FSFSWS!$B$31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Grafico1_PT2_FSFSWS!$A$32:$A$36</c:f>
              <c:numCache>
                <c:formatCode>General</c:formatCode>
                <c:ptCount val="5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</c:numCache>
            </c:numRef>
          </c:xVal>
          <c:yVal>
            <c:numRef>
              <c:f>Grafico1_PT2_FSFSWS!$B$32:$B$36</c:f>
              <c:numCache>
                <c:formatCode>General</c:formatCode>
                <c:ptCount val="5"/>
                <c:pt idx="0">
                  <c:v>96.601399999999998</c:v>
                </c:pt>
                <c:pt idx="1">
                  <c:v>8.7542399999999994</c:v>
                </c:pt>
                <c:pt idx="2">
                  <c:v>8.5360999999999994</c:v>
                </c:pt>
                <c:pt idx="3">
                  <c:v>10.7395</c:v>
                </c:pt>
                <c:pt idx="4">
                  <c:v>11.5434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C-420A-8944-7F1147DAB1D7}"/>
            </c:ext>
          </c:extLst>
        </c:ser>
        <c:ser>
          <c:idx val="1"/>
          <c:order val="1"/>
          <c:tx>
            <c:strRef>
              <c:f>Grafico1_PT2_FSFSWS!$C$31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Grafico1_PT2_FSFSWS!$A$32:$A$36</c:f>
              <c:numCache>
                <c:formatCode>General</c:formatCode>
                <c:ptCount val="5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</c:numCache>
            </c:numRef>
          </c:xVal>
          <c:yVal>
            <c:numRef>
              <c:f>Grafico1_PT2_FSFSWS!$C$32:$C$36</c:f>
              <c:numCache>
                <c:formatCode>General</c:formatCode>
                <c:ptCount val="5"/>
                <c:pt idx="0">
                  <c:v>634.49</c:v>
                </c:pt>
                <c:pt idx="1">
                  <c:v>21.032900000000001</c:v>
                </c:pt>
                <c:pt idx="2">
                  <c:v>20.532299999999999</c:v>
                </c:pt>
                <c:pt idx="3">
                  <c:v>20.75</c:v>
                </c:pt>
                <c:pt idx="4">
                  <c:v>21.3933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C-420A-8944-7F1147DA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00016"/>
        <c:axId val="540705920"/>
      </c:scatterChart>
      <c:valAx>
        <c:axId val="54070001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5920"/>
        <c:crosses val="autoZero"/>
        <c:crossBetween val="midCat"/>
      </c:valAx>
      <c:valAx>
        <c:axId val="5407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 de Desempenho</a:t>
                </a:r>
                <a:r>
                  <a:rPr lang="pt-PT" b="1" baseline="0"/>
                  <a:t> 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kern="1200" spc="0" baseline="0">
                <a:solidFill>
                  <a:srgbClr val="595959"/>
                </a:solidFill>
                <a:effectLst/>
              </a:rPr>
              <a:t>3Workers_TTT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Grafico3_MODDWS!$B$4</c:f>
              <c:strCache>
                <c:ptCount val="1"/>
                <c:pt idx="0">
                  <c:v>3_Workers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Grafico3_MODDWS!$B$6:$B$18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Grafico3_MODDWS!$D$6:$D$18</c:f>
              <c:numCache>
                <c:formatCode>General</c:formatCode>
                <c:ptCount val="13"/>
                <c:pt idx="0">
                  <c:v>622.69600000000003</c:v>
                </c:pt>
                <c:pt idx="1">
                  <c:v>20.225300000000001</c:v>
                </c:pt>
                <c:pt idx="2">
                  <c:v>20.491900000000001</c:v>
                </c:pt>
                <c:pt idx="3">
                  <c:v>20.7591</c:v>
                </c:pt>
                <c:pt idx="4">
                  <c:v>21.360199999999999</c:v>
                </c:pt>
                <c:pt idx="5">
                  <c:v>21.139399999999998</c:v>
                </c:pt>
                <c:pt idx="6">
                  <c:v>21.438400000000001</c:v>
                </c:pt>
                <c:pt idx="7">
                  <c:v>21.547699999999999</c:v>
                </c:pt>
                <c:pt idx="8">
                  <c:v>21.296500000000002</c:v>
                </c:pt>
                <c:pt idx="9">
                  <c:v>21.543199999999999</c:v>
                </c:pt>
                <c:pt idx="10">
                  <c:v>20.709700000000002</c:v>
                </c:pt>
                <c:pt idx="11">
                  <c:v>21.2363</c:v>
                </c:pt>
                <c:pt idx="12">
                  <c:v>21.335000000000001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AA6-AFD0-3098894E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33664"/>
        <c:axId val="1831141696"/>
      </c:scatterChart>
      <c:valAx>
        <c:axId val="18315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1696"/>
        <c:crosses val="autoZero"/>
        <c:crossBetween val="midCat"/>
      </c:valAx>
      <c:valAx>
        <c:axId val="1831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5Workers_PTardy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Grafico3_MODDWS!$N$6</c:f>
              <c:strCache>
                <c:ptCount val="1"/>
                <c:pt idx="0">
                  <c:v>5_Workers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Grafico3_MODDWS!$N$8:$N$16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Grafico3_MODDWS!$O$8:$O$16</c:f>
              <c:numCache>
                <c:formatCode>General</c:formatCode>
                <c:ptCount val="9"/>
                <c:pt idx="0">
                  <c:v>54.964700000000001</c:v>
                </c:pt>
                <c:pt idx="1">
                  <c:v>15.5223</c:v>
                </c:pt>
                <c:pt idx="2">
                  <c:v>11.0924</c:v>
                </c:pt>
                <c:pt idx="3">
                  <c:v>10.2288</c:v>
                </c:pt>
                <c:pt idx="4">
                  <c:v>10.358599999999999</c:v>
                </c:pt>
                <c:pt idx="5">
                  <c:v>9.8817599999999999</c:v>
                </c:pt>
                <c:pt idx="6">
                  <c:v>9.6430900000000008</c:v>
                </c:pt>
                <c:pt idx="7">
                  <c:v>10.4123</c:v>
                </c:pt>
                <c:pt idx="8">
                  <c:v>10.5395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B-4151-BFBA-2B669A43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95424"/>
        <c:axId val="13090592"/>
      </c:scatterChart>
      <c:valAx>
        <c:axId val="18300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STT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92"/>
        <c:crosses val="autoZero"/>
        <c:crossBetween val="midCat"/>
      </c:valAx>
      <c:valAx>
        <c:axId val="130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5Workers_TTT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Grafico3_MODDWS!$N$6</c:f>
              <c:strCache>
                <c:ptCount val="1"/>
                <c:pt idx="0">
                  <c:v>5_Workers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Grafico3_MODDWS!$N$8:$N$16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Grafico3_MODDWS!$P$8:$P$16</c:f>
              <c:numCache>
                <c:formatCode>General</c:formatCode>
                <c:ptCount val="9"/>
                <c:pt idx="0">
                  <c:v>57.823500000000003</c:v>
                </c:pt>
                <c:pt idx="1">
                  <c:v>27.7776</c:v>
                </c:pt>
                <c:pt idx="2">
                  <c:v>24.964400000000001</c:v>
                </c:pt>
                <c:pt idx="3">
                  <c:v>24.712499999999999</c:v>
                </c:pt>
                <c:pt idx="4">
                  <c:v>24.451699999999999</c:v>
                </c:pt>
                <c:pt idx="5">
                  <c:v>24.318200000000001</c:v>
                </c:pt>
                <c:pt idx="6">
                  <c:v>24.096599999999999</c:v>
                </c:pt>
                <c:pt idx="7">
                  <c:v>24.5184</c:v>
                </c:pt>
                <c:pt idx="8">
                  <c:v>24.636900000000001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8-46F5-900D-1F431974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40"/>
        <c:axId val="1674623216"/>
      </c:scatterChart>
      <c:valAx>
        <c:axId val="3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23216"/>
        <c:crosses val="autoZero"/>
        <c:crossBetween val="midCat"/>
      </c:valAx>
      <c:valAx>
        <c:axId val="1674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WLC 3</a:t>
            </a:r>
            <a:r>
              <a:rPr lang="pt-PT" sz="1600" b="1" baseline="0">
                <a:solidFill>
                  <a:sysClr val="windowText" lastClr="000000"/>
                </a:solidFill>
              </a:rPr>
              <a:t> Trabalhadores - MODD</a:t>
            </a:r>
            <a:endParaRPr lang="pt-P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Grafico3_MODDWS!$C$5</c:f>
              <c:strCache>
                <c:ptCount val="1"/>
                <c:pt idx="0">
                  <c:v>Ptardy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Grafico3_MODDWS!$B$6:$B$18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Grafico3_MODDWS!$C$6:$C$18</c:f>
              <c:numCache>
                <c:formatCode>General</c:formatCode>
                <c:ptCount val="13"/>
                <c:pt idx="0">
                  <c:v>96.519400000000005</c:v>
                </c:pt>
                <c:pt idx="1">
                  <c:v>8.1168399999999998</c:v>
                </c:pt>
                <c:pt idx="2">
                  <c:v>8.0536100000000008</c:v>
                </c:pt>
                <c:pt idx="3">
                  <c:v>9.8374299999999995</c:v>
                </c:pt>
                <c:pt idx="4">
                  <c:v>10.6365</c:v>
                </c:pt>
                <c:pt idx="5">
                  <c:v>10.4998</c:v>
                </c:pt>
                <c:pt idx="6">
                  <c:v>11.1797</c:v>
                </c:pt>
                <c:pt idx="7">
                  <c:v>10.802099999999999</c:v>
                </c:pt>
                <c:pt idx="8">
                  <c:v>10.952500000000001</c:v>
                </c:pt>
                <c:pt idx="9">
                  <c:v>10.8581</c:v>
                </c:pt>
                <c:pt idx="10">
                  <c:v>9.9192900000000002</c:v>
                </c:pt>
                <c:pt idx="11">
                  <c:v>10.5961</c:v>
                </c:pt>
                <c:pt idx="12">
                  <c:v>10.7087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1-43B1-8EDF-6E217B1489AE}"/>
            </c:ext>
          </c:extLst>
        </c:ser>
        <c:ser>
          <c:idx val="1"/>
          <c:order val="1"/>
          <c:tx>
            <c:strRef>
              <c:f>Grafico3_MODDWS!$D$5</c:f>
              <c:strCache>
                <c:ptCount val="1"/>
                <c:pt idx="0">
                  <c:v>TTT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Grafico3_MODDWS!$B$6:$B$18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Grafico3_MODDWS!$D$6:$D$18</c:f>
              <c:numCache>
                <c:formatCode>General</c:formatCode>
                <c:ptCount val="13"/>
                <c:pt idx="0">
                  <c:v>622.69600000000003</c:v>
                </c:pt>
                <c:pt idx="1">
                  <c:v>20.225300000000001</c:v>
                </c:pt>
                <c:pt idx="2">
                  <c:v>20.491900000000001</c:v>
                </c:pt>
                <c:pt idx="3">
                  <c:v>20.7591</c:v>
                </c:pt>
                <c:pt idx="4">
                  <c:v>21.360199999999999</c:v>
                </c:pt>
                <c:pt idx="5">
                  <c:v>21.139399999999998</c:v>
                </c:pt>
                <c:pt idx="6">
                  <c:v>21.438400000000001</c:v>
                </c:pt>
                <c:pt idx="7">
                  <c:v>21.547699999999999</c:v>
                </c:pt>
                <c:pt idx="8">
                  <c:v>21.296500000000002</c:v>
                </c:pt>
                <c:pt idx="9">
                  <c:v>21.543199999999999</c:v>
                </c:pt>
                <c:pt idx="10">
                  <c:v>20.709700000000002</c:v>
                </c:pt>
                <c:pt idx="11">
                  <c:v>21.2363</c:v>
                </c:pt>
                <c:pt idx="12">
                  <c:v>21.335000000000001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1-43B1-8EDF-6E217B14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77368"/>
        <c:axId val="674876384"/>
      </c:scatterChart>
      <c:valAx>
        <c:axId val="6748773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6384"/>
        <c:crosses val="autoZero"/>
        <c:crossBetween val="midCat"/>
      </c:valAx>
      <c:valAx>
        <c:axId val="67487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7368"/>
        <c:crossesAt val="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WLC com 5 Trabalhadores</a:t>
            </a:r>
            <a:r>
              <a:rPr lang="pt-PT" sz="1600" b="1" baseline="0">
                <a:solidFill>
                  <a:sysClr val="windowText" lastClr="000000"/>
                </a:solidFill>
              </a:rPr>
              <a:t> - MODD</a:t>
            </a:r>
            <a:endParaRPr lang="pt-P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Grafico3_MODDWS!$O$7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Grafico3_MODDWS!$N$8:$N$16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Grafico3_MODDWS!$O$8:$O$16</c:f>
              <c:numCache>
                <c:formatCode>General</c:formatCode>
                <c:ptCount val="9"/>
                <c:pt idx="0">
                  <c:v>54.964700000000001</c:v>
                </c:pt>
                <c:pt idx="1">
                  <c:v>15.5223</c:v>
                </c:pt>
                <c:pt idx="2">
                  <c:v>11.0924</c:v>
                </c:pt>
                <c:pt idx="3">
                  <c:v>10.2288</c:v>
                </c:pt>
                <c:pt idx="4">
                  <c:v>10.358599999999999</c:v>
                </c:pt>
                <c:pt idx="5">
                  <c:v>9.8817599999999999</c:v>
                </c:pt>
                <c:pt idx="6">
                  <c:v>9.6430900000000008</c:v>
                </c:pt>
                <c:pt idx="7">
                  <c:v>10.4123</c:v>
                </c:pt>
                <c:pt idx="8">
                  <c:v>10.5395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3-4CB4-A492-0E59131F9F2E}"/>
            </c:ext>
          </c:extLst>
        </c:ser>
        <c:ser>
          <c:idx val="1"/>
          <c:order val="1"/>
          <c:tx>
            <c:strRef>
              <c:f>Grafico3_MODDWS!$P$7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Grafico3_MODDWS!$N$8:$N$16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Grafico3_MODDWS!$P$8:$P$16</c:f>
              <c:numCache>
                <c:formatCode>General</c:formatCode>
                <c:ptCount val="9"/>
                <c:pt idx="0">
                  <c:v>57.823500000000003</c:v>
                </c:pt>
                <c:pt idx="1">
                  <c:v>27.7776</c:v>
                </c:pt>
                <c:pt idx="2">
                  <c:v>24.964400000000001</c:v>
                </c:pt>
                <c:pt idx="3">
                  <c:v>24.712499999999999</c:v>
                </c:pt>
                <c:pt idx="4">
                  <c:v>24.451699999999999</c:v>
                </c:pt>
                <c:pt idx="5">
                  <c:v>24.318200000000001</c:v>
                </c:pt>
                <c:pt idx="6">
                  <c:v>24.096599999999999</c:v>
                </c:pt>
                <c:pt idx="7">
                  <c:v>24.5184</c:v>
                </c:pt>
                <c:pt idx="8">
                  <c:v>24.636900000000001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3-4CB4-A492-0E59131F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64944"/>
        <c:axId val="840365272"/>
      </c:scatterChart>
      <c:valAx>
        <c:axId val="840364944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5272"/>
        <c:crosses val="autoZero"/>
        <c:crossBetween val="midCat"/>
      </c:valAx>
      <c:valAx>
        <c:axId val="840365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Gráfico3_PT2_MODD_WStandard!$B$8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Gráfico3_PT2_MODD_WStandard!$A$9:$A$12</c:f>
              <c:numCache>
                <c:formatCode>General</c:formatCode>
                <c:ptCount val="4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</c:numCache>
            </c:numRef>
          </c:xVal>
          <c:yVal>
            <c:numRef>
              <c:f>Gráfico3_PT2_MODD_WStandard!$B$9:$B$12</c:f>
              <c:numCache>
                <c:formatCode>General</c:formatCode>
                <c:ptCount val="4"/>
                <c:pt idx="0">
                  <c:v>96.519400000000005</c:v>
                </c:pt>
                <c:pt idx="1">
                  <c:v>8.1168399999999998</c:v>
                </c:pt>
                <c:pt idx="2">
                  <c:v>8.0536100000000008</c:v>
                </c:pt>
                <c:pt idx="3">
                  <c:v>9.8374299999999995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B-452A-AAF4-F71E2393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49736"/>
        <c:axId val="737952032"/>
      </c:scatterChart>
      <c:valAx>
        <c:axId val="737949736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52032"/>
        <c:crosses val="autoZero"/>
        <c:crossBetween val="midCat"/>
      </c:valAx>
      <c:valAx>
        <c:axId val="7379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4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Gráfico3_PT2_MODD_WStandard!$B$17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Gráfico3_PT2_MODD_WStandard!$A$18:$A$21</c:f>
              <c:numCache>
                <c:formatCode>General</c:formatCode>
                <c:ptCount val="4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</c:numCache>
            </c:numRef>
          </c:xVal>
          <c:yVal>
            <c:numRef>
              <c:f>Gráfico3_PT2_MODD_WStandard!$B$18:$B$21</c:f>
              <c:numCache>
                <c:formatCode>General</c:formatCode>
                <c:ptCount val="4"/>
                <c:pt idx="0">
                  <c:v>622.69600000000003</c:v>
                </c:pt>
                <c:pt idx="1">
                  <c:v>20.225300000000001</c:v>
                </c:pt>
                <c:pt idx="2">
                  <c:v>20.491900000000001</c:v>
                </c:pt>
                <c:pt idx="3">
                  <c:v>20.7591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0-40FF-B445-326FDAB4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77608"/>
        <c:axId val="639780560"/>
      </c:scatterChart>
      <c:valAx>
        <c:axId val="639777608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0560"/>
        <c:crosses val="autoZero"/>
        <c:crossBetween val="midCat"/>
      </c:valAx>
      <c:valAx>
        <c:axId val="6397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7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Gráfico3_PT2_MODD_WStandard!$B$29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Gráfico3_PT2_MODD_WStandard!$A$30:$A$33</c:f>
              <c:numCache>
                <c:formatCode>General</c:formatCode>
                <c:ptCount val="4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</c:numCache>
            </c:numRef>
          </c:xVal>
          <c:yVal>
            <c:numRef>
              <c:f>Gráfico3_PT2_MODD_WStandard!$B$30:$B$33</c:f>
              <c:numCache>
                <c:formatCode>General</c:formatCode>
                <c:ptCount val="4"/>
                <c:pt idx="0">
                  <c:v>96.519400000000005</c:v>
                </c:pt>
                <c:pt idx="1">
                  <c:v>8.1168399999999998</c:v>
                </c:pt>
                <c:pt idx="2">
                  <c:v>8.0536100000000008</c:v>
                </c:pt>
                <c:pt idx="3">
                  <c:v>9.8374299999999995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9-48C4-BB20-7E94216DD675}"/>
            </c:ext>
          </c:extLst>
        </c:ser>
        <c:ser>
          <c:idx val="1"/>
          <c:order val="1"/>
          <c:tx>
            <c:strRef>
              <c:f>Gráfico3_PT2_MODD_WStandard!$C$29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Gráfico3_PT2_MODD_WStandard!$A$30:$A$33</c:f>
              <c:numCache>
                <c:formatCode>General</c:formatCode>
                <c:ptCount val="4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</c:numCache>
            </c:numRef>
          </c:xVal>
          <c:yVal>
            <c:numRef>
              <c:f>Gráfico3_PT2_MODD_WStandard!$C$30:$C$33</c:f>
              <c:numCache>
                <c:formatCode>General</c:formatCode>
                <c:ptCount val="4"/>
                <c:pt idx="0">
                  <c:v>622.69600000000003</c:v>
                </c:pt>
                <c:pt idx="1">
                  <c:v>20.225300000000001</c:v>
                </c:pt>
                <c:pt idx="2">
                  <c:v>20.491900000000001</c:v>
                </c:pt>
                <c:pt idx="3">
                  <c:v>20.7591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9-48C4-BB20-7E94216D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71312"/>
        <c:axId val="765971640"/>
      </c:scatterChart>
      <c:valAx>
        <c:axId val="7659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71640"/>
        <c:crosses val="autoZero"/>
        <c:crossBetween val="midCat"/>
      </c:valAx>
      <c:valAx>
        <c:axId val="7659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Gráfico3_PT2_MODD_WStandard!$B$57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Gráfico3_PT2_MODD_WStandard!$A$58:$A$61</c:f>
              <c:numCache>
                <c:formatCode>General</c:formatCode>
                <c:ptCount val="4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</c:numCache>
            </c:numRef>
          </c:xVal>
          <c:yVal>
            <c:numRef>
              <c:f>Gráfico3_PT2_MODD_WStandard!$B$58:$B$61</c:f>
              <c:numCache>
                <c:formatCode>General</c:formatCode>
                <c:ptCount val="4"/>
                <c:pt idx="0">
                  <c:v>581.73599999999999</c:v>
                </c:pt>
                <c:pt idx="1">
                  <c:v>-21.408300000000001</c:v>
                </c:pt>
                <c:pt idx="2">
                  <c:v>-21.254200000000001</c:v>
                </c:pt>
                <c:pt idx="3">
                  <c:v>-21.012699999999999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F-4865-8C7B-F7FA43E8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7464"/>
        <c:axId val="546601888"/>
      </c:scatterChart>
      <c:valAx>
        <c:axId val="546607464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1888"/>
        <c:crosses val="autoZero"/>
        <c:crossBetween val="midCat"/>
      </c:valAx>
      <c:valAx>
        <c:axId val="5466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Latenss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Gráfico3_PT2_MODD_WStandard!$B$44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Gráfico3_PT2_MODD_WStandard!$A$45:$A$48</c:f>
              <c:numCache>
                <c:formatCode>General</c:formatCode>
                <c:ptCount val="4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</c:numCache>
            </c:numRef>
          </c:xVal>
          <c:yVal>
            <c:numRef>
              <c:f>Gráfico3_PT2_MODD_WStandard!$B$45:$B$48</c:f>
              <c:numCache>
                <c:formatCode>General</c:formatCode>
                <c:ptCount val="4"/>
                <c:pt idx="0">
                  <c:v>581.73599999999999</c:v>
                </c:pt>
                <c:pt idx="1">
                  <c:v>0.84403700000000004</c:v>
                </c:pt>
                <c:pt idx="2">
                  <c:v>0.79911900000000002</c:v>
                </c:pt>
                <c:pt idx="3">
                  <c:v>0.97806199999999999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2-495A-AF1A-E1F064FF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53104"/>
        <c:axId val="644253432"/>
      </c:scatterChart>
      <c:valAx>
        <c:axId val="644253104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53432"/>
        <c:crosses val="autoZero"/>
        <c:crossBetween val="midCat"/>
      </c:valAx>
      <c:valAx>
        <c:axId val="6442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Grafico1_PT2_FSFSWS!$B$45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Grafico1_PT2_FSFSWS!$A$46:$A$50</c:f>
              <c:numCache>
                <c:formatCode>General</c:formatCode>
                <c:ptCount val="5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</c:numCache>
            </c:numRef>
          </c:xVal>
          <c:yVal>
            <c:numRef>
              <c:f>Grafico1_PT2_FSFSWS!$B$46:$B$50</c:f>
              <c:numCache>
                <c:formatCode>General</c:formatCode>
                <c:ptCount val="5"/>
                <c:pt idx="0">
                  <c:v>593.86400000000003</c:v>
                </c:pt>
                <c:pt idx="1">
                  <c:v>1.1932400000000001</c:v>
                </c:pt>
                <c:pt idx="2">
                  <c:v>0.92402399999999996</c:v>
                </c:pt>
                <c:pt idx="3">
                  <c:v>0.95567299999999999</c:v>
                </c:pt>
                <c:pt idx="4">
                  <c:v>1.3207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E5-4099-9E92-E246004A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01104"/>
        <c:axId val="743700776"/>
      </c:scatterChart>
      <c:valAx>
        <c:axId val="743701104"/>
        <c:scaling>
          <c:orientation val="minMax"/>
          <c:max val="23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00776"/>
        <c:crosses val="autoZero"/>
        <c:crossBetween val="midCat"/>
      </c:valAx>
      <c:valAx>
        <c:axId val="7437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Gráfico3_PT2_MODD_WStandard!$O$9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Gráfico3_PT2_MODD_WStandard!$N$10:$N$14</c:f>
              <c:numCache>
                <c:formatCode>General</c:formatCode>
                <c:ptCount val="5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</c:numCache>
            </c:numRef>
          </c:xVal>
          <c:yVal>
            <c:numRef>
              <c:f>Gráfico3_PT2_MODD_WStandard!$O$10:$O$14</c:f>
              <c:numCache>
                <c:formatCode>General</c:formatCode>
                <c:ptCount val="5"/>
                <c:pt idx="0">
                  <c:v>54.964700000000001</c:v>
                </c:pt>
                <c:pt idx="1">
                  <c:v>15.5223</c:v>
                </c:pt>
                <c:pt idx="2">
                  <c:v>11.0924</c:v>
                </c:pt>
                <c:pt idx="3">
                  <c:v>10.2288</c:v>
                </c:pt>
                <c:pt idx="4">
                  <c:v>10.358599999999999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8-4E4B-90FE-D3EEA682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45336"/>
        <c:axId val="735346320"/>
      </c:scatterChart>
      <c:valAx>
        <c:axId val="735345336"/>
        <c:scaling>
          <c:orientation val="minMax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46320"/>
        <c:crosses val="autoZero"/>
        <c:crossBetween val="midCat"/>
      </c:valAx>
      <c:valAx>
        <c:axId val="7353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4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Gráfico3_PT2_MODD_WStandard!$O$18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Gráfico3_PT2_MODD_WStandard!$N$19:$N$23</c:f>
              <c:numCache>
                <c:formatCode>General</c:formatCode>
                <c:ptCount val="5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</c:numCache>
            </c:numRef>
          </c:xVal>
          <c:yVal>
            <c:numRef>
              <c:f>Gráfico3_PT2_MODD_WStandard!$O$19:$O$23</c:f>
              <c:numCache>
                <c:formatCode>General</c:formatCode>
                <c:ptCount val="5"/>
                <c:pt idx="0">
                  <c:v>57.823500000000003</c:v>
                </c:pt>
                <c:pt idx="1">
                  <c:v>27.7776</c:v>
                </c:pt>
                <c:pt idx="2">
                  <c:v>24.964400000000001</c:v>
                </c:pt>
                <c:pt idx="3">
                  <c:v>24.712499999999999</c:v>
                </c:pt>
                <c:pt idx="4">
                  <c:v>24.451699999999999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6-42EB-8FEF-EC233CE7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96128"/>
        <c:axId val="671896784"/>
      </c:scatterChart>
      <c:valAx>
        <c:axId val="671896128"/>
        <c:scaling>
          <c:orientation val="minMax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6784"/>
        <c:crosses val="autoZero"/>
        <c:crossBetween val="midCat"/>
      </c:valAx>
      <c:valAx>
        <c:axId val="6718967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Gráfico3_PT2_MODD_WStandard!$O$29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Gráfico3_PT2_MODD_WStandard!$N$30:$N$34</c:f>
              <c:numCache>
                <c:formatCode>General</c:formatCode>
                <c:ptCount val="5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</c:numCache>
            </c:numRef>
          </c:xVal>
          <c:yVal>
            <c:numRef>
              <c:f>Gráfico3_PT2_MODD_WStandard!$O$30:$O$34</c:f>
              <c:numCache>
                <c:formatCode>General</c:formatCode>
                <c:ptCount val="5"/>
                <c:pt idx="0">
                  <c:v>54.964700000000001</c:v>
                </c:pt>
                <c:pt idx="1">
                  <c:v>15.5223</c:v>
                </c:pt>
                <c:pt idx="2">
                  <c:v>11.0924</c:v>
                </c:pt>
                <c:pt idx="3">
                  <c:v>10.2288</c:v>
                </c:pt>
                <c:pt idx="4">
                  <c:v>10.358599999999999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6-470B-8198-A5CBFDC036AC}"/>
            </c:ext>
          </c:extLst>
        </c:ser>
        <c:ser>
          <c:idx val="1"/>
          <c:order val="1"/>
          <c:tx>
            <c:strRef>
              <c:f>Gráfico3_PT2_MODD_WStandard!$P$29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Gráfico3_PT2_MODD_WStandard!$N$30:$N$34</c:f>
              <c:numCache>
                <c:formatCode>General</c:formatCode>
                <c:ptCount val="5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</c:numCache>
            </c:numRef>
          </c:xVal>
          <c:yVal>
            <c:numRef>
              <c:f>Gráfico3_PT2_MODD_WStandard!$P$30:$P$34</c:f>
              <c:numCache>
                <c:formatCode>General</c:formatCode>
                <c:ptCount val="5"/>
                <c:pt idx="0">
                  <c:v>57.823500000000003</c:v>
                </c:pt>
                <c:pt idx="1">
                  <c:v>27.7776</c:v>
                </c:pt>
                <c:pt idx="2">
                  <c:v>24.964400000000001</c:v>
                </c:pt>
                <c:pt idx="3">
                  <c:v>24.712499999999999</c:v>
                </c:pt>
                <c:pt idx="4">
                  <c:v>24.451699999999999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6-470B-8198-A5CBFDC0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992"/>
        <c:axId val="674864640"/>
      </c:scatterChart>
      <c:valAx>
        <c:axId val="674842992"/>
        <c:scaling>
          <c:orientation val="minMax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4640"/>
        <c:crosses val="autoZero"/>
        <c:crossBetween val="midCat"/>
      </c:valAx>
      <c:valAx>
        <c:axId val="6748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Gráfico3_PT2_MODD_WStandard!$O$43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Gráfico3_PT2_MODD_WStandard!$N$44:$N$48</c:f>
              <c:numCache>
                <c:formatCode>General</c:formatCode>
                <c:ptCount val="5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</c:numCache>
            </c:numRef>
          </c:xVal>
          <c:yVal>
            <c:numRef>
              <c:f>Gráfico3_PT2_MODD_WStandard!$O$44:$O$48</c:f>
              <c:numCache>
                <c:formatCode>General</c:formatCode>
                <c:ptCount val="5"/>
                <c:pt idx="0">
                  <c:v>23.4252</c:v>
                </c:pt>
                <c:pt idx="1">
                  <c:v>1.9255199999999999</c:v>
                </c:pt>
                <c:pt idx="2">
                  <c:v>0.90412599999999999</c:v>
                </c:pt>
                <c:pt idx="3">
                  <c:v>0.810307</c:v>
                </c:pt>
                <c:pt idx="4">
                  <c:v>0.83948400000000001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8-4300-B75D-7A3B6BC7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63272"/>
        <c:axId val="644263600"/>
      </c:scatterChart>
      <c:valAx>
        <c:axId val="644263272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63600"/>
        <c:crosses val="autoZero"/>
        <c:crossBetween val="midCat"/>
      </c:valAx>
      <c:valAx>
        <c:axId val="644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6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Gráfico3_PT2_MODD_WStandard!$O$58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Gráfico3_PT2_MODD_WStandard!$N$59:$N$63</c:f>
              <c:numCache>
                <c:formatCode>General</c:formatCode>
                <c:ptCount val="5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</c:numCache>
            </c:numRef>
          </c:xVal>
          <c:yVal>
            <c:numRef>
              <c:f>Gráfico3_PT2_MODD_WStandard!$O$59:$O$63</c:f>
              <c:numCache>
                <c:formatCode>General</c:formatCode>
                <c:ptCount val="5"/>
                <c:pt idx="0">
                  <c:v>16.866099999999999</c:v>
                </c:pt>
                <c:pt idx="1">
                  <c:v>-13.3118</c:v>
                </c:pt>
                <c:pt idx="2">
                  <c:v>-16.151900000000001</c:v>
                </c:pt>
                <c:pt idx="3">
                  <c:v>-16.436199999999999</c:v>
                </c:pt>
                <c:pt idx="4">
                  <c:v>-16.720199999999998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E-48E8-A245-3D993737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14088"/>
        <c:axId val="769117368"/>
      </c:scatterChart>
      <c:valAx>
        <c:axId val="769114088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17368"/>
        <c:crosses val="autoZero"/>
        <c:crossBetween val="midCat"/>
      </c:valAx>
      <c:valAx>
        <c:axId val="769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1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Grafico4_MODDWFL!$C$4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Grafico4_MODDWFL!$B$5:$B$11</c:f>
              <c:numCache>
                <c:formatCode>General</c:formatCode>
                <c:ptCount val="7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  <c:pt idx="4">
                  <c:v>29.6755</c:v>
                </c:pt>
                <c:pt idx="5">
                  <c:v>32.252899999999997</c:v>
                </c:pt>
                <c:pt idx="6">
                  <c:v>1119.75</c:v>
                </c:pt>
              </c:numCache>
            </c:numRef>
          </c:xVal>
          <c:yVal>
            <c:numRef>
              <c:f>Grafico4_MODDWFL!$C$5:$C$11</c:f>
              <c:numCache>
                <c:formatCode>General</c:formatCode>
                <c:ptCount val="7"/>
                <c:pt idx="0">
                  <c:v>98.493300000000005</c:v>
                </c:pt>
                <c:pt idx="1">
                  <c:v>98.014600000000002</c:v>
                </c:pt>
                <c:pt idx="2">
                  <c:v>97.8767</c:v>
                </c:pt>
                <c:pt idx="3">
                  <c:v>97.971800000000002</c:v>
                </c:pt>
                <c:pt idx="4">
                  <c:v>98.120400000000004</c:v>
                </c:pt>
                <c:pt idx="5">
                  <c:v>98.230500000000006</c:v>
                </c:pt>
                <c:pt idx="6">
                  <c:v>98.125100000000003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E-4667-91E5-222FC0BF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12"/>
        <c:axId val="1831151264"/>
      </c:scatterChart>
      <c:valAx>
        <c:axId val="15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1264"/>
        <c:crosses val="autoZero"/>
        <c:crossBetween val="midCat"/>
      </c:valAx>
      <c:valAx>
        <c:axId val="18311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Grafico4_MODDWFL!$N$4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Grafico4_MODDWFL!$M$5:$M$11</c:f>
              <c:numCache>
                <c:formatCode>General</c:formatCode>
                <c:ptCount val="7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  <c:pt idx="4">
                  <c:v>24.084399999999999</c:v>
                </c:pt>
                <c:pt idx="5">
                  <c:v>26.001899999999999</c:v>
                </c:pt>
                <c:pt idx="6">
                  <c:v>2271.9899999999998</c:v>
                </c:pt>
              </c:numCache>
            </c:numRef>
          </c:xVal>
          <c:yVal>
            <c:numRef>
              <c:f>Grafico4_MODDWFL!$N$5:$N$11</c:f>
              <c:numCache>
                <c:formatCode>General</c:formatCode>
                <c:ptCount val="7"/>
                <c:pt idx="0">
                  <c:v>99.354799999999997</c:v>
                </c:pt>
                <c:pt idx="1">
                  <c:v>99.109200000000001</c:v>
                </c:pt>
                <c:pt idx="2">
                  <c:v>99.126900000000006</c:v>
                </c:pt>
                <c:pt idx="3">
                  <c:v>99.111999999999995</c:v>
                </c:pt>
                <c:pt idx="4">
                  <c:v>99.116600000000005</c:v>
                </c:pt>
                <c:pt idx="5">
                  <c:v>99.117400000000004</c:v>
                </c:pt>
                <c:pt idx="6">
                  <c:v>99.163600000000002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9-495A-BFEE-216B461C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87312"/>
        <c:axId val="1788042256"/>
      </c:scatterChart>
      <c:valAx>
        <c:axId val="18205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42256"/>
        <c:crosses val="autoZero"/>
        <c:crossBetween val="midCat"/>
      </c:valAx>
      <c:valAx>
        <c:axId val="1788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Grafico4_MODDWFL!$O$4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Grafico4_MODDWFL!$M$5:$M$11</c:f>
              <c:numCache>
                <c:formatCode>General</c:formatCode>
                <c:ptCount val="7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  <c:pt idx="4">
                  <c:v>24.084399999999999</c:v>
                </c:pt>
                <c:pt idx="5">
                  <c:v>26.001899999999999</c:v>
                </c:pt>
                <c:pt idx="6">
                  <c:v>2271.9899999999998</c:v>
                </c:pt>
              </c:numCache>
            </c:numRef>
          </c:xVal>
          <c:yVal>
            <c:numRef>
              <c:f>Grafico4_MODDWFL!$O$5:$O$11</c:f>
              <c:numCache>
                <c:formatCode>General</c:formatCode>
                <c:ptCount val="7"/>
                <c:pt idx="0">
                  <c:v>3275.19</c:v>
                </c:pt>
                <c:pt idx="1">
                  <c:v>2315.35</c:v>
                </c:pt>
                <c:pt idx="2">
                  <c:v>2280.71</c:v>
                </c:pt>
                <c:pt idx="3">
                  <c:v>2282.7399999999998</c:v>
                </c:pt>
                <c:pt idx="4">
                  <c:v>2274.9499999999998</c:v>
                </c:pt>
                <c:pt idx="5">
                  <c:v>2272.69</c:v>
                </c:pt>
                <c:pt idx="6">
                  <c:v>2271.9899999999998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4-474C-82E7-DF6F7391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99328"/>
        <c:axId val="1568219904"/>
      </c:scatterChart>
      <c:valAx>
        <c:axId val="9510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19904"/>
        <c:crosses val="autoZero"/>
        <c:crossBetween val="midCat"/>
      </c:valAx>
      <c:valAx>
        <c:axId val="15682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Grafico4_MODDWFL!$D$4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Grafico4_MODDWFL!$B$5:$B$11</c:f>
              <c:numCache>
                <c:formatCode>General</c:formatCode>
                <c:ptCount val="7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  <c:pt idx="4">
                  <c:v>29.6755</c:v>
                </c:pt>
                <c:pt idx="5">
                  <c:v>32.252899999999997</c:v>
                </c:pt>
                <c:pt idx="6">
                  <c:v>1119.75</c:v>
                </c:pt>
              </c:numCache>
            </c:numRef>
          </c:xVal>
          <c:yVal>
            <c:numRef>
              <c:f>Grafico4_MODDWFL!$D$5:$D$11</c:f>
              <c:numCache>
                <c:formatCode>General</c:formatCode>
                <c:ptCount val="7"/>
                <c:pt idx="0">
                  <c:v>1428.13</c:v>
                </c:pt>
                <c:pt idx="1">
                  <c:v>1124.53</c:v>
                </c:pt>
                <c:pt idx="2">
                  <c:v>1111.05</c:v>
                </c:pt>
                <c:pt idx="3">
                  <c:v>1115.6199999999999</c:v>
                </c:pt>
                <c:pt idx="4">
                  <c:v>1123.7</c:v>
                </c:pt>
                <c:pt idx="5">
                  <c:v>1123.44</c:v>
                </c:pt>
                <c:pt idx="6">
                  <c:v>1119.76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0-466B-A546-66E8C392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67648"/>
        <c:axId val="1849092704"/>
      </c:scatterChart>
      <c:valAx>
        <c:axId val="17980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92704"/>
        <c:crosses val="autoZero"/>
        <c:crossBetween val="midCat"/>
      </c:valAx>
      <c:valAx>
        <c:axId val="18490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WLC com</a:t>
            </a:r>
            <a:r>
              <a:rPr lang="pt-PT" sz="1600" b="1" baseline="0">
                <a:solidFill>
                  <a:sysClr val="windowText" lastClr="000000"/>
                </a:solidFill>
              </a:rPr>
              <a:t> 3 Trabalhadores - MODD</a:t>
            </a:r>
            <a:endParaRPr lang="pt-P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Grafico4_MODDWFL!$C$4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Grafico4_MODDWFL!$B$5:$B$10</c:f>
              <c:numCache>
                <c:formatCode>General</c:formatCode>
                <c:ptCount val="6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  <c:pt idx="4">
                  <c:v>29.6755</c:v>
                </c:pt>
                <c:pt idx="5">
                  <c:v>32.252899999999997</c:v>
                </c:pt>
              </c:numCache>
            </c:numRef>
          </c:xVal>
          <c:yVal>
            <c:numRef>
              <c:f>Grafico4_MODDWFL!$C$5:$C$10</c:f>
              <c:numCache>
                <c:formatCode>General</c:formatCode>
                <c:ptCount val="6"/>
                <c:pt idx="0">
                  <c:v>98.493300000000005</c:v>
                </c:pt>
                <c:pt idx="1">
                  <c:v>98.014600000000002</c:v>
                </c:pt>
                <c:pt idx="2">
                  <c:v>97.8767</c:v>
                </c:pt>
                <c:pt idx="3">
                  <c:v>97.971800000000002</c:v>
                </c:pt>
                <c:pt idx="4">
                  <c:v>98.120400000000004</c:v>
                </c:pt>
                <c:pt idx="5">
                  <c:v>98.230500000000006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6-483B-BF17-96C584986CA3}"/>
            </c:ext>
          </c:extLst>
        </c:ser>
        <c:ser>
          <c:idx val="1"/>
          <c:order val="1"/>
          <c:tx>
            <c:strRef>
              <c:f>Grafico4_MODDWFL!$D$4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Grafico4_MODDWFL!$B$5:$B$10</c:f>
              <c:numCache>
                <c:formatCode>General</c:formatCode>
                <c:ptCount val="6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  <c:pt idx="4">
                  <c:v>29.6755</c:v>
                </c:pt>
                <c:pt idx="5">
                  <c:v>32.252899999999997</c:v>
                </c:pt>
              </c:numCache>
            </c:numRef>
          </c:xVal>
          <c:yVal>
            <c:numRef>
              <c:f>Grafico4_MODDWFL!$D$5:$D$10</c:f>
              <c:numCache>
                <c:formatCode>General</c:formatCode>
                <c:ptCount val="6"/>
                <c:pt idx="0">
                  <c:v>1428.13</c:v>
                </c:pt>
                <c:pt idx="1">
                  <c:v>1124.53</c:v>
                </c:pt>
                <c:pt idx="2">
                  <c:v>1111.05</c:v>
                </c:pt>
                <c:pt idx="3">
                  <c:v>1115.6199999999999</c:v>
                </c:pt>
                <c:pt idx="4">
                  <c:v>1123.7</c:v>
                </c:pt>
                <c:pt idx="5">
                  <c:v>1123.44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6-483B-BF17-96C58498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312672"/>
        <c:axId val="1877304000"/>
      </c:scatterChart>
      <c:valAx>
        <c:axId val="18593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04000"/>
        <c:crosses val="autoZero"/>
        <c:crossBetween val="midCat"/>
      </c:valAx>
      <c:valAx>
        <c:axId val="1877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</a:t>
                </a:r>
                <a:r>
                  <a:rPr lang="pt-PT" sz="1200" b="1" baseline="0">
                    <a:solidFill>
                      <a:sysClr val="windowText" lastClr="000000"/>
                    </a:solidFill>
                  </a:rPr>
                  <a:t> de desempenho</a:t>
                </a:r>
                <a:endParaRPr lang="pt-PT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3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Grafico1_PT2_FSFSWS!$B$57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Grafico1_PT2_FSFSWS!$A$58:$A$62</c:f>
              <c:numCache>
                <c:formatCode>General</c:formatCode>
                <c:ptCount val="5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</c:numCache>
            </c:numRef>
          </c:xVal>
          <c:yVal>
            <c:numRef>
              <c:f>Grafico1_PT2_FSFSWS!$B$58:$B$62</c:f>
              <c:numCache>
                <c:formatCode>General</c:formatCode>
                <c:ptCount val="5"/>
                <c:pt idx="0">
                  <c:v>593.86400000000003</c:v>
                </c:pt>
                <c:pt idx="1">
                  <c:v>-20.527799999999999</c:v>
                </c:pt>
                <c:pt idx="2">
                  <c:v>-21.143000000000001</c:v>
                </c:pt>
                <c:pt idx="3">
                  <c:v>-20.946200000000001</c:v>
                </c:pt>
                <c:pt idx="4">
                  <c:v>-20.327999999999999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8-4B71-A055-7D18280C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45952"/>
        <c:axId val="542050544"/>
      </c:scatterChart>
      <c:valAx>
        <c:axId val="542045952"/>
        <c:scaling>
          <c:orientation val="minMax"/>
          <c:max val="23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0544"/>
        <c:crosses val="autoZero"/>
        <c:crossBetween val="midCat"/>
      </c:valAx>
      <c:valAx>
        <c:axId val="5420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ysClr val="windowText" lastClr="000000"/>
                </a:solidFill>
              </a:rPr>
              <a:t>WLC </a:t>
            </a:r>
            <a:r>
              <a:rPr lang="pt-PT" sz="1600" b="1" baseline="0">
                <a:solidFill>
                  <a:sysClr val="windowText" lastClr="000000"/>
                </a:solidFill>
              </a:rPr>
              <a:t> com 5 Trabalhadores - MODD</a:t>
            </a:r>
            <a:endParaRPr lang="pt-P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Grafico4_MODDWFL!$N$4</c:f>
              <c:strCache>
                <c:ptCount val="1"/>
                <c:pt idx="0">
                  <c:v>Ptardy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Grafico4_MODDWFL!$M$5:$M$10</c:f>
              <c:numCache>
                <c:formatCode>General</c:formatCode>
                <c:ptCount val="6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  <c:pt idx="4">
                  <c:v>24.084399999999999</c:v>
                </c:pt>
                <c:pt idx="5">
                  <c:v>26.001899999999999</c:v>
                </c:pt>
              </c:numCache>
            </c:numRef>
          </c:xVal>
          <c:yVal>
            <c:numRef>
              <c:f>Grafico4_MODDWFL!$N$5:$N$10</c:f>
              <c:numCache>
                <c:formatCode>General</c:formatCode>
                <c:ptCount val="6"/>
                <c:pt idx="0">
                  <c:v>99.354799999999997</c:v>
                </c:pt>
                <c:pt idx="1">
                  <c:v>99.109200000000001</c:v>
                </c:pt>
                <c:pt idx="2">
                  <c:v>99.126900000000006</c:v>
                </c:pt>
                <c:pt idx="3">
                  <c:v>99.111999999999995</c:v>
                </c:pt>
                <c:pt idx="4">
                  <c:v>99.116600000000005</c:v>
                </c:pt>
                <c:pt idx="5">
                  <c:v>99.117400000000004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6-4B7A-A15E-D044C4CDAB9E}"/>
            </c:ext>
          </c:extLst>
        </c:ser>
        <c:ser>
          <c:idx val="1"/>
          <c:order val="1"/>
          <c:tx>
            <c:strRef>
              <c:f>Grafico4_MODDWFL!$O$4</c:f>
              <c:strCache>
                <c:ptCount val="1"/>
                <c:pt idx="0">
                  <c:v>TTT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Grafico4_MODDWFL!$M$5:$M$10</c:f>
              <c:numCache>
                <c:formatCode>General</c:formatCode>
                <c:ptCount val="6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  <c:pt idx="4">
                  <c:v>24.084399999999999</c:v>
                </c:pt>
                <c:pt idx="5">
                  <c:v>26.001899999999999</c:v>
                </c:pt>
              </c:numCache>
            </c:numRef>
          </c:xVal>
          <c:yVal>
            <c:numRef>
              <c:f>Grafico4_MODDWFL!$O$5:$O$10</c:f>
              <c:numCache>
                <c:formatCode>General</c:formatCode>
                <c:ptCount val="6"/>
                <c:pt idx="0">
                  <c:v>3275.19</c:v>
                </c:pt>
                <c:pt idx="1">
                  <c:v>2315.35</c:v>
                </c:pt>
                <c:pt idx="2">
                  <c:v>2280.71</c:v>
                </c:pt>
                <c:pt idx="3">
                  <c:v>2282.7399999999998</c:v>
                </c:pt>
                <c:pt idx="4">
                  <c:v>2274.9499999999998</c:v>
                </c:pt>
                <c:pt idx="5">
                  <c:v>2272.69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6-4B7A-A15E-D044C4CD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96576"/>
        <c:axId val="1860500528"/>
      </c:scatterChart>
      <c:valAx>
        <c:axId val="10457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00528"/>
        <c:crosses val="autoZero"/>
        <c:crossBetween val="midCat"/>
      </c:valAx>
      <c:valAx>
        <c:axId val="18605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>
                    <a:solidFill>
                      <a:sysClr val="windowText" lastClr="000000"/>
                    </a:solidFill>
                  </a:rPr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Grafico4_PT2_MODDWFL!$A$9:$A$12</c:f>
              <c:numCache>
                <c:formatCode>General</c:formatCode>
                <c:ptCount val="4"/>
                <c:pt idx="0">
                  <c:v>10.960800000000001</c:v>
                </c:pt>
                <c:pt idx="1">
                  <c:v>13.7559</c:v>
                </c:pt>
                <c:pt idx="2">
                  <c:v>16.484500000000001</c:v>
                </c:pt>
                <c:pt idx="3">
                  <c:v>29.6755</c:v>
                </c:pt>
              </c:numCache>
            </c:numRef>
          </c:xVal>
          <c:yVal>
            <c:numRef>
              <c:f>Grafico4_PT2_MODDWFL!$B$9:$B$12</c:f>
              <c:numCache>
                <c:formatCode>General</c:formatCode>
                <c:ptCount val="4"/>
                <c:pt idx="0">
                  <c:v>98.014600000000002</c:v>
                </c:pt>
                <c:pt idx="1">
                  <c:v>97.8767</c:v>
                </c:pt>
                <c:pt idx="2">
                  <c:v>97.971800000000002</c:v>
                </c:pt>
                <c:pt idx="3">
                  <c:v>98.120400000000004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7-4A56-A905-2D3016E1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52568"/>
        <c:axId val="717155520"/>
      </c:scatterChart>
      <c:valAx>
        <c:axId val="717152568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5520"/>
        <c:crosses val="autoZero"/>
        <c:crossBetween val="midCat"/>
      </c:valAx>
      <c:valAx>
        <c:axId val="7171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Trabalhadores - MODD</a:t>
            </a:r>
            <a:endParaRPr lang="pt-P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Grafico4_PT2_MODDWFL!$B$18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Grafico4_PT2_MODDWFL!$A$19:$A$22</c:f>
              <c:numCache>
                <c:formatCode>General</c:formatCode>
                <c:ptCount val="4"/>
                <c:pt idx="0">
                  <c:v>10.960800000000001</c:v>
                </c:pt>
                <c:pt idx="1">
                  <c:v>13.7559</c:v>
                </c:pt>
                <c:pt idx="2">
                  <c:v>16.484500000000001</c:v>
                </c:pt>
                <c:pt idx="3">
                  <c:v>29.6755</c:v>
                </c:pt>
              </c:numCache>
            </c:numRef>
          </c:xVal>
          <c:yVal>
            <c:numRef>
              <c:f>Grafico4_PT2_MODDWFL!$B$19:$B$22</c:f>
              <c:numCache>
                <c:formatCode>General</c:formatCode>
                <c:ptCount val="4"/>
                <c:pt idx="0">
                  <c:v>1124.53</c:v>
                </c:pt>
                <c:pt idx="1">
                  <c:v>1111.05</c:v>
                </c:pt>
                <c:pt idx="2">
                  <c:v>1115.6199999999999</c:v>
                </c:pt>
                <c:pt idx="3">
                  <c:v>1123.7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3-4A95-9160-02258444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2872"/>
        <c:axId val="546610416"/>
      </c:scatterChart>
      <c:valAx>
        <c:axId val="546602872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0416"/>
        <c:crosses val="autoZero"/>
        <c:crossBetween val="midCat"/>
      </c:valAx>
      <c:valAx>
        <c:axId val="5466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Trabalhadores - MODD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136861111111111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Grafico4_PT2_MODDWFL!$B$28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Grafico4_PT2_MODDWFL!$A$29:$A$32</c:f>
              <c:numCache>
                <c:formatCode>General</c:formatCode>
                <c:ptCount val="4"/>
                <c:pt idx="0">
                  <c:v>10.960800000000001</c:v>
                </c:pt>
                <c:pt idx="1">
                  <c:v>13.7559</c:v>
                </c:pt>
                <c:pt idx="2">
                  <c:v>16.484500000000001</c:v>
                </c:pt>
                <c:pt idx="3">
                  <c:v>29.6755</c:v>
                </c:pt>
              </c:numCache>
            </c:numRef>
          </c:xVal>
          <c:yVal>
            <c:numRef>
              <c:f>Grafico4_PT2_MODDWFL!$B$29:$B$32</c:f>
              <c:numCache>
                <c:formatCode>General</c:formatCode>
                <c:ptCount val="4"/>
                <c:pt idx="0">
                  <c:v>98.014600000000002</c:v>
                </c:pt>
                <c:pt idx="1">
                  <c:v>97.8767</c:v>
                </c:pt>
                <c:pt idx="2">
                  <c:v>97.971800000000002</c:v>
                </c:pt>
                <c:pt idx="3">
                  <c:v>98.120400000000004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E-4459-87FE-451F2BC11705}"/>
            </c:ext>
          </c:extLst>
        </c:ser>
        <c:ser>
          <c:idx val="1"/>
          <c:order val="1"/>
          <c:tx>
            <c:strRef>
              <c:f>Grafico4_PT2_MODDWFL!$C$28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Grafico4_PT2_MODDWFL!$A$29:$A$32</c:f>
              <c:numCache>
                <c:formatCode>General</c:formatCode>
                <c:ptCount val="4"/>
                <c:pt idx="0">
                  <c:v>10.960800000000001</c:v>
                </c:pt>
                <c:pt idx="1">
                  <c:v>13.7559</c:v>
                </c:pt>
                <c:pt idx="2">
                  <c:v>16.484500000000001</c:v>
                </c:pt>
                <c:pt idx="3">
                  <c:v>29.6755</c:v>
                </c:pt>
              </c:numCache>
            </c:numRef>
          </c:xVal>
          <c:yVal>
            <c:numRef>
              <c:f>Grafico4_PT2_MODDWFL!$C$29:$C$32</c:f>
              <c:numCache>
                <c:formatCode>General</c:formatCode>
                <c:ptCount val="4"/>
                <c:pt idx="0">
                  <c:v>1124.53</c:v>
                </c:pt>
                <c:pt idx="1">
                  <c:v>1111.05</c:v>
                </c:pt>
                <c:pt idx="2">
                  <c:v>1115.6199999999999</c:v>
                </c:pt>
                <c:pt idx="3">
                  <c:v>1123.7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E-4459-87FE-451F2BC1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84848"/>
        <c:axId val="770881568"/>
      </c:scatterChart>
      <c:valAx>
        <c:axId val="7708848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81568"/>
        <c:crosses val="autoZero"/>
        <c:crossBetween val="midCat"/>
      </c:valAx>
      <c:valAx>
        <c:axId val="770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8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Grafico4_PT2_MODDWFL!$B$41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Grafico4_PT2_MODDWFL!$A$42:$A$45</c:f>
              <c:numCache>
                <c:formatCode>General</c:formatCode>
                <c:ptCount val="4"/>
                <c:pt idx="0">
                  <c:v>10.960800000000001</c:v>
                </c:pt>
                <c:pt idx="1">
                  <c:v>13.7559</c:v>
                </c:pt>
                <c:pt idx="2">
                  <c:v>16.484500000000001</c:v>
                </c:pt>
                <c:pt idx="3">
                  <c:v>29.6755</c:v>
                </c:pt>
              </c:numCache>
            </c:numRef>
          </c:xVal>
          <c:yVal>
            <c:numRef>
              <c:f>Grafico4_PT2_MODDWFL!$B$42:$B$45</c:f>
              <c:numCache>
                <c:formatCode>General</c:formatCode>
                <c:ptCount val="4"/>
                <c:pt idx="0">
                  <c:v>1083.83</c:v>
                </c:pt>
                <c:pt idx="1">
                  <c:v>1070.28</c:v>
                </c:pt>
                <c:pt idx="2">
                  <c:v>1075.08</c:v>
                </c:pt>
                <c:pt idx="3">
                  <c:v>1082.9000000000001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0-4147-9153-7226FCFE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8728"/>
        <c:axId val="674839056"/>
      </c:scatterChart>
      <c:valAx>
        <c:axId val="67483872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39056"/>
        <c:crosses val="autoZero"/>
        <c:crossBetween val="midCat"/>
      </c:valAx>
      <c:valAx>
        <c:axId val="6748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3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3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Grafico4_PT2_MODDWFL!$B$52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Grafico4_PT2_MODDWFL!$A$53:$A$56</c:f>
              <c:numCache>
                <c:formatCode>General</c:formatCode>
                <c:ptCount val="4"/>
                <c:pt idx="0">
                  <c:v>10.960800000000001</c:v>
                </c:pt>
                <c:pt idx="1">
                  <c:v>13.7559</c:v>
                </c:pt>
                <c:pt idx="2">
                  <c:v>16.484500000000001</c:v>
                </c:pt>
                <c:pt idx="3">
                  <c:v>29.6755</c:v>
                </c:pt>
              </c:numCache>
            </c:numRef>
          </c:xVal>
          <c:yVal>
            <c:numRef>
              <c:f>Grafico4_PT2_MODDWFL!$B$53:$B$56</c:f>
              <c:numCache>
                <c:formatCode>General</c:formatCode>
                <c:ptCount val="4"/>
                <c:pt idx="0">
                  <c:v>1083.83</c:v>
                </c:pt>
                <c:pt idx="1">
                  <c:v>1070.28</c:v>
                </c:pt>
                <c:pt idx="2">
                  <c:v>1075.08</c:v>
                </c:pt>
                <c:pt idx="3">
                  <c:v>1082.9000000000001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8-4D17-81C5-4304666E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35848"/>
        <c:axId val="749233224"/>
      </c:scatterChart>
      <c:valAx>
        <c:axId val="74923584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33224"/>
        <c:crosses val="autoZero"/>
        <c:crossBetween val="midCat"/>
      </c:valAx>
      <c:valAx>
        <c:axId val="7492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3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Grafico4_PT2_MODDWFL!$P$8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Grafico4_PT2_MODDWFL!$O$9:$O$12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Grafico4_PT2_MODDWFL!$P$9:$P$12</c:f>
              <c:numCache>
                <c:formatCode>General</c:formatCode>
                <c:ptCount val="4"/>
                <c:pt idx="0">
                  <c:v>99.354799999999997</c:v>
                </c:pt>
                <c:pt idx="1">
                  <c:v>99.109200000000001</c:v>
                </c:pt>
                <c:pt idx="2">
                  <c:v>99.126900000000006</c:v>
                </c:pt>
                <c:pt idx="3">
                  <c:v>99.111999999999995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D-40EE-AB05-3B48EB89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6464"/>
        <c:axId val="639783840"/>
      </c:scatterChart>
      <c:valAx>
        <c:axId val="639786464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3840"/>
        <c:crosses val="autoZero"/>
        <c:crossBetween val="midCat"/>
      </c:valAx>
      <c:valAx>
        <c:axId val="6397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Trabalhadores - MODD</a:t>
            </a:r>
            <a:endParaRPr lang="pt-P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Grafico4_PT2_MODDWFL!$P$19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Grafico4_PT2_MODDWFL!$O$20:$O$23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Grafico4_PT2_MODDWFL!$P$20:$P$23</c:f>
              <c:numCache>
                <c:formatCode>General</c:formatCode>
                <c:ptCount val="4"/>
                <c:pt idx="0">
                  <c:v>3275.19</c:v>
                </c:pt>
                <c:pt idx="1">
                  <c:v>2315.35</c:v>
                </c:pt>
                <c:pt idx="2">
                  <c:v>2280.71</c:v>
                </c:pt>
                <c:pt idx="3">
                  <c:v>2282.7399999999998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AD-4F8E-81A1-DE405D9A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80376"/>
        <c:axId val="697281360"/>
      </c:scatterChart>
      <c:valAx>
        <c:axId val="697280376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81360"/>
        <c:crosses val="autoZero"/>
        <c:crossBetween val="midCat"/>
      </c:valAx>
      <c:valAx>
        <c:axId val="6972813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8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Grafico4_PT2_MODDWFL!$P$33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Grafico4_PT2_MODDWFL!$O$34:$O$37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Grafico4_PT2_MODDWFL!$P$34:$P$37</c:f>
              <c:numCache>
                <c:formatCode>General</c:formatCode>
                <c:ptCount val="4"/>
                <c:pt idx="0">
                  <c:v>99.354799999999997</c:v>
                </c:pt>
                <c:pt idx="1">
                  <c:v>99.109200000000001</c:v>
                </c:pt>
                <c:pt idx="2">
                  <c:v>99.126900000000006</c:v>
                </c:pt>
                <c:pt idx="3">
                  <c:v>99.111999999999995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1-40DE-A163-3379C74D6057}"/>
            </c:ext>
          </c:extLst>
        </c:ser>
        <c:ser>
          <c:idx val="1"/>
          <c:order val="1"/>
          <c:tx>
            <c:strRef>
              <c:f>Grafico4_PT2_MODDWFL!$Q$33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Grafico4_PT2_MODDWFL!$O$34:$O$37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Grafico4_PT2_MODDWFL!$Q$34:$Q$37</c:f>
              <c:numCache>
                <c:formatCode>General</c:formatCode>
                <c:ptCount val="4"/>
                <c:pt idx="0">
                  <c:v>3275.19</c:v>
                </c:pt>
                <c:pt idx="1">
                  <c:v>2315.35</c:v>
                </c:pt>
                <c:pt idx="2">
                  <c:v>2280.71</c:v>
                </c:pt>
                <c:pt idx="3">
                  <c:v>2282.7399999999998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1-40DE-A163-3379C74D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55440"/>
        <c:axId val="667969544"/>
      </c:scatterChart>
      <c:valAx>
        <c:axId val="667955440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69544"/>
        <c:crosses val="autoZero"/>
        <c:crossBetween val="midCat"/>
      </c:valAx>
      <c:valAx>
        <c:axId val="6679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Trabalhadores - MODD</a:t>
            </a:r>
            <a:endParaRPr lang="pt-P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4751714677640604"/>
          <c:y val="2.9795158286778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Grafico4_PT2_MODDWFL!$P$48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Grafico4_PT2_MODDWFL!$O$49:$O$52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Grafico4_PT2_MODDWFL!$P$49:$P$52</c:f>
              <c:numCache>
                <c:formatCode>General</c:formatCode>
                <c:ptCount val="4"/>
                <c:pt idx="0">
                  <c:v>3234.03</c:v>
                </c:pt>
                <c:pt idx="1">
                  <c:v>2274.87</c:v>
                </c:pt>
                <c:pt idx="2">
                  <c:v>2239.8200000000002</c:v>
                </c:pt>
                <c:pt idx="3">
                  <c:v>2242.15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B-4911-BC7F-07C92DEF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89608"/>
        <c:axId val="668792560"/>
      </c:scatterChart>
      <c:valAx>
        <c:axId val="66878960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2560"/>
        <c:crosses val="autoZero"/>
        <c:crossBetween val="midCat"/>
      </c:valAx>
      <c:valAx>
        <c:axId val="6687925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Grafico1_PT2_FSFSWS!$O$9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Grafico1_PT2_FSFSWS!$N$10:$N$14</c:f>
              <c:numCache>
                <c:formatCode>General</c:formatCode>
                <c:ptCount val="5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</c:numCache>
            </c:numRef>
          </c:xVal>
          <c:yVal>
            <c:numRef>
              <c:f>Grafico1_PT2_FSFSWS!$O$10:$O$14</c:f>
              <c:numCache>
                <c:formatCode>General</c:formatCode>
                <c:ptCount val="5"/>
                <c:pt idx="0">
                  <c:v>16.718</c:v>
                </c:pt>
                <c:pt idx="1">
                  <c:v>11.217000000000001</c:v>
                </c:pt>
                <c:pt idx="2">
                  <c:v>11.416600000000001</c:v>
                </c:pt>
                <c:pt idx="3">
                  <c:v>11.930999999999999</c:v>
                </c:pt>
                <c:pt idx="4">
                  <c:v>12.379200000000001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E-4079-820F-F6D25395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27648"/>
        <c:axId val="353425680"/>
      </c:scatterChart>
      <c:valAx>
        <c:axId val="353427648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5680"/>
        <c:crosses val="autoZero"/>
        <c:crossBetween val="midCat"/>
      </c:valAx>
      <c:valAx>
        <c:axId val="3534256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Trabalhadores - MODD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Grafico4_PT2_MODDWFL!$P$60</c:f>
              <c:strCache>
                <c:ptCount val="1"/>
                <c:pt idx="0">
                  <c:v>Lateness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Grafico4_PT2_MODDWFL!$O$61:$O$64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Grafico4_PT2_MODDWFL!$P$61:$P$64</c:f>
              <c:numCache>
                <c:formatCode>General</c:formatCode>
                <c:ptCount val="4"/>
                <c:pt idx="0">
                  <c:v>3234.03</c:v>
                </c:pt>
                <c:pt idx="1">
                  <c:v>2274.87</c:v>
                </c:pt>
                <c:pt idx="2">
                  <c:v>2239.8200000000002</c:v>
                </c:pt>
                <c:pt idx="3">
                  <c:v>2242.15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1-4DC7-ADC3-8D659CE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30376"/>
        <c:axId val="765932672"/>
      </c:scatterChart>
      <c:valAx>
        <c:axId val="7659303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32672"/>
        <c:crosses val="autoZero"/>
        <c:crossBetween val="midCat"/>
      </c:valAx>
      <c:valAx>
        <c:axId val="765932672"/>
        <c:scaling>
          <c:orientation val="minMax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Lateness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5275845727617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FSFS - WStandard - 3 Trabalhadores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53662466094"/>
          <c:y val="0.17631616658881258"/>
          <c:w val="0.65777196036347529"/>
          <c:h val="0.64696027939987388"/>
        </c:manualLayout>
      </c:layout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96.601399999999998</c:v>
                </c:pt>
                <c:pt idx="1">
                  <c:v>8.7542399999999994</c:v>
                </c:pt>
                <c:pt idx="2">
                  <c:v>8.5360999999999994</c:v>
                </c:pt>
                <c:pt idx="3">
                  <c:v>10.7395</c:v>
                </c:pt>
                <c:pt idx="4">
                  <c:v>11.5434</c:v>
                </c:pt>
                <c:pt idx="5">
                  <c:v>11.0473</c:v>
                </c:pt>
                <c:pt idx="6">
                  <c:v>12.1518</c:v>
                </c:pt>
                <c:pt idx="7">
                  <c:v>11.597200000000001</c:v>
                </c:pt>
                <c:pt idx="8">
                  <c:v>11.913600000000001</c:v>
                </c:pt>
                <c:pt idx="9">
                  <c:v>11.8682</c:v>
                </c:pt>
                <c:pt idx="10">
                  <c:v>11.4582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7-4986-AE12-A42677C4253F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9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9"/>
                <c:pt idx="0">
                  <c:v>97.884399999999999</c:v>
                </c:pt>
                <c:pt idx="1">
                  <c:v>90.019300000000001</c:v>
                </c:pt>
                <c:pt idx="2">
                  <c:v>25.773099999999999</c:v>
                </c:pt>
                <c:pt idx="3">
                  <c:v>10.278</c:v>
                </c:pt>
                <c:pt idx="4">
                  <c:v>7.2742199999999997</c:v>
                </c:pt>
                <c:pt idx="5">
                  <c:v>5.43879</c:v>
                </c:pt>
                <c:pt idx="6">
                  <c:v>6.1190899999999999</c:v>
                </c:pt>
                <c:pt idx="7">
                  <c:v>6.3871200000000004</c:v>
                </c:pt>
                <c:pt idx="8">
                  <c:v>11.5943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7-4986-AE12-A42677C4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048"/>
        <c:axId val="578716080"/>
      </c:scatterChart>
      <c:valAx>
        <c:axId val="5787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080"/>
        <c:crosses val="autoZero"/>
        <c:crossBetween val="midCat"/>
      </c:valAx>
      <c:valAx>
        <c:axId val="5787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634.49</c:v>
                </c:pt>
                <c:pt idx="1">
                  <c:v>21.032900000000001</c:v>
                </c:pt>
                <c:pt idx="2">
                  <c:v>20.532299999999999</c:v>
                </c:pt>
                <c:pt idx="3">
                  <c:v>20.75</c:v>
                </c:pt>
                <c:pt idx="4">
                  <c:v>21.3933</c:v>
                </c:pt>
                <c:pt idx="5">
                  <c:v>21.000699999999998</c:v>
                </c:pt>
                <c:pt idx="6">
                  <c:v>21.849</c:v>
                </c:pt>
                <c:pt idx="7">
                  <c:v>21.390999999999998</c:v>
                </c:pt>
                <c:pt idx="8">
                  <c:v>21.594100000000001</c:v>
                </c:pt>
                <c:pt idx="9">
                  <c:v>21.5184</c:v>
                </c:pt>
                <c:pt idx="10">
                  <c:v>21.3065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D-4296-9AB5-E7C6B52C08E0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9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9"/>
                <c:pt idx="0">
                  <c:v>1156.1400000000001</c:v>
                </c:pt>
                <c:pt idx="1">
                  <c:v>244.005</c:v>
                </c:pt>
                <c:pt idx="2">
                  <c:v>32.5473</c:v>
                </c:pt>
                <c:pt idx="3">
                  <c:v>21.565799999999999</c:v>
                </c:pt>
                <c:pt idx="4">
                  <c:v>19.8293</c:v>
                </c:pt>
                <c:pt idx="5">
                  <c:v>18.987200000000001</c:v>
                </c:pt>
                <c:pt idx="6">
                  <c:v>19.340299999999999</c:v>
                </c:pt>
                <c:pt idx="7">
                  <c:v>19.485499999999998</c:v>
                </c:pt>
                <c:pt idx="8">
                  <c:v>21.353899999999999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D-4296-9AB5-E7C6B52C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72368"/>
        <c:axId val="605072696"/>
      </c:scatterChart>
      <c:valAx>
        <c:axId val="60507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2696"/>
        <c:crosses val="autoZero"/>
        <c:crossBetween val="midCat"/>
      </c:valAx>
      <c:valAx>
        <c:axId val="605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593.86400000000003</c:v>
                </c:pt>
                <c:pt idx="1">
                  <c:v>1.1932400000000001</c:v>
                </c:pt>
                <c:pt idx="2">
                  <c:v>0.92402399999999996</c:v>
                </c:pt>
                <c:pt idx="3">
                  <c:v>0.95567299999999999</c:v>
                </c:pt>
                <c:pt idx="4">
                  <c:v>1.3207</c:v>
                </c:pt>
                <c:pt idx="5">
                  <c:v>1.27694</c:v>
                </c:pt>
                <c:pt idx="6">
                  <c:v>1.66987</c:v>
                </c:pt>
                <c:pt idx="7">
                  <c:v>1.52399</c:v>
                </c:pt>
                <c:pt idx="8">
                  <c:v>1.5204599999999999</c:v>
                </c:pt>
                <c:pt idx="9">
                  <c:v>1.5060199999999999</c:v>
                </c:pt>
                <c:pt idx="10">
                  <c:v>1.59642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A-4AF0-8BCD-C878DDAE78B8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9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9"/>
                <c:pt idx="0">
                  <c:v>1115.3499999999999</c:v>
                </c:pt>
                <c:pt idx="1">
                  <c:v>203.68899999999999</c:v>
                </c:pt>
                <c:pt idx="2">
                  <c:v>7.1509200000000002</c:v>
                </c:pt>
                <c:pt idx="3">
                  <c:v>1.4203399999999999</c:v>
                </c:pt>
                <c:pt idx="4">
                  <c:v>0.81447899999999995</c:v>
                </c:pt>
                <c:pt idx="5">
                  <c:v>0.55082699999999996</c:v>
                </c:pt>
                <c:pt idx="6">
                  <c:v>0.55344700000000002</c:v>
                </c:pt>
                <c:pt idx="7">
                  <c:v>0.56008599999999997</c:v>
                </c:pt>
                <c:pt idx="8">
                  <c:v>1.4837400000000001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A-4AF0-8BCD-C878DDAE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99920"/>
        <c:axId val="605090408"/>
      </c:scatterChart>
      <c:valAx>
        <c:axId val="60509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0408"/>
        <c:crosses val="autoZero"/>
        <c:crossBetween val="midCat"/>
      </c:valAx>
      <c:valAx>
        <c:axId val="6050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 i="0" kern="1200" baseline="0">
                    <a:solidFill>
                      <a:srgbClr val="595959"/>
                    </a:solidFill>
                    <a:effectLst/>
                  </a:rPr>
                  <a:t>Tardiness</a:t>
                </a:r>
                <a:endParaRPr lang="pt-P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7.6806999999999999</c:v>
                </c:pt>
                <c:pt idx="1">
                  <c:v>12.6135</c:v>
                </c:pt>
                <c:pt idx="2">
                  <c:v>16.064800000000002</c:v>
                </c:pt>
                <c:pt idx="3">
                  <c:v>18.1388</c:v>
                </c:pt>
                <c:pt idx="4">
                  <c:v>19.461099999999998</c:v>
                </c:pt>
                <c:pt idx="5">
                  <c:v>19.716899999999999</c:v>
                </c:pt>
                <c:pt idx="6">
                  <c:v>20.700800000000001</c:v>
                </c:pt>
                <c:pt idx="7">
                  <c:v>20.576499999999999</c:v>
                </c:pt>
                <c:pt idx="8">
                  <c:v>20.973400000000002</c:v>
                </c:pt>
                <c:pt idx="9">
                  <c:v>21.0137</c:v>
                </c:pt>
                <c:pt idx="10">
                  <c:v>21.300899999999999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593.86400000000003</c:v>
                </c:pt>
                <c:pt idx="1">
                  <c:v>-20.527799999999999</c:v>
                </c:pt>
                <c:pt idx="2">
                  <c:v>-21.143000000000001</c:v>
                </c:pt>
                <c:pt idx="3">
                  <c:v>-20.946200000000001</c:v>
                </c:pt>
                <c:pt idx="4">
                  <c:v>-20.327999999999999</c:v>
                </c:pt>
                <c:pt idx="5">
                  <c:v>-20.712199999999999</c:v>
                </c:pt>
                <c:pt idx="6">
                  <c:v>-19.9086</c:v>
                </c:pt>
                <c:pt idx="7">
                  <c:v>-20.357800000000001</c:v>
                </c:pt>
                <c:pt idx="8">
                  <c:v>-20.125399999999999</c:v>
                </c:pt>
                <c:pt idx="9">
                  <c:v>-20.213200000000001</c:v>
                </c:pt>
                <c:pt idx="10">
                  <c:v>-20.459499999999998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F-41F2-A17E-B4F474810FE7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9"/>
                <c:pt idx="0">
                  <c:v>7.1907699999999997</c:v>
                </c:pt>
                <c:pt idx="1">
                  <c:v>8.41676</c:v>
                </c:pt>
                <c:pt idx="2">
                  <c:v>9.5468899999999994</c:v>
                </c:pt>
                <c:pt idx="3">
                  <c:v>10.654199999999999</c:v>
                </c:pt>
                <c:pt idx="4">
                  <c:v>11.7674</c:v>
                </c:pt>
                <c:pt idx="5">
                  <c:v>12.787100000000001</c:v>
                </c:pt>
                <c:pt idx="6">
                  <c:v>13.771100000000001</c:v>
                </c:pt>
                <c:pt idx="7">
                  <c:v>14.6364</c:v>
                </c:pt>
                <c:pt idx="8">
                  <c:v>21.351500000000001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9"/>
                <c:pt idx="0">
                  <c:v>1115.3499999999999</c:v>
                </c:pt>
                <c:pt idx="1">
                  <c:v>203.25399999999999</c:v>
                </c:pt>
                <c:pt idx="2">
                  <c:v>-8.9308899999999998</c:v>
                </c:pt>
                <c:pt idx="3">
                  <c:v>-19.952500000000001</c:v>
                </c:pt>
                <c:pt idx="4">
                  <c:v>-21.718399999999999</c:v>
                </c:pt>
                <c:pt idx="5">
                  <c:v>-22.553599999999999</c:v>
                </c:pt>
                <c:pt idx="6">
                  <c:v>-22.245100000000001</c:v>
                </c:pt>
                <c:pt idx="7">
                  <c:v>-22.1053</c:v>
                </c:pt>
                <c:pt idx="8">
                  <c:v>-20.3765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F-41F2-A17E-B4F47481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95456"/>
        <c:axId val="635199720"/>
      </c:scatterChart>
      <c:valAx>
        <c:axId val="6351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99720"/>
        <c:crosses val="autoZero"/>
        <c:crossBetween val="midCat"/>
      </c:valAx>
      <c:valAx>
        <c:axId val="6351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27.907399999999999</c:v>
                </c:pt>
                <c:pt idx="1">
                  <c:v>25.0779</c:v>
                </c:pt>
                <c:pt idx="2">
                  <c:v>24.7575</c:v>
                </c:pt>
                <c:pt idx="3">
                  <c:v>24.585799999999999</c:v>
                </c:pt>
                <c:pt idx="4">
                  <c:v>24.757400000000001</c:v>
                </c:pt>
                <c:pt idx="5">
                  <c:v>24.602599999999999</c:v>
                </c:pt>
                <c:pt idx="6">
                  <c:v>24.561499999999999</c:v>
                </c:pt>
                <c:pt idx="7">
                  <c:v>24.497800000000002</c:v>
                </c:pt>
                <c:pt idx="8">
                  <c:v>24.571000000000002</c:v>
                </c:pt>
                <c:pt idx="9">
                  <c:v>24.7254</c:v>
                </c:pt>
                <c:pt idx="10">
                  <c:v>24.898299999999999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B-4C91-AF4D-9749FB094D48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10"/>
                <c:pt idx="0">
                  <c:v>33.387700000000002</c:v>
                </c:pt>
                <c:pt idx="1">
                  <c:v>29.2257</c:v>
                </c:pt>
                <c:pt idx="2">
                  <c:v>27.786300000000001</c:v>
                </c:pt>
                <c:pt idx="3">
                  <c:v>26.969200000000001</c:v>
                </c:pt>
                <c:pt idx="4">
                  <c:v>26.013300000000001</c:v>
                </c:pt>
                <c:pt idx="5">
                  <c:v>26.012799999999999</c:v>
                </c:pt>
                <c:pt idx="6">
                  <c:v>25.1751</c:v>
                </c:pt>
                <c:pt idx="7">
                  <c:v>25.1432</c:v>
                </c:pt>
                <c:pt idx="8">
                  <c:v>25.093</c:v>
                </c:pt>
                <c:pt idx="9">
                  <c:v>24.894200000000001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B-4C91-AF4D-9749FB09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68760"/>
        <c:axId val="605074336"/>
      </c:scatterChart>
      <c:valAx>
        <c:axId val="605068760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4336"/>
        <c:crosses val="autoZero"/>
        <c:crossBetween val="midCat"/>
      </c:valAx>
      <c:valAx>
        <c:axId val="6050743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6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2.1378900000000001</c:v>
                </c:pt>
                <c:pt idx="1">
                  <c:v>0.99206300000000003</c:v>
                </c:pt>
                <c:pt idx="2">
                  <c:v>0.96318499999999996</c:v>
                </c:pt>
                <c:pt idx="3">
                  <c:v>0.94025599999999998</c:v>
                </c:pt>
                <c:pt idx="4">
                  <c:v>1.00084</c:v>
                </c:pt>
                <c:pt idx="5">
                  <c:v>1.0430699999999999</c:v>
                </c:pt>
                <c:pt idx="6">
                  <c:v>1.01878</c:v>
                </c:pt>
                <c:pt idx="7">
                  <c:v>1.01187</c:v>
                </c:pt>
                <c:pt idx="8">
                  <c:v>1.0841799999999999</c:v>
                </c:pt>
                <c:pt idx="9">
                  <c:v>1.09474</c:v>
                </c:pt>
                <c:pt idx="10">
                  <c:v>1.21499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6D7-B53E-ED7D35ACEE30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7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7"/>
                <c:pt idx="0">
                  <c:v>5.1581299999999999</c:v>
                </c:pt>
                <c:pt idx="1">
                  <c:v>2.7901699999999998</c:v>
                </c:pt>
                <c:pt idx="2">
                  <c:v>2.0827800000000001</c:v>
                </c:pt>
                <c:pt idx="3">
                  <c:v>1.7863899999999999</c:v>
                </c:pt>
                <c:pt idx="4">
                  <c:v>1.3029900000000001</c:v>
                </c:pt>
                <c:pt idx="5">
                  <c:v>1.37422</c:v>
                </c:pt>
                <c:pt idx="6">
                  <c:v>0.92021399999999998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D-46D7-B53E-ED7D35AC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75752"/>
        <c:axId val="633182640"/>
      </c:scatterChart>
      <c:valAx>
        <c:axId val="633175752"/>
        <c:scaling>
          <c:orientation val="minMax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2640"/>
        <c:crosses val="autoZero"/>
        <c:crossBetween val="midCat"/>
        <c:majorUnit val="2"/>
      </c:valAx>
      <c:valAx>
        <c:axId val="633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0.00</c:formatCode>
                <c:ptCount val="11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_{r3}</c:f>
              <c:numCache>
                <c:formatCode>0.00</c:formatCode>
                <c:ptCount val="11"/>
                <c:pt idx="0">
                  <c:v>-13.143000000000001</c:v>
                </c:pt>
                <c:pt idx="1">
                  <c:v>-16.012</c:v>
                </c:pt>
                <c:pt idx="2">
                  <c:v>-16.332100000000001</c:v>
                </c:pt>
                <c:pt idx="3">
                  <c:v>-16.548400000000001</c:v>
                </c:pt>
                <c:pt idx="4">
                  <c:v>-16.359400000000001</c:v>
                </c:pt>
                <c:pt idx="5">
                  <c:v>-16.5245</c:v>
                </c:pt>
                <c:pt idx="6">
                  <c:v>-16.5518</c:v>
                </c:pt>
                <c:pt idx="7">
                  <c:v>-16.649799999999999</c:v>
                </c:pt>
                <c:pt idx="8">
                  <c:v>-16.587900000000001</c:v>
                </c:pt>
                <c:pt idx="9">
                  <c:v>-16.4133</c:v>
                </c:pt>
                <c:pt idx="10">
                  <c:v>-16.255099999999999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5-4FF6-9462-7B1811C810FC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0.00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_{r6}</c:f>
              <c:numCache>
                <c:formatCode>0.00</c:formatCode>
                <c:ptCount val="10"/>
                <c:pt idx="0">
                  <c:v>-7.6324100000000001</c:v>
                </c:pt>
                <c:pt idx="1">
                  <c:v>-11.813700000000001</c:v>
                </c:pt>
                <c:pt idx="2">
                  <c:v>-13.286199999999999</c:v>
                </c:pt>
                <c:pt idx="3">
                  <c:v>-14.1113</c:v>
                </c:pt>
                <c:pt idx="4">
                  <c:v>-15.0359</c:v>
                </c:pt>
                <c:pt idx="5">
                  <c:v>-15.083299999999999</c:v>
                </c:pt>
                <c:pt idx="6">
                  <c:v>-15.9162</c:v>
                </c:pt>
                <c:pt idx="7">
                  <c:v>-15.988200000000001</c:v>
                </c:pt>
                <c:pt idx="8">
                  <c:v>-15.994</c:v>
                </c:pt>
                <c:pt idx="9">
                  <c:v>-16.255600000000001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15-4FF6-9462-7B1811C8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3208"/>
        <c:axId val="452153536"/>
      </c:scatterChart>
      <c:valAx>
        <c:axId val="452153208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3536"/>
        <c:crosses val="autoZero"/>
        <c:crossBetween val="midCat"/>
      </c:valAx>
      <c:valAx>
        <c:axId val="452153536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'Comparar-FSFS-WS'!$W$30:$W$40</c:f>
              <c:numCache>
                <c:formatCode>0.00</c:formatCode>
                <c:ptCount val="11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  <c:pt idx="5">
                  <c:v>23.7058</c:v>
                </c:pt>
                <c:pt idx="6">
                  <c:v>23.929400000000001</c:v>
                </c:pt>
                <c:pt idx="7">
                  <c:v>24.009399999999999</c:v>
                </c:pt>
                <c:pt idx="8">
                  <c:v>24.187000000000001</c:v>
                </c:pt>
                <c:pt idx="9">
                  <c:v>24.4162</c:v>
                </c:pt>
                <c:pt idx="10">
                  <c:v>24.892700000000001</c:v>
                </c:pt>
              </c:numCache>
            </c:numRef>
          </c:xVal>
          <c:yVal>
            <c:numRef>
              <c:f>'Comparar-FSFS-WS'!$X$30:$X$40</c:f>
              <c:numCache>
                <c:formatCode>0.00</c:formatCode>
                <c:ptCount val="11"/>
                <c:pt idx="0">
                  <c:v>16.718</c:v>
                </c:pt>
                <c:pt idx="1">
                  <c:v>11.217000000000001</c:v>
                </c:pt>
                <c:pt idx="2">
                  <c:v>11.416600000000001</c:v>
                </c:pt>
                <c:pt idx="3">
                  <c:v>11.930999999999999</c:v>
                </c:pt>
                <c:pt idx="4">
                  <c:v>12.379200000000001</c:v>
                </c:pt>
                <c:pt idx="5">
                  <c:v>11.7072</c:v>
                </c:pt>
                <c:pt idx="6">
                  <c:v>11.7822</c:v>
                </c:pt>
                <c:pt idx="7">
                  <c:v>11.6166</c:v>
                </c:pt>
                <c:pt idx="8">
                  <c:v>12.177099999999999</c:v>
                </c:pt>
                <c:pt idx="9">
                  <c:v>11.972300000000001</c:v>
                </c:pt>
                <c:pt idx="10">
                  <c:v>12.7089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B-4292-917A-022821743E7B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'Comparar-FSFS-WS'!$W$50:$W$59</c:f>
              <c:numCache>
                <c:formatCode>0.00</c:formatCode>
                <c:ptCount val="10"/>
                <c:pt idx="0">
                  <c:v>18.8797</c:v>
                </c:pt>
                <c:pt idx="1">
                  <c:v>19.2468</c:v>
                </c:pt>
                <c:pt idx="2">
                  <c:v>19.709099999999999</c:v>
                </c:pt>
                <c:pt idx="3">
                  <c:v>20.199400000000001</c:v>
                </c:pt>
                <c:pt idx="4">
                  <c:v>20.6463</c:v>
                </c:pt>
                <c:pt idx="5">
                  <c:v>20.994900000000001</c:v>
                </c:pt>
                <c:pt idx="6">
                  <c:v>21.280999999999999</c:v>
                </c:pt>
                <c:pt idx="7">
                  <c:v>21.6311</c:v>
                </c:pt>
                <c:pt idx="8">
                  <c:v>21.904499999999999</c:v>
                </c:pt>
                <c:pt idx="9">
                  <c:v>24.8918</c:v>
                </c:pt>
              </c:numCache>
            </c:numRef>
          </c:xVal>
          <c:yVal>
            <c:numRef>
              <c:f>'Comparar-FSFS-WS'!$X$50:$X$59</c:f>
              <c:numCache>
                <c:formatCode>0.00</c:formatCode>
                <c:ptCount val="10"/>
                <c:pt idx="0">
                  <c:v>25.692699999999999</c:v>
                </c:pt>
                <c:pt idx="1">
                  <c:v>19.4556</c:v>
                </c:pt>
                <c:pt idx="2">
                  <c:v>16.571300000000001</c:v>
                </c:pt>
                <c:pt idx="3">
                  <c:v>14.9618</c:v>
                </c:pt>
                <c:pt idx="4">
                  <c:v>12.4527</c:v>
                </c:pt>
                <c:pt idx="5">
                  <c:v>13.2348</c:v>
                </c:pt>
                <c:pt idx="6">
                  <c:v>12.0136</c:v>
                </c:pt>
                <c:pt idx="7">
                  <c:v>12.14</c:v>
                </c:pt>
                <c:pt idx="8">
                  <c:v>11.5848</c:v>
                </c:pt>
                <c:pt idx="9">
                  <c:v>12.4786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EB-4292-917A-02282174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0184"/>
        <c:axId val="774924936"/>
      </c:scatterChart>
      <c:valAx>
        <c:axId val="774930184"/>
        <c:scaling>
          <c:orientation val="minMax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24936"/>
        <c:crosses val="autoZero"/>
        <c:crossBetween val="midCat"/>
        <c:majorUnit val="2"/>
      </c:valAx>
      <c:valAx>
        <c:axId val="774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3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98.449200000000005</c:v>
                </c:pt>
                <c:pt idx="1">
                  <c:v>98.073700000000002</c:v>
                </c:pt>
                <c:pt idx="2">
                  <c:v>97.986500000000007</c:v>
                </c:pt>
                <c:pt idx="3">
                  <c:v>98.172899999999998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0-4A30-A7B4-3050CD510F3A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99.537899999999993</c:v>
                </c:pt>
                <c:pt idx="1">
                  <c:v>99.471199999999996</c:v>
                </c:pt>
                <c:pt idx="2">
                  <c:v>99.474100000000007</c:v>
                </c:pt>
                <c:pt idx="3">
                  <c:v>99.477999999999994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0-4A30-A7B4-3050CD51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20104"/>
        <c:axId val="616120432"/>
      </c:scatterChart>
      <c:valAx>
        <c:axId val="61612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0432"/>
        <c:crosses val="autoZero"/>
        <c:crossBetween val="midCat"/>
      </c:valAx>
      <c:valAx>
        <c:axId val="6161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Grafico1_PT2_FSFSWS!$O$18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Grafico1_PT2_FSFSWS!$N$19:$N$23</c:f>
              <c:numCache>
                <c:formatCode>General</c:formatCode>
                <c:ptCount val="5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</c:numCache>
            </c:numRef>
          </c:xVal>
          <c:yVal>
            <c:numRef>
              <c:f>Grafico1_PT2_FSFSWS!$O$19:$O$23</c:f>
              <c:numCache>
                <c:formatCode>General</c:formatCode>
                <c:ptCount val="5"/>
                <c:pt idx="0">
                  <c:v>27.907399999999999</c:v>
                </c:pt>
                <c:pt idx="1">
                  <c:v>25.0779</c:v>
                </c:pt>
                <c:pt idx="2">
                  <c:v>24.7575</c:v>
                </c:pt>
                <c:pt idx="3">
                  <c:v>24.585799999999999</c:v>
                </c:pt>
                <c:pt idx="4">
                  <c:v>24.757400000000001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6-4935-9849-8D872A2F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58288"/>
        <c:axId val="548164192"/>
      </c:scatterChart>
      <c:valAx>
        <c:axId val="548158288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4192"/>
        <c:crosses val="autoZero"/>
        <c:crossBetween val="midCat"/>
      </c:valAx>
      <c:valAx>
        <c:axId val="548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1425.93</c:v>
                </c:pt>
                <c:pt idx="1">
                  <c:v>1164.3699999999999</c:v>
                </c:pt>
                <c:pt idx="2">
                  <c:v>1171.8699999999999</c:v>
                </c:pt>
                <c:pt idx="3">
                  <c:v>1164.24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5-4618-8DF9-61F8D6A327C7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5048.01</c:v>
                </c:pt>
                <c:pt idx="1">
                  <c:v>4474.71</c:v>
                </c:pt>
                <c:pt idx="2">
                  <c:v>4474.55</c:v>
                </c:pt>
                <c:pt idx="3">
                  <c:v>4474.5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5-4618-8DF9-61F8D6A3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23992"/>
        <c:axId val="625229240"/>
      </c:scatterChart>
      <c:valAx>
        <c:axId val="62522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9240"/>
        <c:crosses val="autoZero"/>
        <c:crossBetween val="midCat"/>
      </c:valAx>
      <c:valAx>
        <c:axId val="6252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1384.96</c:v>
                </c:pt>
                <c:pt idx="1">
                  <c:v>1123.3599999999999</c:v>
                </c:pt>
                <c:pt idx="2">
                  <c:v>1131</c:v>
                </c:pt>
                <c:pt idx="3">
                  <c:v>1123.0999999999999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D-4D45-8F4C-D094D924D89C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5003.8</c:v>
                </c:pt>
                <c:pt idx="1">
                  <c:v>4431.58</c:v>
                </c:pt>
                <c:pt idx="2">
                  <c:v>4431.45</c:v>
                </c:pt>
                <c:pt idx="3">
                  <c:v>4431.4399999999996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D-4D45-8F4C-D094D924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89224"/>
        <c:axId val="679096440"/>
      </c:scatterChart>
      <c:valAx>
        <c:axId val="67908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6440"/>
        <c:crosses val="autoZero"/>
        <c:crossBetween val="midCat"/>
      </c:valAx>
      <c:valAx>
        <c:axId val="6790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7.5336600000000002</c:v>
                </c:pt>
                <c:pt idx="1">
                  <c:v>11.078200000000001</c:v>
                </c:pt>
                <c:pt idx="2">
                  <c:v>14.037800000000001</c:v>
                </c:pt>
                <c:pt idx="3">
                  <c:v>16.931799999999999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1384.96</c:v>
                </c:pt>
                <c:pt idx="1">
                  <c:v>1123.3599999999999</c:v>
                </c:pt>
                <c:pt idx="2">
                  <c:v>1131</c:v>
                </c:pt>
                <c:pt idx="3">
                  <c:v>1123.0999999999999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E-40E7-B667-BC42639A71A2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11.5877</c:v>
                </c:pt>
                <c:pt idx="2">
                  <c:v>16.2361</c:v>
                </c:pt>
                <c:pt idx="3">
                  <c:v>20.884399999999999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5003.8</c:v>
                </c:pt>
                <c:pt idx="1">
                  <c:v>4431.58</c:v>
                </c:pt>
                <c:pt idx="2">
                  <c:v>4431.45</c:v>
                </c:pt>
                <c:pt idx="3">
                  <c:v>4431.4399999999996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E-40E7-B667-BC42639A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80672"/>
        <c:axId val="633170832"/>
      </c:scatterChart>
      <c:valAx>
        <c:axId val="6331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0832"/>
        <c:crosses val="autoZero"/>
        <c:crossBetween val="midCat"/>
      </c:valAx>
      <c:valAx>
        <c:axId val="6331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99.358500000000006</c:v>
                </c:pt>
                <c:pt idx="1">
                  <c:v>99.125100000000003</c:v>
                </c:pt>
                <c:pt idx="2">
                  <c:v>99.164100000000005</c:v>
                </c:pt>
                <c:pt idx="3">
                  <c:v>99.145499999999998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A-4585-80C4-A48B85B81C3F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99.629900000000006</c:v>
                </c:pt>
                <c:pt idx="1">
                  <c:v>99.534999999999997</c:v>
                </c:pt>
                <c:pt idx="2">
                  <c:v>99.512699999999995</c:v>
                </c:pt>
                <c:pt idx="3">
                  <c:v>99.514300000000006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A-4585-80C4-A48B85B8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3472"/>
        <c:axId val="707603800"/>
      </c:scatterChart>
      <c:valAx>
        <c:axId val="707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3800"/>
        <c:crosses val="autoZero"/>
        <c:crossBetween val="midCat"/>
      </c:valAx>
      <c:valAx>
        <c:axId val="7076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3293.81</c:v>
                </c:pt>
                <c:pt idx="1">
                  <c:v>2432.3000000000002</c:v>
                </c:pt>
                <c:pt idx="2">
                  <c:v>2406.81</c:v>
                </c:pt>
                <c:pt idx="3">
                  <c:v>2410.02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6-4BDB-91DA-4EB8271CBF7E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6218.17</c:v>
                </c:pt>
                <c:pt idx="1">
                  <c:v>4878.6099999999997</c:v>
                </c:pt>
                <c:pt idx="2">
                  <c:v>4431.3</c:v>
                </c:pt>
                <c:pt idx="3">
                  <c:v>4436.54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6-4BDB-91DA-4EB8271C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4416"/>
        <c:axId val="687384744"/>
      </c:scatterChart>
      <c:valAx>
        <c:axId val="6873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4744"/>
        <c:crosses val="autoZero"/>
        <c:crossBetween val="midCat"/>
      </c:valAx>
      <c:valAx>
        <c:axId val="6873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3251.88</c:v>
                </c:pt>
                <c:pt idx="1">
                  <c:v>2391.5300000000002</c:v>
                </c:pt>
                <c:pt idx="2">
                  <c:v>2365.9299999999998</c:v>
                </c:pt>
                <c:pt idx="3">
                  <c:v>2369.35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B-4817-9AEB-6484D60BF357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6176.26</c:v>
                </c:pt>
                <c:pt idx="1">
                  <c:v>4835.66</c:v>
                </c:pt>
                <c:pt idx="2">
                  <c:v>4389.38</c:v>
                </c:pt>
                <c:pt idx="3">
                  <c:v>4394.68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B-4817-9AEB-6484D60B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5112"/>
        <c:axId val="707601832"/>
      </c:scatterChart>
      <c:valAx>
        <c:axId val="70760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1832"/>
        <c:crosses val="autoZero"/>
        <c:crossBetween val="midCat"/>
      </c:valAx>
      <c:valAx>
        <c:axId val="70760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FSFS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4"/>
                <c:pt idx="0">
                  <c:v>7.0674000000000001</c:v>
                </c:pt>
                <c:pt idx="1">
                  <c:v>10.3409</c:v>
                </c:pt>
                <c:pt idx="2">
                  <c:v>12.846299999999999</c:v>
                </c:pt>
                <c:pt idx="3">
                  <c:v>15.120699999999999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4"/>
                <c:pt idx="0">
                  <c:v>3251.88</c:v>
                </c:pt>
                <c:pt idx="1">
                  <c:v>2391.5300000000002</c:v>
                </c:pt>
                <c:pt idx="2">
                  <c:v>2365.9299999999998</c:v>
                </c:pt>
                <c:pt idx="3">
                  <c:v>2369.35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4-422A-A5A7-B9EDFE7F5659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6.3724400000000001</c:v>
                </c:pt>
                <c:pt idx="2">
                  <c:v>9.4210899999999995</c:v>
                </c:pt>
                <c:pt idx="3">
                  <c:v>12.1904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4"/>
                <c:pt idx="0">
                  <c:v>6176.26</c:v>
                </c:pt>
                <c:pt idx="1">
                  <c:v>4835.66</c:v>
                </c:pt>
                <c:pt idx="2">
                  <c:v>4389.38</c:v>
                </c:pt>
                <c:pt idx="3">
                  <c:v>4394.68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4-422A-A5A7-B9EDFE7F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54736"/>
        <c:axId val="720956704"/>
      </c:scatterChart>
      <c:valAx>
        <c:axId val="72095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56704"/>
        <c:crosses val="autoZero"/>
        <c:crossBetween val="midCat"/>
      </c:valAx>
      <c:valAx>
        <c:axId val="720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5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3"/>
                <c:pt idx="0">
                  <c:v>96.519400000000005</c:v>
                </c:pt>
                <c:pt idx="1">
                  <c:v>8.1168399999999998</c:v>
                </c:pt>
                <c:pt idx="2">
                  <c:v>8.0536100000000008</c:v>
                </c:pt>
                <c:pt idx="3">
                  <c:v>9.8374299999999995</c:v>
                </c:pt>
                <c:pt idx="4">
                  <c:v>10.6365</c:v>
                </c:pt>
                <c:pt idx="5">
                  <c:v>10.4998</c:v>
                </c:pt>
                <c:pt idx="6">
                  <c:v>11.1797</c:v>
                </c:pt>
                <c:pt idx="7">
                  <c:v>10.802099999999999</c:v>
                </c:pt>
                <c:pt idx="8">
                  <c:v>10.952500000000001</c:v>
                </c:pt>
                <c:pt idx="9">
                  <c:v>10.8581</c:v>
                </c:pt>
                <c:pt idx="10">
                  <c:v>9.9192900000000002</c:v>
                </c:pt>
                <c:pt idx="11">
                  <c:v>10.5961</c:v>
                </c:pt>
                <c:pt idx="12">
                  <c:v>10.7087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1-42CC-AAB3-ADD50409CC41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7"/>
                <c:pt idx="0">
                  <c:v>21.8367</c:v>
                </c:pt>
                <c:pt idx="1">
                  <c:v>9.1136999999999997</c:v>
                </c:pt>
                <c:pt idx="2">
                  <c:v>6.1856</c:v>
                </c:pt>
                <c:pt idx="3">
                  <c:v>6.6222899999999996</c:v>
                </c:pt>
                <c:pt idx="4">
                  <c:v>5.9031000000000002</c:v>
                </c:pt>
                <c:pt idx="5">
                  <c:v>5.9763099999999998</c:v>
                </c:pt>
                <c:pt idx="6">
                  <c:v>11.246499999999999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1-42CC-AAB3-ADD50409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43920"/>
        <c:axId val="709648840"/>
      </c:scatterChart>
      <c:valAx>
        <c:axId val="70964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48840"/>
        <c:crosses val="autoZero"/>
        <c:crossBetween val="midCat"/>
      </c:valAx>
      <c:valAx>
        <c:axId val="7096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3"/>
                <c:pt idx="0">
                  <c:v>622.69600000000003</c:v>
                </c:pt>
                <c:pt idx="1">
                  <c:v>20.225300000000001</c:v>
                </c:pt>
                <c:pt idx="2">
                  <c:v>20.491900000000001</c:v>
                </c:pt>
                <c:pt idx="3">
                  <c:v>20.7591</c:v>
                </c:pt>
                <c:pt idx="4">
                  <c:v>21.360199999999999</c:v>
                </c:pt>
                <c:pt idx="5">
                  <c:v>21.139399999999998</c:v>
                </c:pt>
                <c:pt idx="6">
                  <c:v>21.438400000000001</c:v>
                </c:pt>
                <c:pt idx="7">
                  <c:v>21.547699999999999</c:v>
                </c:pt>
                <c:pt idx="8">
                  <c:v>21.296500000000002</c:v>
                </c:pt>
                <c:pt idx="9">
                  <c:v>21.543199999999999</c:v>
                </c:pt>
                <c:pt idx="10">
                  <c:v>20.709700000000002</c:v>
                </c:pt>
                <c:pt idx="11">
                  <c:v>21.2363</c:v>
                </c:pt>
                <c:pt idx="12">
                  <c:v>21.335000000000001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D-46AB-BCC0-A45107DE9620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7"/>
                <c:pt idx="0">
                  <c:v>29.084599999999998</c:v>
                </c:pt>
                <c:pt idx="1">
                  <c:v>21.265699999999999</c:v>
                </c:pt>
                <c:pt idx="2">
                  <c:v>19.2806</c:v>
                </c:pt>
                <c:pt idx="3">
                  <c:v>19.651499999999999</c:v>
                </c:pt>
                <c:pt idx="4">
                  <c:v>19.039100000000001</c:v>
                </c:pt>
                <c:pt idx="5">
                  <c:v>19.472799999999999</c:v>
                </c:pt>
                <c:pt idx="6">
                  <c:v>21.607199999999999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D-46AB-BCC0-A45107DE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98192"/>
        <c:axId val="687391632"/>
      </c:scatterChart>
      <c:valAx>
        <c:axId val="6873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91632"/>
        <c:crosses val="autoZero"/>
        <c:crossBetween val="midCat"/>
      </c:valAx>
      <c:valAx>
        <c:axId val="687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3"/>
                <c:pt idx="0">
                  <c:v>581.73599999999999</c:v>
                </c:pt>
                <c:pt idx="1">
                  <c:v>0.84403700000000004</c:v>
                </c:pt>
                <c:pt idx="2">
                  <c:v>0.79911900000000002</c:v>
                </c:pt>
                <c:pt idx="3">
                  <c:v>0.97806199999999999</c:v>
                </c:pt>
                <c:pt idx="4">
                  <c:v>1.1825300000000001</c:v>
                </c:pt>
                <c:pt idx="5">
                  <c:v>1.2338899999999999</c:v>
                </c:pt>
                <c:pt idx="6">
                  <c:v>1.3729</c:v>
                </c:pt>
                <c:pt idx="7">
                  <c:v>1.4113899999999999</c:v>
                </c:pt>
                <c:pt idx="8">
                  <c:v>1.2635400000000001</c:v>
                </c:pt>
                <c:pt idx="9">
                  <c:v>1.3561799999999999</c:v>
                </c:pt>
                <c:pt idx="10">
                  <c:v>1.1323000000000001</c:v>
                </c:pt>
                <c:pt idx="11">
                  <c:v>1.28383</c:v>
                </c:pt>
                <c:pt idx="12">
                  <c:v>1.36469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E-490F-ACC6-53BC38476642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7"/>
                <c:pt idx="0">
                  <c:v>4.4721399999999996</c:v>
                </c:pt>
                <c:pt idx="1">
                  <c:v>1.18161</c:v>
                </c:pt>
                <c:pt idx="2">
                  <c:v>0.64653499999999997</c:v>
                </c:pt>
                <c:pt idx="3">
                  <c:v>0.72865400000000002</c:v>
                </c:pt>
                <c:pt idx="4">
                  <c:v>0.52359100000000003</c:v>
                </c:pt>
                <c:pt idx="5">
                  <c:v>0.59339299999999995</c:v>
                </c:pt>
                <c:pt idx="6">
                  <c:v>1.45231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FE-490F-ACC6-53BC3847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43888"/>
        <c:axId val="733843232"/>
      </c:scatterChart>
      <c:valAx>
        <c:axId val="7338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43232"/>
        <c:crosses val="autoZero"/>
        <c:crossBetween val="midCat"/>
      </c:valAx>
      <c:valAx>
        <c:axId val="7338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4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WLC com 5 Trabalhadores - FSFS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Grafico1_PT2_FSFSWS!$O$31</c:f>
              <c:strCache>
                <c:ptCount val="1"/>
                <c:pt idx="0">
                  <c:v>Ptardy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Grafico1_PT2_FSFSWS!$N$32:$N$36</c:f>
              <c:numCache>
                <c:formatCode>General</c:formatCode>
                <c:ptCount val="5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</c:numCache>
            </c:numRef>
          </c:xVal>
          <c:yVal>
            <c:numRef>
              <c:f>Grafico1_PT2_FSFSWS!$O$32:$O$36</c:f>
              <c:numCache>
                <c:formatCode>General</c:formatCode>
                <c:ptCount val="5"/>
                <c:pt idx="0">
                  <c:v>16.718</c:v>
                </c:pt>
                <c:pt idx="1">
                  <c:v>11.217000000000001</c:v>
                </c:pt>
                <c:pt idx="2">
                  <c:v>11.416600000000001</c:v>
                </c:pt>
                <c:pt idx="3">
                  <c:v>11.930999999999999</c:v>
                </c:pt>
                <c:pt idx="4">
                  <c:v>12.379200000000001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1-4D31-B342-9CC56738DCB5}"/>
            </c:ext>
          </c:extLst>
        </c:ser>
        <c:ser>
          <c:idx val="1"/>
          <c:order val="1"/>
          <c:tx>
            <c:strRef>
              <c:f>Grafico1_PT2_FSFSWS!$P$31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Grafico1_PT2_FSFSWS!$N$32:$N$36</c:f>
              <c:numCache>
                <c:formatCode>General</c:formatCode>
                <c:ptCount val="5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</c:numCache>
            </c:numRef>
          </c:xVal>
          <c:yVal>
            <c:numRef>
              <c:f>Grafico1_PT2_FSFSWS!$P$32:$P$36</c:f>
              <c:numCache>
                <c:formatCode>General</c:formatCode>
                <c:ptCount val="5"/>
                <c:pt idx="0">
                  <c:v>27.907399999999999</c:v>
                </c:pt>
                <c:pt idx="1">
                  <c:v>25.0779</c:v>
                </c:pt>
                <c:pt idx="2">
                  <c:v>24.7575</c:v>
                </c:pt>
                <c:pt idx="3">
                  <c:v>24.585799999999999</c:v>
                </c:pt>
                <c:pt idx="4">
                  <c:v>24.757400000000001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1-4D31-B342-9CC56738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86648"/>
        <c:axId val="350295832"/>
      </c:scatterChart>
      <c:valAx>
        <c:axId val="35028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95832"/>
        <c:crosses val="autoZero"/>
        <c:crossBetween val="midCat"/>
      </c:valAx>
      <c:valAx>
        <c:axId val="3502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Medidas</a:t>
                </a:r>
                <a:r>
                  <a:rPr lang="pt-PT" b="1" baseline="0"/>
                  <a:t> de Desempenho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13"/>
                <c:pt idx="0">
                  <c:v>7.6535399999999996</c:v>
                </c:pt>
                <c:pt idx="1">
                  <c:v>12.515700000000001</c:v>
                </c:pt>
                <c:pt idx="2">
                  <c:v>16.1188</c:v>
                </c:pt>
                <c:pt idx="3">
                  <c:v>18.0928</c:v>
                </c:pt>
                <c:pt idx="4">
                  <c:v>19.472100000000001</c:v>
                </c:pt>
                <c:pt idx="5">
                  <c:v>19.811399999999999</c:v>
                </c:pt>
                <c:pt idx="6">
                  <c:v>20.421800000000001</c:v>
                </c:pt>
                <c:pt idx="7">
                  <c:v>20.716899999999999</c:v>
                </c:pt>
                <c:pt idx="8">
                  <c:v>20.7499</c:v>
                </c:pt>
                <c:pt idx="9">
                  <c:v>21.090199999999999</c:v>
                </c:pt>
                <c:pt idx="10">
                  <c:v>20.395</c:v>
                </c:pt>
                <c:pt idx="11">
                  <c:v>20.972799999999999</c:v>
                </c:pt>
                <c:pt idx="12">
                  <c:v>21.3294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13"/>
                <c:pt idx="0">
                  <c:v>581.73599999999999</c:v>
                </c:pt>
                <c:pt idx="1">
                  <c:v>-21.408300000000001</c:v>
                </c:pt>
                <c:pt idx="2">
                  <c:v>-21.254200000000001</c:v>
                </c:pt>
                <c:pt idx="3">
                  <c:v>-21.012699999999999</c:v>
                </c:pt>
                <c:pt idx="4">
                  <c:v>-20.439299999999999</c:v>
                </c:pt>
                <c:pt idx="5">
                  <c:v>-20.6511</c:v>
                </c:pt>
                <c:pt idx="6">
                  <c:v>-20.3413</c:v>
                </c:pt>
                <c:pt idx="7">
                  <c:v>-20.212499999999999</c:v>
                </c:pt>
                <c:pt idx="8">
                  <c:v>-20.5077</c:v>
                </c:pt>
                <c:pt idx="9">
                  <c:v>-20.231999999999999</c:v>
                </c:pt>
                <c:pt idx="10">
                  <c:v>-21.0519</c:v>
                </c:pt>
                <c:pt idx="11">
                  <c:v>-20.536000000000001</c:v>
                </c:pt>
                <c:pt idx="12">
                  <c:v>-20.436399999999999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E-483C-8199-CD238197B78B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7"/>
                <c:pt idx="0">
                  <c:v>9.5007699999999993</c:v>
                </c:pt>
                <c:pt idx="1">
                  <c:v>10.639200000000001</c:v>
                </c:pt>
                <c:pt idx="2">
                  <c:v>11.7234</c:v>
                </c:pt>
                <c:pt idx="3">
                  <c:v>12.817500000000001</c:v>
                </c:pt>
                <c:pt idx="4">
                  <c:v>13.709899999999999</c:v>
                </c:pt>
                <c:pt idx="5">
                  <c:v>14.6454</c:v>
                </c:pt>
                <c:pt idx="6">
                  <c:v>21.604900000000001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7"/>
                <c:pt idx="0">
                  <c:v>-12.4872</c:v>
                </c:pt>
                <c:pt idx="1">
                  <c:v>-20.303000000000001</c:v>
                </c:pt>
                <c:pt idx="2">
                  <c:v>-22.340199999999999</c:v>
                </c:pt>
                <c:pt idx="3">
                  <c:v>-21.996099999999998</c:v>
                </c:pt>
                <c:pt idx="4">
                  <c:v>-22.590699999999998</c:v>
                </c:pt>
                <c:pt idx="5">
                  <c:v>-22.197500000000002</c:v>
                </c:pt>
                <c:pt idx="6">
                  <c:v>-20.1816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E-483C-8199-CD238197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96880"/>
        <c:axId val="687407376"/>
      </c:scatterChart>
      <c:valAx>
        <c:axId val="68739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7376"/>
        <c:crosses val="autoZero"/>
        <c:crossBetween val="midCat"/>
      </c:valAx>
      <c:valAx>
        <c:axId val="6874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9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9"/>
                <c:pt idx="0">
                  <c:v>54.964700000000001</c:v>
                </c:pt>
                <c:pt idx="1">
                  <c:v>15.5223</c:v>
                </c:pt>
                <c:pt idx="2">
                  <c:v>11.0924</c:v>
                </c:pt>
                <c:pt idx="3">
                  <c:v>10.2288</c:v>
                </c:pt>
                <c:pt idx="4">
                  <c:v>10.358599999999999</c:v>
                </c:pt>
                <c:pt idx="5">
                  <c:v>9.8817599999999999</c:v>
                </c:pt>
                <c:pt idx="6">
                  <c:v>9.6430900000000008</c:v>
                </c:pt>
                <c:pt idx="7">
                  <c:v>10.4123</c:v>
                </c:pt>
                <c:pt idx="8">
                  <c:v>10.5395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7-48EE-BE86-0C455595D540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9"/>
                <c:pt idx="0">
                  <c:v>97.124399999999994</c:v>
                </c:pt>
                <c:pt idx="1">
                  <c:v>94.875399999999999</c:v>
                </c:pt>
                <c:pt idx="2">
                  <c:v>86.124700000000004</c:v>
                </c:pt>
                <c:pt idx="3">
                  <c:v>75.376800000000003</c:v>
                </c:pt>
                <c:pt idx="4">
                  <c:v>54.442500000000003</c:v>
                </c:pt>
                <c:pt idx="5">
                  <c:v>39.765300000000003</c:v>
                </c:pt>
                <c:pt idx="6">
                  <c:v>29.3627</c:v>
                </c:pt>
                <c:pt idx="7">
                  <c:v>22.649100000000001</c:v>
                </c:pt>
                <c:pt idx="8">
                  <c:v>10.8787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7-48EE-BE86-0C455595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15112"/>
        <c:axId val="449712488"/>
      </c:scatterChart>
      <c:valAx>
        <c:axId val="44971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2488"/>
        <c:crosses val="autoZero"/>
        <c:crossBetween val="midCat"/>
      </c:valAx>
      <c:valAx>
        <c:axId val="4497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9"/>
                <c:pt idx="0">
                  <c:v>57.823500000000003</c:v>
                </c:pt>
                <c:pt idx="1">
                  <c:v>27.7776</c:v>
                </c:pt>
                <c:pt idx="2">
                  <c:v>24.964400000000001</c:v>
                </c:pt>
                <c:pt idx="3">
                  <c:v>24.712499999999999</c:v>
                </c:pt>
                <c:pt idx="4">
                  <c:v>24.451699999999999</c:v>
                </c:pt>
                <c:pt idx="5">
                  <c:v>24.318200000000001</c:v>
                </c:pt>
                <c:pt idx="6">
                  <c:v>24.096599999999999</c:v>
                </c:pt>
                <c:pt idx="7">
                  <c:v>24.5184</c:v>
                </c:pt>
                <c:pt idx="8">
                  <c:v>24.636900000000001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0-4362-B8B4-F1B788240214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9"/>
                <c:pt idx="0">
                  <c:v>499.625</c:v>
                </c:pt>
                <c:pt idx="1">
                  <c:v>303.58800000000002</c:v>
                </c:pt>
                <c:pt idx="2">
                  <c:v>140.68</c:v>
                </c:pt>
                <c:pt idx="3">
                  <c:v>85.537899999999993</c:v>
                </c:pt>
                <c:pt idx="4">
                  <c:v>54.185899999999997</c:v>
                </c:pt>
                <c:pt idx="5">
                  <c:v>40.930199999999999</c:v>
                </c:pt>
                <c:pt idx="6">
                  <c:v>34.883800000000001</c:v>
                </c:pt>
                <c:pt idx="7">
                  <c:v>30.9343</c:v>
                </c:pt>
                <c:pt idx="8">
                  <c:v>24.8521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0-4362-B8B4-F1B78824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34376"/>
        <c:axId val="733834704"/>
      </c:scatterChart>
      <c:valAx>
        <c:axId val="73383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34704"/>
        <c:crosses val="autoZero"/>
        <c:crossBetween val="midCat"/>
      </c:valAx>
      <c:valAx>
        <c:axId val="7338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3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'Comparar-MODD-WS'!$W$30:$W$38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'Comparar-MODD-WS'!$Z$30:$Z$38</c:f>
              <c:numCache>
                <c:formatCode>General</c:formatCode>
                <c:ptCount val="9"/>
                <c:pt idx="0">
                  <c:v>23.4252</c:v>
                </c:pt>
                <c:pt idx="1">
                  <c:v>1.9255199999999999</c:v>
                </c:pt>
                <c:pt idx="2">
                  <c:v>0.90412599999999999</c:v>
                </c:pt>
                <c:pt idx="3">
                  <c:v>0.810307</c:v>
                </c:pt>
                <c:pt idx="4">
                  <c:v>0.83948400000000001</c:v>
                </c:pt>
                <c:pt idx="5">
                  <c:v>0.760799</c:v>
                </c:pt>
                <c:pt idx="6">
                  <c:v>0.67132700000000001</c:v>
                </c:pt>
                <c:pt idx="7">
                  <c:v>0.87483</c:v>
                </c:pt>
                <c:pt idx="8">
                  <c:v>0.88258099999999995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0-47E3-91A8-0BD26397A701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'Comparar-MODD-WS'!$W$40:$W$48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'Comparar-MODD-WS'!$Z$40:$Z$48</c:f>
              <c:numCache>
                <c:formatCode>General</c:formatCode>
                <c:ptCount val="9"/>
                <c:pt idx="0">
                  <c:v>459.01400000000001</c:v>
                </c:pt>
                <c:pt idx="1">
                  <c:v>263.01499999999999</c:v>
                </c:pt>
                <c:pt idx="2">
                  <c:v>100.952</c:v>
                </c:pt>
                <c:pt idx="3">
                  <c:v>47.151699999999998</c:v>
                </c:pt>
                <c:pt idx="4">
                  <c:v>19.434999999999999</c:v>
                </c:pt>
                <c:pt idx="5">
                  <c:v>9.1403400000000001</c:v>
                </c:pt>
                <c:pt idx="6">
                  <c:v>5.0300099999999999</c:v>
                </c:pt>
                <c:pt idx="7">
                  <c:v>3.1669200000000002</c:v>
                </c:pt>
                <c:pt idx="8">
                  <c:v>0.92623999999999995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0-47E3-91A8-0BD26397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93816"/>
        <c:axId val="679101360"/>
      </c:scatterChart>
      <c:valAx>
        <c:axId val="67909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1360"/>
        <c:crosses val="autoZero"/>
        <c:crossBetween val="midCat"/>
      </c:valAx>
      <c:valAx>
        <c:axId val="6791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38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WStandard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_{r2}</c:f>
              <c:numCache>
                <c:formatCode>General</c:formatCode>
                <c:ptCount val="9"/>
                <c:pt idx="0">
                  <c:v>15.028600000000001</c:v>
                </c:pt>
                <c:pt idx="1">
                  <c:v>18.431000000000001</c:v>
                </c:pt>
                <c:pt idx="2">
                  <c:v>20.399799999999999</c:v>
                </c:pt>
                <c:pt idx="3">
                  <c:v>21.866099999999999</c:v>
                </c:pt>
                <c:pt idx="4">
                  <c:v>22.548400000000001</c:v>
                </c:pt>
                <c:pt idx="5">
                  <c:v>23.1036</c:v>
                </c:pt>
                <c:pt idx="6">
                  <c:v>23.3462</c:v>
                </c:pt>
                <c:pt idx="7">
                  <c:v>23.8444</c:v>
                </c:pt>
                <c:pt idx="8">
                  <c:v>24.6312</c:v>
                </c:pt>
              </c:numCache>
            </c:numRef>
          </c:xVal>
          <c:yVal>
            <c:numRef>
              <c:f>_{r3}</c:f>
              <c:numCache>
                <c:formatCode>General</c:formatCode>
                <c:ptCount val="9"/>
                <c:pt idx="0">
                  <c:v>16.866099999999999</c:v>
                </c:pt>
                <c:pt idx="1">
                  <c:v>-13.3118</c:v>
                </c:pt>
                <c:pt idx="2">
                  <c:v>-16.151900000000001</c:v>
                </c:pt>
                <c:pt idx="3">
                  <c:v>-16.436199999999999</c:v>
                </c:pt>
                <c:pt idx="4">
                  <c:v>-16.720199999999998</c:v>
                </c:pt>
                <c:pt idx="5">
                  <c:v>-16.824100000000001</c:v>
                </c:pt>
                <c:pt idx="6">
                  <c:v>-17.034800000000001</c:v>
                </c:pt>
                <c:pt idx="7">
                  <c:v>-16.635200000000001</c:v>
                </c:pt>
                <c:pt idx="8">
                  <c:v>-16.5122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C09-A8C0-8896E03603AF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_{r5}</c:f>
              <c:numCache>
                <c:formatCode>General</c:formatCode>
                <c:ptCount val="9"/>
                <c:pt idx="0">
                  <c:v>11.8812</c:v>
                </c:pt>
                <c:pt idx="1">
                  <c:v>12.819800000000001</c:v>
                </c:pt>
                <c:pt idx="2">
                  <c:v>13.798299999999999</c:v>
                </c:pt>
                <c:pt idx="3">
                  <c:v>14.817399999999999</c:v>
                </c:pt>
                <c:pt idx="4">
                  <c:v>15.7445</c:v>
                </c:pt>
                <c:pt idx="5">
                  <c:v>16.5916</c:v>
                </c:pt>
                <c:pt idx="6">
                  <c:v>17.368099999999998</c:v>
                </c:pt>
                <c:pt idx="7">
                  <c:v>17.959800000000001</c:v>
                </c:pt>
                <c:pt idx="8">
                  <c:v>24.849699999999999</c:v>
                </c:pt>
              </c:numCache>
            </c:numRef>
          </c:xVal>
          <c:yVal>
            <c:numRef>
              <c:f>_{r6}</c:f>
              <c:numCache>
                <c:formatCode>General</c:formatCode>
                <c:ptCount val="9"/>
                <c:pt idx="0">
                  <c:v>459.01400000000001</c:v>
                </c:pt>
                <c:pt idx="1">
                  <c:v>262.97300000000001</c:v>
                </c:pt>
                <c:pt idx="2">
                  <c:v>99.984300000000005</c:v>
                </c:pt>
                <c:pt idx="3">
                  <c:v>44.713700000000003</c:v>
                </c:pt>
                <c:pt idx="4">
                  <c:v>13.1486</c:v>
                </c:pt>
                <c:pt idx="5">
                  <c:v>-0.13678399999999999</c:v>
                </c:pt>
                <c:pt idx="6">
                  <c:v>-6.1515399999999998</c:v>
                </c:pt>
                <c:pt idx="7">
                  <c:v>-10.144600000000001</c:v>
                </c:pt>
                <c:pt idx="8">
                  <c:v>-16.284600000000001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6-4C09-A8C0-8896E036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15216"/>
        <c:axId val="788116856"/>
      </c:scatterChart>
      <c:valAx>
        <c:axId val="78811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6856"/>
        <c:crosses val="autoZero"/>
        <c:crossBetween val="midCat"/>
      </c:valAx>
      <c:valAx>
        <c:axId val="7881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'Comparar-MODD-WFL'!$W$5:$W$8</c:f>
              <c:numCache>
                <c:formatCode>General</c:formatCode>
                <c:ptCount val="4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</c:numCache>
            </c:numRef>
          </c:xVal>
          <c:yVal>
            <c:numRef>
              <c:f>'Comparar-MODD-WFL'!$X$5:$X$8</c:f>
              <c:numCache>
                <c:formatCode>General</c:formatCode>
                <c:ptCount val="4"/>
                <c:pt idx="0">
                  <c:v>98.493300000000005</c:v>
                </c:pt>
                <c:pt idx="1">
                  <c:v>98.014600000000002</c:v>
                </c:pt>
                <c:pt idx="2">
                  <c:v>97.8767</c:v>
                </c:pt>
                <c:pt idx="3">
                  <c:v>97.971800000000002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D-44B3-A54A-589804953719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'Comparar-MODD-WFL'!$W$13:$W$16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</c:numCache>
            </c:numRef>
          </c:xVal>
          <c:yVal>
            <c:numRef>
              <c:f>'Comparar-MODD-WFL'!$X$13:$X$16</c:f>
              <c:numCache>
                <c:formatCode>General</c:formatCode>
                <c:ptCount val="4"/>
                <c:pt idx="0">
                  <c:v>99.537899999999993</c:v>
                </c:pt>
                <c:pt idx="1">
                  <c:v>99.471199999999996</c:v>
                </c:pt>
                <c:pt idx="2">
                  <c:v>99.473399999999998</c:v>
                </c:pt>
                <c:pt idx="3">
                  <c:v>99.464799999999997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BD-44B3-A54A-58980495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31640"/>
        <c:axId val="708431968"/>
      </c:scatterChart>
      <c:valAx>
        <c:axId val="70843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1968"/>
        <c:crosses val="autoZero"/>
        <c:crossBetween val="midCat"/>
      </c:valAx>
      <c:valAx>
        <c:axId val="708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3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'Comparar-MODD-WFL'!$W$5:$W$8</c:f>
              <c:numCache>
                <c:formatCode>General</c:formatCode>
                <c:ptCount val="4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</c:numCache>
            </c:numRef>
          </c:xVal>
          <c:yVal>
            <c:numRef>
              <c:f>'Comparar-MODD-WFL'!$Y$5:$Y$8</c:f>
              <c:numCache>
                <c:formatCode>General</c:formatCode>
                <c:ptCount val="4"/>
                <c:pt idx="0">
                  <c:v>1428.13</c:v>
                </c:pt>
                <c:pt idx="1">
                  <c:v>1124.53</c:v>
                </c:pt>
                <c:pt idx="2">
                  <c:v>1111.05</c:v>
                </c:pt>
                <c:pt idx="3">
                  <c:v>1115.6199999999999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4-41C0-BBF9-15B1F5A74F9F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'Comparar-MODD-WFL'!$W$13:$W$16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</c:numCache>
            </c:numRef>
          </c:xVal>
          <c:yVal>
            <c:numRef>
              <c:f>'Comparar-MODD-WFL'!$Y$13:$Y$16</c:f>
              <c:numCache>
                <c:formatCode>General</c:formatCode>
                <c:ptCount val="4"/>
                <c:pt idx="0">
                  <c:v>5048.01</c:v>
                </c:pt>
                <c:pt idx="1">
                  <c:v>4474.7</c:v>
                </c:pt>
                <c:pt idx="2">
                  <c:v>4474.6400000000003</c:v>
                </c:pt>
                <c:pt idx="3">
                  <c:v>4474.3500000000004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4-41C0-BBF9-15B1F5A7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57360"/>
        <c:axId val="764465560"/>
      </c:scatterChart>
      <c:valAx>
        <c:axId val="7644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5560"/>
        <c:crosses val="autoZero"/>
        <c:crossBetween val="midCat"/>
      </c:valAx>
      <c:valAx>
        <c:axId val="7644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'Comparar-MODD-WFL'!$W$5:$W$8</c:f>
              <c:numCache>
                <c:formatCode>General</c:formatCode>
                <c:ptCount val="4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</c:numCache>
            </c:numRef>
          </c:xVal>
          <c:yVal>
            <c:numRef>
              <c:f>'Comparar-MODD-WFL'!$Z$5:$Z$8</c:f>
              <c:numCache>
                <c:formatCode>General</c:formatCode>
                <c:ptCount val="4"/>
                <c:pt idx="0">
                  <c:v>1387.22</c:v>
                </c:pt>
                <c:pt idx="1">
                  <c:v>1083.83</c:v>
                </c:pt>
                <c:pt idx="2">
                  <c:v>1070.28</c:v>
                </c:pt>
                <c:pt idx="3">
                  <c:v>1075.08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8-4B92-9CEA-D3A8794FCD59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'Comparar-MODD-WFL'!$W$13:$W$16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</c:numCache>
            </c:numRef>
          </c:xVal>
          <c:yVal>
            <c:numRef>
              <c:f>'Comparar-MODD-WFL'!$Z$13:$Z$16</c:f>
              <c:numCache>
                <c:formatCode>General</c:formatCode>
                <c:ptCount val="4"/>
                <c:pt idx="0">
                  <c:v>5003.8</c:v>
                </c:pt>
                <c:pt idx="1">
                  <c:v>4431.58</c:v>
                </c:pt>
                <c:pt idx="2">
                  <c:v>4431.3500000000004</c:v>
                </c:pt>
                <c:pt idx="3">
                  <c:v>4431.26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8-4B92-9CEA-D3A8794F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04600"/>
        <c:axId val="771304928"/>
      </c:scatterChart>
      <c:valAx>
        <c:axId val="77130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  <a:endParaRPr lang="pt-P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4928"/>
        <c:crosses val="autoZero"/>
        <c:crossBetween val="midCat"/>
      </c:valAx>
      <c:valAx>
        <c:axId val="771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- 3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'Comparar-MODD-WFL'!$W$5:$W$8</c:f>
              <c:numCache>
                <c:formatCode>General</c:formatCode>
                <c:ptCount val="4"/>
                <c:pt idx="0">
                  <c:v>7.5127100000000002</c:v>
                </c:pt>
                <c:pt idx="1">
                  <c:v>10.960800000000001</c:v>
                </c:pt>
                <c:pt idx="2">
                  <c:v>13.7559</c:v>
                </c:pt>
                <c:pt idx="3">
                  <c:v>16.484500000000001</c:v>
                </c:pt>
              </c:numCache>
            </c:numRef>
          </c:xVal>
          <c:yVal>
            <c:numRef>
              <c:f>'Comparar-MODD-WFL'!$AA$5:$AA$8</c:f>
              <c:numCache>
                <c:formatCode>General</c:formatCode>
                <c:ptCount val="4"/>
                <c:pt idx="0">
                  <c:v>1387.22</c:v>
                </c:pt>
                <c:pt idx="1">
                  <c:v>1083.83</c:v>
                </c:pt>
                <c:pt idx="2">
                  <c:v>1070.28</c:v>
                </c:pt>
                <c:pt idx="3">
                  <c:v>1075.08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3-492B-B019-C39AAF7A3136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'Comparar-MODD-WFL'!$W$13:$W$16</c:f>
              <c:numCache>
                <c:formatCode>General</c:formatCode>
                <c:ptCount val="4"/>
                <c:pt idx="0">
                  <c:v>5.5709400000000002</c:v>
                </c:pt>
                <c:pt idx="1">
                  <c:v>11.5876</c:v>
                </c:pt>
                <c:pt idx="2">
                  <c:v>16.255500000000001</c:v>
                </c:pt>
                <c:pt idx="3">
                  <c:v>20.865400000000001</c:v>
                </c:pt>
              </c:numCache>
            </c:numRef>
          </c:xVal>
          <c:yVal>
            <c:numRef>
              <c:f>'Comparar-MODD-WFL'!$AA$13:$AA$16</c:f>
              <c:numCache>
                <c:formatCode>General</c:formatCode>
                <c:ptCount val="4"/>
                <c:pt idx="0">
                  <c:v>5003.8</c:v>
                </c:pt>
                <c:pt idx="1">
                  <c:v>4431.58</c:v>
                </c:pt>
                <c:pt idx="2">
                  <c:v>4431.3500000000004</c:v>
                </c:pt>
                <c:pt idx="3">
                  <c:v>4431.26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3-492B-B019-C39AAF7A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3120"/>
        <c:axId val="771294760"/>
      </c:scatterChart>
      <c:valAx>
        <c:axId val="7712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4760"/>
        <c:crosses val="autoZero"/>
        <c:crossBetween val="midCat"/>
      </c:valAx>
      <c:valAx>
        <c:axId val="7712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'Comparar-MODD-WFL'!$V$24:$V$27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'Comparar-MODD-WFL'!$X$24:$X$27</c:f>
              <c:numCache>
                <c:formatCode>General</c:formatCode>
                <c:ptCount val="4"/>
                <c:pt idx="0">
                  <c:v>99.354799999999997</c:v>
                </c:pt>
                <c:pt idx="1">
                  <c:v>99.109200000000001</c:v>
                </c:pt>
                <c:pt idx="2">
                  <c:v>99.126900000000006</c:v>
                </c:pt>
                <c:pt idx="3">
                  <c:v>99.111999999999995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A-41FD-92F1-7575BE4CE533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'Comparar-MODD-WFL'!$V$32:$V$35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'Comparar-MODD-WFL'!$X$32:$X$35</c:f>
              <c:numCache>
                <c:formatCode>General</c:formatCode>
                <c:ptCount val="4"/>
                <c:pt idx="0">
                  <c:v>99.629900000000006</c:v>
                </c:pt>
                <c:pt idx="1">
                  <c:v>99.534800000000004</c:v>
                </c:pt>
                <c:pt idx="2">
                  <c:v>99.512200000000007</c:v>
                </c:pt>
                <c:pt idx="3">
                  <c:v>99.512900000000002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A-41FD-92F1-7575BE4C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51760"/>
        <c:axId val="733854056"/>
      </c:scatterChart>
      <c:valAx>
        <c:axId val="7338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54056"/>
        <c:crosses val="autoZero"/>
        <c:crossBetween val="midCat"/>
      </c:valAx>
      <c:valAx>
        <c:axId val="7338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PTardy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5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kern="1200" spc="0" baseline="0">
                <a:solidFill>
                  <a:srgbClr val="595959"/>
                </a:solidFill>
                <a:effectLst/>
              </a:rPr>
              <a:t>WLC com 5 Trabalhadores - FSFS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Grafico1_PT2_FSFSWS!$O$45</c:f>
              <c:strCache>
                <c:ptCount val="1"/>
                <c:pt idx="0">
                  <c:v>Tardiness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Grafico1_PT2_FSFSWS!$N$46:$N$50</c:f>
              <c:numCache>
                <c:formatCode>General</c:formatCode>
                <c:ptCount val="5"/>
                <c:pt idx="0">
                  <c:v>18.520800000000001</c:v>
                </c:pt>
                <c:pt idx="1">
                  <c:v>20.513999999999999</c:v>
                </c:pt>
                <c:pt idx="2">
                  <c:v>21.907399999999999</c:v>
                </c:pt>
                <c:pt idx="3">
                  <c:v>22.737500000000001</c:v>
                </c:pt>
                <c:pt idx="4">
                  <c:v>23.486599999999999</c:v>
                </c:pt>
              </c:numCache>
            </c:numRef>
          </c:xVal>
          <c:yVal>
            <c:numRef>
              <c:f>Grafico1_PT2_FSFSWS!$O$46:$O$50</c:f>
              <c:numCache>
                <c:formatCode>General</c:formatCode>
                <c:ptCount val="5"/>
                <c:pt idx="0">
                  <c:v>2.1378900000000001</c:v>
                </c:pt>
                <c:pt idx="1">
                  <c:v>0.99206300000000003</c:v>
                </c:pt>
                <c:pt idx="2">
                  <c:v>0.96318499999999996</c:v>
                </c:pt>
                <c:pt idx="3">
                  <c:v>0.94025599999999998</c:v>
                </c:pt>
                <c:pt idx="4">
                  <c:v>1.00084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8-495F-B983-89B660721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45296"/>
        <c:axId val="542053824"/>
      </c:scatterChart>
      <c:valAx>
        <c:axId val="542045296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3824"/>
        <c:crosses val="autoZero"/>
        <c:crossBetween val="midCat"/>
      </c:valAx>
      <c:valAx>
        <c:axId val="5420538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'Comparar-MODD-WFL'!$W$24:$W$27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'Comparar-MODD-WFL'!$Y$24:$Y$27</c:f>
              <c:numCache>
                <c:formatCode>General</c:formatCode>
                <c:ptCount val="4"/>
                <c:pt idx="0">
                  <c:v>3275.19</c:v>
                </c:pt>
                <c:pt idx="1">
                  <c:v>2315.35</c:v>
                </c:pt>
                <c:pt idx="2">
                  <c:v>2280.71</c:v>
                </c:pt>
                <c:pt idx="3">
                  <c:v>2282.7399999999998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8-4A4E-A225-6AD19E695719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'Comparar-MODD-WFL'!$W$32:$W$35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'Comparar-MODD-WFL'!$Y$32:$Y$35</c:f>
              <c:numCache>
                <c:formatCode>General</c:formatCode>
                <c:ptCount val="4"/>
                <c:pt idx="0">
                  <c:v>6218.17</c:v>
                </c:pt>
                <c:pt idx="1">
                  <c:v>4881.9799999999996</c:v>
                </c:pt>
                <c:pt idx="2">
                  <c:v>4426.43</c:v>
                </c:pt>
                <c:pt idx="3">
                  <c:v>4420.8100000000004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8-4A4E-A225-6AD19E69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10320"/>
        <c:axId val="679089224"/>
      </c:scatterChart>
      <c:valAx>
        <c:axId val="7084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9224"/>
        <c:crosses val="autoZero"/>
        <c:crossBetween val="midCat"/>
      </c:valAx>
      <c:valAx>
        <c:axId val="6790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1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2825896762905"/>
          <c:y val="0.17171296296296298"/>
          <c:w val="0.6598770778652668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'Comparar-MODD-WFL'!$W$24:$W$27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'Comparar-MODD-WFL'!$Z$24:$Z$27</c:f>
              <c:numCache>
                <c:formatCode>General</c:formatCode>
                <c:ptCount val="4"/>
                <c:pt idx="0">
                  <c:v>3234.03</c:v>
                </c:pt>
                <c:pt idx="1">
                  <c:v>2274.87</c:v>
                </c:pt>
                <c:pt idx="2">
                  <c:v>2239.8200000000002</c:v>
                </c:pt>
                <c:pt idx="3">
                  <c:v>2242.15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A-4E81-AF13-2DF038CC3AAF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'Comparar-MODD-WFL'!$W$32:$W$35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'Comparar-MODD-WFL'!$Z$32:$Z$35</c:f>
              <c:numCache>
                <c:formatCode>General</c:formatCode>
                <c:ptCount val="4"/>
                <c:pt idx="0">
                  <c:v>6176.26</c:v>
                </c:pt>
                <c:pt idx="1">
                  <c:v>4839.26</c:v>
                </c:pt>
                <c:pt idx="2">
                  <c:v>4384.58</c:v>
                </c:pt>
                <c:pt idx="3">
                  <c:v>4379.84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A-4E81-AF13-2DF038CC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63920"/>
        <c:axId val="764464248"/>
      </c:scatterChart>
      <c:valAx>
        <c:axId val="7644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4248"/>
        <c:crosses val="autoZero"/>
        <c:crossBetween val="midCat"/>
      </c:valAx>
      <c:valAx>
        <c:axId val="7644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Tardiness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MODD - WFimLinha - 5 Trabalhadores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'Comparar-MODD-WFL'!$W$24:$W$27</c:f>
              <c:numCache>
                <c:formatCode>General</c:formatCode>
                <c:ptCount val="4"/>
                <c:pt idx="0">
                  <c:v>7.0171799999999998</c:v>
                </c:pt>
                <c:pt idx="1">
                  <c:v>10.0367</c:v>
                </c:pt>
                <c:pt idx="2">
                  <c:v>12.3339</c:v>
                </c:pt>
                <c:pt idx="3">
                  <c:v>14.406599999999999</c:v>
                </c:pt>
              </c:numCache>
            </c:numRef>
          </c:xVal>
          <c:yVal>
            <c:numRef>
              <c:f>'Comparar-MODD-WFL'!$AA$24:$AA$27</c:f>
              <c:numCache>
                <c:formatCode>General</c:formatCode>
                <c:ptCount val="4"/>
                <c:pt idx="0">
                  <c:v>3234.03</c:v>
                </c:pt>
                <c:pt idx="1">
                  <c:v>2274.87</c:v>
                </c:pt>
                <c:pt idx="2">
                  <c:v>2239.8200000000002</c:v>
                </c:pt>
                <c:pt idx="3">
                  <c:v>2242.15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E-47E2-8A00-A19EBAF8D2A3}"/>
            </c:ext>
          </c:extLst>
        </c:ser>
        <c:ser>
          <c:idx val="1"/>
          <c:order val="1"/>
          <c:tx>
            <c:v>GKS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'Comparar-MODD-WFL'!$W$32:$W$35</c:f>
              <c:numCache>
                <c:formatCode>General</c:formatCode>
                <c:ptCount val="4"/>
                <c:pt idx="0">
                  <c:v>5.5713999999999997</c:v>
                </c:pt>
                <c:pt idx="1">
                  <c:v>6.3744800000000001</c:v>
                </c:pt>
                <c:pt idx="2">
                  <c:v>9.4128299999999996</c:v>
                </c:pt>
                <c:pt idx="3">
                  <c:v>12.2767</c:v>
                </c:pt>
              </c:numCache>
            </c:numRef>
          </c:xVal>
          <c:yVal>
            <c:numRef>
              <c:f>'Comparar-MODD-WFL'!$AA$32:$AA$35</c:f>
              <c:numCache>
                <c:formatCode>General</c:formatCode>
                <c:ptCount val="4"/>
                <c:pt idx="0">
                  <c:v>6176.26</c:v>
                </c:pt>
                <c:pt idx="1">
                  <c:v>4839.26</c:v>
                </c:pt>
                <c:pt idx="2">
                  <c:v>4384.58</c:v>
                </c:pt>
                <c:pt idx="3">
                  <c:v>4379.84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E-47E2-8A00-A19EBAF8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6712"/>
        <c:axId val="687387040"/>
      </c:scatterChart>
      <c:valAx>
        <c:axId val="68738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STT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7040"/>
        <c:crosses val="autoZero"/>
        <c:crossBetween val="midCat"/>
      </c:valAx>
      <c:valAx>
        <c:axId val="6873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Lateness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406853</xdr:colOff>
      <xdr:row>6</xdr:row>
      <xdr:rowOff>27214</xdr:rowOff>
    </xdr:from>
    <xdr:to>
      <xdr:col>8</xdr:col>
      <xdr:colOff>118382</xdr:colOff>
      <xdr:row>16</xdr:row>
      <xdr:rowOff>65314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14ACB3-F1CF-4460-89A1-102221BE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17</xdr:row>
      <xdr:rowOff>19050</xdr:rowOff>
    </xdr:from>
    <xdr:to>
      <xdr:col>7</xdr:col>
      <xdr:colOff>571499</xdr:colOff>
      <xdr:row>27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D7178B-21AD-4E7F-BAE6-D81048973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28</xdr:row>
      <xdr:rowOff>57150</xdr:rowOff>
    </xdr:from>
    <xdr:to>
      <xdr:col>10</xdr:col>
      <xdr:colOff>485775</xdr:colOff>
      <xdr:row>42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B8FB93-077F-465C-B460-A6FE291B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42</xdr:row>
      <xdr:rowOff>180974</xdr:rowOff>
    </xdr:from>
    <xdr:to>
      <xdr:col>9</xdr:col>
      <xdr:colOff>57150</xdr:colOff>
      <xdr:row>52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659599-E6B9-4469-9C0D-3187E9A2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571499</xdr:colOff>
      <xdr:row>53</xdr:row>
      <xdr:rowOff>19049</xdr:rowOff>
    </xdr:from>
    <xdr:to>
      <xdr:col>9</xdr:col>
      <xdr:colOff>85724</xdr:colOff>
      <xdr:row>64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84FD65-9B34-4C14-BFCC-6B9816F4F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295275</xdr:colOff>
      <xdr:row>6</xdr:row>
      <xdr:rowOff>59530</xdr:rowOff>
    </xdr:from>
    <xdr:to>
      <xdr:col>21</xdr:col>
      <xdr:colOff>214312</xdr:colOff>
      <xdr:row>15</xdr:row>
      <xdr:rowOff>190499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FED8A3-5D01-40A2-A10F-549ED6267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300038</xdr:colOff>
      <xdr:row>16</xdr:row>
      <xdr:rowOff>66674</xdr:rowOff>
    </xdr:from>
    <xdr:to>
      <xdr:col>21</xdr:col>
      <xdr:colOff>226218</xdr:colOff>
      <xdr:row>27</xdr:row>
      <xdr:rowOff>130969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7AC10E-1E52-4320-9F6B-282E792F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314325</xdr:colOff>
      <xdr:row>27</xdr:row>
      <xdr:rowOff>142875</xdr:rowOff>
    </xdr:from>
    <xdr:to>
      <xdr:col>24</xdr:col>
      <xdr:colOff>9525</xdr:colOff>
      <xdr:row>42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2AC78F8-B9D5-4D55-9F63-6F525C1CF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276225</xdr:colOff>
      <xdr:row>42</xdr:row>
      <xdr:rowOff>121103</xdr:rowOff>
    </xdr:from>
    <xdr:to>
      <xdr:col>21</xdr:col>
      <xdr:colOff>476250</xdr:colOff>
      <xdr:row>54</xdr:row>
      <xdr:rowOff>54429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8D682A-A3FE-4288-A955-0BCB54743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237105</xdr:colOff>
      <xdr:row>54</xdr:row>
      <xdr:rowOff>122123</xdr:rowOff>
    </xdr:from>
    <xdr:to>
      <xdr:col>21</xdr:col>
      <xdr:colOff>462643</xdr:colOff>
      <xdr:row>66</xdr:row>
      <xdr:rowOff>13607</xdr:rowOff>
    </xdr:to>
    <xdr:graphicFrame macro="">
      <xdr:nvGraphicFramePr>
        <xdr:cNvPr id="12" name="Gráfico 10">
          <a:extLst>
            <a:ext uri="{FF2B5EF4-FFF2-40B4-BE49-F238E27FC236}">
              <a16:creationId xmlns:a16="http://schemas.microsoft.com/office/drawing/2014/main" id="{E7F88E4B-D8C0-4612-B4ED-E5DDC1A34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242327</xdr:colOff>
      <xdr:row>3</xdr:row>
      <xdr:rowOff>78162</xdr:rowOff>
    </xdr:from>
    <xdr:to>
      <xdr:col>34</xdr:col>
      <xdr:colOff>500062</xdr:colOff>
      <xdr:row>15</xdr:row>
      <xdr:rowOff>145957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AC5824-41ED-4454-BDB3-6AE675CD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74239</xdr:colOff>
      <xdr:row>3</xdr:row>
      <xdr:rowOff>92168</xdr:rowOff>
    </xdr:from>
    <xdr:to>
      <xdr:col>42</xdr:col>
      <xdr:colOff>331974</xdr:colOff>
      <xdr:row>15</xdr:row>
      <xdr:rowOff>159963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FE0927-C284-42ED-8AE3-C4F68023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438430</xdr:colOff>
      <xdr:row>3</xdr:row>
      <xdr:rowOff>106175</xdr:rowOff>
    </xdr:from>
    <xdr:to>
      <xdr:col>50</xdr:col>
      <xdr:colOff>79842</xdr:colOff>
      <xdr:row>15</xdr:row>
      <xdr:rowOff>173970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5EDFD1-18CA-4C69-995C-EE8C39DB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200304</xdr:colOff>
      <xdr:row>3</xdr:row>
      <xdr:rowOff>92168</xdr:rowOff>
    </xdr:from>
    <xdr:to>
      <xdr:col>57</xdr:col>
      <xdr:colOff>458039</xdr:colOff>
      <xdr:row>15</xdr:row>
      <xdr:rowOff>159963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404E6A-B32D-4F74-9953-EE6E43260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183696</xdr:colOff>
      <xdr:row>22</xdr:row>
      <xdr:rowOff>145595</xdr:rowOff>
    </xdr:from>
    <xdr:to>
      <xdr:col>34</xdr:col>
      <xdr:colOff>469446</xdr:colOff>
      <xdr:row>37</xdr:row>
      <xdr:rowOff>167367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6F5335-8221-4715-BBC9-18917FD35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578303</xdr:colOff>
      <xdr:row>22</xdr:row>
      <xdr:rowOff>104773</xdr:rowOff>
    </xdr:from>
    <xdr:to>
      <xdr:col>42</xdr:col>
      <xdr:colOff>251732</xdr:colOff>
      <xdr:row>37</xdr:row>
      <xdr:rowOff>126545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F316BE-A655-413F-820D-98169B94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360589</xdr:colOff>
      <xdr:row>22</xdr:row>
      <xdr:rowOff>77560</xdr:rowOff>
    </xdr:from>
    <xdr:to>
      <xdr:col>50</xdr:col>
      <xdr:colOff>34017</xdr:colOff>
      <xdr:row>37</xdr:row>
      <xdr:rowOff>99332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4D5EE9-240A-4948-8555-C0DA9B181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278945</xdr:colOff>
      <xdr:row>22</xdr:row>
      <xdr:rowOff>77558</xdr:rowOff>
    </xdr:from>
    <xdr:to>
      <xdr:col>57</xdr:col>
      <xdr:colOff>564695</xdr:colOff>
      <xdr:row>37</xdr:row>
      <xdr:rowOff>99330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36EE356-FDEF-48AB-BC65-D43859193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173538</xdr:colOff>
      <xdr:row>4</xdr:row>
      <xdr:rowOff>31052</xdr:rowOff>
    </xdr:from>
    <xdr:to>
      <xdr:col>35</xdr:col>
      <xdr:colOff>262283</xdr:colOff>
      <xdr:row>19</xdr:row>
      <xdr:rowOff>13805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586F9D-1D23-4ADA-89CB-1FD75C490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288888</xdr:colOff>
      <xdr:row>4</xdr:row>
      <xdr:rowOff>30297</xdr:rowOff>
    </xdr:from>
    <xdr:to>
      <xdr:col>43</xdr:col>
      <xdr:colOff>455543</xdr:colOff>
      <xdr:row>19</xdr:row>
      <xdr:rowOff>27609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C3DA9-877B-46CC-BBE1-42FB1EE7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579783</xdr:colOff>
      <xdr:row>4</xdr:row>
      <xdr:rowOff>110434</xdr:rowOff>
    </xdr:from>
    <xdr:to>
      <xdr:col>52</xdr:col>
      <xdr:colOff>160981</xdr:colOff>
      <xdr:row>19</xdr:row>
      <xdr:rowOff>21136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C4351E-780C-4365-B877-29787E5F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260903</xdr:colOff>
      <xdr:row>4</xdr:row>
      <xdr:rowOff>153779</xdr:rowOff>
    </xdr:from>
    <xdr:to>
      <xdr:col>60</xdr:col>
      <xdr:colOff>220870</xdr:colOff>
      <xdr:row>19</xdr:row>
      <xdr:rowOff>138044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9EE2D0-05CC-4232-A7CF-6448559F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173536</xdr:colOff>
      <xdr:row>30</xdr:row>
      <xdr:rowOff>13805</xdr:rowOff>
    </xdr:from>
    <xdr:to>
      <xdr:col>35</xdr:col>
      <xdr:colOff>151848</xdr:colOff>
      <xdr:row>44</xdr:row>
      <xdr:rowOff>177712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906FC0DE-EFF4-4726-A839-418DF94AB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306474</xdr:colOff>
      <xdr:row>30</xdr:row>
      <xdr:rowOff>179457</xdr:rowOff>
    </xdr:from>
    <xdr:to>
      <xdr:col>43</xdr:col>
      <xdr:colOff>455542</xdr:colOff>
      <xdr:row>44</xdr:row>
      <xdr:rowOff>190761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7AFBDB71-2B87-4FFC-AC61-88DE4377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570839</xdr:colOff>
      <xdr:row>30</xdr:row>
      <xdr:rowOff>262282</xdr:rowOff>
    </xdr:from>
    <xdr:to>
      <xdr:col>51</xdr:col>
      <xdr:colOff>579783</xdr:colOff>
      <xdr:row>45</xdr:row>
      <xdr:rowOff>159181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896C72E4-CBF6-4575-879B-CA68C7DA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244360</xdr:colOff>
      <xdr:row>30</xdr:row>
      <xdr:rowOff>82827</xdr:rowOff>
    </xdr:from>
    <xdr:to>
      <xdr:col>60</xdr:col>
      <xdr:colOff>165651</xdr:colOff>
      <xdr:row>45</xdr:row>
      <xdr:rowOff>32708</xdr:rowOff>
    </xdr:to>
    <xdr:graphicFrame macro="">
      <xdr:nvGraphicFramePr>
        <xdr:cNvPr id="9" name="Gráfico 9">
          <a:extLst>
            <a:ext uri="{FF2B5EF4-FFF2-40B4-BE49-F238E27FC236}">
              <a16:creationId xmlns:a16="http://schemas.microsoft.com/office/drawing/2014/main" id="{64C26882-AD93-43F1-9E35-213B3E9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248878</xdr:colOff>
      <xdr:row>3</xdr:row>
      <xdr:rowOff>118602</xdr:rowOff>
    </xdr:from>
    <xdr:to>
      <xdr:col>35</xdr:col>
      <xdr:colOff>496957</xdr:colOff>
      <xdr:row>15</xdr:row>
      <xdr:rowOff>41413</xdr:rowOff>
    </xdr:to>
    <xdr:graphicFrame macro="">
      <xdr:nvGraphicFramePr>
        <xdr:cNvPr id="71" name="Gráfico 1">
          <a:extLst>
            <a:ext uri="{FF2B5EF4-FFF2-40B4-BE49-F238E27FC236}">
              <a16:creationId xmlns:a16="http://schemas.microsoft.com/office/drawing/2014/main" id="{315144E2-337D-44EF-B193-4280192B5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576177</xdr:colOff>
      <xdr:row>3</xdr:row>
      <xdr:rowOff>165359</xdr:rowOff>
    </xdr:from>
    <xdr:to>
      <xdr:col>43</xdr:col>
      <xdr:colOff>517664</xdr:colOff>
      <xdr:row>15</xdr:row>
      <xdr:rowOff>0</xdr:rowOff>
    </xdr:to>
    <xdr:graphicFrame macro="">
      <xdr:nvGraphicFramePr>
        <xdr:cNvPr id="73" name="Gráfico 2">
          <a:extLst>
            <a:ext uri="{FF2B5EF4-FFF2-40B4-BE49-F238E27FC236}">
              <a16:creationId xmlns:a16="http://schemas.microsoft.com/office/drawing/2014/main" id="{EF9C1F2E-5A6C-400E-BB62-3DE32443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172732</xdr:colOff>
      <xdr:row>4</xdr:row>
      <xdr:rowOff>15070</xdr:rowOff>
    </xdr:from>
    <xdr:to>
      <xdr:col>52</xdr:col>
      <xdr:colOff>227771</xdr:colOff>
      <xdr:row>15</xdr:row>
      <xdr:rowOff>0</xdr:rowOff>
    </xdr:to>
    <xdr:graphicFrame macro="">
      <xdr:nvGraphicFramePr>
        <xdr:cNvPr id="79" name="Gráfico 3">
          <a:extLst>
            <a:ext uri="{FF2B5EF4-FFF2-40B4-BE49-F238E27FC236}">
              <a16:creationId xmlns:a16="http://schemas.microsoft.com/office/drawing/2014/main" id="{9302E0EF-48C4-4DFE-B595-7D0D17B4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382470</xdr:colOff>
      <xdr:row>3</xdr:row>
      <xdr:rowOff>160013</xdr:rowOff>
    </xdr:from>
    <xdr:to>
      <xdr:col>60</xdr:col>
      <xdr:colOff>310598</xdr:colOff>
      <xdr:row>15</xdr:row>
      <xdr:rowOff>62119</xdr:rowOff>
    </xdr:to>
    <xdr:graphicFrame macro="">
      <xdr:nvGraphicFramePr>
        <xdr:cNvPr id="81" name="Gráfico 4">
          <a:extLst>
            <a:ext uri="{FF2B5EF4-FFF2-40B4-BE49-F238E27FC236}">
              <a16:creationId xmlns:a16="http://schemas.microsoft.com/office/drawing/2014/main" id="{1FAC420B-D126-4B21-826B-557B099D0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202789</xdr:colOff>
      <xdr:row>22</xdr:row>
      <xdr:rowOff>57150</xdr:rowOff>
    </xdr:from>
    <xdr:to>
      <xdr:col>35</xdr:col>
      <xdr:colOff>207066</xdr:colOff>
      <xdr:row>34</xdr:row>
      <xdr:rowOff>62120</xdr:rowOff>
    </xdr:to>
    <xdr:graphicFrame macro="">
      <xdr:nvGraphicFramePr>
        <xdr:cNvPr id="74" name="Gráfico 5">
          <a:extLst>
            <a:ext uri="{FF2B5EF4-FFF2-40B4-BE49-F238E27FC236}">
              <a16:creationId xmlns:a16="http://schemas.microsoft.com/office/drawing/2014/main" id="{91351D9F-B208-431D-B903-BD79BB5A9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566156</xdr:colOff>
      <xdr:row>22</xdr:row>
      <xdr:rowOff>93219</xdr:rowOff>
    </xdr:from>
    <xdr:to>
      <xdr:col>43</xdr:col>
      <xdr:colOff>496956</xdr:colOff>
      <xdr:row>34</xdr:row>
      <xdr:rowOff>82826</xdr:rowOff>
    </xdr:to>
    <xdr:graphicFrame macro="">
      <xdr:nvGraphicFramePr>
        <xdr:cNvPr id="76" name="Gráfico 6">
          <a:extLst>
            <a:ext uri="{FF2B5EF4-FFF2-40B4-BE49-F238E27FC236}">
              <a16:creationId xmlns:a16="http://schemas.microsoft.com/office/drawing/2014/main" id="{05B8D2ED-7BE7-4858-BADD-1394CDBF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111280</xdr:colOff>
      <xdr:row>22</xdr:row>
      <xdr:rowOff>129289</xdr:rowOff>
    </xdr:from>
    <xdr:to>
      <xdr:col>52</xdr:col>
      <xdr:colOff>227770</xdr:colOff>
      <xdr:row>35</xdr:row>
      <xdr:rowOff>124239</xdr:rowOff>
    </xdr:to>
    <xdr:graphicFrame macro="">
      <xdr:nvGraphicFramePr>
        <xdr:cNvPr id="78" name="Gráfico 7">
          <a:extLst>
            <a:ext uri="{FF2B5EF4-FFF2-40B4-BE49-F238E27FC236}">
              <a16:creationId xmlns:a16="http://schemas.microsoft.com/office/drawing/2014/main" id="{B7404E83-E2C5-4650-8106-4C25B7DE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439914</xdr:colOff>
      <xdr:row>22</xdr:row>
      <xdr:rowOff>201429</xdr:rowOff>
    </xdr:from>
    <xdr:to>
      <xdr:col>60</xdr:col>
      <xdr:colOff>393424</xdr:colOff>
      <xdr:row>34</xdr:row>
      <xdr:rowOff>62120</xdr:rowOff>
    </xdr:to>
    <xdr:graphicFrame macro="">
      <xdr:nvGraphicFramePr>
        <xdr:cNvPr id="83" name="Gráfico 8">
          <a:extLst>
            <a:ext uri="{FF2B5EF4-FFF2-40B4-BE49-F238E27FC236}">
              <a16:creationId xmlns:a16="http://schemas.microsoft.com/office/drawing/2014/main" id="{7E6A01BA-204D-427C-9E16-FBADA4F8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451555</xdr:colOff>
      <xdr:row>2</xdr:row>
      <xdr:rowOff>67144</xdr:rowOff>
    </xdr:from>
    <xdr:to>
      <xdr:col>11</xdr:col>
      <xdr:colOff>512704</xdr:colOff>
      <xdr:row>12</xdr:row>
      <xdr:rowOff>47037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479E4E-A262-427D-8CBC-BAD02B19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348073</xdr:colOff>
      <xdr:row>14</xdr:row>
      <xdr:rowOff>1</xdr:rowOff>
    </xdr:from>
    <xdr:to>
      <xdr:col>12</xdr:col>
      <xdr:colOff>258704</xdr:colOff>
      <xdr:row>23</xdr:row>
      <xdr:rowOff>94074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C4D10523-D872-458E-92FB-3A56D95FB8D7}"/>
            </a:ext>
            <a:ext uri="{147F2762-F138-4A5C-976F-8EAC2B608ADB}">
              <a16:predDERef xmlns:a16="http://schemas.microsoft.com/office/drawing/2014/main" pred="{F3479E4E-A262-427D-8CBC-BAD02B19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341840</xdr:colOff>
      <xdr:row>7</xdr:row>
      <xdr:rowOff>189911</xdr:rowOff>
    </xdr:from>
    <xdr:to>
      <xdr:col>24</xdr:col>
      <xdr:colOff>233890</xdr:colOff>
      <xdr:row>19</xdr:row>
      <xdr:rowOff>17049</xdr:rowOff>
    </xdr:to>
    <xdr:graphicFrame macro="">
      <xdr:nvGraphicFramePr>
        <xdr:cNvPr id="17" name="Gráfico 5">
          <a:extLst>
            <a:ext uri="{FF2B5EF4-FFF2-40B4-BE49-F238E27FC236}">
              <a16:creationId xmlns:a16="http://schemas.microsoft.com/office/drawing/2014/main" id="{4FC48176-212C-482A-A1B4-7E230CCD292A}"/>
            </a:ext>
            <a:ext uri="{147F2762-F138-4A5C-976F-8EAC2B608ADB}">
              <a16:predDERef xmlns:a16="http://schemas.microsoft.com/office/drawing/2014/main" pred="{C4D10523-D872-458E-92FB-3A56D95FB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507765</xdr:colOff>
      <xdr:row>18</xdr:row>
      <xdr:rowOff>189207</xdr:rowOff>
    </xdr:from>
    <xdr:to>
      <xdr:col>24</xdr:col>
      <xdr:colOff>192852</xdr:colOff>
      <xdr:row>29</xdr:row>
      <xdr:rowOff>175215</xdr:rowOff>
    </xdr:to>
    <xdr:graphicFrame macro="">
      <xdr:nvGraphicFramePr>
        <xdr:cNvPr id="27" name="Gráfico 6">
          <a:extLst>
            <a:ext uri="{FF2B5EF4-FFF2-40B4-BE49-F238E27FC236}">
              <a16:creationId xmlns:a16="http://schemas.microsoft.com/office/drawing/2014/main" id="{FCEA5FB5-F318-44E3-A481-E0547E706A82}"/>
            </a:ext>
            <a:ext uri="{147F2762-F138-4A5C-976F-8EAC2B608ADB}">
              <a16:predDERef xmlns:a16="http://schemas.microsoft.com/office/drawing/2014/main" pred="{4FC48176-212C-482A-A1B4-7E230CCD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98778</xdr:colOff>
      <xdr:row>27</xdr:row>
      <xdr:rowOff>13051</xdr:rowOff>
    </xdr:from>
    <xdr:to>
      <xdr:col>10</xdr:col>
      <xdr:colOff>436268</xdr:colOff>
      <xdr:row>40</xdr:row>
      <xdr:rowOff>127000</xdr:rowOff>
    </xdr:to>
    <xdr:graphicFrame macro="">
      <xdr:nvGraphicFramePr>
        <xdr:cNvPr id="118" name="Gráfico 5">
          <a:extLst>
            <a:ext uri="{FF2B5EF4-FFF2-40B4-BE49-F238E27FC236}">
              <a16:creationId xmlns:a16="http://schemas.microsoft.com/office/drawing/2014/main" id="{3BEDE48C-3C26-46F9-A56E-B7EC763C2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181095</xdr:colOff>
      <xdr:row>31</xdr:row>
      <xdr:rowOff>15403</xdr:rowOff>
    </xdr:from>
    <xdr:to>
      <xdr:col>20</xdr:col>
      <xdr:colOff>258704</xdr:colOff>
      <xdr:row>44</xdr:row>
      <xdr:rowOff>65851</xdr:rowOff>
    </xdr:to>
    <xdr:graphicFrame macro="">
      <xdr:nvGraphicFramePr>
        <xdr:cNvPr id="145" name="Gráfico 101">
          <a:extLst>
            <a:ext uri="{FF2B5EF4-FFF2-40B4-BE49-F238E27FC236}">
              <a16:creationId xmlns:a16="http://schemas.microsoft.com/office/drawing/2014/main" id="{B8A1FD1F-9DBF-4E8E-B221-C06F82DF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121708</xdr:colOff>
      <xdr:row>20</xdr:row>
      <xdr:rowOff>38100</xdr:rowOff>
    </xdr:from>
    <xdr:to>
      <xdr:col>17</xdr:col>
      <xdr:colOff>460375</xdr:colOff>
      <xdr:row>34</xdr:row>
      <xdr:rowOff>105834</xdr:rowOff>
    </xdr:to>
    <xdr:graphicFrame macro="">
      <xdr:nvGraphicFramePr>
        <xdr:cNvPr id="104" name="Gráfico 66">
          <a:extLst>
            <a:ext uri="{FF2B5EF4-FFF2-40B4-BE49-F238E27FC236}">
              <a16:creationId xmlns:a16="http://schemas.microsoft.com/office/drawing/2014/main" id="{C7B3BEA5-CDC4-4032-9524-4173C954E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13</xdr:row>
      <xdr:rowOff>180975</xdr:rowOff>
    </xdr:from>
    <xdr:to>
      <xdr:col>8</xdr:col>
      <xdr:colOff>438150</xdr:colOff>
      <xdr:row>28</xdr:row>
      <xdr:rowOff>66675</xdr:rowOff>
    </xdr:to>
    <xdr:graphicFrame macro="">
      <xdr:nvGraphicFramePr>
        <xdr:cNvPr id="87" name="Gráfico 69">
          <a:extLst>
            <a:ext uri="{FF2B5EF4-FFF2-40B4-BE49-F238E27FC236}">
              <a16:creationId xmlns:a16="http://schemas.microsoft.com/office/drawing/2014/main" id="{87EB9C7F-4FDB-47BA-8575-80B4588F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6</xdr:row>
      <xdr:rowOff>47625</xdr:rowOff>
    </xdr:from>
    <xdr:to>
      <xdr:col>9</xdr:col>
      <xdr:colOff>110067</xdr:colOff>
      <xdr:row>15</xdr:row>
      <xdr:rowOff>76200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91DEFBF6-0C47-45F3-8FAF-9FCFE6CE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16</xdr:row>
      <xdr:rowOff>85725</xdr:rowOff>
    </xdr:from>
    <xdr:to>
      <xdr:col>7</xdr:col>
      <xdr:colOff>476250</xdr:colOff>
      <xdr:row>25</xdr:row>
      <xdr:rowOff>104775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E653B641-C754-47DB-BA10-F3338FB4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27</xdr:row>
      <xdr:rowOff>19050</xdr:rowOff>
    </xdr:from>
    <xdr:to>
      <xdr:col>11</xdr:col>
      <xdr:colOff>0</xdr:colOff>
      <xdr:row>41</xdr:row>
      <xdr:rowOff>38100</xdr:rowOff>
    </xdr:to>
    <xdr:graphicFrame macro="">
      <xdr:nvGraphicFramePr>
        <xdr:cNvPr id="24" name="Gráfico 3">
          <a:extLst>
            <a:ext uri="{FF2B5EF4-FFF2-40B4-BE49-F238E27FC236}">
              <a16:creationId xmlns:a16="http://schemas.microsoft.com/office/drawing/2014/main" id="{D8085D20-B959-4B43-8C04-CFFB34E99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42</xdr:row>
      <xdr:rowOff>19049</xdr:rowOff>
    </xdr:from>
    <xdr:to>
      <xdr:col>8</xdr:col>
      <xdr:colOff>104775</xdr:colOff>
      <xdr:row>52</xdr:row>
      <xdr:rowOff>28575</xdr:rowOff>
    </xdr:to>
    <xdr:graphicFrame macro="">
      <xdr:nvGraphicFramePr>
        <xdr:cNvPr id="27" name="Gráfico 4">
          <a:extLst>
            <a:ext uri="{FF2B5EF4-FFF2-40B4-BE49-F238E27FC236}">
              <a16:creationId xmlns:a16="http://schemas.microsoft.com/office/drawing/2014/main" id="{1BC3ADB4-0A05-44C4-9BF6-0A19F6A2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552450</xdr:colOff>
      <xdr:row>52</xdr:row>
      <xdr:rowOff>123824</xdr:rowOff>
    </xdr:from>
    <xdr:to>
      <xdr:col>8</xdr:col>
      <xdr:colOff>200025</xdr:colOff>
      <xdr:row>63</xdr:row>
      <xdr:rowOff>133350</xdr:rowOff>
    </xdr:to>
    <xdr:graphicFrame macro="">
      <xdr:nvGraphicFramePr>
        <xdr:cNvPr id="30" name="Gráfico 5">
          <a:extLst>
            <a:ext uri="{FF2B5EF4-FFF2-40B4-BE49-F238E27FC236}">
              <a16:creationId xmlns:a16="http://schemas.microsoft.com/office/drawing/2014/main" id="{0F77C265-D990-4E63-BD5F-D307B470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266700</xdr:colOff>
      <xdr:row>5</xdr:row>
      <xdr:rowOff>47624</xdr:rowOff>
    </xdr:from>
    <xdr:to>
      <xdr:col>20</xdr:col>
      <xdr:colOff>323850</xdr:colOff>
      <xdr:row>15</xdr:row>
      <xdr:rowOff>95249</xdr:rowOff>
    </xdr:to>
    <xdr:graphicFrame macro="">
      <xdr:nvGraphicFramePr>
        <xdr:cNvPr id="33" name="Gráfico 6">
          <a:extLst>
            <a:ext uri="{FF2B5EF4-FFF2-40B4-BE49-F238E27FC236}">
              <a16:creationId xmlns:a16="http://schemas.microsoft.com/office/drawing/2014/main" id="{151467F0-FBCA-4699-9C24-C6268615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247649</xdr:colOff>
      <xdr:row>15</xdr:row>
      <xdr:rowOff>171450</xdr:rowOff>
    </xdr:from>
    <xdr:to>
      <xdr:col>20</xdr:col>
      <xdr:colOff>428624</xdr:colOff>
      <xdr:row>25</xdr:row>
      <xdr:rowOff>95250</xdr:rowOff>
    </xdr:to>
    <xdr:graphicFrame macro="">
      <xdr:nvGraphicFramePr>
        <xdr:cNvPr id="36" name="Gráfico 7">
          <a:extLst>
            <a:ext uri="{FF2B5EF4-FFF2-40B4-BE49-F238E27FC236}">
              <a16:creationId xmlns:a16="http://schemas.microsoft.com/office/drawing/2014/main" id="{BD6C18FF-C20D-48D3-9D94-4F33B774A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95250</xdr:colOff>
      <xdr:row>26</xdr:row>
      <xdr:rowOff>66675</xdr:rowOff>
    </xdr:from>
    <xdr:to>
      <xdr:col>23</xdr:col>
      <xdr:colOff>400050</xdr:colOff>
      <xdr:row>40</xdr:row>
      <xdr:rowOff>142875</xdr:rowOff>
    </xdr:to>
    <xdr:graphicFrame macro="">
      <xdr:nvGraphicFramePr>
        <xdr:cNvPr id="51" name="Gráfico 8">
          <a:extLst>
            <a:ext uri="{FF2B5EF4-FFF2-40B4-BE49-F238E27FC236}">
              <a16:creationId xmlns:a16="http://schemas.microsoft.com/office/drawing/2014/main" id="{3FEC8B91-6795-4A7A-8B9D-BB64316A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361950</xdr:colOff>
      <xdr:row>41</xdr:row>
      <xdr:rowOff>38099</xdr:rowOff>
    </xdr:from>
    <xdr:to>
      <xdr:col>20</xdr:col>
      <xdr:colOff>523875</xdr:colOff>
      <xdr:row>51</xdr:row>
      <xdr:rowOff>123824</xdr:rowOff>
    </xdr:to>
    <xdr:graphicFrame macro="">
      <xdr:nvGraphicFramePr>
        <xdr:cNvPr id="53" name="Gráfico 9">
          <a:extLst>
            <a:ext uri="{FF2B5EF4-FFF2-40B4-BE49-F238E27FC236}">
              <a16:creationId xmlns:a16="http://schemas.microsoft.com/office/drawing/2014/main" id="{8D599C9B-0DE7-4A52-B5E8-A2044E8A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51</xdr:row>
      <xdr:rowOff>190499</xdr:rowOff>
    </xdr:from>
    <xdr:to>
      <xdr:col>20</xdr:col>
      <xdr:colOff>457200</xdr:colOff>
      <xdr:row>62</xdr:row>
      <xdr:rowOff>123824</xdr:rowOff>
    </xdr:to>
    <xdr:graphicFrame macro="">
      <xdr:nvGraphicFramePr>
        <xdr:cNvPr id="56" name="Gráfico 10">
          <a:extLst>
            <a:ext uri="{FF2B5EF4-FFF2-40B4-BE49-F238E27FC236}">
              <a16:creationId xmlns:a16="http://schemas.microsoft.com/office/drawing/2014/main" id="{52A54409-889C-43B8-A890-C500F03DE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81491</xdr:rowOff>
    </xdr:from>
    <xdr:to>
      <xdr:col>11</xdr:col>
      <xdr:colOff>437091</xdr:colOff>
      <xdr:row>12</xdr:row>
      <xdr:rowOff>118533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id="{742DDCD6-85DC-445A-B672-33948D6D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12</xdr:row>
      <xdr:rowOff>38100</xdr:rowOff>
    </xdr:from>
    <xdr:to>
      <xdr:col>12</xdr:col>
      <xdr:colOff>95250</xdr:colOff>
      <xdr:row>21</xdr:row>
      <xdr:rowOff>104775</xdr:rowOff>
    </xdr:to>
    <xdr:graphicFrame macro="">
      <xdr:nvGraphicFramePr>
        <xdr:cNvPr id="15" name="Gráfico 2">
          <a:extLst>
            <a:ext uri="{FF2B5EF4-FFF2-40B4-BE49-F238E27FC236}">
              <a16:creationId xmlns:a16="http://schemas.microsoft.com/office/drawing/2014/main" id="{41E36353-3290-4651-92A6-924B7CB0EC50}"/>
            </a:ext>
            <a:ext uri="{147F2762-F138-4A5C-976F-8EAC2B608ADB}">
              <a16:predDERef xmlns:a16="http://schemas.microsoft.com/office/drawing/2014/main" pred="{742DDCD6-85DC-445A-B672-33948D6D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531283</xdr:colOff>
      <xdr:row>1</xdr:row>
      <xdr:rowOff>29633</xdr:rowOff>
    </xdr:from>
    <xdr:to>
      <xdr:col>23</xdr:col>
      <xdr:colOff>635001</xdr:colOff>
      <xdr:row>12</xdr:row>
      <xdr:rowOff>152400</xdr:rowOff>
    </xdr:to>
    <xdr:graphicFrame macro="">
      <xdr:nvGraphicFramePr>
        <xdr:cNvPr id="24" name="Gráfico 3">
          <a:extLst>
            <a:ext uri="{FF2B5EF4-FFF2-40B4-BE49-F238E27FC236}">
              <a16:creationId xmlns:a16="http://schemas.microsoft.com/office/drawing/2014/main" id="{3EE1EC02-7D98-422C-8029-B46733AE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560917</xdr:colOff>
      <xdr:row>14</xdr:row>
      <xdr:rowOff>114300</xdr:rowOff>
    </xdr:from>
    <xdr:to>
      <xdr:col>23</xdr:col>
      <xdr:colOff>601134</xdr:colOff>
      <xdr:row>24</xdr:row>
      <xdr:rowOff>80434</xdr:rowOff>
    </xdr:to>
    <xdr:graphicFrame macro="">
      <xdr:nvGraphicFramePr>
        <xdr:cNvPr id="27" name="Gráfico 4">
          <a:extLst>
            <a:ext uri="{FF2B5EF4-FFF2-40B4-BE49-F238E27FC236}">
              <a16:creationId xmlns:a16="http://schemas.microsoft.com/office/drawing/2014/main" id="{BE579A46-4FDC-4A3A-B476-581527761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434975</xdr:colOff>
      <xdr:row>21</xdr:row>
      <xdr:rowOff>38100</xdr:rowOff>
    </xdr:from>
    <xdr:to>
      <xdr:col>11</xdr:col>
      <xdr:colOff>270934</xdr:colOff>
      <xdr:row>36</xdr:row>
      <xdr:rowOff>50800</xdr:rowOff>
    </xdr:to>
    <xdr:graphicFrame macro="">
      <xdr:nvGraphicFramePr>
        <xdr:cNvPr id="71" name="Gráfico 4">
          <a:extLst>
            <a:ext uri="{FF2B5EF4-FFF2-40B4-BE49-F238E27FC236}">
              <a16:creationId xmlns:a16="http://schemas.microsoft.com/office/drawing/2014/main" id="{6097BBBE-5E34-4CEE-9A98-0EB56200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22</xdr:row>
      <xdr:rowOff>47625</xdr:rowOff>
    </xdr:from>
    <xdr:to>
      <xdr:col>22</xdr:col>
      <xdr:colOff>323850</xdr:colOff>
      <xdr:row>36</xdr:row>
      <xdr:rowOff>123825</xdr:rowOff>
    </xdr:to>
    <xdr:graphicFrame macro="">
      <xdr:nvGraphicFramePr>
        <xdr:cNvPr id="34" name="Gráfico 5">
          <a:extLst>
            <a:ext uri="{FF2B5EF4-FFF2-40B4-BE49-F238E27FC236}">
              <a16:creationId xmlns:a16="http://schemas.microsoft.com/office/drawing/2014/main" id="{D404C57B-E203-493B-AC66-FBACDAC4C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123825</xdr:rowOff>
    </xdr:from>
    <xdr:to>
      <xdr:col>10</xdr:col>
      <xdr:colOff>57150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08096-5062-430A-AB42-BC5C37665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16</xdr:row>
      <xdr:rowOff>38100</xdr:rowOff>
    </xdr:from>
    <xdr:to>
      <xdr:col>11</xdr:col>
      <xdr:colOff>38099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EA1C90-B91D-4420-81DB-C8018AE8D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27</xdr:row>
      <xdr:rowOff>123825</xdr:rowOff>
    </xdr:from>
    <xdr:to>
      <xdr:col>11</xdr:col>
      <xdr:colOff>85725</xdr:colOff>
      <xdr:row>42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887EBD-8975-45F3-9013-796ECAF1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342900</xdr:colOff>
      <xdr:row>55</xdr:row>
      <xdr:rowOff>123825</xdr:rowOff>
    </xdr:from>
    <xdr:to>
      <xdr:col>9</xdr:col>
      <xdr:colOff>19050</xdr:colOff>
      <xdr:row>66</xdr:row>
      <xdr:rowOff>114300</xdr:rowOff>
    </xdr:to>
    <xdr:graphicFrame macro="">
      <xdr:nvGraphicFramePr>
        <xdr:cNvPr id="11" name="Gráfico 4">
          <a:extLst>
            <a:ext uri="{FF2B5EF4-FFF2-40B4-BE49-F238E27FC236}">
              <a16:creationId xmlns:a16="http://schemas.microsoft.com/office/drawing/2014/main" id="{CA90CD06-318F-46BF-92FE-549DF0ABB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42</xdr:row>
      <xdr:rowOff>142875</xdr:rowOff>
    </xdr:from>
    <xdr:to>
      <xdr:col>10</xdr:col>
      <xdr:colOff>104775</xdr:colOff>
      <xdr:row>54</xdr:row>
      <xdr:rowOff>104775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7DAAEB4A-0B0E-4505-A64D-5F6392D1C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38099</xdr:colOff>
      <xdr:row>6</xdr:row>
      <xdr:rowOff>47624</xdr:rowOff>
    </xdr:from>
    <xdr:to>
      <xdr:col>22</xdr:col>
      <xdr:colOff>219075</xdr:colOff>
      <xdr:row>16</xdr:row>
      <xdr:rowOff>85725</xdr:rowOff>
    </xdr:to>
    <xdr:graphicFrame macro="">
      <xdr:nvGraphicFramePr>
        <xdr:cNvPr id="36" name="Gráfico 6">
          <a:extLst>
            <a:ext uri="{FF2B5EF4-FFF2-40B4-BE49-F238E27FC236}">
              <a16:creationId xmlns:a16="http://schemas.microsoft.com/office/drawing/2014/main" id="{D39B725E-564E-464A-81B6-130CB0FE2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152400</xdr:colOff>
      <xdr:row>16</xdr:row>
      <xdr:rowOff>76200</xdr:rowOff>
    </xdr:from>
    <xdr:to>
      <xdr:col>23</xdr:col>
      <xdr:colOff>104775</xdr:colOff>
      <xdr:row>26</xdr:row>
      <xdr:rowOff>76200</xdr:rowOff>
    </xdr:to>
    <xdr:graphicFrame macro="">
      <xdr:nvGraphicFramePr>
        <xdr:cNvPr id="43" name="Gráfico 7">
          <a:extLst>
            <a:ext uri="{FF2B5EF4-FFF2-40B4-BE49-F238E27FC236}">
              <a16:creationId xmlns:a16="http://schemas.microsoft.com/office/drawing/2014/main" id="{64ABF05A-F56E-4100-98DA-34343C379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342900</xdr:colOff>
      <xdr:row>26</xdr:row>
      <xdr:rowOff>133350</xdr:rowOff>
    </xdr:from>
    <xdr:to>
      <xdr:col>24</xdr:col>
      <xdr:colOff>38100</xdr:colOff>
      <xdr:row>41</xdr:row>
      <xdr:rowOff>19050</xdr:rowOff>
    </xdr:to>
    <xdr:graphicFrame macro="">
      <xdr:nvGraphicFramePr>
        <xdr:cNvPr id="60" name="Gráfico 8">
          <a:extLst>
            <a:ext uri="{FF2B5EF4-FFF2-40B4-BE49-F238E27FC236}">
              <a16:creationId xmlns:a16="http://schemas.microsoft.com/office/drawing/2014/main" id="{DAECCBF2-205B-4B8B-BC15-36650869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142875</xdr:colOff>
      <xdr:row>42</xdr:row>
      <xdr:rowOff>180975</xdr:rowOff>
    </xdr:from>
    <xdr:to>
      <xdr:col>23</xdr:col>
      <xdr:colOff>200025</xdr:colOff>
      <xdr:row>53</xdr:row>
      <xdr:rowOff>1</xdr:rowOff>
    </xdr:to>
    <xdr:graphicFrame macro="">
      <xdr:nvGraphicFramePr>
        <xdr:cNvPr id="73" name="Gráfico 9">
          <a:extLst>
            <a:ext uri="{FF2B5EF4-FFF2-40B4-BE49-F238E27FC236}">
              <a16:creationId xmlns:a16="http://schemas.microsoft.com/office/drawing/2014/main" id="{14A3960F-D782-4C11-9989-5138F95B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57150</xdr:colOff>
      <xdr:row>54</xdr:row>
      <xdr:rowOff>95250</xdr:rowOff>
    </xdr:from>
    <xdr:to>
      <xdr:col>23</xdr:col>
      <xdr:colOff>361950</xdr:colOff>
      <xdr:row>68</xdr:row>
      <xdr:rowOff>171450</xdr:rowOff>
    </xdr:to>
    <xdr:graphicFrame macro="">
      <xdr:nvGraphicFramePr>
        <xdr:cNvPr id="86" name="Gráfico 10">
          <a:extLst>
            <a:ext uri="{FF2B5EF4-FFF2-40B4-BE49-F238E27FC236}">
              <a16:creationId xmlns:a16="http://schemas.microsoft.com/office/drawing/2014/main" id="{CD48AE80-74B8-48A3-83DA-398C5C27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148167</xdr:colOff>
      <xdr:row>1</xdr:row>
      <xdr:rowOff>160866</xdr:rowOff>
    </xdr:from>
    <xdr:to>
      <xdr:col>11</xdr:col>
      <xdr:colOff>264583</xdr:colOff>
      <xdr:row>11</xdr:row>
      <xdr:rowOff>50799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0625E-30CC-42E0-8795-A2F7AA347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148167</xdr:colOff>
      <xdr:row>1</xdr:row>
      <xdr:rowOff>29633</xdr:rowOff>
    </xdr:from>
    <xdr:to>
      <xdr:col>23</xdr:col>
      <xdr:colOff>141817</xdr:colOff>
      <xdr:row>13</xdr:row>
      <xdr:rowOff>148167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A04E0EC4-6B37-4292-8044-6B609B321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182033</xdr:colOff>
      <xdr:row>14</xdr:row>
      <xdr:rowOff>38100</xdr:rowOff>
    </xdr:from>
    <xdr:to>
      <xdr:col>23</xdr:col>
      <xdr:colOff>66675</xdr:colOff>
      <xdr:row>24</xdr:row>
      <xdr:rowOff>105833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40794636-31C4-417B-8E9B-6D545368C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12</xdr:row>
      <xdr:rowOff>59266</xdr:rowOff>
    </xdr:from>
    <xdr:to>
      <xdr:col>11</xdr:col>
      <xdr:colOff>167215</xdr:colOff>
      <xdr:row>22</xdr:row>
      <xdr:rowOff>16933</xdr:rowOff>
    </xdr:to>
    <xdr:graphicFrame macro="">
      <xdr:nvGraphicFramePr>
        <xdr:cNvPr id="18" name="Gráfico 4">
          <a:extLst>
            <a:ext uri="{FF2B5EF4-FFF2-40B4-BE49-F238E27FC236}">
              <a16:creationId xmlns:a16="http://schemas.microsoft.com/office/drawing/2014/main" id="{D61EDD2E-5400-4524-BE27-944276044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590551</xdr:colOff>
      <xdr:row>23</xdr:row>
      <xdr:rowOff>5291</xdr:rowOff>
    </xdr:from>
    <xdr:to>
      <xdr:col>16</xdr:col>
      <xdr:colOff>60325</xdr:colOff>
      <xdr:row>39</xdr:row>
      <xdr:rowOff>161925</xdr:rowOff>
    </xdr:to>
    <xdr:graphicFrame macro="">
      <xdr:nvGraphicFramePr>
        <xdr:cNvPr id="79" name="Gráfico 5">
          <a:extLst>
            <a:ext uri="{FF2B5EF4-FFF2-40B4-BE49-F238E27FC236}">
              <a16:creationId xmlns:a16="http://schemas.microsoft.com/office/drawing/2014/main" id="{CAC7E4BB-2AF3-4B7F-A453-1DFA977AD89A}"/>
            </a:ext>
            <a:ext uri="{147F2762-F138-4A5C-976F-8EAC2B608ADB}">
              <a16:predDERef xmlns:a16="http://schemas.microsoft.com/office/drawing/2014/main" pred="{D61EDD2E-5400-4524-BE27-944276044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223761</xdr:colOff>
      <xdr:row>25</xdr:row>
      <xdr:rowOff>167519</xdr:rowOff>
    </xdr:from>
    <xdr:to>
      <xdr:col>23</xdr:col>
      <xdr:colOff>308426</xdr:colOff>
      <xdr:row>41</xdr:row>
      <xdr:rowOff>7862</xdr:rowOff>
    </xdr:to>
    <xdr:graphicFrame macro="">
      <xdr:nvGraphicFramePr>
        <xdr:cNvPr id="129" name="Gráfico 6">
          <a:extLst>
            <a:ext uri="{FF2B5EF4-FFF2-40B4-BE49-F238E27FC236}">
              <a16:creationId xmlns:a16="http://schemas.microsoft.com/office/drawing/2014/main" id="{6E6C4796-6111-405C-918E-D9B987F17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104775</xdr:rowOff>
    </xdr:from>
    <xdr:to>
      <xdr:col>11</xdr:col>
      <xdr:colOff>9525</xdr:colOff>
      <xdr:row>16</xdr:row>
      <xdr:rowOff>66675</xdr:rowOff>
    </xdr:to>
    <xdr:graphicFrame macro="">
      <xdr:nvGraphicFramePr>
        <xdr:cNvPr id="18" name="Gráfico 1">
          <a:extLst>
            <a:ext uri="{FF2B5EF4-FFF2-40B4-BE49-F238E27FC236}">
              <a16:creationId xmlns:a16="http://schemas.microsoft.com/office/drawing/2014/main" id="{F5BE23D8-BBCD-43A6-967C-DC2B05B2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9525</xdr:rowOff>
    </xdr:from>
    <xdr:to>
      <xdr:col>10</xdr:col>
      <xdr:colOff>600075</xdr:colOff>
      <xdr:row>26</xdr:row>
      <xdr:rowOff>161925</xdr:rowOff>
    </xdr:to>
    <xdr:graphicFrame macro="">
      <xdr:nvGraphicFramePr>
        <xdr:cNvPr id="38" name="Gráfico 2">
          <a:extLst>
            <a:ext uri="{FF2B5EF4-FFF2-40B4-BE49-F238E27FC236}">
              <a16:creationId xmlns:a16="http://schemas.microsoft.com/office/drawing/2014/main" id="{8003FB5C-0DB5-471C-846C-F5338295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26</xdr:row>
      <xdr:rowOff>19050</xdr:rowOff>
    </xdr:from>
    <xdr:to>
      <xdr:col>11</xdr:col>
      <xdr:colOff>238125</xdr:colOff>
      <xdr:row>40</xdr:row>
      <xdr:rowOff>95250</xdr:rowOff>
    </xdr:to>
    <xdr:graphicFrame macro="">
      <xdr:nvGraphicFramePr>
        <xdr:cNvPr id="51" name="Gráfico 3">
          <a:extLst>
            <a:ext uri="{FF2B5EF4-FFF2-40B4-BE49-F238E27FC236}">
              <a16:creationId xmlns:a16="http://schemas.microsoft.com/office/drawing/2014/main" id="{2ADF0221-961A-4624-84A3-83C247197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41</xdr:row>
      <xdr:rowOff>19050</xdr:rowOff>
    </xdr:from>
    <xdr:to>
      <xdr:col>10</xdr:col>
      <xdr:colOff>400050</xdr:colOff>
      <xdr:row>49</xdr:row>
      <xdr:rowOff>0</xdr:rowOff>
    </xdr:to>
    <xdr:graphicFrame macro="">
      <xdr:nvGraphicFramePr>
        <xdr:cNvPr id="66" name="Gráfico 4">
          <a:extLst>
            <a:ext uri="{FF2B5EF4-FFF2-40B4-BE49-F238E27FC236}">
              <a16:creationId xmlns:a16="http://schemas.microsoft.com/office/drawing/2014/main" id="{B9E938F7-31DE-4254-A46B-784862DC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581025</xdr:colOff>
      <xdr:row>50</xdr:row>
      <xdr:rowOff>57150</xdr:rowOff>
    </xdr:from>
    <xdr:to>
      <xdr:col>10</xdr:col>
      <xdr:colOff>276225</xdr:colOff>
      <xdr:row>64</xdr:row>
      <xdr:rowOff>133350</xdr:rowOff>
    </xdr:to>
    <xdr:graphicFrame macro="">
      <xdr:nvGraphicFramePr>
        <xdr:cNvPr id="80" name="Gráfico 5">
          <a:extLst>
            <a:ext uri="{FF2B5EF4-FFF2-40B4-BE49-F238E27FC236}">
              <a16:creationId xmlns:a16="http://schemas.microsoft.com/office/drawing/2014/main" id="{F8D72DD5-FC60-4B26-99A7-8376A571C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6</xdr:row>
      <xdr:rowOff>9524</xdr:rowOff>
    </xdr:from>
    <xdr:to>
      <xdr:col>23</xdr:col>
      <xdr:colOff>571500</xdr:colOff>
      <xdr:row>17</xdr:row>
      <xdr:rowOff>57150</xdr:rowOff>
    </xdr:to>
    <xdr:graphicFrame macro="">
      <xdr:nvGraphicFramePr>
        <xdr:cNvPr id="108" name="Gráfico 6">
          <a:extLst>
            <a:ext uri="{FF2B5EF4-FFF2-40B4-BE49-F238E27FC236}">
              <a16:creationId xmlns:a16="http://schemas.microsoft.com/office/drawing/2014/main" id="{AF6EE5B2-718C-4DF0-A16E-5B9D309D5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428625</xdr:colOff>
      <xdr:row>18</xdr:row>
      <xdr:rowOff>95249</xdr:rowOff>
    </xdr:from>
    <xdr:to>
      <xdr:col>25</xdr:col>
      <xdr:colOff>438150</xdr:colOff>
      <xdr:row>28</xdr:row>
      <xdr:rowOff>142874</xdr:rowOff>
    </xdr:to>
    <xdr:graphicFrame macro="">
      <xdr:nvGraphicFramePr>
        <xdr:cNvPr id="115" name="Gráfico 7">
          <a:extLst>
            <a:ext uri="{FF2B5EF4-FFF2-40B4-BE49-F238E27FC236}">
              <a16:creationId xmlns:a16="http://schemas.microsoft.com/office/drawing/2014/main" id="{FB11E41A-1A79-4D8A-BD4C-EE88A0B1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</xdr:colOff>
      <xdr:row>30</xdr:row>
      <xdr:rowOff>95249</xdr:rowOff>
    </xdr:from>
    <xdr:to>
      <xdr:col>26</xdr:col>
      <xdr:colOff>123825</xdr:colOff>
      <xdr:row>43</xdr:row>
      <xdr:rowOff>28575</xdr:rowOff>
    </xdr:to>
    <xdr:graphicFrame macro="">
      <xdr:nvGraphicFramePr>
        <xdr:cNvPr id="131" name="Gráfico 8">
          <a:extLst>
            <a:ext uri="{FF2B5EF4-FFF2-40B4-BE49-F238E27FC236}">
              <a16:creationId xmlns:a16="http://schemas.microsoft.com/office/drawing/2014/main" id="{CE29284D-09E0-418A-8561-6184B1FCB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85725</xdr:colOff>
      <xdr:row>45</xdr:row>
      <xdr:rowOff>57150</xdr:rowOff>
    </xdr:from>
    <xdr:to>
      <xdr:col>25</xdr:col>
      <xdr:colOff>104775</xdr:colOff>
      <xdr:row>55</xdr:row>
      <xdr:rowOff>171450</xdr:rowOff>
    </xdr:to>
    <xdr:graphicFrame macro="">
      <xdr:nvGraphicFramePr>
        <xdr:cNvPr id="167" name="Gráfico 9">
          <a:extLst>
            <a:ext uri="{FF2B5EF4-FFF2-40B4-BE49-F238E27FC236}">
              <a16:creationId xmlns:a16="http://schemas.microsoft.com/office/drawing/2014/main" id="{0F14C02C-E73E-415B-8A2E-63FD7D91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9525</xdr:colOff>
      <xdr:row>56</xdr:row>
      <xdr:rowOff>142875</xdr:rowOff>
    </xdr:from>
    <xdr:to>
      <xdr:col>24</xdr:col>
      <xdr:colOff>314325</xdr:colOff>
      <xdr:row>71</xdr:row>
      <xdr:rowOff>28575</xdr:rowOff>
    </xdr:to>
    <xdr:graphicFrame macro="">
      <xdr:nvGraphicFramePr>
        <xdr:cNvPr id="165" name="Gráfico 10">
          <a:extLst>
            <a:ext uri="{FF2B5EF4-FFF2-40B4-BE49-F238E27FC236}">
              <a16:creationId xmlns:a16="http://schemas.microsoft.com/office/drawing/2014/main" id="{46DCF6AB-0AC5-4FEF-8F09-4ABFC6555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224517</xdr:colOff>
      <xdr:row>4</xdr:row>
      <xdr:rowOff>138791</xdr:rowOff>
    </xdr:from>
    <xdr:to>
      <xdr:col>34</xdr:col>
      <xdr:colOff>381000</xdr:colOff>
      <xdr:row>20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F5F2B3-5D2E-48F0-B9FD-05065BD2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523873</xdr:colOff>
      <xdr:row>4</xdr:row>
      <xdr:rowOff>138793</xdr:rowOff>
    </xdr:from>
    <xdr:to>
      <xdr:col>43</xdr:col>
      <xdr:colOff>54429</xdr:colOff>
      <xdr:row>20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1284E3-112E-4719-B71B-21CD41B91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142873</xdr:colOff>
      <xdr:row>4</xdr:row>
      <xdr:rowOff>122463</xdr:rowOff>
    </xdr:from>
    <xdr:to>
      <xdr:col>51</xdr:col>
      <xdr:colOff>68035</xdr:colOff>
      <xdr:row>21</xdr:row>
      <xdr:rowOff>4082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FA5EDB8E-366C-4A1B-A7FE-82EE0E54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142873</xdr:colOff>
      <xdr:row>4</xdr:row>
      <xdr:rowOff>131989</xdr:rowOff>
    </xdr:from>
    <xdr:to>
      <xdr:col>59</xdr:col>
      <xdr:colOff>231320</xdr:colOff>
      <xdr:row>20</xdr:row>
      <xdr:rowOff>149679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61A004C0-DBA9-400B-A955-1E3A3A53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142876</xdr:colOff>
      <xdr:row>30</xdr:row>
      <xdr:rowOff>27215</xdr:rowOff>
    </xdr:from>
    <xdr:to>
      <xdr:col>43</xdr:col>
      <xdr:colOff>340178</xdr:colOff>
      <xdr:row>48</xdr:row>
      <xdr:rowOff>27214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A3AF54-1109-4777-B8C9-1788EC6F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428623</xdr:colOff>
      <xdr:row>29</xdr:row>
      <xdr:rowOff>145594</xdr:rowOff>
    </xdr:from>
    <xdr:to>
      <xdr:col>52</xdr:col>
      <xdr:colOff>54427</xdr:colOff>
      <xdr:row>47</xdr:row>
      <xdr:rowOff>136070</xdr:rowOff>
    </xdr:to>
    <xdr:graphicFrame macro="">
      <xdr:nvGraphicFramePr>
        <xdr:cNvPr id="10" name="Gráfico 11">
          <a:extLst>
            <a:ext uri="{FF2B5EF4-FFF2-40B4-BE49-F238E27FC236}">
              <a16:creationId xmlns:a16="http://schemas.microsoft.com/office/drawing/2014/main" id="{74CDFE14-242F-4816-BA91-91528580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142875</xdr:colOff>
      <xdr:row>29</xdr:row>
      <xdr:rowOff>159203</xdr:rowOff>
    </xdr:from>
    <xdr:to>
      <xdr:col>60</xdr:col>
      <xdr:colOff>449036</xdr:colOff>
      <xdr:row>47</xdr:row>
      <xdr:rowOff>149678</xdr:rowOff>
    </xdr:to>
    <xdr:graphicFrame macro="">
      <xdr:nvGraphicFramePr>
        <xdr:cNvPr id="9" name="Gráfico 12">
          <a:extLst>
            <a:ext uri="{FF2B5EF4-FFF2-40B4-BE49-F238E27FC236}">
              <a16:creationId xmlns:a16="http://schemas.microsoft.com/office/drawing/2014/main" id="{FE1A0E0A-3D4C-45C8-B82D-325136668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156480</xdr:colOff>
      <xdr:row>30</xdr:row>
      <xdr:rowOff>50346</xdr:rowOff>
    </xdr:from>
    <xdr:to>
      <xdr:col>34</xdr:col>
      <xdr:colOff>544285</xdr:colOff>
      <xdr:row>47</xdr:row>
      <xdr:rowOff>176893</xdr:rowOff>
    </xdr:to>
    <xdr:graphicFrame macro="">
      <xdr:nvGraphicFramePr>
        <xdr:cNvPr id="48" name="Gráfico 1">
          <a:extLst>
            <a:ext uri="{FF2B5EF4-FFF2-40B4-BE49-F238E27FC236}">
              <a16:creationId xmlns:a16="http://schemas.microsoft.com/office/drawing/2014/main" id="{5148FD87-E7C3-4EE0-BE45-0B6F987FD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2080-7437-46FF-A336-49D36D40A04F}">
  <dimension ref="A1:V62"/>
  <sheetViews>
    <sheetView topLeftCell="A41" zoomScale="70" zoomScaleNormal="70" workbookViewId="0" xr3:uid="{F847720C-4131-518A-A903-6FA9470B61AF}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1"/>
      <c r="J1" s="111"/>
      <c r="K1" s="111"/>
      <c r="N1" s="1" t="s">
        <v>0</v>
      </c>
      <c r="O1" s="1" t="s">
        <v>1</v>
      </c>
      <c r="P1" s="1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</row>
    <row r="2" spans="1:22">
      <c r="A2">
        <v>1</v>
      </c>
      <c r="B2">
        <v>3</v>
      </c>
      <c r="C2">
        <v>1</v>
      </c>
      <c r="D2" s="122">
        <v>96.601399999999998</v>
      </c>
      <c r="E2" s="122">
        <v>634.49</v>
      </c>
      <c r="F2" s="122">
        <v>7.6806999999999999</v>
      </c>
      <c r="G2" s="122">
        <v>593.86400000000003</v>
      </c>
      <c r="H2" s="122">
        <v>593.86400000000003</v>
      </c>
      <c r="I2" s="108"/>
      <c r="J2" s="108"/>
      <c r="K2" s="108"/>
      <c r="N2">
        <v>12</v>
      </c>
      <c r="O2">
        <v>5</v>
      </c>
      <c r="P2">
        <v>4</v>
      </c>
      <c r="Q2">
        <v>16.718</v>
      </c>
      <c r="R2">
        <v>27.907399999999999</v>
      </c>
      <c r="S2">
        <v>18.520800000000001</v>
      </c>
      <c r="T2">
        <v>2.1378900000000001</v>
      </c>
      <c r="U2">
        <v>-13.143000000000001</v>
      </c>
      <c r="V2" s="108"/>
    </row>
    <row r="3" spans="1:22">
      <c r="A3" s="34">
        <v>2</v>
      </c>
      <c r="B3" s="34">
        <v>3</v>
      </c>
      <c r="C3" s="34">
        <v>2</v>
      </c>
      <c r="D3" s="34">
        <v>8.7542399999999994</v>
      </c>
      <c r="E3" s="34">
        <v>21.032900000000001</v>
      </c>
      <c r="F3" s="34">
        <v>12.6135</v>
      </c>
      <c r="G3" s="34">
        <v>1.1932400000000001</v>
      </c>
      <c r="H3" s="34">
        <v>-20.527799999999999</v>
      </c>
      <c r="I3" s="108"/>
      <c r="J3" s="108"/>
      <c r="K3" s="108"/>
      <c r="N3" s="34">
        <v>13</v>
      </c>
      <c r="O3" s="34">
        <v>5</v>
      </c>
      <c r="P3" s="34">
        <v>5</v>
      </c>
      <c r="Q3" s="34">
        <v>11.217000000000001</v>
      </c>
      <c r="R3" s="34">
        <v>25.0779</v>
      </c>
      <c r="S3" s="34">
        <v>20.513999999999999</v>
      </c>
      <c r="T3" s="34">
        <v>0.99206300000000003</v>
      </c>
      <c r="U3" s="34">
        <v>-16.012</v>
      </c>
      <c r="V3" s="108"/>
    </row>
    <row r="4" spans="1:22">
      <c r="A4">
        <v>3</v>
      </c>
      <c r="B4">
        <v>3</v>
      </c>
      <c r="C4">
        <v>3</v>
      </c>
      <c r="D4" s="109">
        <v>8.5360999999999994</v>
      </c>
      <c r="E4" s="17">
        <v>20.532299999999999</v>
      </c>
      <c r="F4" s="17">
        <v>16.064800000000002</v>
      </c>
      <c r="G4" s="17">
        <v>0.92402399999999996</v>
      </c>
      <c r="H4" s="112">
        <v>-21.143000000000001</v>
      </c>
      <c r="I4" s="108"/>
      <c r="J4" s="108"/>
      <c r="K4" s="108"/>
      <c r="N4">
        <v>14</v>
      </c>
      <c r="O4">
        <v>5</v>
      </c>
      <c r="P4">
        <v>6</v>
      </c>
      <c r="Q4" s="114">
        <v>11.416600000000001</v>
      </c>
      <c r="R4" s="15">
        <v>24.7575</v>
      </c>
      <c r="S4" s="15">
        <v>21.907399999999999</v>
      </c>
      <c r="T4" s="15">
        <v>0.96318499999999996</v>
      </c>
      <c r="U4" s="115">
        <v>-16.332100000000001</v>
      </c>
      <c r="V4" s="108"/>
    </row>
    <row r="5" spans="1:22">
      <c r="A5">
        <v>4</v>
      </c>
      <c r="B5">
        <v>3</v>
      </c>
      <c r="C5">
        <v>4</v>
      </c>
      <c r="D5" s="109">
        <v>10.7395</v>
      </c>
      <c r="E5" s="17">
        <v>20.75</v>
      </c>
      <c r="F5" s="17">
        <v>18.1388</v>
      </c>
      <c r="G5" s="17">
        <v>0.95567299999999999</v>
      </c>
      <c r="H5" s="112">
        <v>-20.946200000000001</v>
      </c>
      <c r="I5" s="108"/>
      <c r="J5" s="108"/>
      <c r="K5" s="108"/>
      <c r="N5">
        <v>15</v>
      </c>
      <c r="O5">
        <v>5</v>
      </c>
      <c r="P5">
        <v>7</v>
      </c>
      <c r="Q5" s="114">
        <v>11.930999999999999</v>
      </c>
      <c r="R5" s="15">
        <v>24.585799999999999</v>
      </c>
      <c r="S5" s="15">
        <v>22.737500000000001</v>
      </c>
      <c r="T5" s="15">
        <v>0.94025599999999998</v>
      </c>
      <c r="U5" s="115">
        <v>-16.548400000000001</v>
      </c>
      <c r="V5" s="108"/>
    </row>
    <row r="6" spans="1:22">
      <c r="A6">
        <v>5</v>
      </c>
      <c r="B6">
        <v>3</v>
      </c>
      <c r="C6">
        <v>5</v>
      </c>
      <c r="D6" s="110">
        <v>11.5434</v>
      </c>
      <c r="E6" s="16">
        <v>21.3933</v>
      </c>
      <c r="F6" s="16">
        <v>19.461099999999998</v>
      </c>
      <c r="G6" s="16">
        <v>1.3207</v>
      </c>
      <c r="H6" s="113">
        <v>-20.327999999999999</v>
      </c>
      <c r="I6" s="47"/>
      <c r="J6" s="47"/>
      <c r="K6" s="47"/>
      <c r="N6">
        <v>16</v>
      </c>
      <c r="O6">
        <v>5</v>
      </c>
      <c r="P6">
        <v>8</v>
      </c>
      <c r="Q6" s="114">
        <v>12.379200000000001</v>
      </c>
      <c r="R6" s="15">
        <v>24.757400000000001</v>
      </c>
      <c r="S6" s="15">
        <v>23.486599999999999</v>
      </c>
      <c r="T6" s="15">
        <v>1.00084</v>
      </c>
      <c r="U6" s="115">
        <v>-16.359400000000001</v>
      </c>
      <c r="V6" s="108"/>
    </row>
    <row r="9" spans="1:22">
      <c r="A9" s="3" t="s">
        <v>5</v>
      </c>
      <c r="B9" s="3" t="s">
        <v>3</v>
      </c>
      <c r="N9" s="3" t="s">
        <v>5</v>
      </c>
      <c r="O9" s="3" t="s">
        <v>3</v>
      </c>
    </row>
    <row r="10" spans="1:22">
      <c r="A10" s="122">
        <v>7.6806999999999999</v>
      </c>
      <c r="B10" s="122">
        <v>96.601399999999998</v>
      </c>
      <c r="N10">
        <v>18.520800000000001</v>
      </c>
      <c r="O10">
        <v>16.718</v>
      </c>
    </row>
    <row r="11" spans="1:22">
      <c r="A11" s="34">
        <v>12.6135</v>
      </c>
      <c r="B11" s="34">
        <v>8.7542399999999994</v>
      </c>
      <c r="N11" s="34">
        <v>20.513999999999999</v>
      </c>
      <c r="O11" s="34">
        <v>11.217000000000001</v>
      </c>
    </row>
    <row r="12" spans="1:22">
      <c r="A12" s="17">
        <v>16.064800000000002</v>
      </c>
      <c r="B12" s="109">
        <v>8.5360999999999994</v>
      </c>
      <c r="N12" s="15">
        <v>21.907399999999999</v>
      </c>
      <c r="O12" s="114">
        <v>11.416600000000001</v>
      </c>
    </row>
    <row r="13" spans="1:22">
      <c r="A13" s="17">
        <v>18.1388</v>
      </c>
      <c r="B13" s="109">
        <v>10.7395</v>
      </c>
      <c r="N13" s="15">
        <v>22.737500000000001</v>
      </c>
      <c r="O13" s="114">
        <v>11.930999999999999</v>
      </c>
    </row>
    <row r="14" spans="1:22">
      <c r="A14" s="16">
        <v>19.461099999999998</v>
      </c>
      <c r="B14" s="110">
        <v>11.5434</v>
      </c>
      <c r="N14" s="15">
        <v>23.486599999999999</v>
      </c>
      <c r="O14" s="114">
        <v>12.379200000000001</v>
      </c>
    </row>
    <row r="18" spans="1:16">
      <c r="N18" s="3" t="s">
        <v>5</v>
      </c>
      <c r="O18" s="3" t="s">
        <v>4</v>
      </c>
    </row>
    <row r="19" spans="1:16">
      <c r="A19" s="3" t="s">
        <v>5</v>
      </c>
      <c r="B19" s="3" t="s">
        <v>4</v>
      </c>
      <c r="N19">
        <v>18.520800000000001</v>
      </c>
      <c r="O19">
        <v>27.907399999999999</v>
      </c>
    </row>
    <row r="20" spans="1:16">
      <c r="A20" s="122">
        <v>7.6806999999999999</v>
      </c>
      <c r="B20" s="122">
        <v>634.49</v>
      </c>
      <c r="N20" s="34">
        <v>20.513999999999999</v>
      </c>
      <c r="O20" s="34">
        <v>25.0779</v>
      </c>
    </row>
    <row r="21" spans="1:16">
      <c r="A21" s="34">
        <v>12.6135</v>
      </c>
      <c r="B21" s="34">
        <v>21.032900000000001</v>
      </c>
      <c r="N21" s="15">
        <v>21.907399999999999</v>
      </c>
      <c r="O21" s="15">
        <v>24.7575</v>
      </c>
    </row>
    <row r="22" spans="1:16">
      <c r="A22" s="17">
        <v>16.064800000000002</v>
      </c>
      <c r="B22" s="17">
        <v>20.532299999999999</v>
      </c>
      <c r="N22" s="15">
        <v>22.737500000000001</v>
      </c>
      <c r="O22" s="15">
        <v>24.585799999999999</v>
      </c>
    </row>
    <row r="23" spans="1:16">
      <c r="A23" s="17">
        <v>18.1388</v>
      </c>
      <c r="B23" s="17">
        <v>20.75</v>
      </c>
      <c r="N23" s="15">
        <v>23.486599999999999</v>
      </c>
      <c r="O23" s="15">
        <v>24.757400000000001</v>
      </c>
    </row>
    <row r="24" spans="1:16">
      <c r="A24" s="16">
        <v>19.461099999999998</v>
      </c>
      <c r="B24" s="16">
        <v>21.3933</v>
      </c>
    </row>
    <row r="31" spans="1:16">
      <c r="A31" s="3" t="s">
        <v>5</v>
      </c>
      <c r="B31" s="3" t="s">
        <v>3</v>
      </c>
      <c r="C31" s="3" t="s">
        <v>4</v>
      </c>
      <c r="N31" s="3" t="s">
        <v>5</v>
      </c>
      <c r="O31" s="3" t="s">
        <v>3</v>
      </c>
      <c r="P31" s="3" t="s">
        <v>4</v>
      </c>
    </row>
    <row r="32" spans="1:16">
      <c r="A32" s="122">
        <v>7.6806999999999999</v>
      </c>
      <c r="B32" s="122">
        <v>96.601399999999998</v>
      </c>
      <c r="C32" s="122">
        <v>634.49</v>
      </c>
      <c r="N32">
        <v>18.520800000000001</v>
      </c>
      <c r="O32">
        <v>16.718</v>
      </c>
      <c r="P32">
        <v>27.907399999999999</v>
      </c>
    </row>
    <row r="33" spans="1:16">
      <c r="A33" s="34">
        <v>12.6135</v>
      </c>
      <c r="B33" s="34">
        <v>8.7542399999999994</v>
      </c>
      <c r="C33" s="34">
        <v>21.032900000000001</v>
      </c>
      <c r="N33" s="34">
        <v>20.513999999999999</v>
      </c>
      <c r="O33" s="34">
        <v>11.217000000000001</v>
      </c>
      <c r="P33" s="34">
        <v>25.0779</v>
      </c>
    </row>
    <row r="34" spans="1:16">
      <c r="A34" s="17">
        <v>16.064800000000002</v>
      </c>
      <c r="B34" s="109">
        <v>8.5360999999999994</v>
      </c>
      <c r="C34" s="17">
        <v>20.532299999999999</v>
      </c>
      <c r="N34" s="15">
        <v>21.907399999999999</v>
      </c>
      <c r="O34" s="114">
        <v>11.416600000000001</v>
      </c>
      <c r="P34" s="15">
        <v>24.7575</v>
      </c>
    </row>
    <row r="35" spans="1:16">
      <c r="A35" s="17">
        <v>18.1388</v>
      </c>
      <c r="B35" s="109">
        <v>10.7395</v>
      </c>
      <c r="C35" s="17">
        <v>20.75</v>
      </c>
      <c r="N35" s="15">
        <v>22.737500000000001</v>
      </c>
      <c r="O35" s="114">
        <v>11.930999999999999</v>
      </c>
      <c r="P35" s="15">
        <v>24.585799999999999</v>
      </c>
    </row>
    <row r="36" spans="1:16">
      <c r="A36" s="16">
        <v>19.461099999999998</v>
      </c>
      <c r="B36" s="110">
        <v>11.5434</v>
      </c>
      <c r="C36" s="16">
        <v>21.3933</v>
      </c>
      <c r="N36" s="15">
        <v>23.486599999999999</v>
      </c>
      <c r="O36" s="114">
        <v>12.379200000000001</v>
      </c>
      <c r="P36" s="15">
        <v>24.757400000000001</v>
      </c>
    </row>
    <row r="45" spans="1:16">
      <c r="A45" s="3" t="s">
        <v>5</v>
      </c>
      <c r="B45" s="3" t="s">
        <v>6</v>
      </c>
      <c r="N45" s="3" t="s">
        <v>5</v>
      </c>
      <c r="O45" s="3" t="s">
        <v>6</v>
      </c>
    </row>
    <row r="46" spans="1:16">
      <c r="A46">
        <v>7.6806999999999999</v>
      </c>
      <c r="B46">
        <v>593.86400000000003</v>
      </c>
      <c r="N46">
        <v>18.520800000000001</v>
      </c>
      <c r="O46">
        <v>2.1378900000000001</v>
      </c>
    </row>
    <row r="47" spans="1:16">
      <c r="A47" s="34">
        <v>12.6135</v>
      </c>
      <c r="B47" s="34">
        <v>1.1932400000000001</v>
      </c>
      <c r="N47" s="34">
        <v>20.513999999999999</v>
      </c>
      <c r="O47" s="34">
        <v>0.99206300000000003</v>
      </c>
    </row>
    <row r="48" spans="1:16">
      <c r="A48" s="17">
        <v>16.064800000000002</v>
      </c>
      <c r="B48" s="17">
        <v>0.92402399999999996</v>
      </c>
      <c r="N48" s="15">
        <v>21.907399999999999</v>
      </c>
      <c r="O48" s="15">
        <v>0.96318499999999996</v>
      </c>
    </row>
    <row r="49" spans="1:15">
      <c r="A49" s="17">
        <v>18.1388</v>
      </c>
      <c r="B49" s="17">
        <v>0.95567299999999999</v>
      </c>
      <c r="N49" s="15">
        <v>22.737500000000001</v>
      </c>
      <c r="O49" s="15">
        <v>0.94025599999999998</v>
      </c>
    </row>
    <row r="50" spans="1:15">
      <c r="A50" s="16">
        <v>19.461099999999998</v>
      </c>
      <c r="B50" s="16">
        <v>1.3207</v>
      </c>
      <c r="N50" s="15">
        <v>23.486599999999999</v>
      </c>
      <c r="O50" s="15">
        <v>1.00084</v>
      </c>
    </row>
    <row r="57" spans="1:15">
      <c r="A57" s="3" t="s">
        <v>5</v>
      </c>
      <c r="B57" s="3" t="s">
        <v>7</v>
      </c>
      <c r="N57" s="3" t="s">
        <v>5</v>
      </c>
      <c r="O57" s="3" t="s">
        <v>7</v>
      </c>
    </row>
    <row r="58" spans="1:15">
      <c r="A58">
        <v>7.6806999999999999</v>
      </c>
      <c r="B58">
        <v>593.86400000000003</v>
      </c>
      <c r="N58">
        <v>18.520800000000001</v>
      </c>
      <c r="O58">
        <v>-13.143000000000001</v>
      </c>
    </row>
    <row r="59" spans="1:15">
      <c r="A59" s="34">
        <v>12.6135</v>
      </c>
      <c r="B59" s="34">
        <v>-20.527799999999999</v>
      </c>
      <c r="N59" s="34">
        <v>20.513999999999999</v>
      </c>
      <c r="O59" s="34">
        <v>-16.012</v>
      </c>
    </row>
    <row r="60" spans="1:15">
      <c r="A60" s="17">
        <v>16.064800000000002</v>
      </c>
      <c r="B60" s="112">
        <v>-21.143000000000001</v>
      </c>
      <c r="N60" s="15">
        <v>21.907399999999999</v>
      </c>
      <c r="O60" s="115">
        <v>-16.332100000000001</v>
      </c>
    </row>
    <row r="61" spans="1:15">
      <c r="A61" s="17">
        <v>18.1388</v>
      </c>
      <c r="B61" s="112">
        <v>-20.946200000000001</v>
      </c>
      <c r="N61" s="15">
        <v>22.737500000000001</v>
      </c>
      <c r="O61" s="115">
        <v>-16.548400000000001</v>
      </c>
    </row>
    <row r="62" spans="1:15">
      <c r="A62" s="16">
        <v>19.461099999999998</v>
      </c>
      <c r="B62" s="113">
        <v>-20.327999999999999</v>
      </c>
      <c r="N62" s="15">
        <v>23.486599999999999</v>
      </c>
      <c r="O62" s="115">
        <v>-16.359400000000001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43"/>
  <sheetViews>
    <sheetView workbookViewId="0" xr3:uid="{9B253EF2-77E0-53E3-AE26-4D66ECD923F3}">
      <selection activeCell="E48" sqref="E48"/>
    </sheetView>
  </sheetViews>
  <sheetFormatPr defaultRowHeight="15"/>
  <sheetData>
    <row r="3" spans="1:16">
      <c r="B3" s="135" t="s">
        <v>8</v>
      </c>
      <c r="C3" s="135"/>
      <c r="D3" s="135"/>
      <c r="E3" s="135"/>
      <c r="H3" s="1"/>
      <c r="M3" s="135" t="s">
        <v>9</v>
      </c>
      <c r="N3" s="135"/>
      <c r="O3" s="135"/>
      <c r="P3" s="135"/>
    </row>
    <row r="4" spans="1:16">
      <c r="B4" s="7" t="s">
        <v>5</v>
      </c>
      <c r="C4" s="7" t="s">
        <v>3</v>
      </c>
      <c r="D4" s="7" t="s">
        <v>4</v>
      </c>
      <c r="E4" s="11" t="s">
        <v>10</v>
      </c>
      <c r="M4" s="7" t="s">
        <v>5</v>
      </c>
      <c r="N4" s="7" t="s">
        <v>3</v>
      </c>
      <c r="O4" s="7" t="s">
        <v>4</v>
      </c>
      <c r="P4" s="7" t="s">
        <v>10</v>
      </c>
    </row>
    <row r="5" spans="1:16">
      <c r="B5" s="39">
        <v>7.5127100000000002</v>
      </c>
      <c r="C5" s="39">
        <v>98.493300000000005</v>
      </c>
      <c r="D5" s="39">
        <v>1428.13</v>
      </c>
      <c r="E5" s="12">
        <v>1</v>
      </c>
      <c r="M5" s="4">
        <v>7.0171799999999998</v>
      </c>
      <c r="N5" s="4">
        <v>99.354799999999997</v>
      </c>
      <c r="O5" s="4">
        <v>3275.19</v>
      </c>
      <c r="P5" s="8">
        <v>1</v>
      </c>
    </row>
    <row r="6" spans="1:16">
      <c r="B6" s="39">
        <v>10.960800000000001</v>
      </c>
      <c r="C6" s="39">
        <v>98.014600000000002</v>
      </c>
      <c r="D6" s="39">
        <v>1124.53</v>
      </c>
      <c r="E6" s="12">
        <v>2</v>
      </c>
      <c r="M6" s="4">
        <v>10.0367</v>
      </c>
      <c r="N6" s="4">
        <v>99.109200000000001</v>
      </c>
      <c r="O6" s="4">
        <v>2315.35</v>
      </c>
      <c r="P6" s="8">
        <v>2</v>
      </c>
    </row>
    <row r="7" spans="1:16">
      <c r="B7" s="39">
        <v>13.7559</v>
      </c>
      <c r="C7" s="39">
        <v>97.8767</v>
      </c>
      <c r="D7" s="39">
        <v>1111.05</v>
      </c>
      <c r="E7" s="12">
        <v>3</v>
      </c>
      <c r="M7" s="4">
        <v>12.3339</v>
      </c>
      <c r="N7" s="4">
        <v>99.126900000000006</v>
      </c>
      <c r="O7" s="4">
        <v>2280.71</v>
      </c>
      <c r="P7" s="8">
        <v>3</v>
      </c>
    </row>
    <row r="8" spans="1:16">
      <c r="B8" s="39">
        <v>16.484500000000001</v>
      </c>
      <c r="C8" s="39">
        <v>97.971800000000002</v>
      </c>
      <c r="D8" s="39">
        <v>1115.6199999999999</v>
      </c>
      <c r="E8" s="12">
        <v>4</v>
      </c>
      <c r="M8" s="4">
        <v>14.406599999999999</v>
      </c>
      <c r="N8" s="4">
        <v>99.111999999999995</v>
      </c>
      <c r="O8" s="4">
        <v>2282.7399999999998</v>
      </c>
      <c r="P8" s="8">
        <v>4</v>
      </c>
    </row>
    <row r="9" spans="1:16">
      <c r="B9" s="39">
        <v>29.6755</v>
      </c>
      <c r="C9" s="39">
        <v>98.120400000000004</v>
      </c>
      <c r="D9" s="40">
        <v>1123.7</v>
      </c>
      <c r="E9" s="12">
        <v>9</v>
      </c>
      <c r="M9" s="4">
        <v>24.084399999999999</v>
      </c>
      <c r="N9" s="4">
        <v>99.116600000000005</v>
      </c>
      <c r="O9" s="4">
        <v>2274.9499999999998</v>
      </c>
      <c r="P9" s="8">
        <v>9</v>
      </c>
    </row>
    <row r="10" spans="1:16">
      <c r="B10" s="39">
        <v>32.252899999999997</v>
      </c>
      <c r="C10" s="39">
        <v>98.230500000000006</v>
      </c>
      <c r="D10" s="40">
        <v>1123.44</v>
      </c>
      <c r="E10" s="12">
        <v>10</v>
      </c>
      <c r="M10" s="4">
        <v>26.001899999999999</v>
      </c>
      <c r="N10" s="4">
        <v>99.117400000000004</v>
      </c>
      <c r="O10" s="4">
        <v>2272.69</v>
      </c>
      <c r="P10" s="8">
        <v>10</v>
      </c>
    </row>
    <row r="11" spans="1:16">
      <c r="B11" s="39">
        <v>1119.75</v>
      </c>
      <c r="C11" s="39">
        <v>98.125100000000003</v>
      </c>
      <c r="D11" s="40">
        <v>1119.76</v>
      </c>
      <c r="E11" s="12" t="s">
        <v>12</v>
      </c>
      <c r="M11" s="4">
        <v>2271.9899999999998</v>
      </c>
      <c r="N11" s="4">
        <v>99.163600000000002</v>
      </c>
      <c r="O11" s="4">
        <v>2271.9899999999998</v>
      </c>
      <c r="P11" s="8" t="s">
        <v>12</v>
      </c>
    </row>
    <row r="12" spans="1:16">
      <c r="B12" s="10"/>
      <c r="C12" s="10"/>
      <c r="D12" s="10"/>
      <c r="E12" s="10"/>
      <c r="M12" s="9"/>
      <c r="N12" s="9"/>
      <c r="O12" s="9"/>
      <c r="P12" s="9"/>
    </row>
    <row r="15" spans="1:16">
      <c r="A15" s="46"/>
      <c r="B15" s="46"/>
      <c r="C15" s="46"/>
    </row>
    <row r="16" spans="1:16">
      <c r="A16" s="47"/>
      <c r="B16" s="47"/>
      <c r="C16" s="48"/>
    </row>
    <row r="17" spans="1:3">
      <c r="A17" s="47"/>
      <c r="B17" s="47"/>
      <c r="C17" s="48"/>
    </row>
    <row r="18" spans="1:3">
      <c r="A18" s="47"/>
      <c r="B18" s="47"/>
      <c r="C18" s="48"/>
    </row>
    <row r="19" spans="1:3">
      <c r="A19" s="47"/>
      <c r="B19" s="47"/>
      <c r="C19" s="48"/>
    </row>
    <row r="20" spans="1:3">
      <c r="A20" s="47"/>
      <c r="B20" s="47"/>
      <c r="C20" s="48"/>
    </row>
    <row r="21" spans="1:3">
      <c r="A21" s="47"/>
      <c r="B21" s="47"/>
      <c r="C21" s="48"/>
    </row>
    <row r="22" spans="1:3">
      <c r="A22" s="47"/>
      <c r="B22" s="47"/>
      <c r="C22" s="48"/>
    </row>
    <row r="36" spans="2:4">
      <c r="B36" s="46"/>
      <c r="C36" s="46"/>
      <c r="D36" s="46"/>
    </row>
    <row r="37" spans="2:4">
      <c r="B37" s="47"/>
      <c r="C37" s="47"/>
      <c r="D37" s="48"/>
    </row>
    <row r="38" spans="2:4">
      <c r="B38" s="47"/>
      <c r="C38" s="47"/>
      <c r="D38" s="48"/>
    </row>
    <row r="39" spans="2:4">
      <c r="B39" s="47"/>
      <c r="C39" s="47"/>
      <c r="D39" s="48"/>
    </row>
    <row r="40" spans="2:4">
      <c r="B40" s="47"/>
      <c r="C40" s="47"/>
      <c r="D40" s="48"/>
    </row>
    <row r="41" spans="2:4">
      <c r="B41" s="47"/>
      <c r="C41" s="47"/>
      <c r="D41" s="48"/>
    </row>
    <row r="42" spans="2:4">
      <c r="B42" s="47"/>
      <c r="C42" s="47"/>
      <c r="D42" s="48"/>
    </row>
    <row r="43" spans="2:4">
      <c r="B43" s="47"/>
      <c r="C43" s="47"/>
      <c r="D43" s="48"/>
    </row>
  </sheetData>
  <mergeCells count="2">
    <mergeCell ref="M3:P3"/>
    <mergeCell ref="B3:E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2EC-7074-443C-AF1B-2394E9E359B2}">
  <dimension ref="A1:Y64"/>
  <sheetViews>
    <sheetView topLeftCell="E1" zoomScale="60" zoomScaleNormal="60" workbookViewId="0" xr3:uid="{6C8D49AF-EA51-5BE8-9C20-71E2A016E5C4}"/>
  </sheetViews>
  <sheetFormatPr defaultRowHeight="15"/>
  <sheetData>
    <row r="1" spans="1:25">
      <c r="A1" s="1" t="s">
        <v>0</v>
      </c>
      <c r="B1" s="1" t="s">
        <v>1</v>
      </c>
      <c r="C1" s="1" t="s">
        <v>10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1"/>
      <c r="J1" s="111"/>
      <c r="K1" s="111"/>
      <c r="O1" s="1" t="s">
        <v>10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</row>
    <row r="2" spans="1:25">
      <c r="A2" s="35">
        <v>2</v>
      </c>
      <c r="B2" s="34">
        <v>3</v>
      </c>
      <c r="C2" s="34">
        <v>2</v>
      </c>
      <c r="D2" s="117">
        <v>98.014600000000002</v>
      </c>
      <c r="E2" s="41">
        <v>1124.53</v>
      </c>
      <c r="F2" s="41">
        <v>10.960800000000001</v>
      </c>
      <c r="G2" s="41">
        <v>1083.83</v>
      </c>
      <c r="H2" s="119">
        <v>1083.83</v>
      </c>
      <c r="I2" s="47"/>
      <c r="J2" s="47"/>
      <c r="K2" s="47"/>
      <c r="O2">
        <v>1</v>
      </c>
      <c r="P2" s="120">
        <v>99.354799999999997</v>
      </c>
      <c r="Q2" s="4">
        <v>3275.19</v>
      </c>
      <c r="R2" s="4">
        <v>7.0171799999999998</v>
      </c>
      <c r="S2" s="4">
        <v>3234.03</v>
      </c>
      <c r="T2" s="121">
        <v>3234.03</v>
      </c>
      <c r="U2" s="47"/>
      <c r="W2" s="47"/>
      <c r="X2" s="47"/>
      <c r="Y2" s="47"/>
    </row>
    <row r="3" spans="1:25">
      <c r="A3" s="35">
        <v>3</v>
      </c>
      <c r="B3" s="34">
        <v>3</v>
      </c>
      <c r="C3" s="34">
        <v>3</v>
      </c>
      <c r="D3" s="117">
        <v>97.8767</v>
      </c>
      <c r="E3" s="41">
        <v>1111.05</v>
      </c>
      <c r="F3" s="41">
        <v>13.7559</v>
      </c>
      <c r="G3" s="41">
        <v>1070.28</v>
      </c>
      <c r="H3" s="119">
        <v>1070.28</v>
      </c>
      <c r="I3" s="47"/>
      <c r="J3" s="47"/>
      <c r="K3" s="47"/>
      <c r="O3" s="34">
        <v>2</v>
      </c>
      <c r="P3" s="117">
        <v>99.109200000000001</v>
      </c>
      <c r="Q3" s="41">
        <v>2315.35</v>
      </c>
      <c r="R3" s="41">
        <v>10.0367</v>
      </c>
      <c r="S3" s="41">
        <v>2274.87</v>
      </c>
      <c r="T3" s="119">
        <v>2274.87</v>
      </c>
      <c r="U3" s="47"/>
      <c r="W3" s="47"/>
      <c r="X3" s="47"/>
      <c r="Y3" s="47"/>
    </row>
    <row r="4" spans="1:25">
      <c r="A4" s="1">
        <v>4</v>
      </c>
      <c r="B4">
        <v>3</v>
      </c>
      <c r="C4">
        <v>4</v>
      </c>
      <c r="D4" s="84">
        <v>97.971800000000002</v>
      </c>
      <c r="E4" s="38">
        <v>1115.6199999999999</v>
      </c>
      <c r="F4" s="38">
        <v>16.484500000000001</v>
      </c>
      <c r="G4" s="38">
        <v>1075.08</v>
      </c>
      <c r="H4" s="132">
        <v>1075.08</v>
      </c>
      <c r="I4" s="47"/>
      <c r="J4" s="47"/>
      <c r="K4" s="47"/>
      <c r="O4" s="34">
        <v>3</v>
      </c>
      <c r="P4" s="117">
        <v>99.126900000000006</v>
      </c>
      <c r="Q4" s="41">
        <v>2280.71</v>
      </c>
      <c r="R4" s="41">
        <v>12.3339</v>
      </c>
      <c r="S4" s="41">
        <v>2239.8200000000002</v>
      </c>
      <c r="T4" s="119">
        <v>2239.8200000000002</v>
      </c>
      <c r="U4" s="47"/>
      <c r="W4" s="47"/>
      <c r="X4" s="47"/>
      <c r="Y4" s="47"/>
    </row>
    <row r="5" spans="1:25">
      <c r="A5" s="1">
        <v>5</v>
      </c>
      <c r="B5">
        <v>3</v>
      </c>
      <c r="C5">
        <v>9</v>
      </c>
      <c r="D5" s="84">
        <v>98.120400000000004</v>
      </c>
      <c r="E5" s="38">
        <v>1123.7</v>
      </c>
      <c r="F5" s="38">
        <v>29.6755</v>
      </c>
      <c r="G5" s="38">
        <v>1082.9000000000001</v>
      </c>
      <c r="H5" s="132">
        <v>1082.9000000000001</v>
      </c>
      <c r="I5" s="47"/>
      <c r="J5" s="47"/>
      <c r="K5" s="47"/>
      <c r="O5">
        <v>4</v>
      </c>
      <c r="P5" s="120">
        <v>99.111999999999995</v>
      </c>
      <c r="Q5" s="4">
        <v>2282.7399999999998</v>
      </c>
      <c r="R5" s="4">
        <v>14.406599999999999</v>
      </c>
      <c r="S5" s="4">
        <v>2242.15</v>
      </c>
      <c r="T5" s="121">
        <v>2242.15</v>
      </c>
      <c r="U5" s="47"/>
      <c r="W5" s="47"/>
      <c r="X5" s="47"/>
      <c r="Y5" s="47"/>
    </row>
    <row r="8" spans="1:25">
      <c r="A8" s="3" t="s">
        <v>5</v>
      </c>
      <c r="B8" s="3" t="s">
        <v>3</v>
      </c>
      <c r="O8" s="3" t="s">
        <v>5</v>
      </c>
      <c r="P8" s="3" t="s">
        <v>3</v>
      </c>
    </row>
    <row r="9" spans="1:25">
      <c r="A9" s="41">
        <v>10.960800000000001</v>
      </c>
      <c r="B9" s="117">
        <v>98.014600000000002</v>
      </c>
      <c r="O9" s="4">
        <v>7.0171799999999998</v>
      </c>
      <c r="P9" s="120">
        <v>99.354799999999997</v>
      </c>
    </row>
    <row r="10" spans="1:25">
      <c r="A10" s="41">
        <v>13.7559</v>
      </c>
      <c r="B10" s="117">
        <v>97.8767</v>
      </c>
      <c r="O10" s="41">
        <v>10.0367</v>
      </c>
      <c r="P10" s="117">
        <v>99.109200000000001</v>
      </c>
    </row>
    <row r="11" spans="1:25">
      <c r="A11" s="38">
        <v>16.484500000000001</v>
      </c>
      <c r="B11" s="84">
        <v>97.971800000000002</v>
      </c>
      <c r="O11" s="41">
        <v>12.3339</v>
      </c>
      <c r="P11" s="117">
        <v>99.126900000000006</v>
      </c>
    </row>
    <row r="12" spans="1:25">
      <c r="A12" s="38">
        <v>29.6755</v>
      </c>
      <c r="B12" s="84">
        <v>98.120400000000004</v>
      </c>
      <c r="O12" s="4">
        <v>14.406599999999999</v>
      </c>
      <c r="P12" s="120">
        <v>99.111999999999995</v>
      </c>
    </row>
    <row r="18" spans="1:16">
      <c r="A18" s="3" t="s">
        <v>5</v>
      </c>
      <c r="B18" s="3" t="s">
        <v>4</v>
      </c>
    </row>
    <row r="19" spans="1:16">
      <c r="A19" s="41">
        <v>10.960800000000001</v>
      </c>
      <c r="B19" s="41">
        <v>1124.53</v>
      </c>
      <c r="O19" s="3" t="s">
        <v>5</v>
      </c>
      <c r="P19" s="3" t="s">
        <v>4</v>
      </c>
    </row>
    <row r="20" spans="1:16">
      <c r="A20" s="41">
        <v>13.7559</v>
      </c>
      <c r="B20" s="41">
        <v>1111.05</v>
      </c>
      <c r="O20" s="4">
        <v>7.0171799999999998</v>
      </c>
      <c r="P20" s="4">
        <v>3275.19</v>
      </c>
    </row>
    <row r="21" spans="1:16">
      <c r="A21" s="38">
        <v>16.484500000000001</v>
      </c>
      <c r="B21" s="38">
        <v>1115.6199999999999</v>
      </c>
      <c r="O21" s="41">
        <v>10.0367</v>
      </c>
      <c r="P21" s="41">
        <v>2315.35</v>
      </c>
    </row>
    <row r="22" spans="1:16">
      <c r="A22" s="38">
        <v>29.6755</v>
      </c>
      <c r="B22" s="38">
        <v>1123.7</v>
      </c>
      <c r="O22" s="41">
        <v>12.3339</v>
      </c>
      <c r="P22" s="41">
        <v>2280.71</v>
      </c>
    </row>
    <row r="23" spans="1:16">
      <c r="O23" s="4">
        <v>14.406599999999999</v>
      </c>
      <c r="P23" s="4">
        <v>2282.7399999999998</v>
      </c>
    </row>
    <row r="28" spans="1:16">
      <c r="A28" s="3" t="s">
        <v>5</v>
      </c>
      <c r="B28" s="3" t="s">
        <v>3</v>
      </c>
      <c r="C28" s="3" t="s">
        <v>4</v>
      </c>
    </row>
    <row r="29" spans="1:16">
      <c r="A29" s="41">
        <v>10.960800000000001</v>
      </c>
      <c r="B29" s="117">
        <v>98.014600000000002</v>
      </c>
      <c r="C29" s="41">
        <v>1124.53</v>
      </c>
    </row>
    <row r="30" spans="1:16">
      <c r="A30" s="41">
        <v>13.7559</v>
      </c>
      <c r="B30" s="117">
        <v>97.8767</v>
      </c>
      <c r="C30" s="41">
        <v>1111.05</v>
      </c>
    </row>
    <row r="31" spans="1:16">
      <c r="A31" s="38">
        <v>16.484500000000001</v>
      </c>
      <c r="B31" s="84">
        <v>97.971800000000002</v>
      </c>
      <c r="C31" s="38">
        <v>1115.6199999999999</v>
      </c>
    </row>
    <row r="32" spans="1:16">
      <c r="A32" s="38">
        <v>29.6755</v>
      </c>
      <c r="B32" s="84">
        <v>98.120400000000004</v>
      </c>
      <c r="C32" s="38">
        <v>1123.7</v>
      </c>
    </row>
    <row r="33" spans="1:17">
      <c r="O33" s="3" t="s">
        <v>5</v>
      </c>
      <c r="P33" s="3" t="s">
        <v>3</v>
      </c>
      <c r="Q33" s="3" t="s">
        <v>4</v>
      </c>
    </row>
    <row r="34" spans="1:17">
      <c r="O34" s="4">
        <v>7.0171799999999998</v>
      </c>
      <c r="P34" s="120">
        <v>99.354799999999997</v>
      </c>
      <c r="Q34" s="4">
        <v>3275.19</v>
      </c>
    </row>
    <row r="35" spans="1:17">
      <c r="O35" s="41">
        <v>10.0367</v>
      </c>
      <c r="P35" s="117">
        <v>99.109200000000001</v>
      </c>
      <c r="Q35" s="41">
        <v>2315.35</v>
      </c>
    </row>
    <row r="36" spans="1:17">
      <c r="O36" s="41">
        <v>12.3339</v>
      </c>
      <c r="P36" s="117">
        <v>99.126900000000006</v>
      </c>
      <c r="Q36" s="41">
        <v>2280.71</v>
      </c>
    </row>
    <row r="37" spans="1:17">
      <c r="O37" s="4">
        <v>14.406599999999999</v>
      </c>
      <c r="P37" s="120">
        <v>99.111999999999995</v>
      </c>
      <c r="Q37" s="4">
        <v>2282.7399999999998</v>
      </c>
    </row>
    <row r="41" spans="1:17">
      <c r="A41" s="3" t="s">
        <v>5</v>
      </c>
      <c r="B41" s="3" t="s">
        <v>6</v>
      </c>
    </row>
    <row r="42" spans="1:17">
      <c r="A42" s="41">
        <v>10.960800000000001</v>
      </c>
      <c r="B42" s="41">
        <v>1083.83</v>
      </c>
    </row>
    <row r="43" spans="1:17">
      <c r="A43" s="41">
        <v>13.7559</v>
      </c>
      <c r="B43" s="41">
        <v>1070.28</v>
      </c>
    </row>
    <row r="44" spans="1:17">
      <c r="A44" s="38">
        <v>16.484500000000001</v>
      </c>
      <c r="B44" s="38">
        <v>1075.08</v>
      </c>
    </row>
    <row r="45" spans="1:17">
      <c r="A45" s="38">
        <v>29.6755</v>
      </c>
      <c r="B45" s="38">
        <v>1082.9000000000001</v>
      </c>
    </row>
    <row r="48" spans="1:17">
      <c r="O48" s="3" t="s">
        <v>5</v>
      </c>
      <c r="P48" s="3" t="s">
        <v>6</v>
      </c>
    </row>
    <row r="49" spans="1:16">
      <c r="O49" s="4">
        <v>7.0171799999999998</v>
      </c>
      <c r="P49" s="4">
        <v>3234.03</v>
      </c>
    </row>
    <row r="50" spans="1:16">
      <c r="O50" s="41">
        <v>10.0367</v>
      </c>
      <c r="P50" s="41">
        <v>2274.87</v>
      </c>
    </row>
    <row r="51" spans="1:16">
      <c r="O51" s="41">
        <v>12.3339</v>
      </c>
      <c r="P51" s="41">
        <v>2239.8200000000002</v>
      </c>
    </row>
    <row r="52" spans="1:16">
      <c r="A52" s="3" t="s">
        <v>5</v>
      </c>
      <c r="B52" s="3" t="s">
        <v>7</v>
      </c>
      <c r="O52" s="4">
        <v>14.406599999999999</v>
      </c>
      <c r="P52" s="4">
        <v>2242.15</v>
      </c>
    </row>
    <row r="53" spans="1:16">
      <c r="A53" s="41">
        <v>10.960800000000001</v>
      </c>
      <c r="B53" s="41">
        <v>1083.83</v>
      </c>
    </row>
    <row r="54" spans="1:16">
      <c r="A54" s="41">
        <v>13.7559</v>
      </c>
      <c r="B54" s="41">
        <v>1070.28</v>
      </c>
    </row>
    <row r="55" spans="1:16">
      <c r="A55" s="38">
        <v>16.484500000000001</v>
      </c>
      <c r="B55" s="38">
        <v>1075.08</v>
      </c>
    </row>
    <row r="56" spans="1:16">
      <c r="A56" s="38">
        <v>29.6755</v>
      </c>
      <c r="B56" s="38">
        <v>1082.9000000000001</v>
      </c>
    </row>
    <row r="60" spans="1:16">
      <c r="O60" s="3" t="s">
        <v>5</v>
      </c>
      <c r="P60" s="3" t="s">
        <v>7</v>
      </c>
    </row>
    <row r="61" spans="1:16">
      <c r="O61" s="4">
        <v>7.0171799999999998</v>
      </c>
      <c r="P61" s="121">
        <v>3234.03</v>
      </c>
    </row>
    <row r="62" spans="1:16">
      <c r="O62" s="41">
        <v>10.0367</v>
      </c>
      <c r="P62" s="119">
        <v>2274.87</v>
      </c>
    </row>
    <row r="63" spans="1:16">
      <c r="O63" s="41">
        <v>12.3339</v>
      </c>
      <c r="P63" s="119">
        <v>2239.8200000000002</v>
      </c>
    </row>
    <row r="64" spans="1:16">
      <c r="O64" s="4">
        <v>14.406599999999999</v>
      </c>
      <c r="P64" s="121">
        <v>2242.15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22"/>
  <sheetViews>
    <sheetView workbookViewId="0" xr3:uid="{85D5C41F-068E-5C55-9968-509E7C2A5619}">
      <selection activeCell="O12" sqref="O12"/>
    </sheetView>
  </sheetViews>
  <sheetFormatPr defaultRowHeight="15"/>
  <cols>
    <col min="3" max="3" width="11.42578125" bestFit="1" customWidth="1"/>
    <col min="6" max="6" width="24.85546875" bestFit="1" customWidth="1"/>
    <col min="20" max="20" width="11.5703125" bestFit="1" customWidth="1"/>
    <col min="24" max="24" width="12" bestFit="1" customWidth="1"/>
  </cols>
  <sheetData>
    <row r="2" spans="1:24">
      <c r="B2" s="1" t="s">
        <v>0</v>
      </c>
      <c r="C2" s="1" t="s">
        <v>13</v>
      </c>
      <c r="D2" s="1" t="s">
        <v>1</v>
      </c>
      <c r="E2" s="1" t="s">
        <v>10</v>
      </c>
      <c r="F2" s="1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21</v>
      </c>
      <c r="S2" s="1" t="s">
        <v>22</v>
      </c>
      <c r="T2" t="s">
        <v>23</v>
      </c>
      <c r="U2" t="s">
        <v>27</v>
      </c>
      <c r="W2" s="44" t="s">
        <v>28</v>
      </c>
      <c r="X2" s="44" t="s">
        <v>29</v>
      </c>
    </row>
    <row r="3" spans="1:24">
      <c r="B3" s="1">
        <v>1</v>
      </c>
      <c r="C3">
        <v>100</v>
      </c>
      <c r="D3">
        <v>3</v>
      </c>
      <c r="E3">
        <v>1</v>
      </c>
      <c r="F3" t="s">
        <v>25</v>
      </c>
      <c r="G3" s="28">
        <v>64.894400000000005</v>
      </c>
      <c r="H3" s="28">
        <v>37.198900000000002</v>
      </c>
      <c r="I3" s="28">
        <v>37.172400000000003</v>
      </c>
      <c r="J3" s="28">
        <v>37.217100000000002</v>
      </c>
      <c r="K3" s="28">
        <v>37.308799999999998</v>
      </c>
      <c r="L3" s="28">
        <v>37.170099999999998</v>
      </c>
      <c r="M3" s="28">
        <v>98.493300000000005</v>
      </c>
      <c r="N3" s="28">
        <v>1428.13</v>
      </c>
      <c r="O3" s="28">
        <v>7.5127100000000002</v>
      </c>
      <c r="P3" s="28">
        <v>1387.22</v>
      </c>
      <c r="Q3" s="28">
        <v>1387.22</v>
      </c>
      <c r="R3" s="28">
        <v>86.918499999999995</v>
      </c>
      <c r="W3" s="45">
        <v>1</v>
      </c>
      <c r="X3" s="45">
        <v>111422.3162</v>
      </c>
    </row>
    <row r="4" spans="1:24">
      <c r="B4" s="35">
        <v>2</v>
      </c>
      <c r="C4" s="34">
        <v>100</v>
      </c>
      <c r="D4" s="34">
        <v>3</v>
      </c>
      <c r="E4" s="34">
        <v>2</v>
      </c>
      <c r="F4" s="34" t="s">
        <v>25</v>
      </c>
      <c r="G4" s="41">
        <v>96.745099999999994</v>
      </c>
      <c r="H4" s="41">
        <v>38.8996</v>
      </c>
      <c r="I4" s="41">
        <v>38.870800000000003</v>
      </c>
      <c r="J4" s="41">
        <v>38.811</v>
      </c>
      <c r="K4" s="41">
        <v>38.820399999999999</v>
      </c>
      <c r="L4" s="41">
        <v>38.825200000000002</v>
      </c>
      <c r="M4" s="41">
        <v>98.014600000000002</v>
      </c>
      <c r="N4" s="41">
        <v>1124.53</v>
      </c>
      <c r="O4" s="41">
        <v>10.960800000000001</v>
      </c>
      <c r="P4" s="41">
        <v>1083.83</v>
      </c>
      <c r="Q4" s="41">
        <v>1083.83</v>
      </c>
      <c r="R4" s="41">
        <v>95.7684</v>
      </c>
      <c r="S4" s="43">
        <v>4885.57</v>
      </c>
      <c r="T4" t="s">
        <v>30</v>
      </c>
      <c r="U4">
        <f>AVERAGE(X3:X5)</f>
        <v>111454.11720000002</v>
      </c>
      <c r="W4" s="45">
        <v>2</v>
      </c>
      <c r="X4" s="45">
        <v>111483.5653</v>
      </c>
    </row>
    <row r="5" spans="1:24">
      <c r="B5" s="130">
        <v>3</v>
      </c>
      <c r="C5" s="42">
        <v>100</v>
      </c>
      <c r="D5" s="42">
        <v>3</v>
      </c>
      <c r="E5" s="42">
        <v>3</v>
      </c>
      <c r="F5" s="42" t="s">
        <v>25</v>
      </c>
      <c r="G5" s="38">
        <v>99.684299999999993</v>
      </c>
      <c r="H5" s="38">
        <v>38.871600000000001</v>
      </c>
      <c r="I5" s="38">
        <v>38.963200000000001</v>
      </c>
      <c r="J5" s="38">
        <v>38.884900000000002</v>
      </c>
      <c r="K5" s="38">
        <v>38.933599999999998</v>
      </c>
      <c r="L5" s="38">
        <v>38.903100000000002</v>
      </c>
      <c r="M5" s="38">
        <v>97.8767</v>
      </c>
      <c r="N5" s="38">
        <v>1111.05</v>
      </c>
      <c r="O5" s="38">
        <v>13.7559</v>
      </c>
      <c r="P5" s="38">
        <v>1070.28</v>
      </c>
      <c r="Q5" s="38">
        <v>1070.28</v>
      </c>
      <c r="R5" s="38">
        <v>96.093199999999996</v>
      </c>
      <c r="W5" s="45">
        <v>3</v>
      </c>
      <c r="X5" s="45">
        <v>111456.47010000001</v>
      </c>
    </row>
    <row r="6" spans="1:24">
      <c r="B6" s="1">
        <v>4</v>
      </c>
      <c r="C6">
        <v>100</v>
      </c>
      <c r="D6">
        <v>3</v>
      </c>
      <c r="E6">
        <v>4</v>
      </c>
      <c r="F6" t="s">
        <v>25</v>
      </c>
      <c r="G6" s="38">
        <v>99.983999999999995</v>
      </c>
      <c r="H6" s="38">
        <v>38.962200000000003</v>
      </c>
      <c r="I6" s="38">
        <v>38.991700000000002</v>
      </c>
      <c r="J6" s="38">
        <v>38.9313</v>
      </c>
      <c r="K6" s="38">
        <v>38.951500000000003</v>
      </c>
      <c r="L6" s="38">
        <v>38.911200000000001</v>
      </c>
      <c r="M6" s="38">
        <v>97.971800000000002</v>
      </c>
      <c r="N6" s="38">
        <v>1115.6199999999999</v>
      </c>
      <c r="O6" s="38">
        <v>16.484500000000001</v>
      </c>
      <c r="P6" s="38">
        <v>1075.08</v>
      </c>
      <c r="Q6" s="38">
        <v>1075.08</v>
      </c>
      <c r="R6" s="38">
        <v>96.134200000000007</v>
      </c>
    </row>
    <row r="7" spans="1:24">
      <c r="B7" s="1">
        <v>5</v>
      </c>
      <c r="C7">
        <v>100</v>
      </c>
      <c r="D7">
        <v>3</v>
      </c>
      <c r="E7">
        <v>9</v>
      </c>
      <c r="F7" t="s">
        <v>25</v>
      </c>
      <c r="G7" s="38">
        <v>100</v>
      </c>
      <c r="H7" s="38">
        <v>39.007199999999997</v>
      </c>
      <c r="I7" s="38">
        <v>38.912199999999999</v>
      </c>
      <c r="J7" s="38">
        <v>38.983800000000002</v>
      </c>
      <c r="K7" s="38">
        <v>38.896299999999997</v>
      </c>
      <c r="L7" s="38">
        <v>38.9131</v>
      </c>
      <c r="M7" s="38">
        <v>98.120400000000004</v>
      </c>
      <c r="N7" s="38">
        <v>1123.7</v>
      </c>
      <c r="O7" s="38">
        <v>29.6755</v>
      </c>
      <c r="P7" s="38">
        <v>1082.9000000000001</v>
      </c>
      <c r="Q7" s="38">
        <v>1082.9000000000001</v>
      </c>
      <c r="R7" s="38">
        <v>96.144800000000004</v>
      </c>
    </row>
    <row r="8" spans="1:24">
      <c r="B8" s="1">
        <v>6</v>
      </c>
      <c r="C8">
        <v>100</v>
      </c>
      <c r="D8">
        <v>3</v>
      </c>
      <c r="E8">
        <v>10</v>
      </c>
      <c r="F8" t="s">
        <v>25</v>
      </c>
      <c r="G8" s="38">
        <v>100</v>
      </c>
      <c r="H8" s="38">
        <v>38.879899999999999</v>
      </c>
      <c r="I8" s="38">
        <v>38.977600000000002</v>
      </c>
      <c r="J8" s="38">
        <v>38.893900000000002</v>
      </c>
      <c r="K8" s="38">
        <v>38.947099999999999</v>
      </c>
      <c r="L8" s="38">
        <v>38.914299999999997</v>
      </c>
      <c r="M8" s="38">
        <v>98.230500000000006</v>
      </c>
      <c r="N8" s="38">
        <v>1123.44</v>
      </c>
      <c r="O8" s="38">
        <v>32.252899999999997</v>
      </c>
      <c r="P8" s="38">
        <v>1082.77</v>
      </c>
      <c r="Q8" s="38">
        <v>1082.77</v>
      </c>
      <c r="R8" s="38">
        <v>96.138499999999993</v>
      </c>
    </row>
    <row r="9" spans="1:24">
      <c r="B9" s="1">
        <v>7</v>
      </c>
      <c r="C9">
        <v>100</v>
      </c>
      <c r="D9">
        <v>3</v>
      </c>
      <c r="E9">
        <v>1000000000</v>
      </c>
      <c r="F9" t="s">
        <v>25</v>
      </c>
      <c r="G9" s="38">
        <v>100</v>
      </c>
      <c r="H9" s="38">
        <v>38.878399999999999</v>
      </c>
      <c r="I9" s="38">
        <v>38.952500000000001</v>
      </c>
      <c r="J9" s="38">
        <v>38.9086</v>
      </c>
      <c r="K9" s="38">
        <v>39.1068</v>
      </c>
      <c r="L9" s="38">
        <v>38.727600000000002</v>
      </c>
      <c r="M9" s="38">
        <v>98.125100000000003</v>
      </c>
      <c r="N9" s="38">
        <v>1119.76</v>
      </c>
      <c r="O9" s="38">
        <v>1119.75</v>
      </c>
      <c r="P9" s="38">
        <v>1078.8399999999999</v>
      </c>
      <c r="Q9" s="38">
        <v>1078.8399999999999</v>
      </c>
      <c r="R9" s="38">
        <v>96.147999999999996</v>
      </c>
    </row>
    <row r="10" spans="1:24">
      <c r="B10" s="1">
        <v>8</v>
      </c>
      <c r="C10">
        <v>100</v>
      </c>
      <c r="D10">
        <v>5</v>
      </c>
      <c r="E10">
        <v>1</v>
      </c>
      <c r="F10" t="s">
        <v>26</v>
      </c>
      <c r="G10" s="4">
        <v>47.043500000000002</v>
      </c>
      <c r="H10" s="4">
        <v>44.081299999999999</v>
      </c>
      <c r="I10" s="4">
        <v>44.130899999999997</v>
      </c>
      <c r="J10" s="4">
        <v>44.226700000000001</v>
      </c>
      <c r="K10" s="4">
        <v>44.149099999999997</v>
      </c>
      <c r="L10" s="4">
        <v>44.059699999999999</v>
      </c>
      <c r="M10" s="4">
        <v>99.354799999999997</v>
      </c>
      <c r="N10" s="4">
        <v>3275.19</v>
      </c>
      <c r="O10" s="4">
        <v>7.0171799999999998</v>
      </c>
      <c r="P10" s="4">
        <v>3234.03</v>
      </c>
      <c r="Q10" s="4">
        <v>3234.03</v>
      </c>
      <c r="R10" s="4">
        <v>65.373000000000005</v>
      </c>
      <c r="W10" s="45">
        <v>1</v>
      </c>
      <c r="X10" s="45">
        <v>92901.147200000007</v>
      </c>
    </row>
    <row r="11" spans="1:24">
      <c r="A11" s="42"/>
      <c r="B11" s="35">
        <v>9</v>
      </c>
      <c r="C11" s="34">
        <v>100</v>
      </c>
      <c r="D11" s="34">
        <v>5</v>
      </c>
      <c r="E11" s="34">
        <v>2</v>
      </c>
      <c r="F11" s="34" t="s">
        <v>26</v>
      </c>
      <c r="G11" s="41">
        <v>90.319299999999998</v>
      </c>
      <c r="H11" s="41">
        <v>53.082900000000002</v>
      </c>
      <c r="I11" s="41">
        <v>53.025399999999998</v>
      </c>
      <c r="J11" s="41">
        <v>53.027299999999997</v>
      </c>
      <c r="K11" s="41">
        <v>52.933300000000003</v>
      </c>
      <c r="L11" s="41">
        <v>53.033299999999997</v>
      </c>
      <c r="M11" s="41">
        <v>99.109200000000001</v>
      </c>
      <c r="N11" s="41">
        <v>2315.35</v>
      </c>
      <c r="O11" s="41">
        <v>10.0367</v>
      </c>
      <c r="P11" s="41">
        <v>2274.87</v>
      </c>
      <c r="Q11" s="41">
        <v>2274.87</v>
      </c>
      <c r="R11" s="41">
        <v>91.193600000000004</v>
      </c>
      <c r="S11" t="s">
        <v>31</v>
      </c>
      <c r="T11" t="s">
        <v>32</v>
      </c>
      <c r="U11">
        <f>AVERAGE(X10:X14)</f>
        <v>92916.872640000001</v>
      </c>
      <c r="W11" s="45">
        <v>2</v>
      </c>
      <c r="X11" s="45">
        <v>92880.858200000002</v>
      </c>
    </row>
    <row r="12" spans="1:24">
      <c r="B12" s="130">
        <v>10</v>
      </c>
      <c r="C12" s="42">
        <v>100</v>
      </c>
      <c r="D12" s="42">
        <v>5</v>
      </c>
      <c r="E12" s="42">
        <v>3</v>
      </c>
      <c r="F12" s="42" t="s">
        <v>26</v>
      </c>
      <c r="G12" s="39">
        <v>98.630799999999994</v>
      </c>
      <c r="H12" s="39">
        <v>53.461199999999998</v>
      </c>
      <c r="I12" s="39">
        <v>53.516500000000001</v>
      </c>
      <c r="J12" s="39">
        <v>53.410600000000002</v>
      </c>
      <c r="K12" s="39">
        <v>53.501199999999997</v>
      </c>
      <c r="L12" s="39">
        <v>53.389800000000001</v>
      </c>
      <c r="M12" s="39">
        <v>99.126900000000006</v>
      </c>
      <c r="N12" s="39">
        <v>2280.71</v>
      </c>
      <c r="O12" s="39">
        <v>12.3339</v>
      </c>
      <c r="P12" s="39">
        <v>2239.8200000000002</v>
      </c>
      <c r="Q12" s="39">
        <v>2239.8200000000002</v>
      </c>
      <c r="R12" s="39">
        <v>93.189700000000002</v>
      </c>
      <c r="W12" s="45">
        <v>3</v>
      </c>
      <c r="X12" s="45">
        <v>92975.708299999998</v>
      </c>
    </row>
    <row r="13" spans="1:24">
      <c r="B13" s="1">
        <v>11</v>
      </c>
      <c r="C13">
        <v>100</v>
      </c>
      <c r="D13">
        <v>5</v>
      </c>
      <c r="E13">
        <v>4</v>
      </c>
      <c r="F13" t="s">
        <v>26</v>
      </c>
      <c r="G13" s="4">
        <v>99.833100000000002</v>
      </c>
      <c r="H13" s="4">
        <v>53.379800000000003</v>
      </c>
      <c r="I13" s="4">
        <v>53.41</v>
      </c>
      <c r="J13" s="4">
        <v>53.509399999999999</v>
      </c>
      <c r="K13" s="4">
        <v>53.438400000000001</v>
      </c>
      <c r="L13" s="4">
        <v>53.414900000000003</v>
      </c>
      <c r="M13" s="4">
        <v>99.111999999999995</v>
      </c>
      <c r="N13" s="4">
        <v>2282.7399999999998</v>
      </c>
      <c r="O13" s="4">
        <v>14.406599999999999</v>
      </c>
      <c r="P13" s="4">
        <v>2242.15</v>
      </c>
      <c r="Q13" s="4">
        <v>2242.15</v>
      </c>
      <c r="R13" s="4">
        <v>93.331400000000002</v>
      </c>
      <c r="W13" s="45">
        <v>4</v>
      </c>
      <c r="X13" s="45">
        <v>92877.043000000005</v>
      </c>
    </row>
    <row r="14" spans="1:24">
      <c r="B14" s="1">
        <v>12</v>
      </c>
      <c r="C14">
        <v>100</v>
      </c>
      <c r="D14">
        <v>5</v>
      </c>
      <c r="E14">
        <v>9</v>
      </c>
      <c r="F14" t="s">
        <v>26</v>
      </c>
      <c r="G14" s="4">
        <v>100</v>
      </c>
      <c r="H14" s="4">
        <v>53.679699999999997</v>
      </c>
      <c r="I14" s="4">
        <v>53.496400000000001</v>
      </c>
      <c r="J14" s="4">
        <v>53.4589</v>
      </c>
      <c r="K14" s="4">
        <v>53.421100000000003</v>
      </c>
      <c r="L14" s="4">
        <v>53.449300000000001</v>
      </c>
      <c r="M14" s="4">
        <v>99.116600000000005</v>
      </c>
      <c r="N14" s="4">
        <v>2274.9499999999998</v>
      </c>
      <c r="O14" s="4">
        <v>24.084399999999999</v>
      </c>
      <c r="P14" s="4">
        <v>2234.19</v>
      </c>
      <c r="Q14" s="4">
        <v>2234.19</v>
      </c>
      <c r="R14" s="4">
        <v>93.388599999999997</v>
      </c>
      <c r="W14" s="45">
        <v>5</v>
      </c>
      <c r="X14" s="45">
        <v>92949.606499999994</v>
      </c>
    </row>
    <row r="15" spans="1:24">
      <c r="B15" s="1">
        <v>13</v>
      </c>
      <c r="C15">
        <v>100</v>
      </c>
      <c r="D15">
        <v>5</v>
      </c>
      <c r="E15">
        <v>10</v>
      </c>
      <c r="F15" t="s">
        <v>26</v>
      </c>
      <c r="G15" s="4">
        <v>100</v>
      </c>
      <c r="H15" s="4">
        <v>53.630600000000001</v>
      </c>
      <c r="I15" s="4">
        <v>53.5002</v>
      </c>
      <c r="J15" s="4">
        <v>53.493899999999996</v>
      </c>
      <c r="K15" s="4">
        <v>53.633499999999998</v>
      </c>
      <c r="L15" s="4">
        <v>53.538499999999999</v>
      </c>
      <c r="M15" s="4">
        <v>99.117400000000004</v>
      </c>
      <c r="N15" s="4">
        <v>2272.69</v>
      </c>
      <c r="O15" s="4">
        <v>26.001899999999999</v>
      </c>
      <c r="P15" s="4">
        <v>2232.14</v>
      </c>
      <c r="Q15" s="4">
        <v>2232.14</v>
      </c>
      <c r="R15" s="4">
        <v>93.439800000000005</v>
      </c>
    </row>
    <row r="16" spans="1:24">
      <c r="B16" s="1">
        <v>14</v>
      </c>
      <c r="C16">
        <v>100</v>
      </c>
      <c r="D16">
        <v>5</v>
      </c>
      <c r="E16">
        <v>1000000000</v>
      </c>
      <c r="F16" t="s">
        <v>26</v>
      </c>
      <c r="G16" s="4">
        <v>100</v>
      </c>
      <c r="H16" s="4">
        <v>53.522799999999997</v>
      </c>
      <c r="I16" s="4">
        <v>53.6554</v>
      </c>
      <c r="J16" s="4">
        <v>53.706299999999999</v>
      </c>
      <c r="K16" s="4">
        <v>53.485399999999998</v>
      </c>
      <c r="L16" s="4">
        <v>53.588099999999997</v>
      </c>
      <c r="M16" s="4">
        <v>99.163600000000002</v>
      </c>
      <c r="N16" s="4">
        <v>2271.9899999999998</v>
      </c>
      <c r="O16" s="4">
        <v>2271.9899999999998</v>
      </c>
      <c r="P16" s="4">
        <v>2230.62</v>
      </c>
      <c r="Q16" s="4">
        <v>2230.62</v>
      </c>
      <c r="R16" s="4">
        <v>93.445700000000002</v>
      </c>
    </row>
    <row r="21" spans="7:21">
      <c r="G21" s="3" t="s">
        <v>15</v>
      </c>
      <c r="H21" s="3" t="s">
        <v>16</v>
      </c>
      <c r="I21" s="3" t="s">
        <v>17</v>
      </c>
      <c r="J21" s="3" t="s">
        <v>18</v>
      </c>
      <c r="K21" s="3" t="s">
        <v>19</v>
      </c>
      <c r="L21" s="3" t="s">
        <v>20</v>
      </c>
      <c r="M21" s="3" t="s">
        <v>3</v>
      </c>
      <c r="N21" s="3" t="s">
        <v>4</v>
      </c>
      <c r="O21" s="3" t="s">
        <v>5</v>
      </c>
      <c r="P21" s="3" t="s">
        <v>6</v>
      </c>
      <c r="Q21" s="3" t="s">
        <v>7</v>
      </c>
      <c r="R21" s="3" t="s">
        <v>21</v>
      </c>
      <c r="S21" s="1" t="s">
        <v>22</v>
      </c>
      <c r="T21" t="s">
        <v>23</v>
      </c>
      <c r="U21" t="s">
        <v>27</v>
      </c>
    </row>
    <row r="22" spans="7:21">
      <c r="G22" s="41">
        <v>90.319299999999998</v>
      </c>
      <c r="H22" s="41">
        <v>53.082900000000002</v>
      </c>
      <c r="I22" s="41">
        <v>53.025399999999998</v>
      </c>
      <c r="J22" s="41">
        <v>53.027299999999997</v>
      </c>
      <c r="K22" s="41">
        <v>52.933300000000003</v>
      </c>
      <c r="L22" s="41">
        <v>53.033299999999997</v>
      </c>
      <c r="M22" s="41">
        <v>99.109200000000001</v>
      </c>
      <c r="N22" s="41">
        <v>2315.35</v>
      </c>
      <c r="O22" s="41">
        <v>10.0367</v>
      </c>
      <c r="P22" s="41">
        <v>2274.87</v>
      </c>
      <c r="Q22" s="41">
        <v>2274.87</v>
      </c>
      <c r="R22" s="41">
        <v>91.193600000000004</v>
      </c>
      <c r="S22" t="s">
        <v>31</v>
      </c>
      <c r="T22" t="s">
        <v>32</v>
      </c>
      <c r="U22">
        <v>92916.872640000001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9C9F-63FA-40A6-A0FB-CB0C51CA4D46}">
  <dimension ref="B1:AB59"/>
  <sheetViews>
    <sheetView zoomScale="60" zoomScaleNormal="60" workbookViewId="0" xr3:uid="{EC017D51-371A-5FDC-BFF9-EFDEBED6C62E}">
      <selection activeCell="W2" sqref="W2"/>
    </sheetView>
  </sheetViews>
  <sheetFormatPr defaultRowHeight="15"/>
  <cols>
    <col min="2" max="2" width="8.7109375" bestFit="1" customWidth="1"/>
    <col min="3" max="3" width="12.140625" customWidth="1"/>
    <col min="4" max="4" width="8.42578125" bestFit="1" customWidth="1"/>
    <col min="5" max="5" width="10.42578125" customWidth="1"/>
    <col min="6" max="6" width="9.85546875" customWidth="1"/>
    <col min="7" max="7" width="27.28515625" bestFit="1" customWidth="1"/>
    <col min="17" max="17" width="11" customWidth="1"/>
    <col min="19" max="19" width="13.5703125" customWidth="1"/>
    <col min="22" max="22" width="13.7109375" bestFit="1" customWidth="1"/>
    <col min="25" max="25" width="8" customWidth="1"/>
    <col min="26" max="26" width="14.85546875" bestFit="1" customWidth="1"/>
    <col min="27" max="27" width="14.140625" bestFit="1" customWidth="1"/>
    <col min="30" max="30" width="18.7109375" bestFit="1" customWidth="1"/>
  </cols>
  <sheetData>
    <row r="1" spans="2:28">
      <c r="B1" s="139" t="s">
        <v>33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</row>
    <row r="2" spans="2:28" ht="15.75" thickBot="1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</row>
    <row r="3" spans="2:28" ht="19.5" thickBot="1">
      <c r="C3" s="72" t="s">
        <v>0</v>
      </c>
      <c r="D3" s="73" t="s">
        <v>34</v>
      </c>
      <c r="E3" s="73" t="s">
        <v>1</v>
      </c>
      <c r="F3" s="73" t="s">
        <v>2</v>
      </c>
      <c r="G3" s="73" t="s">
        <v>14</v>
      </c>
      <c r="H3" s="73" t="s">
        <v>15</v>
      </c>
      <c r="I3" s="73" t="s">
        <v>16</v>
      </c>
      <c r="J3" s="73" t="s">
        <v>17</v>
      </c>
      <c r="K3" s="73" t="s">
        <v>18</v>
      </c>
      <c r="L3" s="73" t="s">
        <v>19</v>
      </c>
      <c r="M3" s="73" t="s">
        <v>20</v>
      </c>
      <c r="N3" s="73" t="s">
        <v>3</v>
      </c>
      <c r="O3" s="73" t="s">
        <v>4</v>
      </c>
      <c r="P3" s="73" t="s">
        <v>5</v>
      </c>
      <c r="Q3" s="73" t="s">
        <v>6</v>
      </c>
      <c r="R3" s="73" t="s">
        <v>7</v>
      </c>
      <c r="S3" s="74" t="s">
        <v>21</v>
      </c>
      <c r="W3" s="162" t="s">
        <v>35</v>
      </c>
      <c r="X3" s="163"/>
      <c r="Y3" s="163"/>
      <c r="Z3" s="163"/>
      <c r="AA3" s="164"/>
    </row>
    <row r="4" spans="2:28" ht="15.75">
      <c r="B4" s="156" t="s">
        <v>36</v>
      </c>
      <c r="C4" s="53">
        <v>1</v>
      </c>
      <c r="D4" s="16">
        <v>100</v>
      </c>
      <c r="E4" s="16">
        <v>3</v>
      </c>
      <c r="F4" s="16">
        <v>1</v>
      </c>
      <c r="G4" s="16" t="s">
        <v>25</v>
      </c>
      <c r="H4" s="58">
        <v>48.493200000000002</v>
      </c>
      <c r="I4" s="58">
        <v>46.5107</v>
      </c>
      <c r="J4" s="58">
        <v>46.626399999999997</v>
      </c>
      <c r="K4" s="58">
        <v>46.468000000000004</v>
      </c>
      <c r="L4" s="58">
        <v>46.599499999999999</v>
      </c>
      <c r="M4" s="58">
        <v>46.942</v>
      </c>
      <c r="N4" s="58">
        <v>96.601399999999998</v>
      </c>
      <c r="O4" s="58">
        <v>634.49</v>
      </c>
      <c r="P4" s="58">
        <v>7.6806999999999999</v>
      </c>
      <c r="Q4" s="58">
        <v>593.86400000000003</v>
      </c>
      <c r="R4" s="58">
        <v>593.86400000000003</v>
      </c>
      <c r="S4" s="59">
        <v>83.696700000000007</v>
      </c>
      <c r="U4" s="145" t="s">
        <v>36</v>
      </c>
      <c r="V4" s="52" t="s">
        <v>2</v>
      </c>
      <c r="W4" s="75" t="s">
        <v>5</v>
      </c>
      <c r="X4" s="51" t="s">
        <v>3</v>
      </c>
      <c r="Y4" s="51" t="s">
        <v>4</v>
      </c>
      <c r="Z4" s="51" t="s">
        <v>6</v>
      </c>
      <c r="AA4" s="51" t="s">
        <v>7</v>
      </c>
    </row>
    <row r="5" spans="2:28">
      <c r="B5" s="157"/>
      <c r="C5" s="53">
        <v>2</v>
      </c>
      <c r="D5" s="16">
        <v>100</v>
      </c>
      <c r="E5" s="16">
        <v>3</v>
      </c>
      <c r="F5" s="16">
        <v>2</v>
      </c>
      <c r="G5" s="16" t="s">
        <v>25</v>
      </c>
      <c r="H5" s="58">
        <v>66.132000000000005</v>
      </c>
      <c r="I5" s="58">
        <v>64.414599999999993</v>
      </c>
      <c r="J5" s="58">
        <v>64.710300000000004</v>
      </c>
      <c r="K5" s="58">
        <v>64.987399999999994</v>
      </c>
      <c r="L5" s="58">
        <v>65.108199999999997</v>
      </c>
      <c r="M5" s="58">
        <v>65.969499999999996</v>
      </c>
      <c r="N5" s="58">
        <v>8.7542399999999994</v>
      </c>
      <c r="O5" s="58">
        <v>21.032900000000001</v>
      </c>
      <c r="P5" s="58">
        <v>12.6135</v>
      </c>
      <c r="Q5" s="58">
        <v>1.1932400000000001</v>
      </c>
      <c r="R5" s="58">
        <v>-20.527799999999999</v>
      </c>
      <c r="S5" s="59">
        <v>90.542400000000001</v>
      </c>
      <c r="U5" s="146"/>
      <c r="V5" s="54">
        <v>1</v>
      </c>
      <c r="W5" s="76">
        <v>7.6806999999999999</v>
      </c>
      <c r="X5" s="58">
        <v>96.601399999999998</v>
      </c>
      <c r="Y5" s="58">
        <v>634.49</v>
      </c>
      <c r="Z5" s="58">
        <v>593.86400000000003</v>
      </c>
      <c r="AA5" s="58">
        <v>593.86400000000003</v>
      </c>
    </row>
    <row r="6" spans="2:28">
      <c r="B6" s="157"/>
      <c r="C6" s="53">
        <v>3</v>
      </c>
      <c r="D6" s="16">
        <v>100</v>
      </c>
      <c r="E6" s="16">
        <v>3</v>
      </c>
      <c r="F6" s="16">
        <v>3</v>
      </c>
      <c r="G6" s="16" t="s">
        <v>25</v>
      </c>
      <c r="H6" s="58">
        <v>68.593100000000007</v>
      </c>
      <c r="I6" s="58">
        <v>68.366200000000006</v>
      </c>
      <c r="J6" s="58">
        <v>68.385099999999994</v>
      </c>
      <c r="K6" s="58">
        <v>68.389300000000006</v>
      </c>
      <c r="L6" s="58">
        <v>68.366699999999994</v>
      </c>
      <c r="M6" s="58">
        <v>69.038700000000006</v>
      </c>
      <c r="N6" s="58">
        <v>8.5360999999999994</v>
      </c>
      <c r="O6" s="58">
        <v>20.532299999999999</v>
      </c>
      <c r="P6" s="58">
        <v>16.064800000000002</v>
      </c>
      <c r="Q6" s="58">
        <v>0.92402399999999996</v>
      </c>
      <c r="R6" s="58">
        <v>-21.143000000000001</v>
      </c>
      <c r="S6" s="59">
        <v>90.373400000000004</v>
      </c>
      <c r="U6" s="146"/>
      <c r="V6" s="54">
        <v>2</v>
      </c>
      <c r="W6" s="76">
        <v>12.6135</v>
      </c>
      <c r="X6" s="58">
        <v>8.7542399999999994</v>
      </c>
      <c r="Y6" s="58">
        <v>21.032900000000001</v>
      </c>
      <c r="Z6" s="58">
        <v>1.1932400000000001</v>
      </c>
      <c r="AA6" s="58">
        <v>-20.527799999999999</v>
      </c>
    </row>
    <row r="7" spans="2:28">
      <c r="B7" s="157"/>
      <c r="C7" s="53">
        <v>4</v>
      </c>
      <c r="D7" s="16">
        <v>100</v>
      </c>
      <c r="E7" s="16">
        <v>3</v>
      </c>
      <c r="F7" s="16">
        <v>4</v>
      </c>
      <c r="G7" s="16" t="s">
        <v>25</v>
      </c>
      <c r="H7" s="58">
        <v>68.960700000000003</v>
      </c>
      <c r="I7" s="58">
        <v>69.184600000000003</v>
      </c>
      <c r="J7" s="58">
        <v>69.051199999999994</v>
      </c>
      <c r="K7" s="58">
        <v>69.009500000000003</v>
      </c>
      <c r="L7" s="58">
        <v>68.944500000000005</v>
      </c>
      <c r="M7" s="58">
        <v>69.234700000000004</v>
      </c>
      <c r="N7" s="58">
        <v>10.7395</v>
      </c>
      <c r="O7" s="58">
        <v>20.75</v>
      </c>
      <c r="P7" s="58">
        <v>18.1388</v>
      </c>
      <c r="Q7" s="58">
        <v>0.95567299999999999</v>
      </c>
      <c r="R7" s="58">
        <v>-20.946200000000001</v>
      </c>
      <c r="S7" s="59">
        <v>90.312200000000004</v>
      </c>
      <c r="U7" s="146"/>
      <c r="V7" s="54">
        <v>3</v>
      </c>
      <c r="W7" s="76">
        <v>16.064800000000002</v>
      </c>
      <c r="X7" s="58">
        <v>8.5360999999999994</v>
      </c>
      <c r="Y7" s="58">
        <v>20.532299999999999</v>
      </c>
      <c r="Z7" s="58">
        <v>0.92402399999999996</v>
      </c>
      <c r="AA7" s="58">
        <v>-21.143000000000001</v>
      </c>
    </row>
    <row r="8" spans="2:28">
      <c r="B8" s="157"/>
      <c r="C8" s="53">
        <v>5</v>
      </c>
      <c r="D8" s="16">
        <v>100</v>
      </c>
      <c r="E8" s="16">
        <v>3</v>
      </c>
      <c r="F8" s="16">
        <v>5</v>
      </c>
      <c r="G8" s="16" t="s">
        <v>25</v>
      </c>
      <c r="H8" s="58">
        <v>69.474599999999995</v>
      </c>
      <c r="I8" s="58">
        <v>69.781099999999995</v>
      </c>
      <c r="J8" s="58">
        <v>69.609099999999998</v>
      </c>
      <c r="K8" s="58">
        <v>69.514399999999995</v>
      </c>
      <c r="L8" s="58">
        <v>69.381900000000002</v>
      </c>
      <c r="M8" s="58">
        <v>69.876099999999994</v>
      </c>
      <c r="N8" s="58">
        <v>11.5434</v>
      </c>
      <c r="O8" s="58">
        <v>21.3933</v>
      </c>
      <c r="P8" s="58">
        <v>19.461099999999998</v>
      </c>
      <c r="Q8" s="58">
        <v>1.3207</v>
      </c>
      <c r="R8" s="58">
        <v>-20.327999999999999</v>
      </c>
      <c r="S8" s="59">
        <v>90.57</v>
      </c>
      <c r="U8" s="146"/>
      <c r="V8" s="54">
        <v>4</v>
      </c>
      <c r="W8" s="76">
        <v>18.1388</v>
      </c>
      <c r="X8" s="58">
        <v>10.7395</v>
      </c>
      <c r="Y8" s="58">
        <v>20.75</v>
      </c>
      <c r="Z8" s="58">
        <v>0.95567299999999999</v>
      </c>
      <c r="AA8" s="58">
        <v>-20.946200000000001</v>
      </c>
      <c r="AB8" s="2"/>
    </row>
    <row r="9" spans="2:28">
      <c r="B9" s="157"/>
      <c r="C9" s="53">
        <v>6</v>
      </c>
      <c r="D9" s="16">
        <v>100</v>
      </c>
      <c r="E9" s="16">
        <v>3</v>
      </c>
      <c r="F9" s="16">
        <v>6</v>
      </c>
      <c r="G9" s="16" t="s">
        <v>25</v>
      </c>
      <c r="H9" s="58">
        <v>69.132900000000006</v>
      </c>
      <c r="I9" s="58">
        <v>69.325100000000006</v>
      </c>
      <c r="J9" s="58">
        <v>69.177499999999995</v>
      </c>
      <c r="K9" s="58">
        <v>69.138400000000004</v>
      </c>
      <c r="L9" s="58">
        <v>69.012200000000007</v>
      </c>
      <c r="M9" s="58">
        <v>69.535600000000002</v>
      </c>
      <c r="N9" s="58">
        <v>11.0473</v>
      </c>
      <c r="O9" s="58">
        <v>21.000699999999998</v>
      </c>
      <c r="P9" s="58">
        <v>19.716899999999999</v>
      </c>
      <c r="Q9" s="58">
        <v>1.27694</v>
      </c>
      <c r="R9" s="58">
        <v>-20.712199999999999</v>
      </c>
      <c r="S9" s="59">
        <v>90.421199999999999</v>
      </c>
      <c r="U9" s="146"/>
      <c r="V9" s="54">
        <v>5</v>
      </c>
      <c r="W9" s="76">
        <v>19.461099999999998</v>
      </c>
      <c r="X9" s="58">
        <v>11.5434</v>
      </c>
      <c r="Y9" s="58">
        <v>21.3933</v>
      </c>
      <c r="Z9" s="58">
        <v>1.3207</v>
      </c>
      <c r="AA9" s="58">
        <v>-20.327999999999999</v>
      </c>
    </row>
    <row r="10" spans="2:28">
      <c r="B10" s="157"/>
      <c r="C10" s="53">
        <v>7</v>
      </c>
      <c r="D10" s="16">
        <v>100</v>
      </c>
      <c r="E10" s="16">
        <v>3</v>
      </c>
      <c r="F10" s="16">
        <v>7</v>
      </c>
      <c r="G10" s="16" t="s">
        <v>25</v>
      </c>
      <c r="H10" s="58">
        <v>69.636600000000001</v>
      </c>
      <c r="I10" s="58">
        <v>69.833799999999997</v>
      </c>
      <c r="J10" s="58">
        <v>69.7637</v>
      </c>
      <c r="K10" s="58">
        <v>69.690399999999997</v>
      </c>
      <c r="L10" s="58">
        <v>69.600800000000007</v>
      </c>
      <c r="M10" s="58">
        <v>70.058700000000002</v>
      </c>
      <c r="N10" s="58">
        <v>12.1518</v>
      </c>
      <c r="O10" s="58">
        <v>21.849</v>
      </c>
      <c r="P10" s="58">
        <v>20.700800000000001</v>
      </c>
      <c r="Q10" s="58">
        <v>1.66987</v>
      </c>
      <c r="R10" s="58">
        <v>-19.9086</v>
      </c>
      <c r="S10" s="59">
        <v>90.581699999999998</v>
      </c>
      <c r="U10" s="146"/>
      <c r="V10" s="54">
        <v>6</v>
      </c>
      <c r="W10" s="76">
        <v>19.716899999999999</v>
      </c>
      <c r="X10" s="58">
        <v>11.0473</v>
      </c>
      <c r="Y10" s="58">
        <v>21.000699999999998</v>
      </c>
      <c r="Z10" s="58">
        <v>1.27694</v>
      </c>
      <c r="AA10" s="58">
        <v>-20.712199999999999</v>
      </c>
    </row>
    <row r="11" spans="2:28">
      <c r="B11" s="157"/>
      <c r="C11" s="53">
        <v>8</v>
      </c>
      <c r="D11" s="16">
        <v>100</v>
      </c>
      <c r="E11" s="16">
        <v>3</v>
      </c>
      <c r="F11" s="16">
        <v>8</v>
      </c>
      <c r="G11" s="16" t="s">
        <v>25</v>
      </c>
      <c r="H11" s="58">
        <v>69.101200000000006</v>
      </c>
      <c r="I11" s="58">
        <v>69.404700000000005</v>
      </c>
      <c r="J11" s="58">
        <v>69.174999999999997</v>
      </c>
      <c r="K11" s="58">
        <v>69.135300000000001</v>
      </c>
      <c r="L11" s="58">
        <v>68.988799999999998</v>
      </c>
      <c r="M11" s="58">
        <v>69.532600000000002</v>
      </c>
      <c r="N11" s="58">
        <v>11.597200000000001</v>
      </c>
      <c r="O11" s="58">
        <v>21.390999999999998</v>
      </c>
      <c r="P11" s="58">
        <v>20.576499999999999</v>
      </c>
      <c r="Q11" s="58">
        <v>1.52399</v>
      </c>
      <c r="R11" s="58">
        <v>-20.357800000000001</v>
      </c>
      <c r="S11" s="59">
        <v>90.283699999999996</v>
      </c>
      <c r="U11" s="146"/>
      <c r="V11" s="54">
        <v>7</v>
      </c>
      <c r="W11" s="76">
        <v>20.700800000000001</v>
      </c>
      <c r="X11" s="58">
        <v>12.1518</v>
      </c>
      <c r="Y11" s="58">
        <v>21.849</v>
      </c>
      <c r="Z11" s="58">
        <v>1.66987</v>
      </c>
      <c r="AA11" s="58">
        <v>-19.9086</v>
      </c>
    </row>
    <row r="12" spans="2:28">
      <c r="B12" s="157"/>
      <c r="C12" s="53">
        <v>9</v>
      </c>
      <c r="D12" s="16">
        <v>100</v>
      </c>
      <c r="E12" s="16">
        <v>3</v>
      </c>
      <c r="F12" s="16">
        <v>9</v>
      </c>
      <c r="G12" s="16" t="s">
        <v>25</v>
      </c>
      <c r="H12" s="58">
        <v>69.555999999999997</v>
      </c>
      <c r="I12" s="58">
        <v>69.825599999999994</v>
      </c>
      <c r="J12" s="58">
        <v>69.657499999999999</v>
      </c>
      <c r="K12" s="58">
        <v>69.598399999999998</v>
      </c>
      <c r="L12" s="58">
        <v>69.565600000000003</v>
      </c>
      <c r="M12" s="58">
        <v>70.016800000000003</v>
      </c>
      <c r="N12" s="58">
        <v>11.913600000000001</v>
      </c>
      <c r="O12" s="58">
        <v>21.594100000000001</v>
      </c>
      <c r="P12" s="58">
        <v>20.973400000000002</v>
      </c>
      <c r="Q12" s="58">
        <v>1.5204599999999999</v>
      </c>
      <c r="R12" s="58">
        <v>-20.125399999999999</v>
      </c>
      <c r="S12" s="59">
        <v>90.562799999999996</v>
      </c>
      <c r="U12" s="146"/>
      <c r="V12" s="54">
        <v>8</v>
      </c>
      <c r="W12" s="76">
        <v>20.576499999999999</v>
      </c>
      <c r="X12" s="58">
        <v>11.597200000000001</v>
      </c>
      <c r="Y12" s="58">
        <v>21.390999999999998</v>
      </c>
      <c r="Z12" s="58">
        <v>1.52399</v>
      </c>
      <c r="AA12" s="58">
        <v>-20.357800000000001</v>
      </c>
    </row>
    <row r="13" spans="2:28">
      <c r="B13" s="157"/>
      <c r="C13" s="53">
        <v>10</v>
      </c>
      <c r="D13" s="16">
        <v>100</v>
      </c>
      <c r="E13" s="16">
        <v>3</v>
      </c>
      <c r="F13" s="16">
        <v>10</v>
      </c>
      <c r="G13" s="16" t="s">
        <v>25</v>
      </c>
      <c r="H13" s="58">
        <v>69.352900000000005</v>
      </c>
      <c r="I13" s="58">
        <v>69.693200000000004</v>
      </c>
      <c r="J13" s="58">
        <v>69.514499999999998</v>
      </c>
      <c r="K13" s="58">
        <v>69.428399999999996</v>
      </c>
      <c r="L13" s="58">
        <v>69.338399999999993</v>
      </c>
      <c r="M13" s="58">
        <v>69.773099999999999</v>
      </c>
      <c r="N13" s="58">
        <v>11.8682</v>
      </c>
      <c r="O13" s="58">
        <v>21.5184</v>
      </c>
      <c r="P13" s="58">
        <v>21.0137</v>
      </c>
      <c r="Q13" s="58">
        <v>1.5060199999999999</v>
      </c>
      <c r="R13" s="58">
        <v>-20.213200000000001</v>
      </c>
      <c r="S13" s="59">
        <v>90.499600000000001</v>
      </c>
      <c r="U13" s="146"/>
      <c r="V13" s="54">
        <v>9</v>
      </c>
      <c r="W13" s="76">
        <v>20.973400000000002</v>
      </c>
      <c r="X13" s="58">
        <v>11.913600000000001</v>
      </c>
      <c r="Y13" s="58">
        <v>21.594100000000001</v>
      </c>
      <c r="Z13" s="58">
        <v>1.5204599999999999</v>
      </c>
      <c r="AA13" s="58">
        <v>-20.125399999999999</v>
      </c>
    </row>
    <row r="14" spans="2:28">
      <c r="B14" s="157"/>
      <c r="C14" s="53">
        <v>11</v>
      </c>
      <c r="D14" s="16">
        <v>100</v>
      </c>
      <c r="E14" s="16">
        <v>3</v>
      </c>
      <c r="F14" s="16">
        <v>1000000000</v>
      </c>
      <c r="G14" s="16" t="s">
        <v>25</v>
      </c>
      <c r="H14" s="58">
        <v>68.828199999999995</v>
      </c>
      <c r="I14" s="58">
        <v>69.095399999999998</v>
      </c>
      <c r="J14" s="58">
        <v>69.039100000000005</v>
      </c>
      <c r="K14" s="58">
        <v>68.833500000000001</v>
      </c>
      <c r="L14" s="58">
        <v>68.750100000000003</v>
      </c>
      <c r="M14" s="58">
        <v>69.298900000000003</v>
      </c>
      <c r="N14" s="58">
        <v>11.4582</v>
      </c>
      <c r="O14" s="58">
        <v>21.3065</v>
      </c>
      <c r="P14" s="58">
        <v>21.300899999999999</v>
      </c>
      <c r="Q14" s="58">
        <v>1.59642</v>
      </c>
      <c r="R14" s="58">
        <v>-20.459499999999998</v>
      </c>
      <c r="S14" s="59">
        <v>90.226799999999997</v>
      </c>
      <c r="U14" s="146"/>
      <c r="V14" s="54">
        <v>10</v>
      </c>
      <c r="W14" s="76">
        <v>21.0137</v>
      </c>
      <c r="X14" s="58">
        <v>11.8682</v>
      </c>
      <c r="Y14" s="58">
        <v>21.5184</v>
      </c>
      <c r="Z14" s="58">
        <v>1.5060199999999999</v>
      </c>
      <c r="AA14" s="58">
        <v>-20.213200000000001</v>
      </c>
    </row>
    <row r="15" spans="2:28" ht="15.75" thickBot="1">
      <c r="B15" s="157"/>
      <c r="C15" s="55">
        <v>12</v>
      </c>
      <c r="D15" s="14">
        <v>100</v>
      </c>
      <c r="E15" s="14">
        <v>5</v>
      </c>
      <c r="F15" s="14">
        <v>4</v>
      </c>
      <c r="G15" s="14" t="s">
        <v>26</v>
      </c>
      <c r="H15" s="60">
        <v>79.658600000000007</v>
      </c>
      <c r="I15" s="60">
        <v>79.492599999999996</v>
      </c>
      <c r="J15" s="60">
        <v>79.403000000000006</v>
      </c>
      <c r="K15" s="60">
        <v>79.408299999999997</v>
      </c>
      <c r="L15" s="60">
        <v>79.410200000000003</v>
      </c>
      <c r="M15" s="60">
        <v>79.733000000000004</v>
      </c>
      <c r="N15" s="60">
        <v>16.718</v>
      </c>
      <c r="O15" s="60">
        <v>27.907399999999999</v>
      </c>
      <c r="P15" s="60">
        <v>18.520800000000001</v>
      </c>
      <c r="Q15" s="60">
        <v>2.1378900000000001</v>
      </c>
      <c r="R15" s="60">
        <v>-13.143000000000001</v>
      </c>
      <c r="S15" s="61">
        <v>89.649000000000001</v>
      </c>
      <c r="U15" s="147"/>
      <c r="V15" s="77">
        <v>1000000000</v>
      </c>
      <c r="W15" s="76">
        <v>21.300899999999999</v>
      </c>
      <c r="X15" s="58">
        <v>11.4582</v>
      </c>
      <c r="Y15" s="58">
        <v>21.3065</v>
      </c>
      <c r="Z15" s="58">
        <v>1.59642</v>
      </c>
      <c r="AA15" s="58">
        <v>-20.459499999999998</v>
      </c>
    </row>
    <row r="16" spans="2:28" ht="15.75">
      <c r="B16" s="157"/>
      <c r="C16" s="55">
        <v>13</v>
      </c>
      <c r="D16" s="14">
        <v>100</v>
      </c>
      <c r="E16" s="14">
        <v>5</v>
      </c>
      <c r="F16" s="14">
        <v>5</v>
      </c>
      <c r="G16" s="14" t="s">
        <v>26</v>
      </c>
      <c r="H16" s="60">
        <v>79.869900000000001</v>
      </c>
      <c r="I16" s="60">
        <v>79.733199999999997</v>
      </c>
      <c r="J16" s="60">
        <v>79.683000000000007</v>
      </c>
      <c r="K16" s="60">
        <v>79.673599999999993</v>
      </c>
      <c r="L16" s="60">
        <v>79.732699999999994</v>
      </c>
      <c r="M16" s="60">
        <v>80.0428</v>
      </c>
      <c r="N16" s="60">
        <v>11.217000000000001</v>
      </c>
      <c r="O16" s="60">
        <v>25.0779</v>
      </c>
      <c r="P16" s="60">
        <v>20.513999999999999</v>
      </c>
      <c r="Q16" s="60">
        <v>0.99206300000000003</v>
      </c>
      <c r="R16" s="60">
        <v>-16.012</v>
      </c>
      <c r="S16" s="61">
        <v>89.644400000000005</v>
      </c>
      <c r="U16" s="148" t="s">
        <v>37</v>
      </c>
      <c r="V16" s="51" t="s">
        <v>10</v>
      </c>
      <c r="W16" s="75" t="s">
        <v>5</v>
      </c>
      <c r="X16" s="51" t="s">
        <v>3</v>
      </c>
      <c r="Y16" s="51" t="s">
        <v>4</v>
      </c>
      <c r="Z16" s="51" t="s">
        <v>6</v>
      </c>
      <c r="AA16" s="52" t="s">
        <v>7</v>
      </c>
    </row>
    <row r="17" spans="2:27">
      <c r="B17" s="157"/>
      <c r="C17" s="55">
        <v>14</v>
      </c>
      <c r="D17" s="14">
        <v>100</v>
      </c>
      <c r="E17" s="14">
        <v>5</v>
      </c>
      <c r="F17" s="14">
        <v>6</v>
      </c>
      <c r="G17" s="14" t="s">
        <v>26</v>
      </c>
      <c r="H17" s="60">
        <v>80.079400000000007</v>
      </c>
      <c r="I17" s="60">
        <v>79.974699999999999</v>
      </c>
      <c r="J17" s="60">
        <v>79.932299999999998</v>
      </c>
      <c r="K17" s="60">
        <v>80.013999999999996</v>
      </c>
      <c r="L17" s="60">
        <v>80.084199999999996</v>
      </c>
      <c r="M17" s="60">
        <v>80.085700000000003</v>
      </c>
      <c r="N17" s="60">
        <v>11.416600000000001</v>
      </c>
      <c r="O17" s="60">
        <v>24.7575</v>
      </c>
      <c r="P17" s="60">
        <v>21.907399999999999</v>
      </c>
      <c r="Q17" s="60">
        <v>0.96318499999999996</v>
      </c>
      <c r="R17" s="60">
        <v>-16.332100000000001</v>
      </c>
      <c r="S17" s="61">
        <v>89.7624</v>
      </c>
      <c r="U17" s="149"/>
      <c r="V17" s="16">
        <v>3</v>
      </c>
      <c r="W17" s="76">
        <v>7.1907699999999997</v>
      </c>
      <c r="X17" s="58">
        <v>97.884399999999999</v>
      </c>
      <c r="Y17" s="58">
        <v>1156.1400000000001</v>
      </c>
      <c r="Z17" s="58">
        <v>1115.3499999999999</v>
      </c>
      <c r="AA17" s="59">
        <v>1115.3499999999999</v>
      </c>
    </row>
    <row r="18" spans="2:27">
      <c r="B18" s="157"/>
      <c r="C18" s="55">
        <v>15</v>
      </c>
      <c r="D18" s="14">
        <v>100</v>
      </c>
      <c r="E18" s="14">
        <v>5</v>
      </c>
      <c r="F18" s="14">
        <v>7</v>
      </c>
      <c r="G18" s="14" t="s">
        <v>26</v>
      </c>
      <c r="H18" s="60">
        <v>79.809600000000003</v>
      </c>
      <c r="I18" s="60">
        <v>79.883799999999994</v>
      </c>
      <c r="J18" s="60">
        <v>79.884200000000007</v>
      </c>
      <c r="K18" s="60">
        <v>79.949299999999994</v>
      </c>
      <c r="L18" s="60">
        <v>79.907499999999999</v>
      </c>
      <c r="M18" s="60">
        <v>79.998599999999996</v>
      </c>
      <c r="N18" s="60">
        <v>11.930999999999999</v>
      </c>
      <c r="O18" s="60">
        <v>24.585799999999999</v>
      </c>
      <c r="P18" s="60">
        <v>22.737500000000001</v>
      </c>
      <c r="Q18" s="60">
        <v>0.94025599999999998</v>
      </c>
      <c r="R18" s="60">
        <v>-16.548400000000001</v>
      </c>
      <c r="S18" s="61">
        <v>89.625900000000001</v>
      </c>
      <c r="U18" s="149"/>
      <c r="V18" s="16">
        <v>4</v>
      </c>
      <c r="W18" s="76">
        <v>8.41676</v>
      </c>
      <c r="X18" s="58">
        <v>90.019300000000001</v>
      </c>
      <c r="Y18" s="58">
        <v>244.005</v>
      </c>
      <c r="Z18" s="58">
        <v>203.68899999999999</v>
      </c>
      <c r="AA18" s="59">
        <v>203.25399999999999</v>
      </c>
    </row>
    <row r="19" spans="2:27">
      <c r="B19" s="157"/>
      <c r="C19" s="55">
        <v>16</v>
      </c>
      <c r="D19" s="14">
        <v>100</v>
      </c>
      <c r="E19" s="14">
        <v>5</v>
      </c>
      <c r="F19" s="14">
        <v>8</v>
      </c>
      <c r="G19" s="14" t="s">
        <v>26</v>
      </c>
      <c r="H19" s="60">
        <v>80.138300000000001</v>
      </c>
      <c r="I19" s="60">
        <v>80.101100000000002</v>
      </c>
      <c r="J19" s="60">
        <v>80.090800000000002</v>
      </c>
      <c r="K19" s="60">
        <v>80.156999999999996</v>
      </c>
      <c r="L19" s="60">
        <v>80.078100000000006</v>
      </c>
      <c r="M19" s="60">
        <v>80.192499999999995</v>
      </c>
      <c r="N19" s="60">
        <v>12.379200000000001</v>
      </c>
      <c r="O19" s="60">
        <v>24.757400000000001</v>
      </c>
      <c r="P19" s="60">
        <v>23.486599999999999</v>
      </c>
      <c r="Q19" s="60">
        <v>1.00084</v>
      </c>
      <c r="R19" s="60">
        <v>-16.359400000000001</v>
      </c>
      <c r="S19" s="61">
        <v>89.796199999999999</v>
      </c>
      <c r="U19" s="149"/>
      <c r="V19" s="16">
        <v>5</v>
      </c>
      <c r="W19" s="76">
        <v>9.5468899999999994</v>
      </c>
      <c r="X19" s="58">
        <v>25.773099999999999</v>
      </c>
      <c r="Y19" s="58">
        <v>32.5473</v>
      </c>
      <c r="Z19" s="58">
        <v>7.1509200000000002</v>
      </c>
      <c r="AA19" s="59">
        <v>-8.9308899999999998</v>
      </c>
    </row>
    <row r="20" spans="2:27">
      <c r="B20" s="157"/>
      <c r="C20" s="55">
        <v>17</v>
      </c>
      <c r="D20" s="14">
        <v>100</v>
      </c>
      <c r="E20" s="14">
        <v>5</v>
      </c>
      <c r="F20" s="14">
        <v>9</v>
      </c>
      <c r="G20" s="14" t="s">
        <v>26</v>
      </c>
      <c r="H20" s="60">
        <v>80.070800000000006</v>
      </c>
      <c r="I20" s="60">
        <v>79.938500000000005</v>
      </c>
      <c r="J20" s="60">
        <v>80.002899999999997</v>
      </c>
      <c r="K20" s="60">
        <v>80.053399999999996</v>
      </c>
      <c r="L20" s="60">
        <v>79.951700000000002</v>
      </c>
      <c r="M20" s="60">
        <v>80.083100000000002</v>
      </c>
      <c r="N20" s="60">
        <v>11.7072</v>
      </c>
      <c r="O20" s="60">
        <v>24.602599999999999</v>
      </c>
      <c r="P20" s="60">
        <v>23.7058</v>
      </c>
      <c r="Q20" s="60">
        <v>1.0430699999999999</v>
      </c>
      <c r="R20" s="60">
        <v>-16.5245</v>
      </c>
      <c r="S20" s="61">
        <v>89.723399999999998</v>
      </c>
      <c r="U20" s="149"/>
      <c r="V20" s="16">
        <v>6</v>
      </c>
      <c r="W20" s="76">
        <v>10.654199999999999</v>
      </c>
      <c r="X20" s="58">
        <v>10.278</v>
      </c>
      <c r="Y20" s="58">
        <v>21.565799999999999</v>
      </c>
      <c r="Z20" s="58">
        <v>1.4203399999999999</v>
      </c>
      <c r="AA20" s="59">
        <v>-19.952500000000001</v>
      </c>
    </row>
    <row r="21" spans="2:27">
      <c r="B21" s="157"/>
      <c r="C21" s="55">
        <v>18</v>
      </c>
      <c r="D21" s="14">
        <v>100</v>
      </c>
      <c r="E21" s="14">
        <v>5</v>
      </c>
      <c r="F21" s="14">
        <v>10</v>
      </c>
      <c r="G21" s="14" t="s">
        <v>26</v>
      </c>
      <c r="H21" s="60">
        <v>79.999499999999998</v>
      </c>
      <c r="I21" s="60">
        <v>79.865700000000004</v>
      </c>
      <c r="J21" s="60">
        <v>80.049199999999999</v>
      </c>
      <c r="K21" s="60">
        <v>79.972800000000007</v>
      </c>
      <c r="L21" s="60">
        <v>80.114900000000006</v>
      </c>
      <c r="M21" s="60">
        <v>80.193700000000007</v>
      </c>
      <c r="N21" s="60">
        <v>11.7822</v>
      </c>
      <c r="O21" s="60">
        <v>24.561499999999999</v>
      </c>
      <c r="P21" s="60">
        <v>23.929400000000001</v>
      </c>
      <c r="Q21" s="60">
        <v>1.01878</v>
      </c>
      <c r="R21" s="60">
        <v>-16.5518</v>
      </c>
      <c r="S21" s="61">
        <v>89.712999999999994</v>
      </c>
      <c r="U21" s="149"/>
      <c r="V21" s="16">
        <v>7</v>
      </c>
      <c r="W21" s="76">
        <v>11.7674</v>
      </c>
      <c r="X21" s="58">
        <v>7.2742199999999997</v>
      </c>
      <c r="Y21" s="58">
        <v>19.8293</v>
      </c>
      <c r="Z21" s="58">
        <v>0.81447899999999995</v>
      </c>
      <c r="AA21" s="59">
        <v>-21.718399999999999</v>
      </c>
    </row>
    <row r="22" spans="2:27">
      <c r="B22" s="157"/>
      <c r="C22" s="55">
        <v>19</v>
      </c>
      <c r="D22" s="14">
        <v>100</v>
      </c>
      <c r="E22" s="14">
        <v>5</v>
      </c>
      <c r="F22" s="14">
        <v>11</v>
      </c>
      <c r="G22" s="14" t="s">
        <v>26</v>
      </c>
      <c r="H22" s="60">
        <v>80.015600000000006</v>
      </c>
      <c r="I22" s="60">
        <v>79.997100000000003</v>
      </c>
      <c r="J22" s="60">
        <v>80.150700000000001</v>
      </c>
      <c r="K22" s="60">
        <v>79.828299999999999</v>
      </c>
      <c r="L22" s="60">
        <v>79.830299999999994</v>
      </c>
      <c r="M22" s="60">
        <v>80.116799999999998</v>
      </c>
      <c r="N22" s="60">
        <v>11.6166</v>
      </c>
      <c r="O22" s="60">
        <v>24.497800000000002</v>
      </c>
      <c r="P22" s="60">
        <v>24.009399999999999</v>
      </c>
      <c r="Q22" s="60">
        <v>1.01187</v>
      </c>
      <c r="R22" s="60">
        <v>-16.649799999999999</v>
      </c>
      <c r="S22" s="61">
        <v>89.685599999999994</v>
      </c>
      <c r="U22" s="149"/>
      <c r="V22" s="16">
        <v>8</v>
      </c>
      <c r="W22" s="76">
        <v>12.787100000000001</v>
      </c>
      <c r="X22" s="58">
        <v>5.43879</v>
      </c>
      <c r="Y22" s="58">
        <v>18.987200000000001</v>
      </c>
      <c r="Z22" s="58">
        <v>0.55082699999999996</v>
      </c>
      <c r="AA22" s="59">
        <v>-22.553599999999999</v>
      </c>
    </row>
    <row r="23" spans="2:27">
      <c r="B23" s="157"/>
      <c r="C23" s="55">
        <v>20</v>
      </c>
      <c r="D23" s="14">
        <v>100</v>
      </c>
      <c r="E23" s="14">
        <v>5</v>
      </c>
      <c r="F23" s="14">
        <v>12</v>
      </c>
      <c r="G23" s="14" t="s">
        <v>26</v>
      </c>
      <c r="H23" s="60">
        <v>79.975300000000004</v>
      </c>
      <c r="I23" s="60">
        <v>79.860699999999994</v>
      </c>
      <c r="J23" s="60">
        <v>79.865200000000002</v>
      </c>
      <c r="K23" s="60">
        <v>79.818700000000007</v>
      </c>
      <c r="L23" s="60">
        <v>79.846599999999995</v>
      </c>
      <c r="M23" s="60">
        <v>79.834100000000007</v>
      </c>
      <c r="N23" s="60">
        <v>12.177099999999999</v>
      </c>
      <c r="O23" s="60">
        <v>24.571000000000002</v>
      </c>
      <c r="P23" s="60">
        <v>24.187000000000001</v>
      </c>
      <c r="Q23" s="60">
        <v>1.0841799999999999</v>
      </c>
      <c r="R23" s="60">
        <v>-16.587900000000001</v>
      </c>
      <c r="S23" s="61">
        <v>89.5642</v>
      </c>
      <c r="U23" s="149"/>
      <c r="V23" s="16">
        <v>9</v>
      </c>
      <c r="W23" s="76">
        <v>13.771100000000001</v>
      </c>
      <c r="X23" s="58">
        <v>6.1190899999999999</v>
      </c>
      <c r="Y23" s="58">
        <v>19.340299999999999</v>
      </c>
      <c r="Z23" s="58">
        <v>0.55344700000000002</v>
      </c>
      <c r="AA23" s="59">
        <v>-22.245100000000001</v>
      </c>
    </row>
    <row r="24" spans="2:27">
      <c r="B24" s="157"/>
      <c r="C24" s="55">
        <v>21</v>
      </c>
      <c r="D24" s="14">
        <v>100</v>
      </c>
      <c r="E24" s="14">
        <v>5</v>
      </c>
      <c r="F24" s="14">
        <v>13</v>
      </c>
      <c r="G24" s="14" t="s">
        <v>26</v>
      </c>
      <c r="H24" s="60">
        <v>80.137100000000004</v>
      </c>
      <c r="I24" s="60">
        <v>79.972300000000004</v>
      </c>
      <c r="J24" s="60">
        <v>80.107299999999995</v>
      </c>
      <c r="K24" s="60">
        <v>79.922700000000006</v>
      </c>
      <c r="L24" s="60">
        <v>80.086100000000002</v>
      </c>
      <c r="M24" s="60">
        <v>80.104600000000005</v>
      </c>
      <c r="N24" s="60">
        <v>11.972300000000001</v>
      </c>
      <c r="O24" s="60">
        <v>24.7254</v>
      </c>
      <c r="P24" s="60">
        <v>24.4162</v>
      </c>
      <c r="Q24" s="60">
        <v>1.09474</v>
      </c>
      <c r="R24" s="60">
        <v>-16.4133</v>
      </c>
      <c r="S24" s="61">
        <v>89.721299999999999</v>
      </c>
      <c r="U24" s="149"/>
      <c r="V24" s="16">
        <v>10</v>
      </c>
      <c r="W24" s="76">
        <v>14.6364</v>
      </c>
      <c r="X24" s="58">
        <v>6.3871200000000004</v>
      </c>
      <c r="Y24" s="58">
        <v>19.485499999999998</v>
      </c>
      <c r="Z24" s="58">
        <v>0.56008599999999997</v>
      </c>
      <c r="AA24" s="59">
        <v>-22.1053</v>
      </c>
    </row>
    <row r="25" spans="2:27" ht="15.75" thickBot="1">
      <c r="B25" s="158"/>
      <c r="C25" s="62">
        <v>22</v>
      </c>
      <c r="D25" s="63">
        <v>100</v>
      </c>
      <c r="E25" s="63">
        <v>5</v>
      </c>
      <c r="F25" s="63">
        <v>1000000000</v>
      </c>
      <c r="G25" s="63" t="s">
        <v>26</v>
      </c>
      <c r="H25" s="64">
        <v>80.172200000000004</v>
      </c>
      <c r="I25" s="64">
        <v>80.054199999999994</v>
      </c>
      <c r="J25" s="64">
        <v>79.887500000000003</v>
      </c>
      <c r="K25" s="64">
        <v>80.0578</v>
      </c>
      <c r="L25" s="64">
        <v>80.006</v>
      </c>
      <c r="M25" s="64">
        <v>80.275800000000004</v>
      </c>
      <c r="N25" s="64">
        <v>12.7089</v>
      </c>
      <c r="O25" s="64">
        <v>24.898299999999999</v>
      </c>
      <c r="P25" s="64">
        <v>24.892700000000001</v>
      </c>
      <c r="Q25" s="64">
        <v>1.21499</v>
      </c>
      <c r="R25" s="64">
        <v>-16.255099999999999</v>
      </c>
      <c r="S25" s="65">
        <v>89.735500000000002</v>
      </c>
      <c r="U25" s="150"/>
      <c r="V25" s="78">
        <v>1000000000</v>
      </c>
      <c r="W25" s="79">
        <v>21.351500000000001</v>
      </c>
      <c r="X25" s="80">
        <v>11.5943</v>
      </c>
      <c r="Y25" s="80">
        <v>21.353899999999999</v>
      </c>
      <c r="Z25" s="80">
        <v>1.4837400000000001</v>
      </c>
      <c r="AA25" s="81">
        <v>-20.3765</v>
      </c>
    </row>
    <row r="26" spans="2:27" ht="15.75">
      <c r="B26" s="159" t="s">
        <v>37</v>
      </c>
      <c r="C26" s="50" t="s">
        <v>0</v>
      </c>
      <c r="D26" s="51" t="s">
        <v>13</v>
      </c>
      <c r="E26" s="51" t="s">
        <v>1</v>
      </c>
      <c r="F26" s="51" t="s">
        <v>10</v>
      </c>
      <c r="G26" s="51" t="s">
        <v>14</v>
      </c>
      <c r="H26" s="51" t="s">
        <v>15</v>
      </c>
      <c r="I26" s="51" t="s">
        <v>16</v>
      </c>
      <c r="J26" s="51" t="s">
        <v>17</v>
      </c>
      <c r="K26" s="51" t="s">
        <v>18</v>
      </c>
      <c r="L26" s="51" t="s">
        <v>19</v>
      </c>
      <c r="M26" s="51" t="s">
        <v>20</v>
      </c>
      <c r="N26" s="51" t="s">
        <v>3</v>
      </c>
      <c r="O26" s="51" t="s">
        <v>4</v>
      </c>
      <c r="P26" s="51" t="s">
        <v>5</v>
      </c>
      <c r="Q26" s="51" t="s">
        <v>6</v>
      </c>
      <c r="R26" s="51" t="s">
        <v>7</v>
      </c>
      <c r="S26" s="52" t="s">
        <v>21</v>
      </c>
    </row>
    <row r="27" spans="2:27" ht="15.75" thickBot="1">
      <c r="B27" s="160"/>
      <c r="C27" s="53">
        <v>1</v>
      </c>
      <c r="D27" s="16">
        <v>100</v>
      </c>
      <c r="E27" s="16">
        <v>3</v>
      </c>
      <c r="F27" s="16">
        <v>3</v>
      </c>
      <c r="G27" s="16" t="s">
        <v>25</v>
      </c>
      <c r="H27" s="58">
        <v>38.6511</v>
      </c>
      <c r="I27" s="58">
        <v>38.7102</v>
      </c>
      <c r="J27" s="58">
        <v>38.774900000000002</v>
      </c>
      <c r="K27" s="58">
        <v>38.683900000000001</v>
      </c>
      <c r="L27" s="58">
        <v>38.628100000000003</v>
      </c>
      <c r="M27" s="58">
        <v>38.704099999999997</v>
      </c>
      <c r="N27" s="58">
        <v>97.884399999999999</v>
      </c>
      <c r="O27" s="58">
        <v>1156.1400000000001</v>
      </c>
      <c r="P27" s="58">
        <v>7.1907699999999997</v>
      </c>
      <c r="Q27" s="58">
        <v>1115.3499999999999</v>
      </c>
      <c r="R27" s="58">
        <v>1115.3499999999999</v>
      </c>
      <c r="S27" s="59">
        <v>77.372600000000006</v>
      </c>
    </row>
    <row r="28" spans="2:27" ht="19.5" thickBot="1">
      <c r="B28" s="160"/>
      <c r="C28" s="53">
        <v>2</v>
      </c>
      <c r="D28" s="16">
        <v>100</v>
      </c>
      <c r="E28" s="16">
        <v>3</v>
      </c>
      <c r="F28" s="16">
        <v>4</v>
      </c>
      <c r="G28" s="16" t="s">
        <v>25</v>
      </c>
      <c r="H28" s="58">
        <v>46.954599999999999</v>
      </c>
      <c r="I28" s="58">
        <v>46.951999999999998</v>
      </c>
      <c r="J28" s="58">
        <v>46.950099999999999</v>
      </c>
      <c r="K28" s="58">
        <v>46.932200000000002</v>
      </c>
      <c r="L28" s="58">
        <v>46.844499999999996</v>
      </c>
      <c r="M28" s="58">
        <v>47.040399999999998</v>
      </c>
      <c r="N28" s="58">
        <v>90.019300000000001</v>
      </c>
      <c r="O28" s="58">
        <v>244.005</v>
      </c>
      <c r="P28" s="58">
        <v>8.41676</v>
      </c>
      <c r="Q28" s="58">
        <v>203.68899999999999</v>
      </c>
      <c r="R28" s="58">
        <v>203.25399999999999</v>
      </c>
      <c r="S28" s="59">
        <v>88.037800000000004</v>
      </c>
      <c r="W28" s="151" t="s">
        <v>38</v>
      </c>
      <c r="X28" s="152"/>
      <c r="Y28" s="152"/>
      <c r="Z28" s="152"/>
      <c r="AA28" s="153"/>
    </row>
    <row r="29" spans="2:27" ht="15.75">
      <c r="B29" s="160"/>
      <c r="C29" s="53">
        <v>3</v>
      </c>
      <c r="D29" s="16">
        <v>100</v>
      </c>
      <c r="E29" s="16">
        <v>3</v>
      </c>
      <c r="F29" s="16">
        <v>5</v>
      </c>
      <c r="G29" s="16" t="s">
        <v>25</v>
      </c>
      <c r="H29" s="58">
        <v>52.634</v>
      </c>
      <c r="I29" s="58">
        <v>52.6434</v>
      </c>
      <c r="J29" s="58">
        <v>52.610999999999997</v>
      </c>
      <c r="K29" s="58">
        <v>52.7027</v>
      </c>
      <c r="L29" s="58">
        <v>52.624299999999998</v>
      </c>
      <c r="M29" s="58">
        <v>52.660200000000003</v>
      </c>
      <c r="N29" s="58">
        <v>25.773099999999999</v>
      </c>
      <c r="O29" s="58">
        <v>32.5473</v>
      </c>
      <c r="P29" s="58">
        <v>9.5468899999999994</v>
      </c>
      <c r="Q29" s="58">
        <v>7.1509200000000002</v>
      </c>
      <c r="R29" s="58">
        <v>-8.9308899999999998</v>
      </c>
      <c r="S29" s="59">
        <v>90.379599999999996</v>
      </c>
      <c r="U29" s="154" t="s">
        <v>36</v>
      </c>
      <c r="V29" s="50" t="s">
        <v>2</v>
      </c>
      <c r="W29" s="51" t="s">
        <v>5</v>
      </c>
      <c r="X29" s="51" t="s">
        <v>3</v>
      </c>
      <c r="Y29" s="51" t="s">
        <v>4</v>
      </c>
      <c r="Z29" s="51" t="s">
        <v>6</v>
      </c>
      <c r="AA29" s="52" t="s">
        <v>7</v>
      </c>
    </row>
    <row r="30" spans="2:27">
      <c r="B30" s="160"/>
      <c r="C30" s="53">
        <v>4</v>
      </c>
      <c r="D30" s="16">
        <v>100</v>
      </c>
      <c r="E30" s="16">
        <v>3</v>
      </c>
      <c r="F30" s="16">
        <v>6</v>
      </c>
      <c r="G30" s="16" t="s">
        <v>25</v>
      </c>
      <c r="H30" s="58">
        <v>57.175199999999997</v>
      </c>
      <c r="I30" s="58">
        <v>57.071599999999997</v>
      </c>
      <c r="J30" s="58">
        <v>56.995600000000003</v>
      </c>
      <c r="K30" s="58">
        <v>57.109299999999998</v>
      </c>
      <c r="L30" s="58">
        <v>57.159700000000001</v>
      </c>
      <c r="M30" s="58">
        <v>57.145699999999998</v>
      </c>
      <c r="N30" s="58">
        <v>10.278</v>
      </c>
      <c r="O30" s="58">
        <v>21.565799999999999</v>
      </c>
      <c r="P30" s="58">
        <v>10.654199999999999</v>
      </c>
      <c r="Q30" s="58">
        <v>1.4203399999999999</v>
      </c>
      <c r="R30" s="58">
        <v>-19.952500000000001</v>
      </c>
      <c r="S30" s="59">
        <v>90.522400000000005</v>
      </c>
      <c r="U30" s="155"/>
      <c r="V30" s="55">
        <v>4</v>
      </c>
      <c r="W30" s="60">
        <v>18.520800000000001</v>
      </c>
      <c r="X30" s="60">
        <v>16.718</v>
      </c>
      <c r="Y30" s="60">
        <v>27.907399999999999</v>
      </c>
      <c r="Z30" s="60">
        <v>2.1378900000000001</v>
      </c>
      <c r="AA30" s="61">
        <v>-13.143000000000001</v>
      </c>
    </row>
    <row r="31" spans="2:27">
      <c r="B31" s="160"/>
      <c r="C31" s="53">
        <v>5</v>
      </c>
      <c r="D31" s="16">
        <v>100</v>
      </c>
      <c r="E31" s="16">
        <v>3</v>
      </c>
      <c r="F31" s="16">
        <v>7</v>
      </c>
      <c r="G31" s="16" t="s">
        <v>25</v>
      </c>
      <c r="H31" s="58">
        <v>60.991100000000003</v>
      </c>
      <c r="I31" s="58">
        <v>61.017099999999999</v>
      </c>
      <c r="J31" s="58">
        <v>60.988399999999999</v>
      </c>
      <c r="K31" s="58">
        <v>60.877299999999998</v>
      </c>
      <c r="L31" s="58">
        <v>60.986400000000003</v>
      </c>
      <c r="M31" s="58">
        <v>61.108600000000003</v>
      </c>
      <c r="N31" s="58">
        <v>7.2742199999999997</v>
      </c>
      <c r="O31" s="58">
        <v>19.8293</v>
      </c>
      <c r="P31" s="58">
        <v>11.7674</v>
      </c>
      <c r="Q31" s="58">
        <v>0.81447899999999995</v>
      </c>
      <c r="R31" s="58">
        <v>-21.718399999999999</v>
      </c>
      <c r="S31" s="59">
        <v>90.536900000000003</v>
      </c>
      <c r="U31" s="155"/>
      <c r="V31" s="55">
        <v>5</v>
      </c>
      <c r="W31" s="60">
        <v>20.513999999999999</v>
      </c>
      <c r="X31" s="60">
        <v>11.217000000000001</v>
      </c>
      <c r="Y31" s="60">
        <v>25.0779</v>
      </c>
      <c r="Z31" s="60">
        <v>0.99206300000000003</v>
      </c>
      <c r="AA31" s="61">
        <v>-16.012</v>
      </c>
    </row>
    <row r="32" spans="2:27">
      <c r="B32" s="160"/>
      <c r="C32" s="53">
        <v>6</v>
      </c>
      <c r="D32" s="16">
        <v>100</v>
      </c>
      <c r="E32" s="16">
        <v>3</v>
      </c>
      <c r="F32" s="16">
        <v>8</v>
      </c>
      <c r="G32" s="16" t="s">
        <v>25</v>
      </c>
      <c r="H32" s="58">
        <v>63.6571</v>
      </c>
      <c r="I32" s="58">
        <v>63.7836</v>
      </c>
      <c r="J32" s="58">
        <v>63.763300000000001</v>
      </c>
      <c r="K32" s="58">
        <v>63.663899999999998</v>
      </c>
      <c r="L32" s="58">
        <v>63.811500000000002</v>
      </c>
      <c r="M32" s="58">
        <v>63.996400000000001</v>
      </c>
      <c r="N32" s="58">
        <v>5.43879</v>
      </c>
      <c r="O32" s="58">
        <v>18.987200000000001</v>
      </c>
      <c r="P32" s="58">
        <v>12.787100000000001</v>
      </c>
      <c r="Q32" s="58">
        <v>0.55082699999999996</v>
      </c>
      <c r="R32" s="58">
        <v>-22.553599999999999</v>
      </c>
      <c r="S32" s="59">
        <v>90.518000000000001</v>
      </c>
      <c r="U32" s="155"/>
      <c r="V32" s="55">
        <v>6</v>
      </c>
      <c r="W32" s="60">
        <v>21.907399999999999</v>
      </c>
      <c r="X32" s="60">
        <v>11.416600000000001</v>
      </c>
      <c r="Y32" s="60">
        <v>24.7575</v>
      </c>
      <c r="Z32" s="60">
        <v>0.96318499999999996</v>
      </c>
      <c r="AA32" s="61">
        <v>-16.332100000000001</v>
      </c>
    </row>
    <row r="33" spans="2:27">
      <c r="B33" s="160"/>
      <c r="C33" s="53">
        <v>7</v>
      </c>
      <c r="D33" s="16">
        <v>100</v>
      </c>
      <c r="E33" s="16">
        <v>3</v>
      </c>
      <c r="F33" s="16">
        <v>9</v>
      </c>
      <c r="G33" s="16" t="s">
        <v>25</v>
      </c>
      <c r="H33" s="58">
        <v>65.576999999999998</v>
      </c>
      <c r="I33" s="58">
        <v>65.700400000000002</v>
      </c>
      <c r="J33" s="58">
        <v>65.710499999999996</v>
      </c>
      <c r="K33" s="58">
        <v>65.658000000000001</v>
      </c>
      <c r="L33" s="58">
        <v>65.693299999999994</v>
      </c>
      <c r="M33" s="58">
        <v>65.891999999999996</v>
      </c>
      <c r="N33" s="58">
        <v>6.1190899999999999</v>
      </c>
      <c r="O33" s="58">
        <v>19.340299999999999</v>
      </c>
      <c r="P33" s="58">
        <v>13.771100000000001</v>
      </c>
      <c r="Q33" s="58">
        <v>0.55344700000000002</v>
      </c>
      <c r="R33" s="58">
        <v>-22.245100000000001</v>
      </c>
      <c r="S33" s="59">
        <v>90.453599999999994</v>
      </c>
      <c r="U33" s="155"/>
      <c r="V33" s="55">
        <v>7</v>
      </c>
      <c r="W33" s="60">
        <v>22.737500000000001</v>
      </c>
      <c r="X33" s="60">
        <v>11.930999999999999</v>
      </c>
      <c r="Y33" s="60">
        <v>24.585799999999999</v>
      </c>
      <c r="Z33" s="60">
        <v>0.94025599999999998</v>
      </c>
      <c r="AA33" s="61">
        <v>-16.548400000000001</v>
      </c>
    </row>
    <row r="34" spans="2:27">
      <c r="B34" s="160"/>
      <c r="C34" s="53">
        <v>8</v>
      </c>
      <c r="D34" s="16">
        <v>100</v>
      </c>
      <c r="E34" s="16">
        <v>3</v>
      </c>
      <c r="F34" s="16">
        <v>10</v>
      </c>
      <c r="G34" s="16" t="s">
        <v>25</v>
      </c>
      <c r="H34" s="58">
        <v>66.718900000000005</v>
      </c>
      <c r="I34" s="58">
        <v>66.991200000000006</v>
      </c>
      <c r="J34" s="58">
        <v>66.9255</v>
      </c>
      <c r="K34" s="58">
        <v>66.820700000000002</v>
      </c>
      <c r="L34" s="58">
        <v>66.877799999999993</v>
      </c>
      <c r="M34" s="58">
        <v>67.077600000000004</v>
      </c>
      <c r="N34" s="58">
        <v>6.3871200000000004</v>
      </c>
      <c r="O34" s="58">
        <v>19.485499999999998</v>
      </c>
      <c r="P34" s="58">
        <v>14.6364</v>
      </c>
      <c r="Q34" s="58">
        <v>0.56008599999999997</v>
      </c>
      <c r="R34" s="58">
        <v>-22.1053</v>
      </c>
      <c r="S34" s="59">
        <v>90.427199999999999</v>
      </c>
      <c r="U34" s="155"/>
      <c r="V34" s="55">
        <v>8</v>
      </c>
      <c r="W34" s="60">
        <v>23.486599999999999</v>
      </c>
      <c r="X34" s="60">
        <v>12.379200000000001</v>
      </c>
      <c r="Y34" s="60">
        <v>24.757400000000001</v>
      </c>
      <c r="Z34" s="60">
        <v>1.00084</v>
      </c>
      <c r="AA34" s="61">
        <v>-16.359400000000001</v>
      </c>
    </row>
    <row r="35" spans="2:27">
      <c r="B35" s="160"/>
      <c r="C35" s="53">
        <v>9</v>
      </c>
      <c r="D35" s="16">
        <v>100</v>
      </c>
      <c r="E35" s="16">
        <v>3</v>
      </c>
      <c r="F35" s="16">
        <v>1000000000</v>
      </c>
      <c r="G35" s="16" t="s">
        <v>25</v>
      </c>
      <c r="H35" s="58">
        <v>69.211600000000004</v>
      </c>
      <c r="I35" s="58">
        <v>69.584100000000007</v>
      </c>
      <c r="J35" s="58">
        <v>69.395399999999995</v>
      </c>
      <c r="K35" s="58">
        <v>69.306200000000004</v>
      </c>
      <c r="L35" s="58">
        <v>69.236099999999993</v>
      </c>
      <c r="M35" s="58">
        <v>69.641499999999994</v>
      </c>
      <c r="N35" s="58">
        <v>11.5943</v>
      </c>
      <c r="O35" s="58">
        <v>21.353899999999999</v>
      </c>
      <c r="P35" s="58">
        <v>21.351500000000001</v>
      </c>
      <c r="Q35" s="58">
        <v>1.4837400000000001</v>
      </c>
      <c r="R35" s="58">
        <v>-20.3765</v>
      </c>
      <c r="S35" s="59">
        <v>90.430300000000003</v>
      </c>
      <c r="U35" s="155"/>
      <c r="V35" s="55">
        <v>9</v>
      </c>
      <c r="W35" s="60">
        <v>23.7058</v>
      </c>
      <c r="X35" s="60">
        <v>11.7072</v>
      </c>
      <c r="Y35" s="60">
        <v>24.602599999999999</v>
      </c>
      <c r="Z35" s="60">
        <v>1.0430699999999999</v>
      </c>
      <c r="AA35" s="61">
        <v>-16.5245</v>
      </c>
    </row>
    <row r="36" spans="2:27">
      <c r="B36" s="160"/>
      <c r="C36" s="55">
        <v>10</v>
      </c>
      <c r="D36" s="14">
        <v>100</v>
      </c>
      <c r="E36" s="14">
        <v>5</v>
      </c>
      <c r="F36" s="14">
        <v>9</v>
      </c>
      <c r="G36" s="14" t="s">
        <v>26</v>
      </c>
      <c r="H36" s="60">
        <v>67.894800000000004</v>
      </c>
      <c r="I36" s="60">
        <v>67.812600000000003</v>
      </c>
      <c r="J36" s="60">
        <v>67.801299999999998</v>
      </c>
      <c r="K36" s="60">
        <v>67.845500000000001</v>
      </c>
      <c r="L36" s="60">
        <v>67.962000000000003</v>
      </c>
      <c r="M36" s="60">
        <v>67.962199999999996</v>
      </c>
      <c r="N36" s="60">
        <v>97.7624</v>
      </c>
      <c r="O36" s="60">
        <v>842.37</v>
      </c>
      <c r="P36" s="60">
        <v>12.4458</v>
      </c>
      <c r="Q36" s="60">
        <v>801.72900000000004</v>
      </c>
      <c r="R36" s="60">
        <v>801.72900000000004</v>
      </c>
      <c r="S36" s="61">
        <v>80.446600000000004</v>
      </c>
      <c r="U36" s="155"/>
      <c r="V36" s="55">
        <v>10</v>
      </c>
      <c r="W36" s="60">
        <v>23.929400000000001</v>
      </c>
      <c r="X36" s="60">
        <v>11.7822</v>
      </c>
      <c r="Y36" s="60">
        <v>24.561499999999999</v>
      </c>
      <c r="Z36" s="60">
        <v>1.01878</v>
      </c>
      <c r="AA36" s="61">
        <v>-16.5518</v>
      </c>
    </row>
    <row r="37" spans="2:27">
      <c r="B37" s="160"/>
      <c r="C37" s="55">
        <v>11</v>
      </c>
      <c r="D37" s="14">
        <v>100</v>
      </c>
      <c r="E37" s="14">
        <v>5</v>
      </c>
      <c r="F37" s="14">
        <v>10</v>
      </c>
      <c r="G37" s="14" t="s">
        <v>26</v>
      </c>
      <c r="H37" s="60">
        <v>70.620999999999995</v>
      </c>
      <c r="I37" s="60">
        <v>70.528400000000005</v>
      </c>
      <c r="J37" s="60">
        <v>70.594300000000004</v>
      </c>
      <c r="K37" s="60">
        <v>70.392600000000002</v>
      </c>
      <c r="L37" s="60">
        <v>70.450299999999999</v>
      </c>
      <c r="M37" s="60">
        <v>70.554900000000004</v>
      </c>
      <c r="N37" s="60">
        <v>96.544499999999999</v>
      </c>
      <c r="O37" s="60">
        <v>604.245</v>
      </c>
      <c r="P37" s="60">
        <v>13.383800000000001</v>
      </c>
      <c r="Q37" s="60">
        <v>563.86</v>
      </c>
      <c r="R37" s="60">
        <v>563.86</v>
      </c>
      <c r="S37" s="61">
        <v>83.1083</v>
      </c>
      <c r="U37" s="155"/>
      <c r="V37" s="55">
        <v>11</v>
      </c>
      <c r="W37" s="60">
        <v>24.009399999999999</v>
      </c>
      <c r="X37" s="60">
        <v>11.6166</v>
      </c>
      <c r="Y37" s="60">
        <v>24.497800000000002</v>
      </c>
      <c r="Z37" s="60">
        <v>1.01187</v>
      </c>
      <c r="AA37" s="61">
        <v>-16.649799999999999</v>
      </c>
    </row>
    <row r="38" spans="2:27">
      <c r="B38" s="160"/>
      <c r="C38" s="55">
        <v>12</v>
      </c>
      <c r="D38" s="14">
        <v>100</v>
      </c>
      <c r="E38" s="14">
        <v>5</v>
      </c>
      <c r="F38" s="14">
        <v>11</v>
      </c>
      <c r="G38" s="14" t="s">
        <v>26</v>
      </c>
      <c r="H38" s="60">
        <v>72.861500000000007</v>
      </c>
      <c r="I38" s="60">
        <v>72.8489</v>
      </c>
      <c r="J38" s="60">
        <v>72.917500000000004</v>
      </c>
      <c r="K38" s="60">
        <v>72.933400000000006</v>
      </c>
      <c r="L38" s="60">
        <v>72.890600000000006</v>
      </c>
      <c r="M38" s="60">
        <v>72.870900000000006</v>
      </c>
      <c r="N38" s="60">
        <v>95.371200000000002</v>
      </c>
      <c r="O38" s="60">
        <v>409.16</v>
      </c>
      <c r="P38" s="60">
        <v>14.3317</v>
      </c>
      <c r="Q38" s="60">
        <v>368.70299999999997</v>
      </c>
      <c r="R38" s="60">
        <v>368.69499999999999</v>
      </c>
      <c r="S38" s="61">
        <v>85.341700000000003</v>
      </c>
      <c r="U38" s="155"/>
      <c r="V38" s="55">
        <v>12</v>
      </c>
      <c r="W38" s="60">
        <v>24.187000000000001</v>
      </c>
      <c r="X38" s="60">
        <v>12.177099999999999</v>
      </c>
      <c r="Y38" s="60">
        <v>24.571000000000002</v>
      </c>
      <c r="Z38" s="60">
        <v>1.0841799999999999</v>
      </c>
      <c r="AA38" s="61">
        <v>-16.587900000000001</v>
      </c>
    </row>
    <row r="39" spans="2:27">
      <c r="B39" s="160"/>
      <c r="C39" s="55">
        <v>13</v>
      </c>
      <c r="D39" s="14">
        <v>100</v>
      </c>
      <c r="E39" s="14">
        <v>5</v>
      </c>
      <c r="F39" s="14">
        <v>12</v>
      </c>
      <c r="G39" s="14" t="s">
        <v>26</v>
      </c>
      <c r="H39" s="60">
        <v>75.06</v>
      </c>
      <c r="I39" s="60">
        <v>74.986400000000003</v>
      </c>
      <c r="J39" s="60">
        <v>75.034000000000006</v>
      </c>
      <c r="K39" s="60">
        <v>74.812100000000001</v>
      </c>
      <c r="L39" s="60">
        <v>74.862300000000005</v>
      </c>
      <c r="M39" s="60">
        <v>74.980599999999995</v>
      </c>
      <c r="N39" s="60">
        <v>91.688999999999993</v>
      </c>
      <c r="O39" s="60">
        <v>262.70400000000001</v>
      </c>
      <c r="P39" s="60">
        <v>15.3004</v>
      </c>
      <c r="Q39" s="60">
        <v>222.38499999999999</v>
      </c>
      <c r="R39" s="60">
        <v>222.21100000000001</v>
      </c>
      <c r="S39" s="61">
        <v>87.199799999999996</v>
      </c>
      <c r="U39" s="155"/>
      <c r="V39" s="55">
        <v>13</v>
      </c>
      <c r="W39" s="60">
        <v>24.4162</v>
      </c>
      <c r="X39" s="60">
        <v>11.972300000000001</v>
      </c>
      <c r="Y39" s="60">
        <v>24.7254</v>
      </c>
      <c r="Z39" s="60">
        <v>1.09474</v>
      </c>
      <c r="AA39" s="61">
        <v>-16.4133</v>
      </c>
    </row>
    <row r="40" spans="2:27">
      <c r="B40" s="160"/>
      <c r="C40" s="55">
        <v>14</v>
      </c>
      <c r="D40" s="14">
        <v>100</v>
      </c>
      <c r="E40" s="14">
        <v>5</v>
      </c>
      <c r="F40" s="14">
        <v>13</v>
      </c>
      <c r="G40" s="14" t="s">
        <v>26</v>
      </c>
      <c r="H40" s="60">
        <v>76.665499999999994</v>
      </c>
      <c r="I40" s="60">
        <v>76.587999999999994</v>
      </c>
      <c r="J40" s="60">
        <v>76.610699999999994</v>
      </c>
      <c r="K40" s="60">
        <v>76.685299999999998</v>
      </c>
      <c r="L40" s="60">
        <v>76.632000000000005</v>
      </c>
      <c r="M40" s="60">
        <v>76.566199999999995</v>
      </c>
      <c r="N40" s="60">
        <v>82.405600000000007</v>
      </c>
      <c r="O40" s="60">
        <v>145.001</v>
      </c>
      <c r="P40" s="60">
        <v>16.234200000000001</v>
      </c>
      <c r="Q40" s="60">
        <v>105.81</v>
      </c>
      <c r="R40" s="60">
        <v>104.39</v>
      </c>
      <c r="S40" s="61">
        <v>88.587999999999994</v>
      </c>
      <c r="U40" s="155"/>
      <c r="V40" s="62">
        <v>1000000000</v>
      </c>
      <c r="W40" s="64">
        <v>24.892700000000001</v>
      </c>
      <c r="X40" s="64">
        <v>12.7089</v>
      </c>
      <c r="Y40" s="64">
        <v>24.898299999999999</v>
      </c>
      <c r="Z40" s="64">
        <v>1.21499</v>
      </c>
      <c r="AA40" s="65">
        <v>-16.255099999999999</v>
      </c>
    </row>
    <row r="41" spans="2:27" ht="15.75">
      <c r="B41" s="160"/>
      <c r="C41" s="55">
        <v>15</v>
      </c>
      <c r="D41" s="14">
        <v>100</v>
      </c>
      <c r="E41" s="14">
        <v>5</v>
      </c>
      <c r="F41" s="14">
        <v>14</v>
      </c>
      <c r="G41" s="14" t="s">
        <v>26</v>
      </c>
      <c r="H41" s="60">
        <v>77.689800000000005</v>
      </c>
      <c r="I41" s="60">
        <v>77.651499999999999</v>
      </c>
      <c r="J41" s="60">
        <v>77.672799999999995</v>
      </c>
      <c r="K41" s="60">
        <v>77.696600000000004</v>
      </c>
      <c r="L41" s="60">
        <v>77.680000000000007</v>
      </c>
      <c r="M41" s="60">
        <v>77.600200000000001</v>
      </c>
      <c r="N41" s="60">
        <v>61.967799999999997</v>
      </c>
      <c r="O41" s="60">
        <v>74.021600000000007</v>
      </c>
      <c r="P41" s="60">
        <v>17.007100000000001</v>
      </c>
      <c r="Q41" s="60">
        <v>38.327500000000001</v>
      </c>
      <c r="R41" s="60">
        <v>33.239800000000002</v>
      </c>
      <c r="S41" s="61">
        <v>89.315200000000004</v>
      </c>
      <c r="U41" s="154" t="s">
        <v>37</v>
      </c>
      <c r="V41" s="50" t="s">
        <v>10</v>
      </c>
      <c r="W41" s="75" t="s">
        <v>5</v>
      </c>
      <c r="X41" s="51" t="s">
        <v>3</v>
      </c>
      <c r="Y41" s="51" t="s">
        <v>4</v>
      </c>
      <c r="Z41" s="51" t="s">
        <v>6</v>
      </c>
      <c r="AA41" s="52" t="s">
        <v>7</v>
      </c>
    </row>
    <row r="42" spans="2:27">
      <c r="B42" s="160"/>
      <c r="C42" s="55">
        <v>16</v>
      </c>
      <c r="D42" s="14">
        <v>100</v>
      </c>
      <c r="E42" s="14">
        <v>5</v>
      </c>
      <c r="F42" s="14">
        <v>15</v>
      </c>
      <c r="G42" s="14" t="s">
        <v>26</v>
      </c>
      <c r="H42" s="60">
        <v>78.358800000000002</v>
      </c>
      <c r="I42" s="60">
        <v>78.274600000000007</v>
      </c>
      <c r="J42" s="60">
        <v>78.206500000000005</v>
      </c>
      <c r="K42" s="60">
        <v>78.215900000000005</v>
      </c>
      <c r="L42" s="60">
        <v>78.230999999999995</v>
      </c>
      <c r="M42" s="60">
        <v>78.240499999999997</v>
      </c>
      <c r="N42" s="60">
        <v>46.341900000000003</v>
      </c>
      <c r="O42" s="60">
        <v>49.532699999999998</v>
      </c>
      <c r="P42" s="60">
        <v>17.653600000000001</v>
      </c>
      <c r="Q42" s="60">
        <v>17.127600000000001</v>
      </c>
      <c r="R42" s="60">
        <v>8.6340900000000005</v>
      </c>
      <c r="S42" s="61">
        <v>89.626000000000005</v>
      </c>
      <c r="U42" s="155"/>
      <c r="V42" s="55">
        <v>9</v>
      </c>
      <c r="W42" s="60">
        <v>12.4458</v>
      </c>
      <c r="X42" s="60">
        <v>97.7624</v>
      </c>
      <c r="Y42" s="60">
        <v>842.37</v>
      </c>
      <c r="Z42" s="60">
        <v>801.72900000000004</v>
      </c>
      <c r="AA42" s="61">
        <v>801.72900000000004</v>
      </c>
    </row>
    <row r="43" spans="2:27">
      <c r="B43" s="160"/>
      <c r="C43" s="55">
        <v>17</v>
      </c>
      <c r="D43" s="14">
        <v>100</v>
      </c>
      <c r="E43" s="14">
        <v>5</v>
      </c>
      <c r="F43" s="14">
        <v>16</v>
      </c>
      <c r="G43" s="14" t="s">
        <v>26</v>
      </c>
      <c r="H43" s="60">
        <v>78.5655</v>
      </c>
      <c r="I43" s="60">
        <v>78.468500000000006</v>
      </c>
      <c r="J43" s="60">
        <v>78.468699999999998</v>
      </c>
      <c r="K43" s="60">
        <v>78.505899999999997</v>
      </c>
      <c r="L43" s="60">
        <v>78.374399999999994</v>
      </c>
      <c r="M43" s="60">
        <v>78.518799999999999</v>
      </c>
      <c r="N43" s="60">
        <v>31.466899999999999</v>
      </c>
      <c r="O43" s="60">
        <v>37.438299999999998</v>
      </c>
      <c r="P43" s="60">
        <v>18.220500000000001</v>
      </c>
      <c r="Q43" s="60">
        <v>8.0005900000000008</v>
      </c>
      <c r="R43" s="60">
        <v>-3.53647</v>
      </c>
      <c r="S43" s="61">
        <v>89.607299999999995</v>
      </c>
      <c r="U43" s="155"/>
      <c r="V43" s="55">
        <v>10</v>
      </c>
      <c r="W43" s="60">
        <v>13.383800000000001</v>
      </c>
      <c r="X43" s="60">
        <v>96.544499999999999</v>
      </c>
      <c r="Y43" s="60">
        <v>604.245</v>
      </c>
      <c r="Z43" s="60">
        <v>563.86</v>
      </c>
      <c r="AA43" s="61">
        <v>563.86</v>
      </c>
    </row>
    <row r="44" spans="2:27">
      <c r="B44" s="160"/>
      <c r="C44" s="55">
        <v>18</v>
      </c>
      <c r="D44" s="14">
        <v>100</v>
      </c>
      <c r="E44" s="14">
        <v>5</v>
      </c>
      <c r="F44" s="14">
        <v>17</v>
      </c>
      <c r="G44" s="66" t="s">
        <v>26</v>
      </c>
      <c r="H44" s="68">
        <v>79.155699999999996</v>
      </c>
      <c r="I44" s="68">
        <v>79.002399999999994</v>
      </c>
      <c r="J44" s="68">
        <v>78.989800000000002</v>
      </c>
      <c r="K44" s="68">
        <v>78.928799999999995</v>
      </c>
      <c r="L44" s="68">
        <v>79.007999999999996</v>
      </c>
      <c r="M44" s="68">
        <v>78.991699999999994</v>
      </c>
      <c r="N44" s="68">
        <v>25.692699999999999</v>
      </c>
      <c r="O44" s="68">
        <v>33.387700000000002</v>
      </c>
      <c r="P44" s="68">
        <v>18.8797</v>
      </c>
      <c r="Q44" s="68">
        <v>5.1581299999999999</v>
      </c>
      <c r="R44" s="68">
        <v>-7.6324100000000001</v>
      </c>
      <c r="S44" s="69">
        <v>89.893100000000004</v>
      </c>
      <c r="U44" s="155"/>
      <c r="V44" s="55">
        <v>11</v>
      </c>
      <c r="W44" s="60">
        <v>14.3317</v>
      </c>
      <c r="X44" s="60">
        <v>95.371200000000002</v>
      </c>
      <c r="Y44" s="60">
        <v>409.16</v>
      </c>
      <c r="Z44" s="60">
        <v>368.70299999999997</v>
      </c>
      <c r="AA44" s="61">
        <v>368.69499999999999</v>
      </c>
    </row>
    <row r="45" spans="2:27">
      <c r="B45" s="160"/>
      <c r="C45" s="55">
        <v>19</v>
      </c>
      <c r="D45" s="14">
        <v>100</v>
      </c>
      <c r="E45" s="14">
        <v>5</v>
      </c>
      <c r="F45" s="14">
        <v>18</v>
      </c>
      <c r="G45" s="66" t="s">
        <v>26</v>
      </c>
      <c r="H45" s="68">
        <v>78.993700000000004</v>
      </c>
      <c r="I45" s="68">
        <v>78.989000000000004</v>
      </c>
      <c r="J45" s="68">
        <v>79.053799999999995</v>
      </c>
      <c r="K45" s="68">
        <v>78.910799999999995</v>
      </c>
      <c r="L45" s="68">
        <v>78.956100000000006</v>
      </c>
      <c r="M45" s="68">
        <v>78.997600000000006</v>
      </c>
      <c r="N45" s="68">
        <v>19.4556</v>
      </c>
      <c r="O45" s="68">
        <v>29.2257</v>
      </c>
      <c r="P45" s="68">
        <v>19.2468</v>
      </c>
      <c r="Q45" s="68">
        <v>2.7901699999999998</v>
      </c>
      <c r="R45" s="68">
        <v>-11.813700000000001</v>
      </c>
      <c r="S45" s="69">
        <v>89.721699999999998</v>
      </c>
      <c r="U45" s="155"/>
      <c r="V45" s="55">
        <v>12</v>
      </c>
      <c r="W45" s="60">
        <v>15.3004</v>
      </c>
      <c r="X45" s="60">
        <v>91.688999999999993</v>
      </c>
      <c r="Y45" s="60">
        <v>262.70400000000001</v>
      </c>
      <c r="Z45" s="60">
        <v>222.38499999999999</v>
      </c>
      <c r="AA45" s="61">
        <v>222.21100000000001</v>
      </c>
    </row>
    <row r="46" spans="2:27">
      <c r="B46" s="160"/>
      <c r="C46" s="55">
        <v>20</v>
      </c>
      <c r="D46" s="14">
        <v>100</v>
      </c>
      <c r="E46" s="14">
        <v>5</v>
      </c>
      <c r="F46" s="14">
        <v>19</v>
      </c>
      <c r="G46" s="66" t="s">
        <v>26</v>
      </c>
      <c r="H46" s="68">
        <v>79.09</v>
      </c>
      <c r="I46" s="68">
        <v>79.268799999999999</v>
      </c>
      <c r="J46" s="68">
        <v>79.109899999999996</v>
      </c>
      <c r="K46" s="68">
        <v>78.967500000000001</v>
      </c>
      <c r="L46" s="68">
        <v>79.112399999999994</v>
      </c>
      <c r="M46" s="68">
        <v>79.174300000000002</v>
      </c>
      <c r="N46" s="68">
        <v>16.571300000000001</v>
      </c>
      <c r="O46" s="68">
        <v>27.786300000000001</v>
      </c>
      <c r="P46" s="68">
        <v>19.709099999999999</v>
      </c>
      <c r="Q46" s="68">
        <v>2.0827800000000001</v>
      </c>
      <c r="R46" s="68">
        <v>-13.286199999999999</v>
      </c>
      <c r="S46" s="69">
        <v>89.690700000000007</v>
      </c>
      <c r="U46" s="155"/>
      <c r="V46" s="55">
        <v>13</v>
      </c>
      <c r="W46" s="60">
        <v>16.234200000000001</v>
      </c>
      <c r="X46" s="60">
        <v>82.405600000000007</v>
      </c>
      <c r="Y46" s="60">
        <v>145.001</v>
      </c>
      <c r="Z46" s="60">
        <v>105.81</v>
      </c>
      <c r="AA46" s="61">
        <v>104.39</v>
      </c>
    </row>
    <row r="47" spans="2:27">
      <c r="B47" s="160"/>
      <c r="C47" s="55">
        <v>21</v>
      </c>
      <c r="D47" s="14">
        <v>100</v>
      </c>
      <c r="E47" s="14">
        <v>5</v>
      </c>
      <c r="F47" s="14">
        <v>20</v>
      </c>
      <c r="G47" s="66" t="s">
        <v>26</v>
      </c>
      <c r="H47" s="68">
        <v>79.406000000000006</v>
      </c>
      <c r="I47" s="68">
        <v>79.431399999999996</v>
      </c>
      <c r="J47" s="68">
        <v>79.298699999999997</v>
      </c>
      <c r="K47" s="68">
        <v>79.463099999999997</v>
      </c>
      <c r="L47" s="68">
        <v>79.360100000000003</v>
      </c>
      <c r="M47" s="68">
        <v>79.416300000000007</v>
      </c>
      <c r="N47" s="68">
        <v>14.9618</v>
      </c>
      <c r="O47" s="68">
        <v>26.969200000000001</v>
      </c>
      <c r="P47" s="68">
        <v>20.199400000000001</v>
      </c>
      <c r="Q47" s="68">
        <v>1.7863899999999999</v>
      </c>
      <c r="R47" s="68">
        <v>-14.1113</v>
      </c>
      <c r="S47" s="69">
        <v>89.802700000000002</v>
      </c>
      <c r="U47" s="155"/>
      <c r="V47" s="55">
        <v>14</v>
      </c>
      <c r="W47" s="60">
        <v>17.007100000000001</v>
      </c>
      <c r="X47" s="60">
        <v>61.967799999999997</v>
      </c>
      <c r="Y47" s="60">
        <v>74.021600000000007</v>
      </c>
      <c r="Z47" s="60">
        <v>38.327500000000001</v>
      </c>
      <c r="AA47" s="61">
        <v>33.239800000000002</v>
      </c>
    </row>
    <row r="48" spans="2:27">
      <c r="B48" s="160"/>
      <c r="C48" s="55">
        <v>22</v>
      </c>
      <c r="D48" s="14">
        <v>100</v>
      </c>
      <c r="E48" s="14">
        <v>5</v>
      </c>
      <c r="F48" s="14">
        <v>21</v>
      </c>
      <c r="G48" s="66" t="s">
        <v>26</v>
      </c>
      <c r="H48" s="68">
        <v>79.496200000000002</v>
      </c>
      <c r="I48" s="68">
        <v>79.528499999999994</v>
      </c>
      <c r="J48" s="68">
        <v>79.555800000000005</v>
      </c>
      <c r="K48" s="68">
        <v>79.546700000000001</v>
      </c>
      <c r="L48" s="68">
        <v>79.580399999999997</v>
      </c>
      <c r="M48" s="68">
        <v>79.561400000000006</v>
      </c>
      <c r="N48" s="68">
        <v>12.4527</v>
      </c>
      <c r="O48" s="68">
        <v>26.013300000000001</v>
      </c>
      <c r="P48" s="68">
        <v>20.6463</v>
      </c>
      <c r="Q48" s="68">
        <v>1.3029900000000001</v>
      </c>
      <c r="R48" s="68">
        <v>-15.0359</v>
      </c>
      <c r="S48" s="69">
        <v>89.876800000000003</v>
      </c>
      <c r="U48" s="155"/>
      <c r="V48" s="55">
        <v>15</v>
      </c>
      <c r="W48" s="60">
        <v>17.653600000000001</v>
      </c>
      <c r="X48" s="60">
        <v>46.341900000000003</v>
      </c>
      <c r="Y48" s="60">
        <v>49.532699999999998</v>
      </c>
      <c r="Z48" s="60">
        <v>17.127600000000001</v>
      </c>
      <c r="AA48" s="61">
        <v>8.6340900000000005</v>
      </c>
    </row>
    <row r="49" spans="2:27">
      <c r="B49" s="160"/>
      <c r="C49" s="55">
        <v>23</v>
      </c>
      <c r="D49" s="14">
        <v>100</v>
      </c>
      <c r="E49" s="14">
        <v>5</v>
      </c>
      <c r="F49" s="14">
        <v>22</v>
      </c>
      <c r="G49" s="66" t="s">
        <v>26</v>
      </c>
      <c r="H49" s="60">
        <v>79.576300000000003</v>
      </c>
      <c r="I49" s="60">
        <v>79.704899999999995</v>
      </c>
      <c r="J49" s="60">
        <v>79.658600000000007</v>
      </c>
      <c r="K49" s="60">
        <v>79.584800000000001</v>
      </c>
      <c r="L49" s="60">
        <v>79.551000000000002</v>
      </c>
      <c r="M49" s="60">
        <v>79.627499999999998</v>
      </c>
      <c r="N49" s="60">
        <v>13.2348</v>
      </c>
      <c r="O49" s="60">
        <v>26.012799999999999</v>
      </c>
      <c r="P49" s="60">
        <v>20.994900000000001</v>
      </c>
      <c r="Q49" s="60">
        <v>1.37422</v>
      </c>
      <c r="R49" s="60">
        <v>-15.083299999999999</v>
      </c>
      <c r="S49" s="61">
        <v>89.828500000000005</v>
      </c>
      <c r="U49" s="155"/>
      <c r="V49" s="55">
        <v>16</v>
      </c>
      <c r="W49" s="60">
        <v>18.220500000000001</v>
      </c>
      <c r="X49" s="60">
        <v>31.466899999999999</v>
      </c>
      <c r="Y49" s="60">
        <v>37.438299999999998</v>
      </c>
      <c r="Z49" s="60">
        <v>8.0005900000000008</v>
      </c>
      <c r="AA49" s="61">
        <v>-3.53647</v>
      </c>
    </row>
    <row r="50" spans="2:27">
      <c r="B50" s="160"/>
      <c r="C50" s="55">
        <v>24</v>
      </c>
      <c r="D50" s="14">
        <v>100</v>
      </c>
      <c r="E50" s="14">
        <v>5</v>
      </c>
      <c r="F50" s="14">
        <v>23</v>
      </c>
      <c r="G50" s="66" t="s">
        <v>26</v>
      </c>
      <c r="H50" s="60">
        <v>79.743399999999994</v>
      </c>
      <c r="I50" s="60">
        <v>79.593199999999996</v>
      </c>
      <c r="J50" s="60">
        <v>79.638800000000003</v>
      </c>
      <c r="K50" s="60">
        <v>79.617500000000007</v>
      </c>
      <c r="L50" s="60">
        <v>79.606099999999998</v>
      </c>
      <c r="M50" s="60">
        <v>79.6387</v>
      </c>
      <c r="N50" s="60">
        <v>12.0136</v>
      </c>
      <c r="O50" s="60">
        <v>25.1751</v>
      </c>
      <c r="P50" s="60">
        <v>21.280999999999999</v>
      </c>
      <c r="Q50" s="60">
        <v>0.92021399999999998</v>
      </c>
      <c r="R50" s="60">
        <v>-15.9162</v>
      </c>
      <c r="S50" s="61">
        <v>89.7577</v>
      </c>
      <c r="U50" s="155"/>
      <c r="V50" s="55">
        <v>17</v>
      </c>
      <c r="W50" s="68">
        <v>18.8797</v>
      </c>
      <c r="X50" s="68">
        <v>25.692699999999999</v>
      </c>
      <c r="Y50" s="68">
        <v>33.387700000000002</v>
      </c>
      <c r="Z50" s="68">
        <v>5.1581299999999999</v>
      </c>
      <c r="AA50" s="69">
        <v>-7.6324100000000001</v>
      </c>
    </row>
    <row r="51" spans="2:27">
      <c r="B51" s="160"/>
      <c r="C51" s="55">
        <v>25</v>
      </c>
      <c r="D51" s="14">
        <v>100</v>
      </c>
      <c r="E51" s="14">
        <v>5</v>
      </c>
      <c r="F51" s="14">
        <v>24</v>
      </c>
      <c r="G51" s="66" t="s">
        <v>26</v>
      </c>
      <c r="H51" s="60">
        <v>79.608599999999996</v>
      </c>
      <c r="I51" s="60">
        <v>79.668000000000006</v>
      </c>
      <c r="J51" s="60">
        <v>79.628799999999998</v>
      </c>
      <c r="K51" s="60">
        <v>79.647499999999994</v>
      </c>
      <c r="L51" s="60">
        <v>79.7042</v>
      </c>
      <c r="M51" s="60">
        <v>79.834900000000005</v>
      </c>
      <c r="N51" s="60">
        <v>12.14</v>
      </c>
      <c r="O51" s="60">
        <v>25.1432</v>
      </c>
      <c r="P51" s="60">
        <v>21.6311</v>
      </c>
      <c r="Q51" s="60">
        <v>0.97852300000000003</v>
      </c>
      <c r="R51" s="60">
        <v>-15.988200000000001</v>
      </c>
      <c r="S51" s="61">
        <v>89.728499999999997</v>
      </c>
      <c r="U51" s="155"/>
      <c r="V51" s="55">
        <v>18</v>
      </c>
      <c r="W51" s="68">
        <v>19.2468</v>
      </c>
      <c r="X51" s="68">
        <v>19.4556</v>
      </c>
      <c r="Y51" s="68">
        <v>29.2257</v>
      </c>
      <c r="Z51" s="68">
        <v>2.7901699999999998</v>
      </c>
      <c r="AA51" s="69">
        <v>-11.813700000000001</v>
      </c>
    </row>
    <row r="52" spans="2:27">
      <c r="B52" s="160"/>
      <c r="C52" s="55">
        <v>26</v>
      </c>
      <c r="D52" s="14">
        <v>100</v>
      </c>
      <c r="E52" s="14">
        <v>5</v>
      </c>
      <c r="F52" s="14">
        <v>25</v>
      </c>
      <c r="G52" s="66" t="s">
        <v>26</v>
      </c>
      <c r="H52" s="60">
        <v>79.678100000000001</v>
      </c>
      <c r="I52" s="60">
        <v>79.784999999999997</v>
      </c>
      <c r="J52" s="60">
        <v>79.720699999999994</v>
      </c>
      <c r="K52" s="60">
        <v>79.758700000000005</v>
      </c>
      <c r="L52" s="60">
        <v>79.765000000000001</v>
      </c>
      <c r="M52" s="60">
        <v>79.968599999999995</v>
      </c>
      <c r="N52" s="60">
        <v>11.5848</v>
      </c>
      <c r="O52" s="60">
        <v>25.093</v>
      </c>
      <c r="P52" s="60">
        <v>21.904499999999999</v>
      </c>
      <c r="Q52" s="60">
        <v>1.0659799999999999</v>
      </c>
      <c r="R52" s="60">
        <v>-15.994</v>
      </c>
      <c r="S52" s="61">
        <v>89.803200000000004</v>
      </c>
      <c r="U52" s="155"/>
      <c r="V52" s="55">
        <v>19</v>
      </c>
      <c r="W52" s="68">
        <v>19.709099999999999</v>
      </c>
      <c r="X52" s="68">
        <v>16.571300000000001</v>
      </c>
      <c r="Y52" s="68">
        <v>27.786300000000001</v>
      </c>
      <c r="Z52" s="68">
        <v>2.0827800000000001</v>
      </c>
      <c r="AA52" s="69">
        <v>-13.286199999999999</v>
      </c>
    </row>
    <row r="53" spans="2:27">
      <c r="B53" s="161"/>
      <c r="C53" s="56">
        <v>27</v>
      </c>
      <c r="D53" s="57">
        <v>100</v>
      </c>
      <c r="E53" s="57">
        <v>5</v>
      </c>
      <c r="F53" s="57">
        <v>1000000000</v>
      </c>
      <c r="G53" s="67" t="s">
        <v>26</v>
      </c>
      <c r="H53" s="70">
        <v>80.065600000000003</v>
      </c>
      <c r="I53" s="70">
        <v>80.188100000000006</v>
      </c>
      <c r="J53" s="70">
        <v>80.134200000000007</v>
      </c>
      <c r="K53" s="70">
        <v>80.220799999999997</v>
      </c>
      <c r="L53" s="70">
        <v>80.169799999999995</v>
      </c>
      <c r="M53" s="70">
        <v>80.323099999999997</v>
      </c>
      <c r="N53" s="70">
        <v>12.4786</v>
      </c>
      <c r="O53" s="70">
        <v>24.894200000000001</v>
      </c>
      <c r="P53" s="70">
        <v>24.8918</v>
      </c>
      <c r="Q53" s="70">
        <v>1.2015</v>
      </c>
      <c r="R53" s="70">
        <v>-16.255600000000001</v>
      </c>
      <c r="S53" s="71">
        <v>89.820599999999999</v>
      </c>
      <c r="U53" s="155"/>
      <c r="V53" s="55">
        <v>20</v>
      </c>
      <c r="W53" s="68">
        <v>20.199400000000001</v>
      </c>
      <c r="X53" s="68">
        <v>14.9618</v>
      </c>
      <c r="Y53" s="68">
        <v>26.969200000000001</v>
      </c>
      <c r="Z53" s="68">
        <v>1.7863899999999999</v>
      </c>
      <c r="AA53" s="69">
        <v>-14.1113</v>
      </c>
    </row>
    <row r="54" spans="2:27">
      <c r="U54" s="155"/>
      <c r="V54" s="55">
        <v>21</v>
      </c>
      <c r="W54" s="68">
        <v>20.6463</v>
      </c>
      <c r="X54" s="68">
        <v>12.4527</v>
      </c>
      <c r="Y54" s="68">
        <v>26.013300000000001</v>
      </c>
      <c r="Z54" s="68">
        <v>1.3029900000000001</v>
      </c>
      <c r="AA54" s="69">
        <v>-15.0359</v>
      </c>
    </row>
    <row r="55" spans="2:27">
      <c r="U55" s="155"/>
      <c r="V55" s="55">
        <v>22</v>
      </c>
      <c r="W55" s="60">
        <v>20.994900000000001</v>
      </c>
      <c r="X55" s="60">
        <v>13.2348</v>
      </c>
      <c r="Y55" s="60">
        <v>26.012799999999999</v>
      </c>
      <c r="Z55" s="60">
        <v>1.37422</v>
      </c>
      <c r="AA55" s="61">
        <v>-15.083299999999999</v>
      </c>
    </row>
    <row r="56" spans="2:27">
      <c r="U56" s="155"/>
      <c r="V56" s="55">
        <v>23</v>
      </c>
      <c r="W56" s="60">
        <v>21.280999999999999</v>
      </c>
      <c r="X56" s="60">
        <v>12.0136</v>
      </c>
      <c r="Y56" s="60">
        <v>25.1751</v>
      </c>
      <c r="Z56" s="60">
        <v>0.92021399999999998</v>
      </c>
      <c r="AA56" s="61">
        <v>-15.9162</v>
      </c>
    </row>
    <row r="57" spans="2:27">
      <c r="U57" s="155"/>
      <c r="V57" s="55">
        <v>24</v>
      </c>
      <c r="W57" s="60">
        <v>21.6311</v>
      </c>
      <c r="X57" s="60">
        <v>12.14</v>
      </c>
      <c r="Y57" s="60">
        <v>25.1432</v>
      </c>
      <c r="Z57" s="60">
        <v>0.97852300000000003</v>
      </c>
      <c r="AA57" s="61">
        <v>-15.988200000000001</v>
      </c>
    </row>
    <row r="58" spans="2:27">
      <c r="U58" s="155"/>
      <c r="V58" s="55">
        <v>25</v>
      </c>
      <c r="W58" s="60">
        <v>21.904499999999999</v>
      </c>
      <c r="X58" s="60">
        <v>11.5848</v>
      </c>
      <c r="Y58" s="60">
        <v>25.093</v>
      </c>
      <c r="Z58" s="60">
        <v>1.0659799999999999</v>
      </c>
      <c r="AA58" s="61">
        <v>-15.994</v>
      </c>
    </row>
    <row r="59" spans="2:27">
      <c r="U59" s="165"/>
      <c r="V59" s="56">
        <v>1000000000</v>
      </c>
      <c r="W59" s="70">
        <v>24.8918</v>
      </c>
      <c r="X59" s="70">
        <v>12.4786</v>
      </c>
      <c r="Y59" s="70">
        <v>24.894200000000001</v>
      </c>
      <c r="Z59" s="70">
        <v>1.2015</v>
      </c>
      <c r="AA59" s="71">
        <v>-16.255600000000001</v>
      </c>
    </row>
  </sheetData>
  <mergeCells count="9">
    <mergeCell ref="B1:S2"/>
    <mergeCell ref="U4:U15"/>
    <mergeCell ref="U16:U25"/>
    <mergeCell ref="W28:AA28"/>
    <mergeCell ref="U29:U40"/>
    <mergeCell ref="B4:B25"/>
    <mergeCell ref="B26:B53"/>
    <mergeCell ref="W3:AA3"/>
    <mergeCell ref="U41:U5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09EF-1B04-4A27-848A-6149A3F67F3E}">
  <dimension ref="A1:AA45"/>
  <sheetViews>
    <sheetView topLeftCell="R1" zoomScale="50" zoomScaleNormal="50" workbookViewId="0" xr3:uid="{5BAFDAC4-D3EF-5BDB-A6BE-4384FF6AADE0}">
      <selection activeCell="AB3" sqref="AB3:BE18"/>
    </sheetView>
  </sheetViews>
  <sheetFormatPr defaultRowHeight="15"/>
  <cols>
    <col min="3" max="3" width="12.42578125" bestFit="1" customWidth="1"/>
    <col min="6" max="6" width="25" bestFit="1" customWidth="1"/>
    <col min="18" max="18" width="10.85546875" bestFit="1" customWidth="1"/>
  </cols>
  <sheetData>
    <row r="1" spans="1:27" ht="15" customHeight="1">
      <c r="B1" s="139" t="s">
        <v>39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</row>
    <row r="2" spans="1:27" ht="15" customHeight="1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</row>
    <row r="3" spans="1:27" ht="18.75">
      <c r="B3" s="82" t="s">
        <v>0</v>
      </c>
      <c r="C3" s="83" t="s">
        <v>34</v>
      </c>
      <c r="D3" s="83" t="s">
        <v>1</v>
      </c>
      <c r="E3" s="83" t="s">
        <v>2</v>
      </c>
      <c r="F3" s="83" t="s">
        <v>14</v>
      </c>
      <c r="G3" s="83" t="s">
        <v>15</v>
      </c>
      <c r="H3" s="83" t="s">
        <v>16</v>
      </c>
      <c r="I3" s="83" t="s">
        <v>17</v>
      </c>
      <c r="J3" s="83" t="s">
        <v>18</v>
      </c>
      <c r="K3" s="83" t="s">
        <v>19</v>
      </c>
      <c r="L3" s="83" t="s">
        <v>20</v>
      </c>
      <c r="M3" s="83" t="s">
        <v>3</v>
      </c>
      <c r="N3" s="83" t="s">
        <v>4</v>
      </c>
      <c r="O3" s="83" t="s">
        <v>5</v>
      </c>
      <c r="P3" s="73" t="s">
        <v>6</v>
      </c>
      <c r="Q3" s="73" t="s">
        <v>7</v>
      </c>
      <c r="R3" s="74" t="s">
        <v>21</v>
      </c>
      <c r="W3" s="162" t="s">
        <v>35</v>
      </c>
      <c r="X3" s="163"/>
      <c r="Y3" s="163"/>
      <c r="Z3" s="163"/>
      <c r="AA3" s="164"/>
    </row>
    <row r="4" spans="1:27" ht="15" customHeight="1">
      <c r="A4" s="168" t="s">
        <v>36</v>
      </c>
      <c r="B4" s="94">
        <v>1</v>
      </c>
      <c r="C4" s="94">
        <v>100</v>
      </c>
      <c r="D4" s="94">
        <v>3</v>
      </c>
      <c r="E4" s="94">
        <v>1</v>
      </c>
      <c r="F4" s="94" t="s">
        <v>25</v>
      </c>
      <c r="G4" s="86">
        <v>65.009299999999996</v>
      </c>
      <c r="H4" s="86">
        <v>37.152799999999999</v>
      </c>
      <c r="I4" s="86">
        <v>37.185400000000001</v>
      </c>
      <c r="J4" s="86">
        <v>37.154499999999999</v>
      </c>
      <c r="K4" s="86">
        <v>37.124299999999998</v>
      </c>
      <c r="L4" s="86">
        <v>37.098999999999997</v>
      </c>
      <c r="M4" s="86">
        <v>98.449200000000005</v>
      </c>
      <c r="N4" s="16">
        <v>1425.93</v>
      </c>
      <c r="O4" s="16">
        <v>7.5336600000000002</v>
      </c>
      <c r="P4" s="84">
        <v>1384.96</v>
      </c>
      <c r="Q4" s="38">
        <v>1384.96</v>
      </c>
      <c r="R4" s="38">
        <v>86.971599999999995</v>
      </c>
      <c r="V4" s="52" t="s">
        <v>2</v>
      </c>
      <c r="W4" s="75" t="s">
        <v>5</v>
      </c>
      <c r="X4" s="51" t="s">
        <v>3</v>
      </c>
      <c r="Y4" s="51" t="s">
        <v>4</v>
      </c>
      <c r="Z4" s="51" t="s">
        <v>6</v>
      </c>
      <c r="AA4" s="51" t="s">
        <v>7</v>
      </c>
    </row>
    <row r="5" spans="1:27" ht="15" customHeight="1">
      <c r="A5" s="169"/>
      <c r="B5" s="94">
        <v>2</v>
      </c>
      <c r="C5" s="94">
        <v>100</v>
      </c>
      <c r="D5" s="94">
        <v>3</v>
      </c>
      <c r="E5" s="94">
        <v>2</v>
      </c>
      <c r="F5" s="94" t="s">
        <v>25</v>
      </c>
      <c r="G5" s="86">
        <v>96.714299999999994</v>
      </c>
      <c r="H5" s="86">
        <v>38.745699999999999</v>
      </c>
      <c r="I5" s="86">
        <v>38.669600000000003</v>
      </c>
      <c r="J5" s="86">
        <v>38.628100000000003</v>
      </c>
      <c r="K5" s="86">
        <v>38.677399999999999</v>
      </c>
      <c r="L5" s="86">
        <v>38.6051</v>
      </c>
      <c r="M5" s="86">
        <v>98.073700000000002</v>
      </c>
      <c r="N5" s="16">
        <v>1164.3699999999999</v>
      </c>
      <c r="O5" s="16">
        <v>11.078200000000001</v>
      </c>
      <c r="P5" s="84">
        <v>1123.3599999999999</v>
      </c>
      <c r="Q5" s="38">
        <v>1123.3599999999999</v>
      </c>
      <c r="R5" s="38">
        <v>95.872699999999995</v>
      </c>
      <c r="U5" s="167" t="s">
        <v>36</v>
      </c>
      <c r="V5" s="91">
        <v>1</v>
      </c>
      <c r="W5" s="16">
        <v>7.5336600000000002</v>
      </c>
      <c r="X5" s="16">
        <v>98.449200000000005</v>
      </c>
      <c r="Y5" s="16">
        <v>1425.93</v>
      </c>
      <c r="Z5" s="84">
        <v>1384.96</v>
      </c>
      <c r="AA5" s="38">
        <v>1384.96</v>
      </c>
    </row>
    <row r="6" spans="1:27" ht="18.75" customHeight="1">
      <c r="A6" s="169"/>
      <c r="B6" s="94">
        <v>3</v>
      </c>
      <c r="C6" s="94">
        <v>100</v>
      </c>
      <c r="D6" s="94">
        <v>3</v>
      </c>
      <c r="E6" s="94">
        <v>3</v>
      </c>
      <c r="F6" s="94" t="s">
        <v>25</v>
      </c>
      <c r="G6" s="86">
        <v>99.673000000000002</v>
      </c>
      <c r="H6" s="86">
        <v>38.661200000000001</v>
      </c>
      <c r="I6" s="86">
        <v>38.565899999999999</v>
      </c>
      <c r="J6" s="86">
        <v>38.712200000000003</v>
      </c>
      <c r="K6" s="86">
        <v>38.665100000000002</v>
      </c>
      <c r="L6" s="86">
        <v>38.620199999999997</v>
      </c>
      <c r="M6" s="86">
        <v>97.986500000000007</v>
      </c>
      <c r="N6" s="16">
        <v>1171.8699999999999</v>
      </c>
      <c r="O6" s="16">
        <v>14.037800000000001</v>
      </c>
      <c r="P6" s="84">
        <v>1131</v>
      </c>
      <c r="Q6" s="38">
        <v>1131</v>
      </c>
      <c r="R6" s="38">
        <v>96.1785</v>
      </c>
      <c r="U6" s="167"/>
      <c r="V6" s="91">
        <v>2</v>
      </c>
      <c r="W6" s="16">
        <v>11.078200000000001</v>
      </c>
      <c r="X6" s="16">
        <v>98.073700000000002</v>
      </c>
      <c r="Y6" s="16">
        <v>1164.3699999999999</v>
      </c>
      <c r="Z6" s="84">
        <v>1123.3599999999999</v>
      </c>
      <c r="AA6" s="38">
        <v>1123.3599999999999</v>
      </c>
    </row>
    <row r="7" spans="1:27" ht="18.75" customHeight="1">
      <c r="A7" s="169"/>
      <c r="B7" s="94">
        <v>4</v>
      </c>
      <c r="C7" s="94">
        <v>100</v>
      </c>
      <c r="D7" s="94">
        <v>3</v>
      </c>
      <c r="E7" s="94">
        <v>4</v>
      </c>
      <c r="F7" s="94" t="s">
        <v>25</v>
      </c>
      <c r="G7" s="86">
        <v>99.981300000000005</v>
      </c>
      <c r="H7" s="86">
        <v>38.741399999999999</v>
      </c>
      <c r="I7" s="86">
        <v>38.654899999999998</v>
      </c>
      <c r="J7" s="86">
        <v>38.670999999999999</v>
      </c>
      <c r="K7" s="86">
        <v>38.672800000000002</v>
      </c>
      <c r="L7" s="86">
        <v>38.646500000000003</v>
      </c>
      <c r="M7" s="86">
        <v>98.172899999999998</v>
      </c>
      <c r="N7" s="16">
        <v>1164.24</v>
      </c>
      <c r="O7" s="16">
        <v>16.931799999999999</v>
      </c>
      <c r="P7" s="84">
        <v>1123.0999999999999</v>
      </c>
      <c r="Q7" s="38">
        <v>1123.0999999999999</v>
      </c>
      <c r="R7" s="38">
        <v>96.239699999999999</v>
      </c>
      <c r="U7" s="167"/>
      <c r="V7" s="91">
        <v>3</v>
      </c>
      <c r="W7" s="16">
        <v>14.037800000000001</v>
      </c>
      <c r="X7" s="16">
        <v>97.986500000000007</v>
      </c>
      <c r="Y7" s="16">
        <v>1171.8699999999999</v>
      </c>
      <c r="Z7" s="84">
        <v>1131</v>
      </c>
      <c r="AA7" s="38">
        <v>1131</v>
      </c>
    </row>
    <row r="8" spans="1:27" ht="18.75" customHeight="1">
      <c r="A8" s="169"/>
      <c r="B8" s="94">
        <v>5</v>
      </c>
      <c r="C8" s="94">
        <v>100</v>
      </c>
      <c r="D8" s="94">
        <v>3</v>
      </c>
      <c r="E8" s="94">
        <v>9</v>
      </c>
      <c r="F8" s="94" t="s">
        <v>25</v>
      </c>
      <c r="G8" s="86">
        <v>100</v>
      </c>
      <c r="H8" s="86">
        <v>38.671700000000001</v>
      </c>
      <c r="I8" s="86">
        <v>38.575499999999998</v>
      </c>
      <c r="J8" s="86">
        <v>38.687600000000003</v>
      </c>
      <c r="K8" s="86">
        <v>38.597900000000003</v>
      </c>
      <c r="L8" s="86">
        <v>38.648800000000001</v>
      </c>
      <c r="M8" s="86">
        <v>98.166600000000003</v>
      </c>
      <c r="N8" s="16">
        <v>1164.04</v>
      </c>
      <c r="O8" s="16">
        <v>30.2529</v>
      </c>
      <c r="P8" s="84">
        <v>1123.27</v>
      </c>
      <c r="Q8" s="38">
        <v>1123.27</v>
      </c>
      <c r="R8" s="38">
        <v>96.193700000000007</v>
      </c>
      <c r="U8" s="167"/>
      <c r="V8" s="91">
        <v>4</v>
      </c>
      <c r="W8" s="16">
        <v>16.931799999999999</v>
      </c>
      <c r="X8" s="16">
        <v>98.172899999999998</v>
      </c>
      <c r="Y8" s="16">
        <v>1164.24</v>
      </c>
      <c r="Z8" s="84">
        <v>1123.0999999999999</v>
      </c>
      <c r="AA8" s="38">
        <v>1123.0999999999999</v>
      </c>
    </row>
    <row r="9" spans="1:27" ht="18.75" customHeight="1">
      <c r="A9" s="169"/>
      <c r="B9" s="94">
        <v>6</v>
      </c>
      <c r="C9" s="94">
        <v>100</v>
      </c>
      <c r="D9" s="94">
        <v>3</v>
      </c>
      <c r="E9" s="94">
        <v>10</v>
      </c>
      <c r="F9" s="94" t="s">
        <v>25</v>
      </c>
      <c r="G9" s="86">
        <v>100</v>
      </c>
      <c r="H9" s="86">
        <v>38.655900000000003</v>
      </c>
      <c r="I9" s="86">
        <v>38.637999999999998</v>
      </c>
      <c r="J9" s="86">
        <v>38.656300000000002</v>
      </c>
      <c r="K9" s="86">
        <v>38.652900000000002</v>
      </c>
      <c r="L9" s="86">
        <v>38.629800000000003</v>
      </c>
      <c r="M9" s="86">
        <v>98.034999999999997</v>
      </c>
      <c r="N9" s="16">
        <v>1156.32</v>
      </c>
      <c r="O9" s="16">
        <v>32.889800000000001</v>
      </c>
      <c r="P9" s="84">
        <v>1115.48</v>
      </c>
      <c r="Q9" s="38">
        <v>1115.48</v>
      </c>
      <c r="R9" s="38">
        <v>96.217799999999997</v>
      </c>
      <c r="U9" s="167"/>
      <c r="V9" s="91">
        <v>9</v>
      </c>
      <c r="W9" s="16">
        <v>30.2529</v>
      </c>
      <c r="X9" s="16">
        <v>98.166600000000003</v>
      </c>
      <c r="Y9" s="16">
        <v>1164.04</v>
      </c>
      <c r="Z9" s="84">
        <v>1123.27</v>
      </c>
      <c r="AA9" s="38">
        <v>1123.27</v>
      </c>
    </row>
    <row r="10" spans="1:27" ht="18.75" customHeight="1">
      <c r="A10" s="169"/>
      <c r="B10" s="94">
        <v>7</v>
      </c>
      <c r="C10" s="94">
        <v>100</v>
      </c>
      <c r="D10" s="94">
        <v>3</v>
      </c>
      <c r="E10" s="94">
        <v>1000000000</v>
      </c>
      <c r="F10" s="94" t="s">
        <v>25</v>
      </c>
      <c r="G10" s="86">
        <v>100</v>
      </c>
      <c r="H10" s="86">
        <v>38.789400000000001</v>
      </c>
      <c r="I10" s="86">
        <v>38.581499999999998</v>
      </c>
      <c r="J10" s="86">
        <v>38.686199999999999</v>
      </c>
      <c r="K10" s="86">
        <v>38.617800000000003</v>
      </c>
      <c r="L10" s="86">
        <v>38.663200000000003</v>
      </c>
      <c r="M10" s="86">
        <v>98.231099999999998</v>
      </c>
      <c r="N10" s="16">
        <v>1168.3800000000001</v>
      </c>
      <c r="O10" s="16">
        <v>1168.3699999999999</v>
      </c>
      <c r="P10" s="84">
        <v>1127.5999999999999</v>
      </c>
      <c r="Q10" s="38">
        <v>1127.5999999999999</v>
      </c>
      <c r="R10" s="38">
        <v>96.2363</v>
      </c>
      <c r="U10" s="167"/>
      <c r="V10" s="91">
        <v>10</v>
      </c>
      <c r="W10" s="16">
        <v>32.889800000000001</v>
      </c>
      <c r="X10" s="16">
        <v>98.034999999999997</v>
      </c>
      <c r="Y10" s="16">
        <v>1156.32</v>
      </c>
      <c r="Z10" s="84">
        <v>1115.48</v>
      </c>
      <c r="AA10" s="38">
        <v>1115.48</v>
      </c>
    </row>
    <row r="11" spans="1:27" ht="18.75" customHeight="1">
      <c r="A11" s="169"/>
      <c r="B11" s="107">
        <v>8</v>
      </c>
      <c r="C11" s="107">
        <v>100</v>
      </c>
      <c r="D11" s="107">
        <v>5</v>
      </c>
      <c r="E11" s="107">
        <v>1</v>
      </c>
      <c r="F11" s="107" t="s">
        <v>26</v>
      </c>
      <c r="G11" s="87">
        <v>47.072600000000001</v>
      </c>
      <c r="H11" s="87">
        <v>43.996499999999997</v>
      </c>
      <c r="I11" s="87">
        <v>44.0991</v>
      </c>
      <c r="J11" s="87">
        <v>44.0306</v>
      </c>
      <c r="K11" s="87">
        <v>44.047800000000002</v>
      </c>
      <c r="L11" s="87">
        <v>43.975499999999997</v>
      </c>
      <c r="M11" s="87">
        <v>99.358500000000006</v>
      </c>
      <c r="N11" s="14">
        <v>3293.81</v>
      </c>
      <c r="O11" s="14">
        <v>7.0674000000000001</v>
      </c>
      <c r="P11" s="85">
        <v>3251.88</v>
      </c>
      <c r="Q11" s="39">
        <v>3251.88</v>
      </c>
      <c r="R11" s="39">
        <v>65.671800000000005</v>
      </c>
      <c r="U11" s="173"/>
      <c r="V11" s="91">
        <v>1000000000</v>
      </c>
      <c r="W11" s="16">
        <v>1168.3699999999999</v>
      </c>
      <c r="X11" s="16">
        <v>98.231099999999998</v>
      </c>
      <c r="Y11" s="16">
        <v>1168.3800000000001</v>
      </c>
      <c r="Z11" s="84">
        <v>1127.5999999999999</v>
      </c>
      <c r="AA11" s="38">
        <v>1127.5999999999999</v>
      </c>
    </row>
    <row r="12" spans="1:27" ht="18.75" customHeight="1">
      <c r="A12" s="169"/>
      <c r="B12" s="107">
        <v>9</v>
      </c>
      <c r="C12" s="107">
        <v>100</v>
      </c>
      <c r="D12" s="107">
        <v>5</v>
      </c>
      <c r="E12" s="107">
        <v>2</v>
      </c>
      <c r="F12" s="107" t="s">
        <v>26</v>
      </c>
      <c r="G12" s="87">
        <v>90.286199999999994</v>
      </c>
      <c r="H12" s="87">
        <v>52.089700000000001</v>
      </c>
      <c r="I12" s="87">
        <v>52.006900000000002</v>
      </c>
      <c r="J12" s="87">
        <v>52.060299999999998</v>
      </c>
      <c r="K12" s="87">
        <v>51.981900000000003</v>
      </c>
      <c r="L12" s="87">
        <v>52.159399999999998</v>
      </c>
      <c r="M12" s="87">
        <v>99.125100000000003</v>
      </c>
      <c r="N12" s="14">
        <v>2432.3000000000002</v>
      </c>
      <c r="O12" s="14">
        <v>10.3409</v>
      </c>
      <c r="P12" s="85">
        <v>2391.5300000000002</v>
      </c>
      <c r="Q12" s="39">
        <v>2391.5300000000002</v>
      </c>
      <c r="R12" s="39">
        <v>91.531000000000006</v>
      </c>
      <c r="U12" s="167" t="s">
        <v>37</v>
      </c>
      <c r="V12" s="75" t="s">
        <v>10</v>
      </c>
      <c r="W12" s="75" t="s">
        <v>5</v>
      </c>
      <c r="X12" s="51" t="s">
        <v>3</v>
      </c>
      <c r="Y12" s="51" t="s">
        <v>4</v>
      </c>
      <c r="Z12" s="51" t="s">
        <v>6</v>
      </c>
      <c r="AA12" s="52" t="s">
        <v>7</v>
      </c>
    </row>
    <row r="13" spans="1:27">
      <c r="A13" s="169"/>
      <c r="B13" s="107">
        <v>10</v>
      </c>
      <c r="C13" s="107">
        <v>100</v>
      </c>
      <c r="D13" s="107">
        <v>5</v>
      </c>
      <c r="E13" s="107">
        <v>3</v>
      </c>
      <c r="F13" s="107" t="s">
        <v>26</v>
      </c>
      <c r="G13" s="87">
        <v>98.549199999999999</v>
      </c>
      <c r="H13" s="87">
        <v>52.279499999999999</v>
      </c>
      <c r="I13" s="87">
        <v>52.0383</v>
      </c>
      <c r="J13" s="87">
        <v>52.160499999999999</v>
      </c>
      <c r="K13" s="87">
        <v>52.147399999999998</v>
      </c>
      <c r="L13" s="87">
        <v>52.169600000000003</v>
      </c>
      <c r="M13" s="87">
        <v>99.164100000000005</v>
      </c>
      <c r="N13" s="14">
        <v>2406.81</v>
      </c>
      <c r="O13" s="14">
        <v>12.846299999999999</v>
      </c>
      <c r="P13" s="85">
        <v>2365.9299999999998</v>
      </c>
      <c r="Q13" s="39">
        <v>2365.9299999999998</v>
      </c>
      <c r="R13" s="39">
        <v>93.462699999999998</v>
      </c>
      <c r="U13" s="167"/>
      <c r="V13" s="91">
        <v>1</v>
      </c>
      <c r="W13" s="16">
        <v>5.5709400000000002</v>
      </c>
      <c r="X13" s="16">
        <v>99.537899999999993</v>
      </c>
      <c r="Y13" s="16">
        <v>5048.01</v>
      </c>
      <c r="Z13" s="16">
        <v>5003.8</v>
      </c>
      <c r="AA13" s="16">
        <v>5003.8</v>
      </c>
    </row>
    <row r="14" spans="1:27">
      <c r="A14" s="169"/>
      <c r="B14" s="107">
        <v>11</v>
      </c>
      <c r="C14" s="107">
        <v>100</v>
      </c>
      <c r="D14" s="107">
        <v>5</v>
      </c>
      <c r="E14" s="107">
        <v>4</v>
      </c>
      <c r="F14" s="107" t="s">
        <v>26</v>
      </c>
      <c r="G14" s="87">
        <v>99.814999999999998</v>
      </c>
      <c r="H14" s="87">
        <v>52.214500000000001</v>
      </c>
      <c r="I14" s="87">
        <v>52.259700000000002</v>
      </c>
      <c r="J14" s="87">
        <v>52.183999999999997</v>
      </c>
      <c r="K14" s="87">
        <v>52.184399999999997</v>
      </c>
      <c r="L14" s="87">
        <v>52.131300000000003</v>
      </c>
      <c r="M14" s="87">
        <v>99.145499999999998</v>
      </c>
      <c r="N14" s="14">
        <v>2410.02</v>
      </c>
      <c r="O14" s="14">
        <v>15.120699999999999</v>
      </c>
      <c r="P14" s="85">
        <v>2369.35</v>
      </c>
      <c r="Q14" s="39">
        <v>2369.35</v>
      </c>
      <c r="R14" s="39">
        <v>93.751800000000003</v>
      </c>
      <c r="U14" s="167"/>
      <c r="V14" s="91">
        <v>2</v>
      </c>
      <c r="W14" s="16">
        <v>11.5877</v>
      </c>
      <c r="X14" s="16">
        <v>99.471199999999996</v>
      </c>
      <c r="Y14" s="16">
        <v>4474.71</v>
      </c>
      <c r="Z14" s="16">
        <v>4431.58</v>
      </c>
      <c r="AA14" s="16">
        <v>4431.58</v>
      </c>
    </row>
    <row r="15" spans="1:27" ht="15" customHeight="1">
      <c r="A15" s="169"/>
      <c r="B15" s="107">
        <v>12</v>
      </c>
      <c r="C15" s="107">
        <v>100</v>
      </c>
      <c r="D15" s="107">
        <v>5</v>
      </c>
      <c r="E15" s="107">
        <v>9</v>
      </c>
      <c r="F15" s="107" t="s">
        <v>26</v>
      </c>
      <c r="G15" s="87">
        <v>100</v>
      </c>
      <c r="H15" s="87">
        <v>52.067599999999999</v>
      </c>
      <c r="I15" s="87">
        <v>52.143799999999999</v>
      </c>
      <c r="J15" s="87">
        <v>52.186999999999998</v>
      </c>
      <c r="K15" s="87">
        <v>52.286099999999998</v>
      </c>
      <c r="L15" s="87">
        <v>52.1312</v>
      </c>
      <c r="M15" s="87">
        <v>99.103399999999993</v>
      </c>
      <c r="N15" s="14">
        <v>2431.98</v>
      </c>
      <c r="O15" s="14">
        <v>25.166799999999999</v>
      </c>
      <c r="P15" s="85">
        <v>2390.9299999999998</v>
      </c>
      <c r="Q15" s="39">
        <v>2390.9299999999998</v>
      </c>
      <c r="R15" s="39">
        <v>93.740700000000004</v>
      </c>
      <c r="U15" s="167"/>
      <c r="V15" s="91">
        <v>3</v>
      </c>
      <c r="W15" s="16">
        <v>16.2361</v>
      </c>
      <c r="X15" s="16">
        <v>99.474100000000007</v>
      </c>
      <c r="Y15" s="16">
        <v>4474.55</v>
      </c>
      <c r="Z15" s="16">
        <v>4431.45</v>
      </c>
      <c r="AA15" s="16">
        <v>4431.45</v>
      </c>
    </row>
    <row r="16" spans="1:27" ht="15" customHeight="1">
      <c r="A16" s="169"/>
      <c r="B16" s="107">
        <v>13</v>
      </c>
      <c r="C16" s="107">
        <v>100</v>
      </c>
      <c r="D16" s="107">
        <v>5</v>
      </c>
      <c r="E16" s="107">
        <v>10</v>
      </c>
      <c r="F16" s="107" t="s">
        <v>26</v>
      </c>
      <c r="G16" s="87">
        <v>100</v>
      </c>
      <c r="H16" s="87">
        <v>52.1188</v>
      </c>
      <c r="I16" s="87">
        <v>52.109099999999998</v>
      </c>
      <c r="J16" s="87">
        <v>52.247700000000002</v>
      </c>
      <c r="K16" s="87">
        <v>52.210900000000002</v>
      </c>
      <c r="L16" s="87">
        <v>52.115400000000001</v>
      </c>
      <c r="M16" s="87">
        <v>99.129800000000003</v>
      </c>
      <c r="N16" s="14">
        <v>2411.29</v>
      </c>
      <c r="O16" s="14">
        <v>27.0838</v>
      </c>
      <c r="P16" s="85">
        <v>2370.7199999999998</v>
      </c>
      <c r="Q16" s="39">
        <v>2370.7199999999998</v>
      </c>
      <c r="R16" s="39">
        <v>93.720600000000005</v>
      </c>
      <c r="U16" s="167"/>
      <c r="V16" s="91">
        <v>4</v>
      </c>
      <c r="W16" s="16">
        <v>20.884399999999999</v>
      </c>
      <c r="X16" s="16">
        <v>99.477999999999994</v>
      </c>
      <c r="Y16" s="16">
        <v>4474.5</v>
      </c>
      <c r="Z16" s="16">
        <v>4431.4399999999996</v>
      </c>
      <c r="AA16" s="16">
        <v>4431.4399999999996</v>
      </c>
    </row>
    <row r="17" spans="1:27">
      <c r="A17" s="170"/>
      <c r="B17" s="107">
        <v>14</v>
      </c>
      <c r="C17" s="107">
        <v>100</v>
      </c>
      <c r="D17" s="107">
        <v>5</v>
      </c>
      <c r="E17" s="107">
        <v>1000000000</v>
      </c>
      <c r="F17" s="107" t="s">
        <v>26</v>
      </c>
      <c r="G17" s="87">
        <v>100</v>
      </c>
      <c r="H17" s="87">
        <v>52.150199999999998</v>
      </c>
      <c r="I17" s="87">
        <v>52.236800000000002</v>
      </c>
      <c r="J17" s="87">
        <v>52.2072</v>
      </c>
      <c r="K17" s="87">
        <v>52.209200000000003</v>
      </c>
      <c r="L17" s="87">
        <v>52.1297</v>
      </c>
      <c r="M17" s="87">
        <v>99.119699999999995</v>
      </c>
      <c r="N17" s="14">
        <v>2406.5700000000002</v>
      </c>
      <c r="O17" s="14">
        <v>2406.5700000000002</v>
      </c>
      <c r="P17" s="85">
        <v>2365.81</v>
      </c>
      <c r="Q17" s="39">
        <v>2365.81</v>
      </c>
      <c r="R17" s="39">
        <v>93.767899999999997</v>
      </c>
      <c r="U17" s="167"/>
      <c r="V17" s="91">
        <v>9</v>
      </c>
      <c r="W17" s="16">
        <v>44.126600000000003</v>
      </c>
      <c r="X17" s="16">
        <v>99.490899999999996</v>
      </c>
      <c r="Y17" s="16">
        <v>4474.47</v>
      </c>
      <c r="Z17" s="16">
        <v>4431.43</v>
      </c>
      <c r="AA17" s="16">
        <v>4431.43</v>
      </c>
    </row>
    <row r="18" spans="1:27" ht="15.75" customHeight="1">
      <c r="A18" s="171" t="s">
        <v>37</v>
      </c>
      <c r="B18" s="104" t="s">
        <v>0</v>
      </c>
      <c r="C18" s="105" t="s">
        <v>13</v>
      </c>
      <c r="D18" s="105" t="s">
        <v>1</v>
      </c>
      <c r="E18" s="105" t="s">
        <v>10</v>
      </c>
      <c r="F18" s="105" t="s">
        <v>14</v>
      </c>
      <c r="G18" s="105" t="s">
        <v>15</v>
      </c>
      <c r="H18" s="105" t="s">
        <v>16</v>
      </c>
      <c r="I18" s="105" t="s">
        <v>17</v>
      </c>
      <c r="J18" s="105" t="s">
        <v>18</v>
      </c>
      <c r="K18" s="105" t="s">
        <v>19</v>
      </c>
      <c r="L18" s="105" t="s">
        <v>20</v>
      </c>
      <c r="M18" s="105" t="s">
        <v>3</v>
      </c>
      <c r="N18" s="105" t="s">
        <v>4</v>
      </c>
      <c r="O18" s="105" t="s">
        <v>5</v>
      </c>
      <c r="P18" s="105" t="s">
        <v>6</v>
      </c>
      <c r="Q18" s="105" t="s">
        <v>7</v>
      </c>
      <c r="R18" s="106" t="s">
        <v>21</v>
      </c>
      <c r="U18" s="167"/>
      <c r="V18" s="91">
        <v>10</v>
      </c>
      <c r="W18" s="16">
        <v>48.7742</v>
      </c>
      <c r="X18" s="16">
        <v>99.483000000000004</v>
      </c>
      <c r="Y18" s="16">
        <v>4474.49</v>
      </c>
      <c r="Z18" s="16">
        <v>4431.43</v>
      </c>
      <c r="AA18" s="16">
        <v>4431.43</v>
      </c>
    </row>
    <row r="19" spans="1:27" ht="15" customHeight="1">
      <c r="A19" s="172"/>
      <c r="B19" s="89">
        <v>1</v>
      </c>
      <c r="C19" s="90">
        <v>100</v>
      </c>
      <c r="D19" s="90">
        <v>3</v>
      </c>
      <c r="E19" s="90">
        <v>1</v>
      </c>
      <c r="F19" s="90" t="s">
        <v>25</v>
      </c>
      <c r="G19" s="16">
        <v>16.7986</v>
      </c>
      <c r="H19" s="16">
        <v>16.681899999999999</v>
      </c>
      <c r="I19" s="16">
        <v>16.628</v>
      </c>
      <c r="J19" s="16">
        <v>16.590299999999999</v>
      </c>
      <c r="K19" s="16">
        <v>16.648</v>
      </c>
      <c r="L19" s="16">
        <v>16.604399999999998</v>
      </c>
      <c r="M19" s="16">
        <v>99.537899999999993</v>
      </c>
      <c r="N19" s="16">
        <v>5048.01</v>
      </c>
      <c r="O19" s="16">
        <v>5.5709400000000002</v>
      </c>
      <c r="P19" s="16">
        <v>5003.8</v>
      </c>
      <c r="Q19" s="16">
        <v>5003.8</v>
      </c>
      <c r="R19" s="16">
        <v>61.084099999999999</v>
      </c>
      <c r="U19" s="167"/>
      <c r="V19" s="91">
        <v>1000000000</v>
      </c>
      <c r="W19" s="16">
        <v>4474.6499999999996</v>
      </c>
      <c r="X19" s="16">
        <v>99.4773</v>
      </c>
      <c r="Y19" s="16">
        <v>4474.66</v>
      </c>
      <c r="Z19" s="16">
        <v>4431.5200000000004</v>
      </c>
      <c r="AA19" s="16">
        <v>4431.5200000000004</v>
      </c>
    </row>
    <row r="20" spans="1:27" ht="15" customHeight="1">
      <c r="A20" s="172"/>
      <c r="B20" s="89">
        <v>2</v>
      </c>
      <c r="C20" s="90">
        <v>100</v>
      </c>
      <c r="D20" s="90">
        <v>3</v>
      </c>
      <c r="E20" s="90">
        <v>2</v>
      </c>
      <c r="F20" s="90" t="s">
        <v>25</v>
      </c>
      <c r="G20" s="16">
        <v>99.974699999999999</v>
      </c>
      <c r="H20" s="16">
        <v>19.8841</v>
      </c>
      <c r="I20" s="16">
        <v>19.933399999999999</v>
      </c>
      <c r="J20" s="16">
        <v>19.9346</v>
      </c>
      <c r="K20" s="16">
        <v>19.9633</v>
      </c>
      <c r="L20" s="16">
        <v>19.8888</v>
      </c>
      <c r="M20" s="16">
        <v>99.471199999999996</v>
      </c>
      <c r="N20" s="16">
        <v>4474.71</v>
      </c>
      <c r="O20" s="16">
        <v>11.5877</v>
      </c>
      <c r="P20" s="16">
        <v>4431.58</v>
      </c>
      <c r="Q20" s="16">
        <v>4431.58</v>
      </c>
      <c r="R20" s="16">
        <v>99.772800000000004</v>
      </c>
    </row>
    <row r="21" spans="1:27" ht="15" customHeight="1">
      <c r="A21" s="172"/>
      <c r="B21" s="89">
        <v>3</v>
      </c>
      <c r="C21" s="90">
        <v>100</v>
      </c>
      <c r="D21" s="90">
        <v>3</v>
      </c>
      <c r="E21" s="90">
        <v>3</v>
      </c>
      <c r="F21" s="90" t="s">
        <v>25</v>
      </c>
      <c r="G21" s="16">
        <v>100</v>
      </c>
      <c r="H21" s="16">
        <v>19.884399999999999</v>
      </c>
      <c r="I21" s="16">
        <v>19.933499999999999</v>
      </c>
      <c r="J21" s="16">
        <v>19.9346</v>
      </c>
      <c r="K21" s="16">
        <v>19.9634</v>
      </c>
      <c r="L21" s="16">
        <v>19.888300000000001</v>
      </c>
      <c r="M21" s="16">
        <v>99.474100000000007</v>
      </c>
      <c r="N21" s="16">
        <v>4474.55</v>
      </c>
      <c r="O21" s="16">
        <v>16.2361</v>
      </c>
      <c r="P21" s="16">
        <v>4431.45</v>
      </c>
      <c r="Q21" s="16">
        <v>4431.45</v>
      </c>
      <c r="R21" s="16">
        <v>99.779200000000003</v>
      </c>
    </row>
    <row r="22" spans="1:27" ht="15" customHeight="1">
      <c r="A22" s="172"/>
      <c r="B22" s="89">
        <v>4</v>
      </c>
      <c r="C22" s="90">
        <v>100</v>
      </c>
      <c r="D22" s="90">
        <v>3</v>
      </c>
      <c r="E22" s="90">
        <v>4</v>
      </c>
      <c r="F22" s="90" t="s">
        <v>25</v>
      </c>
      <c r="G22" s="16">
        <v>100</v>
      </c>
      <c r="H22" s="16">
        <v>19.8841</v>
      </c>
      <c r="I22" s="16">
        <v>19.933399999999999</v>
      </c>
      <c r="J22" s="16">
        <v>19.934699999999999</v>
      </c>
      <c r="K22" s="16">
        <v>19.9636</v>
      </c>
      <c r="L22" s="16">
        <v>19.888300000000001</v>
      </c>
      <c r="M22" s="16">
        <v>99.477999999999994</v>
      </c>
      <c r="N22" s="16">
        <v>4474.5</v>
      </c>
      <c r="O22" s="16">
        <v>20.884399999999999</v>
      </c>
      <c r="P22" s="16">
        <v>4431.4399999999996</v>
      </c>
      <c r="Q22" s="16">
        <v>4431.4399999999996</v>
      </c>
      <c r="R22" s="16">
        <v>99.779200000000003</v>
      </c>
    </row>
    <row r="23" spans="1:27" ht="15" customHeight="1">
      <c r="A23" s="172"/>
      <c r="B23" s="89">
        <v>5</v>
      </c>
      <c r="C23" s="90">
        <v>100</v>
      </c>
      <c r="D23" s="90">
        <v>3</v>
      </c>
      <c r="E23" s="90">
        <v>9</v>
      </c>
      <c r="F23" s="90" t="s">
        <v>25</v>
      </c>
      <c r="G23" s="16">
        <v>100</v>
      </c>
      <c r="H23" s="16">
        <v>19.8842</v>
      </c>
      <c r="I23" s="16">
        <v>19.933800000000002</v>
      </c>
      <c r="J23" s="16">
        <v>19.934699999999999</v>
      </c>
      <c r="K23" s="16">
        <v>19.9633</v>
      </c>
      <c r="L23" s="16">
        <v>19.888200000000001</v>
      </c>
      <c r="M23" s="16">
        <v>99.490899999999996</v>
      </c>
      <c r="N23" s="16">
        <v>4474.47</v>
      </c>
      <c r="O23" s="16">
        <v>44.126600000000003</v>
      </c>
      <c r="P23" s="16">
        <v>4431.43</v>
      </c>
      <c r="Q23" s="16">
        <v>4431.43</v>
      </c>
      <c r="R23" s="16">
        <v>99.779200000000003</v>
      </c>
      <c r="W23" s="151" t="s">
        <v>38</v>
      </c>
      <c r="X23" s="152"/>
      <c r="Y23" s="152"/>
      <c r="Z23" s="152"/>
      <c r="AA23" s="153"/>
    </row>
    <row r="24" spans="1:27" ht="15" customHeight="1">
      <c r="A24" s="172"/>
      <c r="B24" s="89">
        <v>6</v>
      </c>
      <c r="C24" s="90">
        <v>100</v>
      </c>
      <c r="D24" s="90">
        <v>3</v>
      </c>
      <c r="E24" s="90">
        <v>10</v>
      </c>
      <c r="F24" s="90" t="s">
        <v>25</v>
      </c>
      <c r="G24" s="16">
        <v>100</v>
      </c>
      <c r="H24" s="16">
        <v>19.8842</v>
      </c>
      <c r="I24" s="16">
        <v>19.933599999999998</v>
      </c>
      <c r="J24" s="16">
        <v>19.9346</v>
      </c>
      <c r="K24" s="16">
        <v>19.9634</v>
      </c>
      <c r="L24" s="16">
        <v>19.888400000000001</v>
      </c>
      <c r="M24" s="16">
        <v>99.483000000000004</v>
      </c>
      <c r="N24" s="16">
        <v>4474.49</v>
      </c>
      <c r="O24" s="16">
        <v>48.7742</v>
      </c>
      <c r="P24" s="16">
        <v>4431.43</v>
      </c>
      <c r="Q24" s="16">
        <v>4431.43</v>
      </c>
      <c r="R24" s="16">
        <v>99.779200000000003</v>
      </c>
      <c r="V24" s="50" t="s">
        <v>2</v>
      </c>
      <c r="W24" s="51" t="s">
        <v>5</v>
      </c>
      <c r="X24" s="51" t="s">
        <v>3</v>
      </c>
      <c r="Y24" s="51" t="s">
        <v>4</v>
      </c>
      <c r="Z24" s="51" t="s">
        <v>6</v>
      </c>
      <c r="AA24" s="52" t="s">
        <v>7</v>
      </c>
    </row>
    <row r="25" spans="1:27" ht="15" customHeight="1">
      <c r="A25" s="172"/>
      <c r="B25" s="89">
        <v>7</v>
      </c>
      <c r="C25" s="90">
        <v>100</v>
      </c>
      <c r="D25" s="90">
        <v>3</v>
      </c>
      <c r="E25" s="90">
        <v>1000000000</v>
      </c>
      <c r="F25" s="90" t="s">
        <v>25</v>
      </c>
      <c r="G25" s="16">
        <v>100</v>
      </c>
      <c r="H25" s="16">
        <v>19.8858</v>
      </c>
      <c r="I25" s="16">
        <v>19.935700000000001</v>
      </c>
      <c r="J25" s="16">
        <v>19.9345</v>
      </c>
      <c r="K25" s="16">
        <v>19.9635</v>
      </c>
      <c r="L25" s="16">
        <v>19.886900000000001</v>
      </c>
      <c r="M25" s="16">
        <v>99.4773</v>
      </c>
      <c r="N25" s="16">
        <v>4474.66</v>
      </c>
      <c r="O25" s="16">
        <v>4474.6499999999996</v>
      </c>
      <c r="P25" s="16">
        <v>4431.5200000000004</v>
      </c>
      <c r="Q25" s="16">
        <v>4431.5200000000004</v>
      </c>
      <c r="R25" s="16">
        <v>99.780699999999996</v>
      </c>
      <c r="U25" s="166" t="s">
        <v>36</v>
      </c>
      <c r="V25" s="93">
        <v>1</v>
      </c>
      <c r="W25" s="14">
        <v>7.0674000000000001</v>
      </c>
      <c r="X25" s="14">
        <v>99.358500000000006</v>
      </c>
      <c r="Y25" s="14">
        <v>3293.81</v>
      </c>
      <c r="Z25" s="85">
        <v>3251.88</v>
      </c>
      <c r="AA25" s="39">
        <v>3251.88</v>
      </c>
    </row>
    <row r="26" spans="1:27" ht="15" customHeight="1">
      <c r="A26" s="172"/>
      <c r="B26" s="92">
        <v>8</v>
      </c>
      <c r="C26" s="19">
        <v>100</v>
      </c>
      <c r="D26" s="19">
        <v>5</v>
      </c>
      <c r="E26" s="19">
        <v>1</v>
      </c>
      <c r="F26" s="19" t="s">
        <v>26</v>
      </c>
      <c r="G26" s="14">
        <v>16.791399999999999</v>
      </c>
      <c r="H26" s="14">
        <v>16.647300000000001</v>
      </c>
      <c r="I26" s="14">
        <v>16.6404</v>
      </c>
      <c r="J26" s="14">
        <v>16.686900000000001</v>
      </c>
      <c r="K26" s="14">
        <v>16.616099999999999</v>
      </c>
      <c r="L26" s="14">
        <v>16.5761</v>
      </c>
      <c r="M26" s="14">
        <v>99.629900000000006</v>
      </c>
      <c r="N26" s="14">
        <v>6218.17</v>
      </c>
      <c r="O26" s="14">
        <v>5.5713999999999997</v>
      </c>
      <c r="P26" s="14">
        <v>6176.26</v>
      </c>
      <c r="Q26" s="14">
        <v>6176.26</v>
      </c>
      <c r="R26" s="14">
        <v>36.664299999999997</v>
      </c>
      <c r="U26" s="166"/>
      <c r="V26" s="93">
        <v>2</v>
      </c>
      <c r="W26" s="14">
        <v>10.3409</v>
      </c>
      <c r="X26" s="14">
        <v>99.125100000000003</v>
      </c>
      <c r="Y26" s="14">
        <v>2432.3000000000002</v>
      </c>
      <c r="Z26" s="85">
        <v>2391.5300000000002</v>
      </c>
      <c r="AA26" s="39">
        <v>2391.5300000000002</v>
      </c>
    </row>
    <row r="27" spans="1:27" ht="15" customHeight="1">
      <c r="A27" s="172"/>
      <c r="B27" s="92">
        <v>9</v>
      </c>
      <c r="C27" s="19">
        <v>100</v>
      </c>
      <c r="D27" s="19">
        <v>5</v>
      </c>
      <c r="E27" s="19">
        <v>2</v>
      </c>
      <c r="F27" s="19" t="s">
        <v>26</v>
      </c>
      <c r="G27" s="14">
        <v>29.373100000000001</v>
      </c>
      <c r="H27" s="14">
        <v>29.059000000000001</v>
      </c>
      <c r="I27" s="14">
        <v>29.0913</v>
      </c>
      <c r="J27" s="14">
        <v>29.177499999999998</v>
      </c>
      <c r="K27" s="14">
        <v>29.023099999999999</v>
      </c>
      <c r="L27" s="14">
        <v>29.009</v>
      </c>
      <c r="M27" s="14">
        <v>99.534999999999997</v>
      </c>
      <c r="N27" s="14">
        <v>4878.6099999999997</v>
      </c>
      <c r="O27" s="14">
        <v>6.3724400000000001</v>
      </c>
      <c r="P27" s="14">
        <v>4835.66</v>
      </c>
      <c r="Q27" s="14">
        <v>4835.66</v>
      </c>
      <c r="R27" s="14">
        <v>72.470399999999998</v>
      </c>
      <c r="U27" s="166"/>
      <c r="V27" s="93">
        <v>3</v>
      </c>
      <c r="W27" s="14">
        <v>12.846299999999999</v>
      </c>
      <c r="X27" s="14">
        <v>99.164100000000005</v>
      </c>
      <c r="Y27" s="14">
        <v>2406.81</v>
      </c>
      <c r="Z27" s="85">
        <v>2365.9299999999998</v>
      </c>
      <c r="AA27" s="39">
        <v>2365.9299999999998</v>
      </c>
    </row>
    <row r="28" spans="1:27" ht="15" customHeight="1">
      <c r="A28" s="172"/>
      <c r="B28" s="92">
        <v>10</v>
      </c>
      <c r="C28" s="19">
        <v>100</v>
      </c>
      <c r="D28" s="19">
        <v>5</v>
      </c>
      <c r="E28" s="19">
        <v>3</v>
      </c>
      <c r="F28" s="19" t="s">
        <v>26</v>
      </c>
      <c r="G28" s="14">
        <v>99.961799999999997</v>
      </c>
      <c r="H28" s="14">
        <v>33.328899999999997</v>
      </c>
      <c r="I28" s="14">
        <v>33.403599999999997</v>
      </c>
      <c r="J28" s="14">
        <v>33.343600000000002</v>
      </c>
      <c r="K28" s="14">
        <v>33.4452</v>
      </c>
      <c r="L28" s="14">
        <v>33.270800000000001</v>
      </c>
      <c r="M28" s="14">
        <v>99.512699999999995</v>
      </c>
      <c r="N28" s="14">
        <v>4431.3</v>
      </c>
      <c r="O28" s="14">
        <v>9.4210899999999995</v>
      </c>
      <c r="P28" s="14">
        <v>4389.38</v>
      </c>
      <c r="Q28" s="14">
        <v>4389.38</v>
      </c>
      <c r="R28" s="14">
        <v>97.384600000000006</v>
      </c>
      <c r="U28" s="166"/>
      <c r="V28" s="93">
        <v>4</v>
      </c>
      <c r="W28" s="14">
        <v>15.120699999999999</v>
      </c>
      <c r="X28" s="14">
        <v>99.145499999999998</v>
      </c>
      <c r="Y28" s="14">
        <v>2410.02</v>
      </c>
      <c r="Z28" s="85">
        <v>2369.35</v>
      </c>
      <c r="AA28" s="39">
        <v>2369.35</v>
      </c>
    </row>
    <row r="29" spans="1:27" ht="15" customHeight="1">
      <c r="A29" s="172"/>
      <c r="B29" s="92">
        <v>11</v>
      </c>
      <c r="C29" s="19">
        <v>100</v>
      </c>
      <c r="D29" s="19">
        <v>5</v>
      </c>
      <c r="E29" s="19">
        <v>4</v>
      </c>
      <c r="F29" s="19" t="s">
        <v>26</v>
      </c>
      <c r="G29" s="14">
        <v>100</v>
      </c>
      <c r="H29" s="14">
        <v>33.341000000000001</v>
      </c>
      <c r="I29" s="14">
        <v>33.403799999999997</v>
      </c>
      <c r="J29" s="14">
        <v>33.313400000000001</v>
      </c>
      <c r="K29" s="14">
        <v>33.3994</v>
      </c>
      <c r="L29" s="14">
        <v>33.3078</v>
      </c>
      <c r="M29" s="14">
        <v>99.514300000000006</v>
      </c>
      <c r="N29" s="14">
        <v>4436.54</v>
      </c>
      <c r="O29" s="14">
        <v>12.1904</v>
      </c>
      <c r="P29" s="14">
        <v>4394.68</v>
      </c>
      <c r="Q29" s="14">
        <v>4394.68</v>
      </c>
      <c r="R29" s="14">
        <v>97.387699999999995</v>
      </c>
      <c r="U29" s="166"/>
      <c r="V29" s="93">
        <v>9</v>
      </c>
      <c r="W29" s="14">
        <v>25.166799999999999</v>
      </c>
      <c r="X29" s="14">
        <v>99.103399999999993</v>
      </c>
      <c r="Y29" s="14">
        <v>2431.98</v>
      </c>
      <c r="Z29" s="85">
        <v>2390.9299999999998</v>
      </c>
      <c r="AA29" s="39">
        <v>2390.9299999999998</v>
      </c>
    </row>
    <row r="30" spans="1:27" ht="15" customHeight="1">
      <c r="A30" s="172"/>
      <c r="B30" s="92">
        <v>12</v>
      </c>
      <c r="C30" s="19">
        <v>100</v>
      </c>
      <c r="D30" s="19">
        <v>5</v>
      </c>
      <c r="E30" s="19">
        <v>9</v>
      </c>
      <c r="F30" s="19" t="s">
        <v>26</v>
      </c>
      <c r="G30" s="14">
        <v>100</v>
      </c>
      <c r="H30" s="14">
        <v>33.335599999999999</v>
      </c>
      <c r="I30" s="14">
        <v>33.395800000000001</v>
      </c>
      <c r="J30" s="14">
        <v>33.410299999999999</v>
      </c>
      <c r="K30" s="14">
        <v>33.382399999999997</v>
      </c>
      <c r="L30" s="14">
        <v>33.284799999999997</v>
      </c>
      <c r="M30" s="14">
        <v>99.528199999999998</v>
      </c>
      <c r="N30" s="14">
        <v>4433.22</v>
      </c>
      <c r="O30" s="14">
        <v>26.071300000000001</v>
      </c>
      <c r="P30" s="14">
        <v>4392.04</v>
      </c>
      <c r="Q30" s="14">
        <v>4392.04</v>
      </c>
      <c r="R30" s="14">
        <v>97.392799999999994</v>
      </c>
      <c r="U30" s="166"/>
      <c r="V30" s="93">
        <v>10</v>
      </c>
      <c r="W30" s="14">
        <v>27.0838</v>
      </c>
      <c r="X30" s="14">
        <v>99.129800000000003</v>
      </c>
      <c r="Y30" s="14">
        <v>2411.29</v>
      </c>
      <c r="Z30" s="85">
        <v>2370.7199999999998</v>
      </c>
      <c r="AA30" s="39">
        <v>2370.7199999999998</v>
      </c>
    </row>
    <row r="31" spans="1:27" ht="15" customHeight="1">
      <c r="A31" s="172"/>
      <c r="B31" s="92">
        <v>13</v>
      </c>
      <c r="C31" s="19">
        <v>100</v>
      </c>
      <c r="D31" s="19">
        <v>5</v>
      </c>
      <c r="E31" s="19">
        <v>10</v>
      </c>
      <c r="F31" s="19" t="s">
        <v>26</v>
      </c>
      <c r="G31" s="14">
        <v>100</v>
      </c>
      <c r="H31" s="14">
        <v>33.334800000000001</v>
      </c>
      <c r="I31" s="14">
        <v>33.381399999999999</v>
      </c>
      <c r="J31" s="14">
        <v>33.319800000000001</v>
      </c>
      <c r="K31" s="14">
        <v>33.427700000000002</v>
      </c>
      <c r="L31" s="14">
        <v>33.320999999999998</v>
      </c>
      <c r="M31" s="14">
        <v>99.534700000000001</v>
      </c>
      <c r="N31" s="14">
        <v>4435.34</v>
      </c>
      <c r="O31" s="14">
        <v>28.8538</v>
      </c>
      <c r="P31" s="14">
        <v>4393.88</v>
      </c>
      <c r="Q31" s="14">
        <v>4393.88</v>
      </c>
      <c r="R31" s="14">
        <v>97.3917</v>
      </c>
      <c r="U31" s="166"/>
      <c r="V31" s="93">
        <v>1000000000</v>
      </c>
      <c r="W31" s="14">
        <v>2406.5700000000002</v>
      </c>
      <c r="X31" s="14">
        <v>99.119699999999995</v>
      </c>
      <c r="Y31" s="14">
        <v>2406.5700000000002</v>
      </c>
      <c r="Z31" s="85">
        <v>2365.81</v>
      </c>
      <c r="AA31" s="39">
        <v>2365.81</v>
      </c>
    </row>
    <row r="32" spans="1:27" ht="15" customHeight="1">
      <c r="A32" s="172"/>
      <c r="B32" s="92">
        <v>14</v>
      </c>
      <c r="C32" s="19">
        <v>100</v>
      </c>
      <c r="D32" s="19">
        <v>5</v>
      </c>
      <c r="E32" s="19">
        <v>1000000000</v>
      </c>
      <c r="F32" s="19" t="s">
        <v>26</v>
      </c>
      <c r="G32" s="14">
        <v>100</v>
      </c>
      <c r="H32" s="14">
        <v>33.344200000000001</v>
      </c>
      <c r="I32" s="14">
        <v>33.424100000000003</v>
      </c>
      <c r="J32" s="14">
        <v>33.345399999999998</v>
      </c>
      <c r="K32" s="14">
        <v>33.436999999999998</v>
      </c>
      <c r="L32" s="14">
        <v>33.352499999999999</v>
      </c>
      <c r="M32" s="14">
        <v>99.511700000000005</v>
      </c>
      <c r="N32" s="14">
        <v>4429.3900000000003</v>
      </c>
      <c r="O32" s="14">
        <v>4429.3900000000003</v>
      </c>
      <c r="P32" s="14">
        <v>4387.8900000000003</v>
      </c>
      <c r="Q32" s="14">
        <v>4387.8900000000003</v>
      </c>
      <c r="R32" s="14">
        <v>97.398799999999994</v>
      </c>
      <c r="U32" s="167" t="s">
        <v>37</v>
      </c>
      <c r="V32" s="51" t="s">
        <v>10</v>
      </c>
      <c r="W32" s="75" t="s">
        <v>5</v>
      </c>
      <c r="X32" s="51" t="s">
        <v>3</v>
      </c>
      <c r="Y32" s="51" t="s">
        <v>4</v>
      </c>
      <c r="Z32" s="51" t="s">
        <v>6</v>
      </c>
      <c r="AA32" s="52" t="s">
        <v>7</v>
      </c>
    </row>
    <row r="33" spans="21:27" ht="15" customHeight="1">
      <c r="U33" s="167"/>
      <c r="V33" s="19">
        <v>1</v>
      </c>
      <c r="W33" s="14">
        <v>5.5713999999999997</v>
      </c>
      <c r="X33" s="14">
        <v>99.629900000000006</v>
      </c>
      <c r="Y33" s="14">
        <v>6218.17</v>
      </c>
      <c r="Z33" s="14">
        <v>6176.26</v>
      </c>
      <c r="AA33" s="14">
        <v>6176.26</v>
      </c>
    </row>
    <row r="34" spans="21:27" ht="15" customHeight="1">
      <c r="U34" s="167"/>
      <c r="V34" s="19">
        <v>2</v>
      </c>
      <c r="W34" s="14">
        <v>6.3724400000000001</v>
      </c>
      <c r="X34" s="14">
        <v>99.534999999999997</v>
      </c>
      <c r="Y34" s="14">
        <v>4878.6099999999997</v>
      </c>
      <c r="Z34" s="14">
        <v>4835.66</v>
      </c>
      <c r="AA34" s="14">
        <v>4835.66</v>
      </c>
    </row>
    <row r="35" spans="21:27" ht="15" customHeight="1">
      <c r="U35" s="167"/>
      <c r="V35" s="19">
        <v>3</v>
      </c>
      <c r="W35" s="14">
        <v>9.4210899999999995</v>
      </c>
      <c r="X35" s="14">
        <v>99.512699999999995</v>
      </c>
      <c r="Y35" s="14">
        <v>4431.3</v>
      </c>
      <c r="Z35" s="14">
        <v>4389.38</v>
      </c>
      <c r="AA35" s="14">
        <v>4389.38</v>
      </c>
    </row>
    <row r="36" spans="21:27" ht="15" customHeight="1">
      <c r="U36" s="167"/>
      <c r="V36" s="19">
        <v>4</v>
      </c>
      <c r="W36" s="14">
        <v>12.1904</v>
      </c>
      <c r="X36" s="14">
        <v>99.514300000000006</v>
      </c>
      <c r="Y36" s="14">
        <v>4436.54</v>
      </c>
      <c r="Z36" s="14">
        <v>4394.68</v>
      </c>
      <c r="AA36" s="14">
        <v>4394.68</v>
      </c>
    </row>
    <row r="37" spans="21:27" ht="15" customHeight="1">
      <c r="U37" s="167"/>
      <c r="V37" s="19">
        <v>9</v>
      </c>
      <c r="W37" s="14">
        <v>26.071300000000001</v>
      </c>
      <c r="X37" s="14">
        <v>99.528199999999998</v>
      </c>
      <c r="Y37" s="14">
        <v>4433.22</v>
      </c>
      <c r="Z37" s="14">
        <v>4392.04</v>
      </c>
      <c r="AA37" s="14">
        <v>4392.04</v>
      </c>
    </row>
    <row r="38" spans="21:27" ht="15" customHeight="1">
      <c r="U38" s="167"/>
      <c r="V38" s="19">
        <v>10</v>
      </c>
      <c r="W38" s="14">
        <v>28.8538</v>
      </c>
      <c r="X38" s="14">
        <v>99.534700000000001</v>
      </c>
      <c r="Y38" s="14">
        <v>4435.34</v>
      </c>
      <c r="Z38" s="14">
        <v>4393.88</v>
      </c>
      <c r="AA38" s="14">
        <v>4393.88</v>
      </c>
    </row>
    <row r="39" spans="21:27" ht="15" customHeight="1">
      <c r="U39" s="167"/>
      <c r="V39" s="19">
        <v>1000000000</v>
      </c>
      <c r="W39" s="14">
        <v>4429.3900000000003</v>
      </c>
      <c r="X39" s="14">
        <v>99.511700000000005</v>
      </c>
      <c r="Y39" s="14">
        <v>4429.3900000000003</v>
      </c>
      <c r="Z39" s="14">
        <v>4387.8900000000003</v>
      </c>
      <c r="AA39" s="14">
        <v>4387.8900000000003</v>
      </c>
    </row>
    <row r="40" spans="21:27" ht="15" customHeight="1"/>
    <row r="41" spans="21:27" ht="15" customHeight="1"/>
    <row r="42" spans="21:27" ht="15" customHeight="1"/>
    <row r="43" spans="21:27" ht="15" customHeight="1"/>
    <row r="44" spans="21:27" ht="15" customHeight="1"/>
    <row r="45" spans="21:27" ht="15" customHeight="1"/>
  </sheetData>
  <mergeCells count="9">
    <mergeCell ref="W23:AA23"/>
    <mergeCell ref="U25:U31"/>
    <mergeCell ref="U32:U39"/>
    <mergeCell ref="B1:S2"/>
    <mergeCell ref="A4:A17"/>
    <mergeCell ref="A18:A32"/>
    <mergeCell ref="W3:AA3"/>
    <mergeCell ref="U5:U11"/>
    <mergeCell ref="U12:U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7AE2-CFE9-4266-BDE2-AC838D069508}">
  <dimension ref="B1:AA48"/>
  <sheetViews>
    <sheetView topLeftCell="W13" zoomScale="50" zoomScaleNormal="50" workbookViewId="0" xr3:uid="{187C25B3-A960-5DCC-A11A-DB3037991E32}">
      <selection activeCell="AO29" sqref="AO29"/>
    </sheetView>
  </sheetViews>
  <sheetFormatPr defaultRowHeight="15"/>
  <cols>
    <col min="4" max="4" width="12.42578125" bestFit="1" customWidth="1"/>
    <col min="6" max="6" width="11.140625" bestFit="1" customWidth="1"/>
    <col min="7" max="7" width="25" bestFit="1" customWidth="1"/>
  </cols>
  <sheetData>
    <row r="1" spans="2:27" ht="15" customHeight="1">
      <c r="C1" s="139" t="s">
        <v>40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1"/>
    </row>
    <row r="2" spans="2:27" ht="15" customHeight="1">
      <c r="C2" s="142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4"/>
    </row>
    <row r="3" spans="2:27" ht="18.75">
      <c r="C3" s="82" t="s">
        <v>0</v>
      </c>
      <c r="D3" s="83" t="s">
        <v>34</v>
      </c>
      <c r="E3" s="83" t="s">
        <v>1</v>
      </c>
      <c r="F3" s="83" t="s">
        <v>2</v>
      </c>
      <c r="G3" s="83" t="s">
        <v>14</v>
      </c>
      <c r="H3" s="83" t="s">
        <v>15</v>
      </c>
      <c r="I3" s="83" t="s">
        <v>16</v>
      </c>
      <c r="J3" s="83" t="s">
        <v>17</v>
      </c>
      <c r="K3" s="83" t="s">
        <v>18</v>
      </c>
      <c r="L3" s="83" t="s">
        <v>19</v>
      </c>
      <c r="M3" s="83" t="s">
        <v>20</v>
      </c>
      <c r="N3" s="83" t="s">
        <v>3</v>
      </c>
      <c r="O3" s="83" t="s">
        <v>4</v>
      </c>
      <c r="P3" s="83" t="s">
        <v>5</v>
      </c>
      <c r="Q3" s="83" t="s">
        <v>6</v>
      </c>
      <c r="R3" s="83" t="s">
        <v>7</v>
      </c>
      <c r="S3" s="95" t="s">
        <v>21</v>
      </c>
      <c r="W3" s="162" t="s">
        <v>35</v>
      </c>
      <c r="X3" s="163"/>
      <c r="Y3" s="163"/>
      <c r="Z3" s="163"/>
      <c r="AA3" s="164"/>
    </row>
    <row r="4" spans="2:27" ht="15" customHeight="1">
      <c r="B4" s="174" t="s">
        <v>36</v>
      </c>
      <c r="C4" s="89">
        <v>1</v>
      </c>
      <c r="D4" s="90">
        <v>100</v>
      </c>
      <c r="E4" s="90">
        <v>3</v>
      </c>
      <c r="F4" s="90">
        <v>1</v>
      </c>
      <c r="G4" s="94" t="s">
        <v>25</v>
      </c>
      <c r="H4" s="86">
        <v>48.648600000000002</v>
      </c>
      <c r="I4" s="86">
        <v>46.536000000000001</v>
      </c>
      <c r="J4" s="86">
        <v>46.700600000000001</v>
      </c>
      <c r="K4" s="86">
        <v>46.577500000000001</v>
      </c>
      <c r="L4" s="86">
        <v>46.6845</v>
      </c>
      <c r="M4" s="86">
        <v>47.177799999999998</v>
      </c>
      <c r="N4" s="86">
        <v>96.519400000000005</v>
      </c>
      <c r="O4" s="86">
        <v>622.69600000000003</v>
      </c>
      <c r="P4" s="86">
        <v>7.6535399999999996</v>
      </c>
      <c r="Q4" s="86">
        <v>581.73599999999999</v>
      </c>
      <c r="R4" s="86">
        <v>581.73599999999999</v>
      </c>
      <c r="S4" s="86">
        <v>83.803899999999999</v>
      </c>
      <c r="V4" s="52" t="s">
        <v>2</v>
      </c>
      <c r="W4" s="75" t="s">
        <v>5</v>
      </c>
      <c r="X4" s="51" t="s">
        <v>3</v>
      </c>
      <c r="Y4" s="51" t="s">
        <v>4</v>
      </c>
      <c r="Z4" s="51" t="s">
        <v>6</v>
      </c>
      <c r="AA4" s="51" t="s">
        <v>7</v>
      </c>
    </row>
    <row r="5" spans="2:27" ht="21" customHeight="1">
      <c r="B5" s="174"/>
      <c r="C5" s="89">
        <v>2</v>
      </c>
      <c r="D5" s="90">
        <v>100</v>
      </c>
      <c r="E5" s="90">
        <v>3</v>
      </c>
      <c r="F5" s="90">
        <v>2</v>
      </c>
      <c r="G5" s="94" t="s">
        <v>25</v>
      </c>
      <c r="H5" s="86">
        <v>65.627499999999998</v>
      </c>
      <c r="I5" s="86">
        <v>63.942</v>
      </c>
      <c r="J5" s="86">
        <v>64.147300000000001</v>
      </c>
      <c r="K5" s="86">
        <v>64.434600000000003</v>
      </c>
      <c r="L5" s="86">
        <v>64.515199999999993</v>
      </c>
      <c r="M5" s="86">
        <v>65.451599999999999</v>
      </c>
      <c r="N5" s="86">
        <v>8.1168399999999998</v>
      </c>
      <c r="O5" s="86">
        <v>20.225300000000001</v>
      </c>
      <c r="P5" s="86">
        <v>12.515700000000001</v>
      </c>
      <c r="Q5" s="86">
        <v>0.84403700000000004</v>
      </c>
      <c r="R5" s="86">
        <v>-21.408300000000001</v>
      </c>
      <c r="S5" s="86">
        <v>90.246799999999993</v>
      </c>
      <c r="U5" s="167" t="s">
        <v>36</v>
      </c>
      <c r="V5" s="91">
        <v>1</v>
      </c>
      <c r="W5" s="16">
        <v>7.6535399999999996</v>
      </c>
      <c r="X5" s="16">
        <v>96.519400000000005</v>
      </c>
      <c r="Y5" s="16">
        <v>622.69600000000003</v>
      </c>
      <c r="Z5" s="16">
        <v>581.73599999999999</v>
      </c>
      <c r="AA5" s="16">
        <v>581.73599999999999</v>
      </c>
    </row>
    <row r="6" spans="2:27" ht="21" customHeight="1">
      <c r="B6" s="174"/>
      <c r="C6" s="89">
        <v>3</v>
      </c>
      <c r="D6" s="90">
        <v>100</v>
      </c>
      <c r="E6" s="90">
        <v>3</v>
      </c>
      <c r="F6" s="90">
        <v>3</v>
      </c>
      <c r="G6" s="94" t="s">
        <v>25</v>
      </c>
      <c r="H6" s="86">
        <v>68.691500000000005</v>
      </c>
      <c r="I6" s="86">
        <v>68.479799999999997</v>
      </c>
      <c r="J6" s="86">
        <v>68.422399999999996</v>
      </c>
      <c r="K6" s="86">
        <v>68.408500000000004</v>
      </c>
      <c r="L6" s="86">
        <v>68.432100000000005</v>
      </c>
      <c r="M6" s="86">
        <v>69.071700000000007</v>
      </c>
      <c r="N6" s="86">
        <v>8.0536100000000008</v>
      </c>
      <c r="O6" s="86">
        <v>20.491900000000001</v>
      </c>
      <c r="P6" s="86">
        <v>16.1188</v>
      </c>
      <c r="Q6" s="86">
        <v>0.79911900000000002</v>
      </c>
      <c r="R6" s="86">
        <v>-21.254200000000001</v>
      </c>
      <c r="S6" s="86">
        <v>90.421599999999998</v>
      </c>
      <c r="U6" s="167"/>
      <c r="V6" s="91">
        <v>2</v>
      </c>
      <c r="W6" s="16">
        <v>12.515700000000001</v>
      </c>
      <c r="X6" s="16">
        <v>8.1168399999999998</v>
      </c>
      <c r="Y6" s="16">
        <v>20.225300000000001</v>
      </c>
      <c r="Z6" s="16">
        <v>0.84403700000000004</v>
      </c>
      <c r="AA6" s="16">
        <v>-21.408300000000001</v>
      </c>
    </row>
    <row r="7" spans="2:27" ht="21" customHeight="1">
      <c r="B7" s="174"/>
      <c r="C7" s="89">
        <v>4</v>
      </c>
      <c r="D7" s="90">
        <v>100</v>
      </c>
      <c r="E7" s="90">
        <v>3</v>
      </c>
      <c r="F7" s="90">
        <v>4</v>
      </c>
      <c r="G7" s="94" t="s">
        <v>25</v>
      </c>
      <c r="H7" s="86">
        <v>68.777000000000001</v>
      </c>
      <c r="I7" s="86">
        <v>69.027000000000001</v>
      </c>
      <c r="J7" s="86">
        <v>68.821200000000005</v>
      </c>
      <c r="K7" s="86">
        <v>68.744900000000001</v>
      </c>
      <c r="L7" s="86">
        <v>68.762200000000007</v>
      </c>
      <c r="M7" s="86">
        <v>69.210499999999996</v>
      </c>
      <c r="N7" s="86">
        <v>9.8374299999999995</v>
      </c>
      <c r="O7" s="86">
        <v>20.7591</v>
      </c>
      <c r="P7" s="86">
        <v>18.0928</v>
      </c>
      <c r="Q7" s="86">
        <v>0.97806199999999999</v>
      </c>
      <c r="R7" s="86">
        <v>-21.012699999999999</v>
      </c>
      <c r="S7" s="86">
        <v>90.230699999999999</v>
      </c>
      <c r="U7" s="167"/>
      <c r="V7" s="91">
        <v>3</v>
      </c>
      <c r="W7" s="16">
        <v>16.1188</v>
      </c>
      <c r="X7" s="16">
        <v>8.0536100000000008</v>
      </c>
      <c r="Y7" s="16">
        <v>20.491900000000001</v>
      </c>
      <c r="Z7" s="16">
        <v>0.79911900000000002</v>
      </c>
      <c r="AA7" s="16">
        <v>-21.254200000000001</v>
      </c>
    </row>
    <row r="8" spans="2:27" ht="21" customHeight="1">
      <c r="B8" s="174"/>
      <c r="C8" s="89">
        <v>5</v>
      </c>
      <c r="D8" s="90">
        <v>100</v>
      </c>
      <c r="E8" s="90">
        <v>3</v>
      </c>
      <c r="F8" s="90">
        <v>5</v>
      </c>
      <c r="G8" s="94" t="s">
        <v>25</v>
      </c>
      <c r="H8" s="86">
        <v>69.292299999999997</v>
      </c>
      <c r="I8" s="86">
        <v>69.5578</v>
      </c>
      <c r="J8" s="86">
        <v>69.459299999999999</v>
      </c>
      <c r="K8" s="86">
        <v>69.318899999999999</v>
      </c>
      <c r="L8" s="86">
        <v>69.2624</v>
      </c>
      <c r="M8" s="86">
        <v>69.747799999999998</v>
      </c>
      <c r="N8" s="86">
        <v>10.6365</v>
      </c>
      <c r="O8" s="86">
        <v>21.360199999999999</v>
      </c>
      <c r="P8" s="86">
        <v>19.472100000000001</v>
      </c>
      <c r="Q8" s="86">
        <v>1.1825300000000001</v>
      </c>
      <c r="R8" s="86">
        <v>-20.439299999999999</v>
      </c>
      <c r="S8" s="86">
        <v>90.488600000000005</v>
      </c>
      <c r="U8" s="167"/>
      <c r="V8" s="91">
        <v>4</v>
      </c>
      <c r="W8" s="16">
        <v>18.0928</v>
      </c>
      <c r="X8" s="16">
        <v>9.8374299999999995</v>
      </c>
      <c r="Y8" s="16">
        <v>20.7591</v>
      </c>
      <c r="Z8" s="16">
        <v>0.97806199999999999</v>
      </c>
      <c r="AA8" s="16">
        <v>-21.012699999999999</v>
      </c>
    </row>
    <row r="9" spans="2:27" ht="21" customHeight="1">
      <c r="B9" s="174"/>
      <c r="C9" s="89">
        <v>6</v>
      </c>
      <c r="D9" s="90">
        <v>100</v>
      </c>
      <c r="E9" s="90">
        <v>3</v>
      </c>
      <c r="F9" s="90">
        <v>6</v>
      </c>
      <c r="G9" s="94" t="s">
        <v>25</v>
      </c>
      <c r="H9" s="86">
        <v>69.072199999999995</v>
      </c>
      <c r="I9" s="86">
        <v>69.347800000000007</v>
      </c>
      <c r="J9" s="86">
        <v>69.150800000000004</v>
      </c>
      <c r="K9" s="86">
        <v>69.143699999999995</v>
      </c>
      <c r="L9" s="86">
        <v>69.074799999999996</v>
      </c>
      <c r="M9" s="86">
        <v>69.461500000000001</v>
      </c>
      <c r="N9" s="86">
        <v>10.4998</v>
      </c>
      <c r="O9" s="86">
        <v>21.139399999999998</v>
      </c>
      <c r="P9" s="86">
        <v>19.811399999999999</v>
      </c>
      <c r="Q9" s="86">
        <v>1.2338899999999999</v>
      </c>
      <c r="R9" s="86">
        <v>-20.6511</v>
      </c>
      <c r="S9" s="86">
        <v>90.288200000000003</v>
      </c>
      <c r="U9" s="167"/>
      <c r="V9" s="91">
        <v>5</v>
      </c>
      <c r="W9" s="16">
        <v>19.472100000000001</v>
      </c>
      <c r="X9" s="16">
        <v>10.6365</v>
      </c>
      <c r="Y9" s="16">
        <v>21.360199999999999</v>
      </c>
      <c r="Z9" s="16">
        <v>1.1825300000000001</v>
      </c>
      <c r="AA9" s="16">
        <v>-20.439299999999999</v>
      </c>
    </row>
    <row r="10" spans="2:27" ht="21" customHeight="1">
      <c r="B10" s="174"/>
      <c r="C10" s="89">
        <v>7</v>
      </c>
      <c r="D10" s="90">
        <v>100</v>
      </c>
      <c r="E10" s="90">
        <v>3</v>
      </c>
      <c r="F10" s="90">
        <v>7</v>
      </c>
      <c r="G10" s="90" t="s">
        <v>25</v>
      </c>
      <c r="H10" s="16">
        <v>69.410700000000006</v>
      </c>
      <c r="I10" s="16">
        <v>69.611699999999999</v>
      </c>
      <c r="J10" s="16">
        <v>69.604600000000005</v>
      </c>
      <c r="K10" s="16">
        <v>69.412000000000006</v>
      </c>
      <c r="L10" s="16">
        <v>69.305700000000002</v>
      </c>
      <c r="M10" s="16">
        <v>69.812299999999993</v>
      </c>
      <c r="N10" s="16">
        <v>11.1797</v>
      </c>
      <c r="O10" s="16">
        <v>21.438400000000001</v>
      </c>
      <c r="P10" s="16">
        <v>20.421800000000001</v>
      </c>
      <c r="Q10" s="16">
        <v>1.3729</v>
      </c>
      <c r="R10" s="16">
        <v>-20.3413</v>
      </c>
      <c r="S10" s="16">
        <v>90.507999999999996</v>
      </c>
      <c r="U10" s="167"/>
      <c r="V10" s="91">
        <v>6</v>
      </c>
      <c r="W10" s="16">
        <v>19.811399999999999</v>
      </c>
      <c r="X10" s="16">
        <v>10.4998</v>
      </c>
      <c r="Y10" s="16">
        <v>21.139399999999998</v>
      </c>
      <c r="Z10" s="16">
        <v>1.2338899999999999</v>
      </c>
      <c r="AA10" s="16">
        <v>-20.6511</v>
      </c>
    </row>
    <row r="11" spans="2:27" ht="21" customHeight="1">
      <c r="B11" s="174"/>
      <c r="C11" s="89">
        <v>8</v>
      </c>
      <c r="D11" s="90">
        <v>100</v>
      </c>
      <c r="E11" s="90">
        <v>3</v>
      </c>
      <c r="F11" s="90">
        <v>8</v>
      </c>
      <c r="G11" s="90" t="s">
        <v>25</v>
      </c>
      <c r="H11" s="16">
        <v>69.516400000000004</v>
      </c>
      <c r="I11" s="16">
        <v>69.801599999999993</v>
      </c>
      <c r="J11" s="16">
        <v>69.699299999999994</v>
      </c>
      <c r="K11" s="16">
        <v>69.545100000000005</v>
      </c>
      <c r="L11" s="16">
        <v>69.521299999999997</v>
      </c>
      <c r="M11" s="16">
        <v>70.044600000000003</v>
      </c>
      <c r="N11" s="16">
        <v>10.802099999999999</v>
      </c>
      <c r="O11" s="16">
        <v>21.547699999999999</v>
      </c>
      <c r="P11" s="16">
        <v>20.716899999999999</v>
      </c>
      <c r="Q11" s="16">
        <v>1.4113899999999999</v>
      </c>
      <c r="R11" s="16">
        <v>-20.212499999999999</v>
      </c>
      <c r="S11" s="16">
        <v>90.636200000000002</v>
      </c>
      <c r="U11" s="167"/>
      <c r="V11" s="91">
        <v>7</v>
      </c>
      <c r="W11" s="16">
        <v>20.421800000000001</v>
      </c>
      <c r="X11" s="16">
        <v>11.1797</v>
      </c>
      <c r="Y11" s="16">
        <v>21.438400000000001</v>
      </c>
      <c r="Z11" s="16">
        <v>1.3729</v>
      </c>
      <c r="AA11" s="16">
        <v>-20.3413</v>
      </c>
    </row>
    <row r="12" spans="2:27" ht="21" customHeight="1">
      <c r="B12" s="174"/>
      <c r="C12" s="89">
        <v>9</v>
      </c>
      <c r="D12" s="90">
        <v>100</v>
      </c>
      <c r="E12" s="90">
        <v>3</v>
      </c>
      <c r="F12" s="90">
        <v>9</v>
      </c>
      <c r="G12" s="90" t="s">
        <v>25</v>
      </c>
      <c r="H12" s="16">
        <v>69.264600000000002</v>
      </c>
      <c r="I12" s="16">
        <v>69.516300000000001</v>
      </c>
      <c r="J12" s="16">
        <v>69.3386</v>
      </c>
      <c r="K12" s="16">
        <v>69.266999999999996</v>
      </c>
      <c r="L12" s="16">
        <v>69.242999999999995</v>
      </c>
      <c r="M12" s="16">
        <v>69.707300000000004</v>
      </c>
      <c r="N12" s="16">
        <v>10.952500000000001</v>
      </c>
      <c r="O12" s="16">
        <v>21.296500000000002</v>
      </c>
      <c r="P12" s="16">
        <v>20.7499</v>
      </c>
      <c r="Q12" s="16">
        <v>1.2635400000000001</v>
      </c>
      <c r="R12" s="16">
        <v>-20.5077</v>
      </c>
      <c r="S12" s="16">
        <v>90.433300000000003</v>
      </c>
      <c r="U12" s="167"/>
      <c r="V12" s="91">
        <v>8</v>
      </c>
      <c r="W12" s="16">
        <v>20.716899999999999</v>
      </c>
      <c r="X12" s="16">
        <v>10.802099999999999</v>
      </c>
      <c r="Y12" s="16">
        <v>21.547699999999999</v>
      </c>
      <c r="Z12" s="16">
        <v>1.4113899999999999</v>
      </c>
      <c r="AA12" s="16">
        <v>-20.212499999999999</v>
      </c>
    </row>
    <row r="13" spans="2:27" ht="21" customHeight="1">
      <c r="B13" s="174"/>
      <c r="C13" s="89">
        <v>10</v>
      </c>
      <c r="D13" s="90">
        <v>100</v>
      </c>
      <c r="E13" s="90">
        <v>3</v>
      </c>
      <c r="F13" s="90">
        <v>10</v>
      </c>
      <c r="G13" s="90" t="s">
        <v>25</v>
      </c>
      <c r="H13" s="16">
        <v>69.695599999999999</v>
      </c>
      <c r="I13" s="16">
        <v>69.948599999999999</v>
      </c>
      <c r="J13" s="16">
        <v>69.842200000000005</v>
      </c>
      <c r="K13" s="16">
        <v>69.675299999999993</v>
      </c>
      <c r="L13" s="16">
        <v>69.653300000000002</v>
      </c>
      <c r="M13" s="16">
        <v>70.136700000000005</v>
      </c>
      <c r="N13" s="16">
        <v>10.8581</v>
      </c>
      <c r="O13" s="16">
        <v>21.543199999999999</v>
      </c>
      <c r="P13" s="16">
        <v>21.090199999999999</v>
      </c>
      <c r="Q13" s="16">
        <v>1.3561799999999999</v>
      </c>
      <c r="R13" s="16">
        <v>-20.231999999999999</v>
      </c>
      <c r="S13" s="16">
        <v>90.666200000000003</v>
      </c>
      <c r="U13" s="167"/>
      <c r="V13" s="91">
        <v>9</v>
      </c>
      <c r="W13" s="16">
        <v>20.7499</v>
      </c>
      <c r="X13" s="16">
        <v>10.952500000000001</v>
      </c>
      <c r="Y13" s="16">
        <v>21.296500000000002</v>
      </c>
      <c r="Z13" s="16">
        <v>1.2635400000000001</v>
      </c>
      <c r="AA13" s="16">
        <v>-20.5077</v>
      </c>
    </row>
    <row r="14" spans="2:27" ht="21" customHeight="1">
      <c r="B14" s="174"/>
      <c r="C14" s="89">
        <v>11</v>
      </c>
      <c r="D14" s="90">
        <v>100</v>
      </c>
      <c r="E14" s="90">
        <v>3</v>
      </c>
      <c r="F14" s="90">
        <v>11</v>
      </c>
      <c r="G14" s="90" t="s">
        <v>25</v>
      </c>
      <c r="H14" s="90">
        <v>68.615200000000002</v>
      </c>
      <c r="I14" s="90">
        <v>68.909400000000005</v>
      </c>
      <c r="J14" s="90">
        <v>68.807699999999997</v>
      </c>
      <c r="K14" s="90">
        <v>68.603099999999998</v>
      </c>
      <c r="L14" s="90">
        <v>68.629599999999996</v>
      </c>
      <c r="M14" s="90">
        <v>68.986699999999999</v>
      </c>
      <c r="N14" s="90">
        <v>9.9192900000000002</v>
      </c>
      <c r="O14" s="90">
        <v>20.709700000000002</v>
      </c>
      <c r="P14" s="90">
        <v>20.395</v>
      </c>
      <c r="Q14" s="90">
        <v>1.1323000000000001</v>
      </c>
      <c r="R14" s="90">
        <v>-21.0519</v>
      </c>
      <c r="S14" s="90">
        <v>90.1875</v>
      </c>
      <c r="U14" s="167"/>
      <c r="V14" s="91">
        <v>10</v>
      </c>
      <c r="W14" s="16">
        <v>21.090199999999999</v>
      </c>
      <c r="X14" s="16">
        <v>10.8581</v>
      </c>
      <c r="Y14" s="16">
        <v>21.543199999999999</v>
      </c>
      <c r="Z14" s="16">
        <v>1.3561799999999999</v>
      </c>
      <c r="AA14" s="16">
        <v>-20.231999999999999</v>
      </c>
    </row>
    <row r="15" spans="2:27" ht="21" customHeight="1">
      <c r="B15" s="174"/>
      <c r="C15" s="89">
        <v>12</v>
      </c>
      <c r="D15" s="90">
        <v>100</v>
      </c>
      <c r="E15" s="90">
        <v>3</v>
      </c>
      <c r="F15" s="90">
        <v>12</v>
      </c>
      <c r="G15" s="90" t="s">
        <v>25</v>
      </c>
      <c r="H15" s="90">
        <v>69.268900000000002</v>
      </c>
      <c r="I15" s="90">
        <v>69.471900000000005</v>
      </c>
      <c r="J15" s="90">
        <v>69.474699999999999</v>
      </c>
      <c r="K15" s="90">
        <v>69.310400000000001</v>
      </c>
      <c r="L15" s="90">
        <v>69.269199999999998</v>
      </c>
      <c r="M15" s="90">
        <v>69.614199999999997</v>
      </c>
      <c r="N15" s="90">
        <v>10.5961</v>
      </c>
      <c r="O15" s="90">
        <v>21.2363</v>
      </c>
      <c r="P15" s="90">
        <v>20.972799999999999</v>
      </c>
      <c r="Q15" s="90">
        <v>1.28383</v>
      </c>
      <c r="R15" s="90">
        <v>-20.536000000000001</v>
      </c>
      <c r="S15" s="90">
        <v>90.530600000000007</v>
      </c>
      <c r="U15" s="167"/>
      <c r="V15" s="91">
        <v>11</v>
      </c>
      <c r="W15" s="90">
        <v>20.395</v>
      </c>
      <c r="X15" s="90">
        <v>9.9192900000000002</v>
      </c>
      <c r="Y15" s="90">
        <v>20.709700000000002</v>
      </c>
      <c r="Z15" s="90">
        <v>1.1323000000000001</v>
      </c>
      <c r="AA15" s="90">
        <v>-21.0519</v>
      </c>
    </row>
    <row r="16" spans="2:27" ht="21" customHeight="1">
      <c r="B16" s="174"/>
      <c r="C16" s="89">
        <v>13</v>
      </c>
      <c r="D16" s="90">
        <v>100</v>
      </c>
      <c r="E16" s="90">
        <v>3</v>
      </c>
      <c r="F16" s="90">
        <v>1000000000</v>
      </c>
      <c r="G16" s="90" t="s">
        <v>25</v>
      </c>
      <c r="H16" s="16">
        <v>69.360900000000001</v>
      </c>
      <c r="I16" s="16">
        <v>69.521199999999993</v>
      </c>
      <c r="J16" s="16">
        <v>69.416600000000003</v>
      </c>
      <c r="K16" s="16">
        <v>69.364699999999999</v>
      </c>
      <c r="L16" s="16">
        <v>69.301500000000004</v>
      </c>
      <c r="M16" s="16">
        <v>69.727800000000002</v>
      </c>
      <c r="N16" s="16">
        <v>10.7087</v>
      </c>
      <c r="O16" s="16">
        <v>21.335000000000001</v>
      </c>
      <c r="P16" s="16">
        <v>21.3294</v>
      </c>
      <c r="Q16" s="16">
        <v>1.36469</v>
      </c>
      <c r="R16" s="16">
        <v>-20.436399999999999</v>
      </c>
      <c r="S16" s="16">
        <v>90.5321</v>
      </c>
      <c r="U16" s="167"/>
      <c r="V16" s="91">
        <v>12</v>
      </c>
      <c r="W16" s="90">
        <v>20.972799999999999</v>
      </c>
      <c r="X16" s="90">
        <v>10.5961</v>
      </c>
      <c r="Y16" s="90">
        <v>21.2363</v>
      </c>
      <c r="Z16" s="90">
        <v>1.28383</v>
      </c>
      <c r="AA16" s="90">
        <v>-20.536000000000001</v>
      </c>
    </row>
    <row r="17" spans="2:27" ht="21" customHeight="1">
      <c r="B17" s="174"/>
      <c r="C17" s="92">
        <v>14</v>
      </c>
      <c r="D17" s="19">
        <v>100</v>
      </c>
      <c r="E17" s="19">
        <v>5</v>
      </c>
      <c r="F17" s="19">
        <v>3</v>
      </c>
      <c r="G17" s="19" t="s">
        <v>26</v>
      </c>
      <c r="H17" s="19">
        <v>78.866200000000006</v>
      </c>
      <c r="I17" s="19">
        <v>78.524799999999999</v>
      </c>
      <c r="J17" s="19">
        <v>78.390600000000006</v>
      </c>
      <c r="K17" s="19">
        <v>78.468500000000006</v>
      </c>
      <c r="L17" s="19">
        <v>78.492000000000004</v>
      </c>
      <c r="M17" s="19">
        <v>78.537899999999993</v>
      </c>
      <c r="N17" s="19">
        <v>54.964700000000001</v>
      </c>
      <c r="O17" s="19">
        <v>57.823500000000003</v>
      </c>
      <c r="P17" s="19">
        <v>15.028600000000001</v>
      </c>
      <c r="Q17" s="19">
        <v>23.4252</v>
      </c>
      <c r="R17" s="19">
        <v>16.866099999999999</v>
      </c>
      <c r="S17" s="19">
        <v>89.334299999999999</v>
      </c>
      <c r="U17" s="167"/>
      <c r="V17" s="91">
        <v>1000000000</v>
      </c>
      <c r="W17" s="16">
        <v>21.3294</v>
      </c>
      <c r="X17" s="16">
        <v>10.7087</v>
      </c>
      <c r="Y17" s="16">
        <v>21.335000000000001</v>
      </c>
      <c r="Z17" s="16">
        <v>1.36469</v>
      </c>
      <c r="AA17" s="16">
        <v>-20.436399999999999</v>
      </c>
    </row>
    <row r="18" spans="2:27" ht="15.75">
      <c r="B18" s="174"/>
      <c r="C18" s="92">
        <v>15</v>
      </c>
      <c r="D18" s="19">
        <v>100</v>
      </c>
      <c r="E18" s="19">
        <v>5</v>
      </c>
      <c r="F18" s="19">
        <v>4</v>
      </c>
      <c r="G18" s="19" t="s">
        <v>26</v>
      </c>
      <c r="H18" s="19">
        <v>79.712299999999999</v>
      </c>
      <c r="I18" s="19">
        <v>79.579499999999996</v>
      </c>
      <c r="J18" s="19">
        <v>79.472700000000003</v>
      </c>
      <c r="K18" s="19">
        <v>79.500699999999995</v>
      </c>
      <c r="L18" s="19">
        <v>79.468100000000007</v>
      </c>
      <c r="M18" s="19">
        <v>79.7102</v>
      </c>
      <c r="N18" s="19">
        <v>15.5223</v>
      </c>
      <c r="O18" s="19">
        <v>27.7776</v>
      </c>
      <c r="P18" s="19">
        <v>18.431000000000001</v>
      </c>
      <c r="Q18" s="19">
        <v>1.9255199999999999</v>
      </c>
      <c r="R18" s="19">
        <v>-13.3118</v>
      </c>
      <c r="S18" s="19">
        <v>89.673299999999998</v>
      </c>
      <c r="U18" s="175" t="s">
        <v>37</v>
      </c>
      <c r="V18" s="51" t="s">
        <v>10</v>
      </c>
      <c r="W18" s="75" t="s">
        <v>5</v>
      </c>
      <c r="X18" s="51" t="s">
        <v>3</v>
      </c>
      <c r="Y18" s="51" t="s">
        <v>4</v>
      </c>
      <c r="Z18" s="51" t="s">
        <v>6</v>
      </c>
      <c r="AA18" s="52" t="s">
        <v>7</v>
      </c>
    </row>
    <row r="19" spans="2:27">
      <c r="B19" s="174"/>
      <c r="C19" s="92">
        <v>16</v>
      </c>
      <c r="D19" s="19">
        <v>100</v>
      </c>
      <c r="E19" s="19">
        <v>5</v>
      </c>
      <c r="F19" s="19">
        <v>5</v>
      </c>
      <c r="G19" s="19" t="s">
        <v>26</v>
      </c>
      <c r="H19" s="14">
        <v>79.752899999999997</v>
      </c>
      <c r="I19" s="14">
        <v>79.713800000000006</v>
      </c>
      <c r="J19" s="14">
        <v>79.658500000000004</v>
      </c>
      <c r="K19" s="14">
        <v>79.5839</v>
      </c>
      <c r="L19" s="14">
        <v>79.628299999999996</v>
      </c>
      <c r="M19" s="14">
        <v>79.748900000000006</v>
      </c>
      <c r="N19" s="14">
        <v>11.0924</v>
      </c>
      <c r="O19" s="14">
        <v>24.964400000000001</v>
      </c>
      <c r="P19" s="14">
        <v>20.399799999999999</v>
      </c>
      <c r="Q19" s="14">
        <v>0.90412599999999999</v>
      </c>
      <c r="R19" s="14">
        <v>-16.151900000000001</v>
      </c>
      <c r="S19" s="14">
        <v>89.555700000000002</v>
      </c>
      <c r="U19" s="167"/>
      <c r="V19" s="90">
        <v>5</v>
      </c>
      <c r="W19" s="16">
        <v>9.5007699999999993</v>
      </c>
      <c r="X19" s="16">
        <v>21.8367</v>
      </c>
      <c r="Y19" s="16">
        <v>29.084599999999998</v>
      </c>
      <c r="Z19" s="16">
        <v>4.4721399999999996</v>
      </c>
      <c r="AA19" s="16">
        <v>-12.4872</v>
      </c>
    </row>
    <row r="20" spans="2:27">
      <c r="B20" s="174"/>
      <c r="C20" s="92">
        <v>17</v>
      </c>
      <c r="D20" s="19">
        <v>100</v>
      </c>
      <c r="E20" s="19">
        <v>5</v>
      </c>
      <c r="F20" s="19">
        <v>6</v>
      </c>
      <c r="G20" s="19" t="s">
        <v>26</v>
      </c>
      <c r="H20" s="14">
        <v>79.8887</v>
      </c>
      <c r="I20" s="14">
        <v>80.001400000000004</v>
      </c>
      <c r="J20" s="14">
        <v>79.936999999999998</v>
      </c>
      <c r="K20" s="14">
        <v>79.831900000000005</v>
      </c>
      <c r="L20" s="14">
        <v>80.036600000000007</v>
      </c>
      <c r="M20" s="14">
        <v>80.078800000000001</v>
      </c>
      <c r="N20" s="14">
        <v>10.2288</v>
      </c>
      <c r="O20" s="14">
        <v>24.712499999999999</v>
      </c>
      <c r="P20" s="14">
        <v>21.866099999999999</v>
      </c>
      <c r="Q20" s="14">
        <v>0.810307</v>
      </c>
      <c r="R20" s="14">
        <v>-16.436199999999999</v>
      </c>
      <c r="S20" s="14">
        <v>89.709900000000005</v>
      </c>
      <c r="U20" s="167"/>
      <c r="V20" s="90">
        <v>6</v>
      </c>
      <c r="W20" s="16">
        <v>10.639200000000001</v>
      </c>
      <c r="X20" s="16">
        <v>9.1136999999999997</v>
      </c>
      <c r="Y20" s="16">
        <v>21.265699999999999</v>
      </c>
      <c r="Z20" s="16">
        <v>1.18161</v>
      </c>
      <c r="AA20" s="16">
        <v>-20.303000000000001</v>
      </c>
    </row>
    <row r="21" spans="2:27">
      <c r="B21" s="174"/>
      <c r="C21" s="92">
        <v>18</v>
      </c>
      <c r="D21" s="19">
        <v>100</v>
      </c>
      <c r="E21" s="19">
        <v>5</v>
      </c>
      <c r="F21" s="19">
        <v>7</v>
      </c>
      <c r="G21" s="19" t="s">
        <v>26</v>
      </c>
      <c r="H21" s="14">
        <v>79.780199999999994</v>
      </c>
      <c r="I21" s="14">
        <v>79.807599999999994</v>
      </c>
      <c r="J21" s="14">
        <v>79.737799999999993</v>
      </c>
      <c r="K21" s="14">
        <v>79.665499999999994</v>
      </c>
      <c r="L21" s="14">
        <v>79.720100000000002</v>
      </c>
      <c r="M21" s="14">
        <v>79.832899999999995</v>
      </c>
      <c r="N21" s="14">
        <v>10.358599999999999</v>
      </c>
      <c r="O21" s="14">
        <v>24.451699999999999</v>
      </c>
      <c r="P21" s="14">
        <v>22.548400000000001</v>
      </c>
      <c r="Q21" s="14">
        <v>0.83948400000000001</v>
      </c>
      <c r="R21" s="14">
        <v>-16.720199999999998</v>
      </c>
      <c r="S21" s="14">
        <v>89.465900000000005</v>
      </c>
      <c r="U21" s="167"/>
      <c r="V21" s="90">
        <v>7</v>
      </c>
      <c r="W21" s="16">
        <v>11.7234</v>
      </c>
      <c r="X21" s="16">
        <v>6.1856</v>
      </c>
      <c r="Y21" s="16">
        <v>19.2806</v>
      </c>
      <c r="Z21" s="16">
        <v>0.64653499999999997</v>
      </c>
      <c r="AA21" s="16">
        <v>-22.340199999999999</v>
      </c>
    </row>
    <row r="22" spans="2:27">
      <c r="B22" s="174"/>
      <c r="C22" s="92">
        <v>19</v>
      </c>
      <c r="D22" s="19">
        <v>100</v>
      </c>
      <c r="E22" s="19">
        <v>5</v>
      </c>
      <c r="F22" s="19">
        <v>8</v>
      </c>
      <c r="G22" s="19" t="s">
        <v>26</v>
      </c>
      <c r="H22" s="14">
        <v>79.999399999999994</v>
      </c>
      <c r="I22" s="14">
        <v>79.945300000000003</v>
      </c>
      <c r="J22" s="14">
        <v>79.691299999999998</v>
      </c>
      <c r="K22" s="14">
        <v>79.844999999999999</v>
      </c>
      <c r="L22" s="14">
        <v>79.846699999999998</v>
      </c>
      <c r="M22" s="14">
        <v>79.935500000000005</v>
      </c>
      <c r="N22" s="14">
        <v>9.8817599999999999</v>
      </c>
      <c r="O22" s="14">
        <v>24.318200000000001</v>
      </c>
      <c r="P22" s="14">
        <v>23.1036</v>
      </c>
      <c r="Q22" s="14">
        <v>0.760799</v>
      </c>
      <c r="R22" s="14">
        <v>-16.824100000000001</v>
      </c>
      <c r="S22" s="14">
        <v>89.590400000000002</v>
      </c>
      <c r="U22" s="167"/>
      <c r="V22" s="90">
        <v>8</v>
      </c>
      <c r="W22" s="16">
        <v>12.817500000000001</v>
      </c>
      <c r="X22" s="16">
        <v>6.6222899999999996</v>
      </c>
      <c r="Y22" s="16">
        <v>19.651499999999999</v>
      </c>
      <c r="Z22" s="16">
        <v>0.72865400000000002</v>
      </c>
      <c r="AA22" s="16">
        <v>-21.996099999999998</v>
      </c>
    </row>
    <row r="23" spans="2:27">
      <c r="B23" s="174"/>
      <c r="C23" s="92">
        <v>20</v>
      </c>
      <c r="D23" s="19">
        <v>100</v>
      </c>
      <c r="E23" s="19">
        <v>5</v>
      </c>
      <c r="F23" s="19">
        <v>9</v>
      </c>
      <c r="G23" s="19" t="s">
        <v>26</v>
      </c>
      <c r="H23" s="14">
        <v>79.763999999999996</v>
      </c>
      <c r="I23" s="14">
        <v>79.743700000000004</v>
      </c>
      <c r="J23" s="14">
        <v>79.677499999999995</v>
      </c>
      <c r="K23" s="14">
        <v>79.536900000000003</v>
      </c>
      <c r="L23" s="14">
        <v>79.705200000000005</v>
      </c>
      <c r="M23" s="14">
        <v>79.802199999999999</v>
      </c>
      <c r="N23" s="14">
        <v>9.6430900000000008</v>
      </c>
      <c r="O23" s="14">
        <v>24.096599999999999</v>
      </c>
      <c r="P23" s="14">
        <v>23.3462</v>
      </c>
      <c r="Q23" s="14">
        <v>0.67132700000000001</v>
      </c>
      <c r="R23" s="14">
        <v>-17.034800000000001</v>
      </c>
      <c r="S23" s="14">
        <v>89.450500000000005</v>
      </c>
      <c r="U23" s="167"/>
      <c r="V23" s="90">
        <v>9</v>
      </c>
      <c r="W23" s="16">
        <v>13.709899999999999</v>
      </c>
      <c r="X23" s="16">
        <v>5.9031000000000002</v>
      </c>
      <c r="Y23" s="16">
        <v>19.039100000000001</v>
      </c>
      <c r="Z23" s="16">
        <v>0.52359100000000003</v>
      </c>
      <c r="AA23" s="16">
        <v>-22.590699999999998</v>
      </c>
    </row>
    <row r="24" spans="2:27">
      <c r="B24" s="174"/>
      <c r="C24" s="92">
        <v>21</v>
      </c>
      <c r="D24" s="19">
        <v>100</v>
      </c>
      <c r="E24" s="19">
        <v>5</v>
      </c>
      <c r="F24" s="19">
        <v>10</v>
      </c>
      <c r="G24" s="19" t="s">
        <v>26</v>
      </c>
      <c r="H24" s="14">
        <v>79.907700000000006</v>
      </c>
      <c r="I24" s="14">
        <v>80.028800000000004</v>
      </c>
      <c r="J24" s="14">
        <v>79.899100000000004</v>
      </c>
      <c r="K24" s="14">
        <v>79.882900000000006</v>
      </c>
      <c r="L24" s="14">
        <v>79.853999999999999</v>
      </c>
      <c r="M24" s="14">
        <v>80.008700000000005</v>
      </c>
      <c r="N24" s="14">
        <v>10.4123</v>
      </c>
      <c r="O24" s="14">
        <v>24.5184</v>
      </c>
      <c r="P24" s="14">
        <v>23.8444</v>
      </c>
      <c r="Q24" s="14">
        <v>0.87483</v>
      </c>
      <c r="R24" s="14">
        <v>-16.635200000000001</v>
      </c>
      <c r="S24" s="14">
        <v>89.647900000000007</v>
      </c>
      <c r="U24" s="167"/>
      <c r="V24" s="90">
        <v>10</v>
      </c>
      <c r="W24" s="16">
        <v>14.6454</v>
      </c>
      <c r="X24" s="16">
        <v>5.9763099999999998</v>
      </c>
      <c r="Y24" s="16">
        <v>19.472799999999999</v>
      </c>
      <c r="Z24" s="16">
        <v>0.59339299999999995</v>
      </c>
      <c r="AA24" s="16">
        <v>-22.197500000000002</v>
      </c>
    </row>
    <row r="25" spans="2:27">
      <c r="B25" s="174"/>
      <c r="C25" s="92">
        <v>22</v>
      </c>
      <c r="D25" s="19">
        <v>100</v>
      </c>
      <c r="E25" s="19">
        <v>5</v>
      </c>
      <c r="F25" s="19">
        <v>1000000000</v>
      </c>
      <c r="G25" s="19" t="s">
        <v>26</v>
      </c>
      <c r="H25" s="14">
        <v>80.104799999999997</v>
      </c>
      <c r="I25" s="14">
        <v>80.001499999999993</v>
      </c>
      <c r="J25" s="14">
        <v>79.934600000000003</v>
      </c>
      <c r="K25" s="14">
        <v>80.015799999999999</v>
      </c>
      <c r="L25" s="14">
        <v>79.961600000000004</v>
      </c>
      <c r="M25" s="14">
        <v>80.313800000000001</v>
      </c>
      <c r="N25" s="14">
        <v>10.5395</v>
      </c>
      <c r="O25" s="14">
        <v>24.636900000000001</v>
      </c>
      <c r="P25" s="14">
        <v>24.6312</v>
      </c>
      <c r="Q25" s="14">
        <v>0.88258099999999995</v>
      </c>
      <c r="R25" s="14">
        <v>-16.5122</v>
      </c>
      <c r="S25" s="14">
        <v>89.710400000000007</v>
      </c>
      <c r="U25" s="167"/>
      <c r="V25" s="90">
        <v>1000000000</v>
      </c>
      <c r="W25" s="16">
        <v>21.604900000000001</v>
      </c>
      <c r="X25" s="16">
        <v>11.246499999999999</v>
      </c>
      <c r="Y25" s="16">
        <v>21.607199999999999</v>
      </c>
      <c r="Z25" s="16">
        <v>1.45231</v>
      </c>
      <c r="AA25" s="16">
        <v>-20.1816</v>
      </c>
    </row>
    <row r="26" spans="2:27" ht="21" customHeight="1">
      <c r="B26" s="174" t="s">
        <v>37</v>
      </c>
      <c r="C26" s="96" t="s">
        <v>0</v>
      </c>
      <c r="D26" s="96" t="s">
        <v>13</v>
      </c>
      <c r="E26" s="96" t="s">
        <v>1</v>
      </c>
      <c r="F26" s="96" t="s">
        <v>10</v>
      </c>
      <c r="G26" s="96" t="s">
        <v>14</v>
      </c>
      <c r="H26" s="96" t="s">
        <v>15</v>
      </c>
      <c r="I26" s="96" t="s">
        <v>16</v>
      </c>
      <c r="J26" s="96" t="s">
        <v>17</v>
      </c>
      <c r="K26" s="96" t="s">
        <v>18</v>
      </c>
      <c r="L26" s="96" t="s">
        <v>19</v>
      </c>
      <c r="M26" s="96" t="s">
        <v>20</v>
      </c>
      <c r="N26" s="96" t="s">
        <v>3</v>
      </c>
      <c r="O26" s="96" t="s">
        <v>4</v>
      </c>
      <c r="P26" s="96" t="s">
        <v>5</v>
      </c>
      <c r="Q26" s="96" t="s">
        <v>6</v>
      </c>
      <c r="R26" s="96" t="s">
        <v>7</v>
      </c>
      <c r="S26" s="96" t="s">
        <v>21</v>
      </c>
    </row>
    <row r="27" spans="2:27" ht="21" customHeight="1">
      <c r="B27" s="174"/>
      <c r="C27" s="89">
        <v>1</v>
      </c>
      <c r="D27" s="90">
        <v>100</v>
      </c>
      <c r="E27" s="90">
        <v>3</v>
      </c>
      <c r="F27" s="90">
        <v>5</v>
      </c>
      <c r="G27" s="90" t="s">
        <v>25</v>
      </c>
      <c r="H27" s="16">
        <v>52.955800000000004</v>
      </c>
      <c r="I27" s="16">
        <v>52.941400000000002</v>
      </c>
      <c r="J27" s="16">
        <v>52.894399999999997</v>
      </c>
      <c r="K27" s="16">
        <v>52.959899999999998</v>
      </c>
      <c r="L27" s="16">
        <v>53.011099999999999</v>
      </c>
      <c r="M27" s="16">
        <v>53.079300000000003</v>
      </c>
      <c r="N27" s="16">
        <v>21.8367</v>
      </c>
      <c r="O27" s="16">
        <v>29.084599999999998</v>
      </c>
      <c r="P27" s="16">
        <v>9.5007699999999993</v>
      </c>
      <c r="Q27" s="16">
        <v>4.4721399999999996</v>
      </c>
      <c r="R27" s="16">
        <v>-12.4872</v>
      </c>
      <c r="S27" s="16">
        <v>90.491500000000002</v>
      </c>
    </row>
    <row r="28" spans="2:27" ht="21" customHeight="1">
      <c r="B28" s="174"/>
      <c r="C28" s="89">
        <v>2</v>
      </c>
      <c r="D28" s="90">
        <v>100</v>
      </c>
      <c r="E28" s="90">
        <v>3</v>
      </c>
      <c r="F28" s="90">
        <v>6</v>
      </c>
      <c r="G28" s="90" t="s">
        <v>25</v>
      </c>
      <c r="H28" s="16">
        <v>57.454300000000003</v>
      </c>
      <c r="I28" s="16">
        <v>57.438800000000001</v>
      </c>
      <c r="J28" s="16">
        <v>57.411099999999998</v>
      </c>
      <c r="K28" s="16">
        <v>57.361499999999999</v>
      </c>
      <c r="L28" s="16">
        <v>57.3626</v>
      </c>
      <c r="M28" s="16">
        <v>57.539900000000003</v>
      </c>
      <c r="N28" s="16">
        <v>9.1136999999999997</v>
      </c>
      <c r="O28" s="16">
        <v>21.265699999999999</v>
      </c>
      <c r="P28" s="16">
        <v>10.639200000000001</v>
      </c>
      <c r="Q28" s="16">
        <v>1.18161</v>
      </c>
      <c r="R28" s="16">
        <v>-20.303000000000001</v>
      </c>
      <c r="S28" s="16">
        <v>90.643100000000004</v>
      </c>
      <c r="W28" s="151" t="s">
        <v>38</v>
      </c>
      <c r="X28" s="152"/>
      <c r="Y28" s="152"/>
      <c r="Z28" s="152"/>
      <c r="AA28" s="153"/>
    </row>
    <row r="29" spans="2:27" ht="21" customHeight="1">
      <c r="B29" s="174"/>
      <c r="C29" s="89">
        <v>3</v>
      </c>
      <c r="D29" s="90">
        <v>100</v>
      </c>
      <c r="E29" s="90">
        <v>3</v>
      </c>
      <c r="F29" s="90">
        <v>7</v>
      </c>
      <c r="G29" s="90" t="s">
        <v>25</v>
      </c>
      <c r="H29" s="16">
        <v>60.974499999999999</v>
      </c>
      <c r="I29" s="16">
        <v>61.023299999999999</v>
      </c>
      <c r="J29" s="16">
        <v>60.9114</v>
      </c>
      <c r="K29" s="16">
        <v>60.987499999999997</v>
      </c>
      <c r="L29" s="16">
        <v>60.996499999999997</v>
      </c>
      <c r="M29" s="16">
        <v>61.022799999999997</v>
      </c>
      <c r="N29" s="16">
        <v>6.1856</v>
      </c>
      <c r="O29" s="16">
        <v>19.2806</v>
      </c>
      <c r="P29" s="16">
        <v>11.7234</v>
      </c>
      <c r="Q29" s="16">
        <v>0.64653499999999997</v>
      </c>
      <c r="R29" s="16">
        <v>-22.340199999999999</v>
      </c>
      <c r="S29" s="16">
        <v>90.460999999999999</v>
      </c>
      <c r="V29" s="50" t="s">
        <v>2</v>
      </c>
      <c r="W29" s="51" t="s">
        <v>5</v>
      </c>
      <c r="X29" s="51" t="s">
        <v>3</v>
      </c>
      <c r="Y29" s="51" t="s">
        <v>4</v>
      </c>
      <c r="Z29" s="51" t="s">
        <v>6</v>
      </c>
      <c r="AA29" s="52" t="s">
        <v>7</v>
      </c>
    </row>
    <row r="30" spans="2:27" ht="21" customHeight="1">
      <c r="B30" s="174"/>
      <c r="C30" s="89">
        <v>4</v>
      </c>
      <c r="D30" s="90">
        <v>100</v>
      </c>
      <c r="E30" s="90">
        <v>3</v>
      </c>
      <c r="F30" s="90">
        <v>8</v>
      </c>
      <c r="G30" s="90" t="s">
        <v>25</v>
      </c>
      <c r="H30" s="16">
        <v>64.216300000000004</v>
      </c>
      <c r="I30" s="16">
        <v>64.134100000000004</v>
      </c>
      <c r="J30" s="16">
        <v>64.222800000000007</v>
      </c>
      <c r="K30" s="16">
        <v>64.145099999999999</v>
      </c>
      <c r="L30" s="16">
        <v>64.274500000000003</v>
      </c>
      <c r="M30" s="16">
        <v>64.317700000000002</v>
      </c>
      <c r="N30" s="16">
        <v>6.6222899999999996</v>
      </c>
      <c r="O30" s="16">
        <v>19.651499999999999</v>
      </c>
      <c r="P30" s="16">
        <v>12.817500000000001</v>
      </c>
      <c r="Q30" s="16">
        <v>0.72865400000000002</v>
      </c>
      <c r="R30" s="16">
        <v>-21.996099999999998</v>
      </c>
      <c r="S30" s="16">
        <v>90.676699999999997</v>
      </c>
      <c r="U30" s="166" t="s">
        <v>36</v>
      </c>
      <c r="V30" s="93">
        <v>3</v>
      </c>
      <c r="W30" s="19">
        <v>15.028600000000001</v>
      </c>
      <c r="X30" s="19">
        <v>54.964700000000001</v>
      </c>
      <c r="Y30" s="19">
        <v>57.823500000000003</v>
      </c>
      <c r="Z30" s="19">
        <v>23.4252</v>
      </c>
      <c r="AA30" s="19">
        <v>16.866099999999999</v>
      </c>
    </row>
    <row r="31" spans="2:27" ht="21" customHeight="1">
      <c r="B31" s="174"/>
      <c r="C31" s="89">
        <v>5</v>
      </c>
      <c r="D31" s="90">
        <v>100</v>
      </c>
      <c r="E31" s="90">
        <v>3</v>
      </c>
      <c r="F31" s="90">
        <v>9</v>
      </c>
      <c r="G31" s="90" t="s">
        <v>25</v>
      </c>
      <c r="H31" s="16">
        <v>65.528300000000002</v>
      </c>
      <c r="I31" s="16">
        <v>65.778400000000005</v>
      </c>
      <c r="J31" s="16">
        <v>65.6357</v>
      </c>
      <c r="K31" s="16">
        <v>65.556799999999996</v>
      </c>
      <c r="L31" s="16">
        <v>65.637600000000006</v>
      </c>
      <c r="M31" s="16">
        <v>65.786699999999996</v>
      </c>
      <c r="N31" s="16">
        <v>5.9031000000000002</v>
      </c>
      <c r="O31" s="16">
        <v>19.039100000000001</v>
      </c>
      <c r="P31" s="16">
        <v>13.709899999999999</v>
      </c>
      <c r="Q31" s="16">
        <v>0.52359100000000003</v>
      </c>
      <c r="R31" s="16">
        <v>-22.590699999999998</v>
      </c>
      <c r="S31" s="16">
        <v>90.426699999999997</v>
      </c>
      <c r="U31" s="166"/>
      <c r="V31" s="93">
        <v>4</v>
      </c>
      <c r="W31" s="19">
        <v>18.431000000000001</v>
      </c>
      <c r="X31" s="19">
        <v>15.5223</v>
      </c>
      <c r="Y31" s="19">
        <v>27.7776</v>
      </c>
      <c r="Z31" s="19">
        <v>1.9255199999999999</v>
      </c>
      <c r="AA31" s="19">
        <v>-13.3118</v>
      </c>
    </row>
    <row r="32" spans="2:27" ht="21" customHeight="1">
      <c r="B32" s="174"/>
      <c r="C32" s="89">
        <v>6</v>
      </c>
      <c r="D32" s="90">
        <v>100</v>
      </c>
      <c r="E32" s="90">
        <v>3</v>
      </c>
      <c r="F32" s="90">
        <v>10</v>
      </c>
      <c r="G32" s="90" t="s">
        <v>25</v>
      </c>
      <c r="H32" s="16">
        <v>66.876999999999995</v>
      </c>
      <c r="I32" s="16">
        <v>67.058300000000003</v>
      </c>
      <c r="J32" s="16">
        <v>67.112499999999997</v>
      </c>
      <c r="K32" s="16">
        <v>66.9589</v>
      </c>
      <c r="L32" s="16">
        <v>66.921499999999995</v>
      </c>
      <c r="M32" s="16">
        <v>67.172700000000006</v>
      </c>
      <c r="N32" s="16">
        <v>5.9763099999999998</v>
      </c>
      <c r="O32" s="16">
        <v>19.472799999999999</v>
      </c>
      <c r="P32" s="16">
        <v>14.6454</v>
      </c>
      <c r="Q32" s="16">
        <v>0.59339299999999995</v>
      </c>
      <c r="R32" s="16">
        <v>-22.197500000000002</v>
      </c>
      <c r="S32" s="16">
        <v>90.450999999999993</v>
      </c>
      <c r="U32" s="166"/>
      <c r="V32" s="93">
        <v>5</v>
      </c>
      <c r="W32" s="14">
        <v>20.399799999999999</v>
      </c>
      <c r="X32" s="14">
        <v>11.0924</v>
      </c>
      <c r="Y32" s="14">
        <v>24.964400000000001</v>
      </c>
      <c r="Z32" s="14">
        <v>0.90412599999999999</v>
      </c>
      <c r="AA32" s="14">
        <v>-16.151900000000001</v>
      </c>
    </row>
    <row r="33" spans="2:27" ht="21" customHeight="1">
      <c r="B33" s="174"/>
      <c r="C33" s="89">
        <v>7</v>
      </c>
      <c r="D33" s="90">
        <v>100</v>
      </c>
      <c r="E33" s="90">
        <v>3</v>
      </c>
      <c r="F33" s="90">
        <v>1000000000</v>
      </c>
      <c r="G33" s="90" t="s">
        <v>25</v>
      </c>
      <c r="H33" s="16">
        <v>69.516000000000005</v>
      </c>
      <c r="I33" s="16">
        <v>69.849100000000007</v>
      </c>
      <c r="J33" s="16">
        <v>69.629900000000006</v>
      </c>
      <c r="K33" s="16">
        <v>69.459800000000001</v>
      </c>
      <c r="L33" s="16">
        <v>69.411799999999999</v>
      </c>
      <c r="M33" s="16">
        <v>69.889700000000005</v>
      </c>
      <c r="N33" s="16">
        <v>11.246499999999999</v>
      </c>
      <c r="O33" s="16">
        <v>21.607199999999999</v>
      </c>
      <c r="P33" s="16">
        <v>21.604900000000001</v>
      </c>
      <c r="Q33" s="16">
        <v>1.45231</v>
      </c>
      <c r="R33" s="16">
        <v>-20.1816</v>
      </c>
      <c r="S33" s="16">
        <v>90.548299999999998</v>
      </c>
      <c r="U33" s="166"/>
      <c r="V33" s="93">
        <v>6</v>
      </c>
      <c r="W33" s="14">
        <v>21.866099999999999</v>
      </c>
      <c r="X33" s="14">
        <v>10.2288</v>
      </c>
      <c r="Y33" s="14">
        <v>24.712499999999999</v>
      </c>
      <c r="Z33" s="14">
        <v>0.810307</v>
      </c>
      <c r="AA33" s="14">
        <v>-16.436199999999999</v>
      </c>
    </row>
    <row r="34" spans="2:27" ht="21" customHeight="1">
      <c r="B34" s="174"/>
      <c r="C34" s="92">
        <v>8</v>
      </c>
      <c r="D34" s="19">
        <v>100</v>
      </c>
      <c r="E34" s="19">
        <v>5</v>
      </c>
      <c r="F34" s="19">
        <v>9</v>
      </c>
      <c r="G34" s="19" t="s">
        <v>26</v>
      </c>
      <c r="H34" s="14">
        <v>71.608000000000004</v>
      </c>
      <c r="I34" s="14">
        <v>71.454400000000007</v>
      </c>
      <c r="J34" s="14">
        <v>71.470100000000002</v>
      </c>
      <c r="K34" s="14">
        <v>71.569400000000002</v>
      </c>
      <c r="L34" s="14">
        <v>71.5608</v>
      </c>
      <c r="M34" s="14">
        <v>71.417100000000005</v>
      </c>
      <c r="N34" s="14">
        <v>97.124399999999994</v>
      </c>
      <c r="O34" s="14">
        <v>499.625</v>
      </c>
      <c r="P34" s="14">
        <v>11.8812</v>
      </c>
      <c r="Q34" s="14">
        <v>459.01400000000001</v>
      </c>
      <c r="R34" s="14">
        <v>459.01400000000001</v>
      </c>
      <c r="S34" s="14">
        <v>84.195800000000006</v>
      </c>
      <c r="U34" s="166"/>
      <c r="V34" s="93">
        <v>7</v>
      </c>
      <c r="W34" s="14">
        <v>22.548400000000001</v>
      </c>
      <c r="X34" s="14">
        <v>10.358599999999999</v>
      </c>
      <c r="Y34" s="14">
        <v>24.451699999999999</v>
      </c>
      <c r="Z34" s="14">
        <v>0.83948400000000001</v>
      </c>
      <c r="AA34" s="14">
        <v>-16.720199999999998</v>
      </c>
    </row>
    <row r="35" spans="2:27" ht="21" customHeight="1">
      <c r="B35" s="174"/>
      <c r="C35" s="92">
        <v>9</v>
      </c>
      <c r="D35" s="19">
        <v>100</v>
      </c>
      <c r="E35" s="19">
        <v>5</v>
      </c>
      <c r="F35" s="19">
        <v>10</v>
      </c>
      <c r="G35" s="19" t="s">
        <v>26</v>
      </c>
      <c r="H35" s="14">
        <v>74.321700000000007</v>
      </c>
      <c r="I35" s="14">
        <v>74.298400000000001</v>
      </c>
      <c r="J35" s="14">
        <v>74.212699999999998</v>
      </c>
      <c r="K35" s="14">
        <v>74.206800000000001</v>
      </c>
      <c r="L35" s="14">
        <v>74.227800000000002</v>
      </c>
      <c r="M35" s="14">
        <v>74.416600000000003</v>
      </c>
      <c r="N35" s="14">
        <v>94.875399999999999</v>
      </c>
      <c r="O35" s="14">
        <v>303.58800000000002</v>
      </c>
      <c r="P35" s="14">
        <v>12.819800000000001</v>
      </c>
      <c r="Q35" s="14">
        <v>263.01499999999999</v>
      </c>
      <c r="R35" s="14">
        <v>262.97300000000001</v>
      </c>
      <c r="S35" s="14">
        <v>86.747399999999999</v>
      </c>
      <c r="U35" s="166"/>
      <c r="V35" s="93">
        <v>8</v>
      </c>
      <c r="W35" s="14">
        <v>23.1036</v>
      </c>
      <c r="X35" s="14">
        <v>9.8817599999999999</v>
      </c>
      <c r="Y35" s="14">
        <v>24.318200000000001</v>
      </c>
      <c r="Z35" s="14">
        <v>0.760799</v>
      </c>
      <c r="AA35" s="14">
        <v>-16.824100000000001</v>
      </c>
    </row>
    <row r="36" spans="2:27" ht="21" customHeight="1">
      <c r="B36" s="174"/>
      <c r="C36" s="92">
        <v>10</v>
      </c>
      <c r="D36" s="19">
        <v>100</v>
      </c>
      <c r="E36" s="19">
        <v>5</v>
      </c>
      <c r="F36" s="19">
        <v>11</v>
      </c>
      <c r="G36" s="19" t="s">
        <v>26</v>
      </c>
      <c r="H36" s="19">
        <v>76.2881</v>
      </c>
      <c r="I36" s="19">
        <v>76.325000000000003</v>
      </c>
      <c r="J36" s="19">
        <v>76.334699999999998</v>
      </c>
      <c r="K36" s="19">
        <v>76.335599999999999</v>
      </c>
      <c r="L36" s="19">
        <v>76.357799999999997</v>
      </c>
      <c r="M36" s="19">
        <v>76.292000000000002</v>
      </c>
      <c r="N36" s="19">
        <v>86.124700000000004</v>
      </c>
      <c r="O36" s="19">
        <v>140.68</v>
      </c>
      <c r="P36" s="19">
        <v>13.798299999999999</v>
      </c>
      <c r="Q36" s="19">
        <v>100.952</v>
      </c>
      <c r="R36" s="19">
        <v>99.984300000000005</v>
      </c>
      <c r="S36" s="19">
        <v>88.463300000000004</v>
      </c>
      <c r="U36" s="166"/>
      <c r="V36" s="93">
        <v>9</v>
      </c>
      <c r="W36" s="14">
        <v>23.3462</v>
      </c>
      <c r="X36" s="14">
        <v>9.6430900000000008</v>
      </c>
      <c r="Y36" s="14">
        <v>24.096599999999999</v>
      </c>
      <c r="Z36" s="14">
        <v>0.67132700000000001</v>
      </c>
      <c r="AA36" s="14">
        <v>-17.034800000000001</v>
      </c>
    </row>
    <row r="37" spans="2:27" ht="21" customHeight="1">
      <c r="B37" s="174"/>
      <c r="C37" s="92">
        <v>11</v>
      </c>
      <c r="D37" s="19">
        <v>100</v>
      </c>
      <c r="E37" s="19">
        <v>5</v>
      </c>
      <c r="F37" s="19">
        <v>12</v>
      </c>
      <c r="G37" s="19" t="s">
        <v>26</v>
      </c>
      <c r="H37" s="14">
        <v>77.826499999999996</v>
      </c>
      <c r="I37" s="14">
        <v>77.678399999999996</v>
      </c>
      <c r="J37" s="14">
        <v>77.703400000000002</v>
      </c>
      <c r="K37" s="14">
        <v>77.642700000000005</v>
      </c>
      <c r="L37" s="14">
        <v>77.800799999999995</v>
      </c>
      <c r="M37" s="14">
        <v>77.761799999999994</v>
      </c>
      <c r="N37" s="14">
        <v>75.376800000000003</v>
      </c>
      <c r="O37" s="14">
        <v>85.537899999999993</v>
      </c>
      <c r="P37" s="14">
        <v>14.817399999999999</v>
      </c>
      <c r="Q37" s="14">
        <v>47.151699999999998</v>
      </c>
      <c r="R37" s="14">
        <v>44.713700000000003</v>
      </c>
      <c r="S37" s="14">
        <v>89.534300000000002</v>
      </c>
      <c r="U37" s="166"/>
      <c r="V37" s="93">
        <v>10</v>
      </c>
      <c r="W37" s="14">
        <v>23.8444</v>
      </c>
      <c r="X37" s="14">
        <v>10.4123</v>
      </c>
      <c r="Y37" s="14">
        <v>24.5184</v>
      </c>
      <c r="Z37" s="14">
        <v>0.87483</v>
      </c>
      <c r="AA37" s="14">
        <v>-16.635200000000001</v>
      </c>
    </row>
    <row r="38" spans="2:27" ht="21" customHeight="1">
      <c r="B38" s="174"/>
      <c r="C38" s="92">
        <v>12</v>
      </c>
      <c r="D38" s="19">
        <v>100</v>
      </c>
      <c r="E38" s="19">
        <v>5</v>
      </c>
      <c r="F38" s="19">
        <v>13</v>
      </c>
      <c r="G38" s="19" t="s">
        <v>26</v>
      </c>
      <c r="H38" s="14">
        <v>78.215400000000002</v>
      </c>
      <c r="I38" s="14">
        <v>78.141199999999998</v>
      </c>
      <c r="J38" s="14">
        <v>78.044300000000007</v>
      </c>
      <c r="K38" s="14">
        <v>78.200299999999999</v>
      </c>
      <c r="L38" s="14">
        <v>78.175899999999999</v>
      </c>
      <c r="M38" s="14">
        <v>78.1006</v>
      </c>
      <c r="N38" s="14">
        <v>54.442500000000003</v>
      </c>
      <c r="O38" s="14">
        <v>54.185899999999997</v>
      </c>
      <c r="P38" s="14">
        <v>15.7445</v>
      </c>
      <c r="Q38" s="14">
        <v>19.434999999999999</v>
      </c>
      <c r="R38" s="14">
        <v>13.1486</v>
      </c>
      <c r="S38" s="14">
        <v>89.694800000000001</v>
      </c>
      <c r="U38" s="176"/>
      <c r="V38" s="93">
        <v>1000000000</v>
      </c>
      <c r="W38" s="14">
        <v>24.6312</v>
      </c>
      <c r="X38" s="14">
        <v>10.5395</v>
      </c>
      <c r="Y38" s="14">
        <v>24.636900000000001</v>
      </c>
      <c r="Z38" s="14">
        <v>0.88258099999999995</v>
      </c>
      <c r="AA38" s="14">
        <v>-16.5122</v>
      </c>
    </row>
    <row r="39" spans="2:27" ht="21" customHeight="1">
      <c r="B39" s="174"/>
      <c r="C39" s="92">
        <v>13</v>
      </c>
      <c r="D39" s="19">
        <v>100</v>
      </c>
      <c r="E39" s="19">
        <v>5</v>
      </c>
      <c r="F39" s="19">
        <v>14</v>
      </c>
      <c r="G39" s="19" t="s">
        <v>26</v>
      </c>
      <c r="H39" s="14">
        <v>78.416799999999995</v>
      </c>
      <c r="I39" s="14">
        <v>78.292699999999996</v>
      </c>
      <c r="J39" s="14">
        <v>78.505899999999997</v>
      </c>
      <c r="K39" s="14">
        <v>78.461200000000005</v>
      </c>
      <c r="L39" s="14">
        <v>78.393799999999999</v>
      </c>
      <c r="M39" s="14">
        <v>78.411699999999996</v>
      </c>
      <c r="N39" s="14">
        <v>39.765300000000003</v>
      </c>
      <c r="O39" s="14">
        <v>40.930199999999999</v>
      </c>
      <c r="P39" s="14">
        <v>16.5916</v>
      </c>
      <c r="Q39" s="14">
        <v>9.1403400000000001</v>
      </c>
      <c r="R39" s="14">
        <v>-0.13678399999999999</v>
      </c>
      <c r="S39" s="14">
        <v>89.743399999999994</v>
      </c>
      <c r="U39" s="167" t="s">
        <v>37</v>
      </c>
      <c r="V39" s="75" t="s">
        <v>10</v>
      </c>
      <c r="W39" s="75" t="s">
        <v>5</v>
      </c>
      <c r="X39" s="51" t="s">
        <v>3</v>
      </c>
      <c r="Y39" s="51" t="s">
        <v>4</v>
      </c>
      <c r="Z39" s="51" t="s">
        <v>6</v>
      </c>
      <c r="AA39" s="52" t="s">
        <v>7</v>
      </c>
    </row>
    <row r="40" spans="2:27" ht="21" customHeight="1">
      <c r="B40" s="174"/>
      <c r="C40" s="92">
        <v>14</v>
      </c>
      <c r="D40" s="19">
        <v>100</v>
      </c>
      <c r="E40" s="19">
        <v>5</v>
      </c>
      <c r="F40" s="19">
        <v>15</v>
      </c>
      <c r="G40" s="19" t="s">
        <v>26</v>
      </c>
      <c r="H40" s="19">
        <v>78.851799999999997</v>
      </c>
      <c r="I40" s="19">
        <v>78.869200000000006</v>
      </c>
      <c r="J40" s="19">
        <v>78.763900000000007</v>
      </c>
      <c r="K40" s="19">
        <v>78.811000000000007</v>
      </c>
      <c r="L40" s="19">
        <v>78.832300000000004</v>
      </c>
      <c r="M40" s="19">
        <v>78.739500000000007</v>
      </c>
      <c r="N40" s="19">
        <v>29.3627</v>
      </c>
      <c r="O40" s="19">
        <v>34.883800000000001</v>
      </c>
      <c r="P40" s="19">
        <v>17.368099999999998</v>
      </c>
      <c r="Q40" s="19">
        <v>5.0300099999999999</v>
      </c>
      <c r="R40" s="19">
        <v>-6.1515399999999998</v>
      </c>
      <c r="S40" s="19">
        <v>89.922499999999999</v>
      </c>
      <c r="U40" s="167"/>
      <c r="V40" s="93">
        <v>9</v>
      </c>
      <c r="W40" s="14">
        <v>11.8812</v>
      </c>
      <c r="X40" s="14">
        <v>97.124399999999994</v>
      </c>
      <c r="Y40" s="14">
        <v>499.625</v>
      </c>
      <c r="Z40" s="14">
        <v>459.01400000000001</v>
      </c>
      <c r="AA40" s="14">
        <v>459.01400000000001</v>
      </c>
    </row>
    <row r="41" spans="2:27" ht="18.75" customHeight="1">
      <c r="B41" s="174"/>
      <c r="C41" s="92">
        <v>15</v>
      </c>
      <c r="D41" s="19">
        <v>100</v>
      </c>
      <c r="E41" s="19">
        <v>5</v>
      </c>
      <c r="F41" s="19">
        <v>16</v>
      </c>
      <c r="G41" s="19" t="s">
        <v>26</v>
      </c>
      <c r="H41" s="19">
        <v>78.785700000000006</v>
      </c>
      <c r="I41" s="19">
        <v>78.799300000000002</v>
      </c>
      <c r="J41" s="19">
        <v>78.700999999999993</v>
      </c>
      <c r="K41" s="19">
        <v>78.800899999999999</v>
      </c>
      <c r="L41" s="19">
        <v>78.777100000000004</v>
      </c>
      <c r="M41" s="19">
        <v>78.978999999999999</v>
      </c>
      <c r="N41" s="19">
        <v>22.649100000000001</v>
      </c>
      <c r="O41" s="19">
        <v>30.9343</v>
      </c>
      <c r="P41" s="19">
        <v>17.959800000000001</v>
      </c>
      <c r="Q41" s="19">
        <v>3.1669200000000002</v>
      </c>
      <c r="R41" s="19">
        <v>-10.144600000000001</v>
      </c>
      <c r="S41" s="19">
        <v>89.723799999999997</v>
      </c>
      <c r="U41" s="167"/>
      <c r="V41" s="93">
        <v>10</v>
      </c>
      <c r="W41" s="14">
        <v>12.819800000000001</v>
      </c>
      <c r="X41" s="14">
        <v>94.875399999999999</v>
      </c>
      <c r="Y41" s="14">
        <v>303.58800000000002</v>
      </c>
      <c r="Z41" s="14">
        <v>263.01499999999999</v>
      </c>
      <c r="AA41" s="14">
        <v>262.97300000000001</v>
      </c>
    </row>
    <row r="42" spans="2:27" ht="18.75" customHeight="1">
      <c r="B42" s="174"/>
      <c r="C42" s="92">
        <v>16</v>
      </c>
      <c r="D42" s="19">
        <v>100</v>
      </c>
      <c r="E42" s="19">
        <v>5</v>
      </c>
      <c r="F42" s="19">
        <v>1000000000</v>
      </c>
      <c r="G42" s="19" t="s">
        <v>26</v>
      </c>
      <c r="H42" s="14">
        <v>80.253</v>
      </c>
      <c r="I42" s="14">
        <v>80.161699999999996</v>
      </c>
      <c r="J42" s="14">
        <v>80.242400000000004</v>
      </c>
      <c r="K42" s="14">
        <v>80.3626</v>
      </c>
      <c r="L42" s="14">
        <v>80.179699999999997</v>
      </c>
      <c r="M42" s="14">
        <v>80.381900000000002</v>
      </c>
      <c r="N42" s="14">
        <v>10.8787</v>
      </c>
      <c r="O42" s="14">
        <v>24.8521</v>
      </c>
      <c r="P42" s="14">
        <v>24.849699999999999</v>
      </c>
      <c r="Q42" s="14">
        <v>0.92623999999999995</v>
      </c>
      <c r="R42" s="14">
        <v>-16.284600000000001</v>
      </c>
      <c r="S42" s="14">
        <v>89.879900000000006</v>
      </c>
      <c r="U42" s="167"/>
      <c r="V42" s="93">
        <v>11</v>
      </c>
      <c r="W42" s="19">
        <v>13.798299999999999</v>
      </c>
      <c r="X42" s="19">
        <v>86.124700000000004</v>
      </c>
      <c r="Y42" s="19">
        <v>140.68</v>
      </c>
      <c r="Z42" s="19">
        <v>100.952</v>
      </c>
      <c r="AA42" s="19">
        <v>99.984300000000005</v>
      </c>
    </row>
    <row r="43" spans="2:27" ht="18.75" customHeight="1">
      <c r="U43" s="167"/>
      <c r="V43" s="93">
        <v>12</v>
      </c>
      <c r="W43" s="14">
        <v>14.817399999999999</v>
      </c>
      <c r="X43" s="14">
        <v>75.376800000000003</v>
      </c>
      <c r="Y43" s="14">
        <v>85.537899999999993</v>
      </c>
      <c r="Z43" s="14">
        <v>47.151699999999998</v>
      </c>
      <c r="AA43" s="14">
        <v>44.713700000000003</v>
      </c>
    </row>
    <row r="44" spans="2:27" ht="18.75" customHeight="1">
      <c r="U44" s="167"/>
      <c r="V44" s="93">
        <v>13</v>
      </c>
      <c r="W44" s="14">
        <v>15.7445</v>
      </c>
      <c r="X44" s="14">
        <v>54.442500000000003</v>
      </c>
      <c r="Y44" s="14">
        <v>54.185899999999997</v>
      </c>
      <c r="Z44" s="14">
        <v>19.434999999999999</v>
      </c>
      <c r="AA44" s="14">
        <v>13.1486</v>
      </c>
    </row>
    <row r="45" spans="2:27" ht="18.75" customHeight="1">
      <c r="U45" s="167"/>
      <c r="V45" s="93">
        <v>14</v>
      </c>
      <c r="W45" s="14">
        <v>16.5916</v>
      </c>
      <c r="X45" s="14">
        <v>39.765300000000003</v>
      </c>
      <c r="Y45" s="14">
        <v>40.930199999999999</v>
      </c>
      <c r="Z45" s="14">
        <v>9.1403400000000001</v>
      </c>
      <c r="AA45" s="14">
        <v>-0.13678399999999999</v>
      </c>
    </row>
    <row r="46" spans="2:27" ht="18.75" customHeight="1">
      <c r="U46" s="167"/>
      <c r="V46" s="93">
        <v>15</v>
      </c>
      <c r="W46" s="19">
        <v>17.368099999999998</v>
      </c>
      <c r="X46" s="19">
        <v>29.3627</v>
      </c>
      <c r="Y46" s="19">
        <v>34.883800000000001</v>
      </c>
      <c r="Z46" s="19">
        <v>5.0300099999999999</v>
      </c>
      <c r="AA46" s="19">
        <v>-6.1515399999999998</v>
      </c>
    </row>
    <row r="47" spans="2:27">
      <c r="U47" s="167"/>
      <c r="V47" s="93">
        <v>16</v>
      </c>
      <c r="W47" s="19">
        <v>17.959800000000001</v>
      </c>
      <c r="X47" s="19">
        <v>22.649100000000001</v>
      </c>
      <c r="Y47" s="19">
        <v>30.9343</v>
      </c>
      <c r="Z47" s="19">
        <v>3.1669200000000002</v>
      </c>
      <c r="AA47" s="19">
        <v>-10.144600000000001</v>
      </c>
    </row>
    <row r="48" spans="2:27">
      <c r="U48" s="167"/>
      <c r="V48" s="93">
        <v>1000000000</v>
      </c>
      <c r="W48" s="14">
        <v>24.849699999999999</v>
      </c>
      <c r="X48" s="14">
        <v>10.8787</v>
      </c>
      <c r="Y48" s="14">
        <v>24.8521</v>
      </c>
      <c r="Z48" s="14">
        <v>0.92623999999999995</v>
      </c>
      <c r="AA48" s="14">
        <v>-16.284600000000001</v>
      </c>
    </row>
  </sheetData>
  <mergeCells count="9">
    <mergeCell ref="U39:U48"/>
    <mergeCell ref="C1:T2"/>
    <mergeCell ref="B4:B25"/>
    <mergeCell ref="B26:B42"/>
    <mergeCell ref="W3:AA3"/>
    <mergeCell ref="U5:U17"/>
    <mergeCell ref="U18:U25"/>
    <mergeCell ref="W28:AA28"/>
    <mergeCell ref="U30:U3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6109-6732-4CF0-AF79-75EA0462D51F}">
  <dimension ref="B1:AA38"/>
  <sheetViews>
    <sheetView topLeftCell="W1" zoomScale="50" zoomScaleNormal="50" workbookViewId="0" xr3:uid="{7757830C-385A-5BD1-BD77-740A2999635D}">
      <selection activeCell="AK24" sqref="AK24"/>
    </sheetView>
  </sheetViews>
  <sheetFormatPr defaultRowHeight="15"/>
  <cols>
    <col min="4" max="4" width="12.42578125" bestFit="1" customWidth="1"/>
    <col min="7" max="7" width="25" bestFit="1" customWidth="1"/>
  </cols>
  <sheetData>
    <row r="1" spans="2:27" ht="15" customHeight="1">
      <c r="C1" s="139" t="s">
        <v>41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1"/>
    </row>
    <row r="2" spans="2:27" ht="15" customHeight="1">
      <c r="C2" s="177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43"/>
      <c r="P2" s="143"/>
      <c r="Q2" s="143"/>
      <c r="R2" s="143"/>
      <c r="S2" s="143"/>
      <c r="T2" s="144"/>
    </row>
    <row r="3" spans="2:27" ht="18.75">
      <c r="C3" s="96" t="s">
        <v>0</v>
      </c>
      <c r="D3" s="96" t="s">
        <v>34</v>
      </c>
      <c r="E3" s="96" t="s">
        <v>1</v>
      </c>
      <c r="F3" s="96" t="s">
        <v>2</v>
      </c>
      <c r="G3" s="96" t="s">
        <v>14</v>
      </c>
      <c r="H3" s="96" t="s">
        <v>15</v>
      </c>
      <c r="I3" s="96" t="s">
        <v>16</v>
      </c>
      <c r="J3" s="96" t="s">
        <v>17</v>
      </c>
      <c r="K3" s="96" t="s">
        <v>18</v>
      </c>
      <c r="L3" s="96" t="s">
        <v>19</v>
      </c>
      <c r="M3" s="96" t="s">
        <v>20</v>
      </c>
      <c r="N3" s="96" t="s">
        <v>3</v>
      </c>
      <c r="O3" s="97" t="s">
        <v>4</v>
      </c>
      <c r="P3" s="83" t="s">
        <v>5</v>
      </c>
      <c r="Q3" s="83" t="s">
        <v>6</v>
      </c>
      <c r="R3" s="83" t="s">
        <v>7</v>
      </c>
      <c r="S3" s="95" t="s">
        <v>21</v>
      </c>
      <c r="W3" s="162" t="s">
        <v>35</v>
      </c>
      <c r="X3" s="163"/>
      <c r="Y3" s="163"/>
      <c r="Z3" s="163"/>
      <c r="AA3" s="164"/>
    </row>
    <row r="4" spans="2:27" ht="15" customHeight="1">
      <c r="B4" s="179" t="s">
        <v>36</v>
      </c>
      <c r="C4" s="89">
        <v>1</v>
      </c>
      <c r="D4" s="90">
        <v>100</v>
      </c>
      <c r="E4" s="90">
        <v>3</v>
      </c>
      <c r="F4" s="90">
        <v>1</v>
      </c>
      <c r="G4" s="90" t="s">
        <v>25</v>
      </c>
      <c r="H4" s="16">
        <v>64.894400000000005</v>
      </c>
      <c r="I4" s="16">
        <v>37.198900000000002</v>
      </c>
      <c r="J4" s="16">
        <v>37.172400000000003</v>
      </c>
      <c r="K4" s="16">
        <v>37.217100000000002</v>
      </c>
      <c r="L4" s="16">
        <v>37.308799999999998</v>
      </c>
      <c r="M4" s="16">
        <v>37.170099999999998</v>
      </c>
      <c r="N4" s="16">
        <v>98.493300000000005</v>
      </c>
      <c r="O4" s="84">
        <v>1428.13</v>
      </c>
      <c r="P4" s="38">
        <v>7.5127100000000002</v>
      </c>
      <c r="Q4" s="38">
        <v>1387.22</v>
      </c>
      <c r="R4" s="38">
        <v>1387.22</v>
      </c>
      <c r="S4" s="38">
        <v>86.918499999999995</v>
      </c>
      <c r="V4" s="52" t="s">
        <v>2</v>
      </c>
      <c r="W4" s="75" t="s">
        <v>5</v>
      </c>
      <c r="X4" s="51" t="s">
        <v>3</v>
      </c>
      <c r="Y4" s="51" t="s">
        <v>4</v>
      </c>
      <c r="Z4" s="51" t="s">
        <v>6</v>
      </c>
      <c r="AA4" s="51" t="s">
        <v>7</v>
      </c>
    </row>
    <row r="5" spans="2:27" ht="18.75" customHeight="1">
      <c r="B5" s="180"/>
      <c r="C5" s="89">
        <v>2</v>
      </c>
      <c r="D5" s="90">
        <v>100</v>
      </c>
      <c r="E5" s="90">
        <v>3</v>
      </c>
      <c r="F5" s="90">
        <v>2</v>
      </c>
      <c r="G5" s="90" t="s">
        <v>25</v>
      </c>
      <c r="H5" s="16">
        <v>96.745099999999994</v>
      </c>
      <c r="I5" s="16">
        <v>38.8996</v>
      </c>
      <c r="J5" s="16">
        <v>38.870800000000003</v>
      </c>
      <c r="K5" s="16">
        <v>38.811</v>
      </c>
      <c r="L5" s="16">
        <v>38.820399999999999</v>
      </c>
      <c r="M5" s="16">
        <v>38.825200000000002</v>
      </c>
      <c r="N5" s="16">
        <v>98.014600000000002</v>
      </c>
      <c r="O5" s="84">
        <v>1124.53</v>
      </c>
      <c r="P5" s="38">
        <v>10.960800000000001</v>
      </c>
      <c r="Q5" s="38">
        <v>1083.83</v>
      </c>
      <c r="R5" s="38">
        <v>1083.83</v>
      </c>
      <c r="S5" s="38">
        <v>95.7684</v>
      </c>
      <c r="U5" s="173" t="s">
        <v>36</v>
      </c>
      <c r="V5" s="90">
        <v>1</v>
      </c>
      <c r="W5" s="38">
        <v>7.5127100000000002</v>
      </c>
      <c r="X5" s="16">
        <v>98.493300000000005</v>
      </c>
      <c r="Y5" s="84">
        <v>1428.13</v>
      </c>
      <c r="Z5" s="38">
        <v>1387.22</v>
      </c>
      <c r="AA5" s="38">
        <v>1387.22</v>
      </c>
    </row>
    <row r="6" spans="2:27" ht="18.75" customHeight="1">
      <c r="B6" s="180"/>
      <c r="C6" s="89">
        <v>3</v>
      </c>
      <c r="D6" s="90">
        <v>100</v>
      </c>
      <c r="E6" s="90">
        <v>3</v>
      </c>
      <c r="F6" s="90">
        <v>3</v>
      </c>
      <c r="G6" s="90" t="s">
        <v>25</v>
      </c>
      <c r="H6" s="16">
        <v>99.684299999999993</v>
      </c>
      <c r="I6" s="16">
        <v>38.871600000000001</v>
      </c>
      <c r="J6" s="16">
        <v>38.963200000000001</v>
      </c>
      <c r="K6" s="16">
        <v>38.884900000000002</v>
      </c>
      <c r="L6" s="16">
        <v>38.933599999999998</v>
      </c>
      <c r="M6" s="16">
        <v>38.903100000000002</v>
      </c>
      <c r="N6" s="16">
        <v>97.8767</v>
      </c>
      <c r="O6" s="84">
        <v>1111.05</v>
      </c>
      <c r="P6" s="38">
        <v>13.7559</v>
      </c>
      <c r="Q6" s="38">
        <v>1070.28</v>
      </c>
      <c r="R6" s="38">
        <v>1070.28</v>
      </c>
      <c r="S6" s="38">
        <v>96.093199999999996</v>
      </c>
      <c r="U6" s="181"/>
      <c r="V6" s="90">
        <v>2</v>
      </c>
      <c r="W6" s="38">
        <v>10.960800000000001</v>
      </c>
      <c r="X6" s="16">
        <v>98.014600000000002</v>
      </c>
      <c r="Y6" s="84">
        <v>1124.53</v>
      </c>
      <c r="Z6" s="38">
        <v>1083.83</v>
      </c>
      <c r="AA6" s="38">
        <v>1083.83</v>
      </c>
    </row>
    <row r="7" spans="2:27" ht="18.75" customHeight="1">
      <c r="B7" s="180"/>
      <c r="C7" s="89">
        <v>4</v>
      </c>
      <c r="D7" s="90">
        <v>100</v>
      </c>
      <c r="E7" s="90">
        <v>3</v>
      </c>
      <c r="F7" s="90">
        <v>4</v>
      </c>
      <c r="G7" s="90" t="s">
        <v>25</v>
      </c>
      <c r="H7" s="16">
        <v>99.983999999999995</v>
      </c>
      <c r="I7" s="16">
        <v>38.962200000000003</v>
      </c>
      <c r="J7" s="16">
        <v>38.991700000000002</v>
      </c>
      <c r="K7" s="16">
        <v>38.9313</v>
      </c>
      <c r="L7" s="16">
        <v>38.951500000000003</v>
      </c>
      <c r="M7" s="16">
        <v>38.911200000000001</v>
      </c>
      <c r="N7" s="16">
        <v>97.971800000000002</v>
      </c>
      <c r="O7" s="84">
        <v>1115.6199999999999</v>
      </c>
      <c r="P7" s="38">
        <v>16.484500000000001</v>
      </c>
      <c r="Q7" s="38">
        <v>1075.08</v>
      </c>
      <c r="R7" s="38">
        <v>1075.08</v>
      </c>
      <c r="S7" s="38">
        <v>96.134200000000007</v>
      </c>
      <c r="U7" s="181"/>
      <c r="V7" s="90">
        <v>3</v>
      </c>
      <c r="W7" s="38">
        <v>13.7559</v>
      </c>
      <c r="X7" s="16">
        <v>97.8767</v>
      </c>
      <c r="Y7" s="84">
        <v>1111.05</v>
      </c>
      <c r="Z7" s="38">
        <v>1070.28</v>
      </c>
      <c r="AA7" s="38">
        <v>1070.28</v>
      </c>
    </row>
    <row r="8" spans="2:27" ht="18.75" customHeight="1">
      <c r="B8" s="180"/>
      <c r="C8" s="89">
        <v>5</v>
      </c>
      <c r="D8" s="90">
        <v>100</v>
      </c>
      <c r="E8" s="90">
        <v>3</v>
      </c>
      <c r="F8" s="90">
        <v>9</v>
      </c>
      <c r="G8" s="90" t="s">
        <v>25</v>
      </c>
      <c r="H8" s="16">
        <v>100</v>
      </c>
      <c r="I8" s="16">
        <v>39.007199999999997</v>
      </c>
      <c r="J8" s="16">
        <v>38.912199999999999</v>
      </c>
      <c r="K8" s="16">
        <v>38.983800000000002</v>
      </c>
      <c r="L8" s="16">
        <v>38.896299999999997</v>
      </c>
      <c r="M8" s="16">
        <v>38.9131</v>
      </c>
      <c r="N8" s="16">
        <v>98.120400000000004</v>
      </c>
      <c r="O8" s="84">
        <v>1123.7</v>
      </c>
      <c r="P8" s="38">
        <v>29.6755</v>
      </c>
      <c r="Q8" s="38">
        <v>1082.9000000000001</v>
      </c>
      <c r="R8" s="38">
        <v>1082.9000000000001</v>
      </c>
      <c r="S8" s="38">
        <v>96.144800000000004</v>
      </c>
      <c r="U8" s="181"/>
      <c r="V8" s="90">
        <v>4</v>
      </c>
      <c r="W8" s="38">
        <v>16.484500000000001</v>
      </c>
      <c r="X8" s="16">
        <v>97.971800000000002</v>
      </c>
      <c r="Y8" s="84">
        <v>1115.6199999999999</v>
      </c>
      <c r="Z8" s="38">
        <v>1075.08</v>
      </c>
      <c r="AA8" s="38">
        <v>1075.08</v>
      </c>
    </row>
    <row r="9" spans="2:27" ht="18.75" customHeight="1">
      <c r="B9" s="180"/>
      <c r="C9" s="89">
        <v>6</v>
      </c>
      <c r="D9" s="90">
        <v>100</v>
      </c>
      <c r="E9" s="90">
        <v>3</v>
      </c>
      <c r="F9" s="90">
        <v>10</v>
      </c>
      <c r="G9" s="90" t="s">
        <v>25</v>
      </c>
      <c r="H9" s="16">
        <v>100</v>
      </c>
      <c r="I9" s="16">
        <v>38.879899999999999</v>
      </c>
      <c r="J9" s="16">
        <v>38.977600000000002</v>
      </c>
      <c r="K9" s="16">
        <v>38.893900000000002</v>
      </c>
      <c r="L9" s="16">
        <v>38.947099999999999</v>
      </c>
      <c r="M9" s="16">
        <v>38.914299999999997</v>
      </c>
      <c r="N9" s="16">
        <v>98.230500000000006</v>
      </c>
      <c r="O9" s="84">
        <v>1123.44</v>
      </c>
      <c r="P9" s="38">
        <v>32.252899999999997</v>
      </c>
      <c r="Q9" s="38">
        <v>1082.77</v>
      </c>
      <c r="R9" s="38">
        <v>1082.77</v>
      </c>
      <c r="S9" s="38">
        <v>96.138499999999993</v>
      </c>
      <c r="U9" s="181"/>
      <c r="V9" s="90">
        <v>9</v>
      </c>
      <c r="W9" s="38">
        <v>29.6755</v>
      </c>
      <c r="X9" s="16">
        <v>98.120400000000004</v>
      </c>
      <c r="Y9" s="84">
        <v>1123.7</v>
      </c>
      <c r="Z9" s="38">
        <v>1082.9000000000001</v>
      </c>
      <c r="AA9" s="38">
        <v>1082.9000000000001</v>
      </c>
    </row>
    <row r="10" spans="2:27" ht="18.75" customHeight="1">
      <c r="B10" s="180"/>
      <c r="C10" s="89">
        <v>7</v>
      </c>
      <c r="D10" s="90">
        <v>100</v>
      </c>
      <c r="E10" s="90">
        <v>3</v>
      </c>
      <c r="F10" s="90">
        <v>1000000000</v>
      </c>
      <c r="G10" s="90" t="s">
        <v>25</v>
      </c>
      <c r="H10" s="16">
        <v>100</v>
      </c>
      <c r="I10" s="16">
        <v>38.878399999999999</v>
      </c>
      <c r="J10" s="16">
        <v>38.952500000000001</v>
      </c>
      <c r="K10" s="16">
        <v>38.9086</v>
      </c>
      <c r="L10" s="16">
        <v>39.1068</v>
      </c>
      <c r="M10" s="16">
        <v>38.727600000000002</v>
      </c>
      <c r="N10" s="16">
        <v>98.125100000000003</v>
      </c>
      <c r="O10" s="84">
        <v>1119.76</v>
      </c>
      <c r="P10" s="38">
        <v>1119.75</v>
      </c>
      <c r="Q10" s="38">
        <v>1078.8399999999999</v>
      </c>
      <c r="R10" s="38">
        <v>1078.8399999999999</v>
      </c>
      <c r="S10" s="38">
        <v>96.147999999999996</v>
      </c>
      <c r="U10" s="181"/>
      <c r="V10" s="90">
        <v>10</v>
      </c>
      <c r="W10" s="38">
        <v>32.252899999999997</v>
      </c>
      <c r="X10" s="16">
        <v>98.230500000000006</v>
      </c>
      <c r="Y10" s="84">
        <v>1123.44</v>
      </c>
      <c r="Z10" s="38">
        <v>1082.77</v>
      </c>
      <c r="AA10" s="38">
        <v>1082.77</v>
      </c>
    </row>
    <row r="11" spans="2:27" ht="18.75" customHeight="1">
      <c r="B11" s="180"/>
      <c r="C11" s="92">
        <v>8</v>
      </c>
      <c r="D11" s="19">
        <v>100</v>
      </c>
      <c r="E11" s="19">
        <v>5</v>
      </c>
      <c r="F11" s="19">
        <v>1</v>
      </c>
      <c r="G11" s="19" t="s">
        <v>26</v>
      </c>
      <c r="H11" s="14">
        <v>47.043500000000002</v>
      </c>
      <c r="I11" s="14">
        <v>44.081299999999999</v>
      </c>
      <c r="J11" s="14">
        <v>44.130899999999997</v>
      </c>
      <c r="K11" s="14">
        <v>44.226700000000001</v>
      </c>
      <c r="L11" s="14">
        <v>44.149099999999997</v>
      </c>
      <c r="M11" s="14">
        <v>44.059699999999999</v>
      </c>
      <c r="N11" s="14">
        <v>99.354799999999997</v>
      </c>
      <c r="O11" s="85">
        <v>3275.19</v>
      </c>
      <c r="P11" s="39">
        <v>7.0171799999999998</v>
      </c>
      <c r="Q11" s="39">
        <v>3234.03</v>
      </c>
      <c r="R11" s="39">
        <v>3234.03</v>
      </c>
      <c r="S11" s="39">
        <v>65.373000000000005</v>
      </c>
      <c r="U11" s="175"/>
      <c r="V11" s="90">
        <v>1000000000</v>
      </c>
      <c r="W11" s="38">
        <v>1119.75</v>
      </c>
      <c r="X11" s="16">
        <v>98.125100000000003</v>
      </c>
      <c r="Y11" s="84">
        <v>1119.76</v>
      </c>
      <c r="Z11" s="38">
        <v>1078.8399999999999</v>
      </c>
      <c r="AA11" s="38">
        <v>1078.8399999999999</v>
      </c>
    </row>
    <row r="12" spans="2:27" ht="18.75" customHeight="1">
      <c r="B12" s="180"/>
      <c r="C12" s="92">
        <v>9</v>
      </c>
      <c r="D12" s="19">
        <v>100</v>
      </c>
      <c r="E12" s="19">
        <v>5</v>
      </c>
      <c r="F12" s="19">
        <v>2</v>
      </c>
      <c r="G12" s="19" t="s">
        <v>26</v>
      </c>
      <c r="H12" s="14">
        <v>90.319299999999998</v>
      </c>
      <c r="I12" s="14">
        <v>53.082900000000002</v>
      </c>
      <c r="J12" s="14">
        <v>53.025399999999998</v>
      </c>
      <c r="K12" s="14">
        <v>53.027299999999997</v>
      </c>
      <c r="L12" s="14">
        <v>52.933300000000003</v>
      </c>
      <c r="M12" s="14">
        <v>53.033299999999997</v>
      </c>
      <c r="N12" s="14">
        <v>99.109200000000001</v>
      </c>
      <c r="O12" s="85">
        <v>2315.35</v>
      </c>
      <c r="P12" s="39">
        <v>10.0367</v>
      </c>
      <c r="Q12" s="39">
        <v>2274.87</v>
      </c>
      <c r="R12" s="39">
        <v>2274.87</v>
      </c>
      <c r="S12" s="39">
        <v>91.193600000000004</v>
      </c>
      <c r="U12" s="167" t="s">
        <v>37</v>
      </c>
      <c r="V12" s="51" t="s">
        <v>10</v>
      </c>
      <c r="W12" s="75" t="s">
        <v>5</v>
      </c>
      <c r="X12" s="51" t="s">
        <v>3</v>
      </c>
      <c r="Y12" s="51" t="s">
        <v>4</v>
      </c>
      <c r="Z12" s="51" t="s">
        <v>6</v>
      </c>
      <c r="AA12" s="52" t="s">
        <v>7</v>
      </c>
    </row>
    <row r="13" spans="2:27" ht="18.75" customHeight="1">
      <c r="B13" s="180"/>
      <c r="C13" s="92">
        <v>10</v>
      </c>
      <c r="D13" s="19">
        <v>100</v>
      </c>
      <c r="E13" s="19">
        <v>5</v>
      </c>
      <c r="F13" s="19">
        <v>3</v>
      </c>
      <c r="G13" s="19" t="s">
        <v>26</v>
      </c>
      <c r="H13" s="14">
        <v>98.630799999999994</v>
      </c>
      <c r="I13" s="14">
        <v>53.461199999999998</v>
      </c>
      <c r="J13" s="14">
        <v>53.516500000000001</v>
      </c>
      <c r="K13" s="14">
        <v>53.410600000000002</v>
      </c>
      <c r="L13" s="14">
        <v>53.501199999999997</v>
      </c>
      <c r="M13" s="14">
        <v>53.389800000000001</v>
      </c>
      <c r="N13" s="14">
        <v>99.126900000000006</v>
      </c>
      <c r="O13" s="85">
        <v>2280.71</v>
      </c>
      <c r="P13" s="39">
        <v>12.3339</v>
      </c>
      <c r="Q13" s="39">
        <v>2239.8200000000002</v>
      </c>
      <c r="R13" s="39">
        <v>2239.8200000000002</v>
      </c>
      <c r="S13" s="39">
        <v>93.189700000000002</v>
      </c>
      <c r="U13" s="167"/>
      <c r="V13" s="90">
        <v>1</v>
      </c>
      <c r="W13" s="90">
        <v>5.5709400000000002</v>
      </c>
      <c r="X13" s="90">
        <v>99.537899999999993</v>
      </c>
      <c r="Y13" s="90">
        <v>5048.01</v>
      </c>
      <c r="Z13" s="90">
        <v>5003.8</v>
      </c>
      <c r="AA13" s="90">
        <v>5003.8</v>
      </c>
    </row>
    <row r="14" spans="2:27" ht="18.75" customHeight="1">
      <c r="B14" s="180"/>
      <c r="C14" s="92">
        <v>11</v>
      </c>
      <c r="D14" s="19">
        <v>100</v>
      </c>
      <c r="E14" s="19">
        <v>5</v>
      </c>
      <c r="F14" s="19">
        <v>4</v>
      </c>
      <c r="G14" s="19" t="s">
        <v>26</v>
      </c>
      <c r="H14" s="14">
        <v>99.833100000000002</v>
      </c>
      <c r="I14" s="14">
        <v>53.379800000000003</v>
      </c>
      <c r="J14" s="14">
        <v>53.41</v>
      </c>
      <c r="K14" s="14">
        <v>53.509399999999999</v>
      </c>
      <c r="L14" s="14">
        <v>53.438400000000001</v>
      </c>
      <c r="M14" s="14">
        <v>53.414900000000003</v>
      </c>
      <c r="N14" s="14">
        <v>99.111999999999995</v>
      </c>
      <c r="O14" s="85">
        <v>2282.7399999999998</v>
      </c>
      <c r="P14" s="39">
        <v>14.406599999999999</v>
      </c>
      <c r="Q14" s="39">
        <v>2242.15</v>
      </c>
      <c r="R14" s="39">
        <v>2242.15</v>
      </c>
      <c r="S14" s="39">
        <v>93.331400000000002</v>
      </c>
      <c r="U14" s="167"/>
      <c r="V14" s="90">
        <v>2</v>
      </c>
      <c r="W14" s="90">
        <v>11.5876</v>
      </c>
      <c r="X14" s="90">
        <v>99.471199999999996</v>
      </c>
      <c r="Y14" s="90">
        <v>4474.7</v>
      </c>
      <c r="Z14" s="90">
        <v>4431.58</v>
      </c>
      <c r="AA14" s="90">
        <v>4431.58</v>
      </c>
    </row>
    <row r="15" spans="2:27" ht="18.75" customHeight="1">
      <c r="B15" s="180"/>
      <c r="C15" s="92">
        <v>12</v>
      </c>
      <c r="D15" s="19">
        <v>100</v>
      </c>
      <c r="E15" s="19">
        <v>5</v>
      </c>
      <c r="F15" s="19">
        <v>9</v>
      </c>
      <c r="G15" s="19" t="s">
        <v>26</v>
      </c>
      <c r="H15" s="14">
        <v>100</v>
      </c>
      <c r="I15" s="14">
        <v>53.679699999999997</v>
      </c>
      <c r="J15" s="14">
        <v>53.496400000000001</v>
      </c>
      <c r="K15" s="14">
        <v>53.4589</v>
      </c>
      <c r="L15" s="14">
        <v>53.421100000000003</v>
      </c>
      <c r="M15" s="14">
        <v>53.449300000000001</v>
      </c>
      <c r="N15" s="14">
        <v>99.116600000000005</v>
      </c>
      <c r="O15" s="85">
        <v>2274.9499999999998</v>
      </c>
      <c r="P15" s="39">
        <v>24.084399999999999</v>
      </c>
      <c r="Q15" s="39">
        <v>2234.19</v>
      </c>
      <c r="R15" s="39">
        <v>2234.19</v>
      </c>
      <c r="S15" s="39">
        <v>93.388599999999997</v>
      </c>
      <c r="U15" s="167"/>
      <c r="V15" s="90">
        <v>3</v>
      </c>
      <c r="W15" s="90">
        <v>16.255500000000001</v>
      </c>
      <c r="X15" s="90">
        <v>99.473399999999998</v>
      </c>
      <c r="Y15" s="90">
        <v>4474.6400000000003</v>
      </c>
      <c r="Z15" s="90">
        <v>4431.3500000000004</v>
      </c>
      <c r="AA15" s="90">
        <v>4431.3500000000004</v>
      </c>
    </row>
    <row r="16" spans="2:27" ht="18.75" customHeight="1">
      <c r="B16" s="180"/>
      <c r="C16" s="92">
        <v>13</v>
      </c>
      <c r="D16" s="19">
        <v>100</v>
      </c>
      <c r="E16" s="19">
        <v>5</v>
      </c>
      <c r="F16" s="19">
        <v>10</v>
      </c>
      <c r="G16" s="19" t="s">
        <v>26</v>
      </c>
      <c r="H16" s="14">
        <v>100</v>
      </c>
      <c r="I16" s="14">
        <v>53.630600000000001</v>
      </c>
      <c r="J16" s="14">
        <v>53.5002</v>
      </c>
      <c r="K16" s="14">
        <v>53.493899999999996</v>
      </c>
      <c r="L16" s="14">
        <v>53.633499999999998</v>
      </c>
      <c r="M16" s="14">
        <v>53.538499999999999</v>
      </c>
      <c r="N16" s="14">
        <v>99.117400000000004</v>
      </c>
      <c r="O16" s="85">
        <v>2272.69</v>
      </c>
      <c r="P16" s="39">
        <v>26.001899999999999</v>
      </c>
      <c r="Q16" s="39">
        <v>2232.14</v>
      </c>
      <c r="R16" s="39">
        <v>2232.14</v>
      </c>
      <c r="S16" s="39">
        <v>93.439800000000005</v>
      </c>
      <c r="U16" s="167"/>
      <c r="V16" s="90">
        <v>4</v>
      </c>
      <c r="W16" s="90">
        <v>20.865400000000001</v>
      </c>
      <c r="X16" s="90">
        <v>99.464799999999997</v>
      </c>
      <c r="Y16" s="90">
        <v>4474.3500000000004</v>
      </c>
      <c r="Z16" s="90">
        <v>4431.26</v>
      </c>
      <c r="AA16" s="90">
        <v>4431.26</v>
      </c>
    </row>
    <row r="17" spans="2:27" ht="18.75" customHeight="1">
      <c r="B17" s="180"/>
      <c r="C17" s="92">
        <v>14</v>
      </c>
      <c r="D17" s="19">
        <v>100</v>
      </c>
      <c r="E17" s="19">
        <v>5</v>
      </c>
      <c r="F17" s="19">
        <v>1000000000</v>
      </c>
      <c r="G17" s="19" t="s">
        <v>26</v>
      </c>
      <c r="H17" s="14">
        <v>100</v>
      </c>
      <c r="I17" s="14">
        <v>53.522799999999997</v>
      </c>
      <c r="J17" s="14">
        <v>53.6554</v>
      </c>
      <c r="K17" s="14">
        <v>53.706299999999999</v>
      </c>
      <c r="L17" s="14">
        <v>53.485399999999998</v>
      </c>
      <c r="M17" s="14">
        <v>53.588099999999997</v>
      </c>
      <c r="N17" s="14">
        <v>99.163600000000002</v>
      </c>
      <c r="O17" s="85">
        <v>2271.9899999999998</v>
      </c>
      <c r="P17" s="39">
        <v>2271.9899999999998</v>
      </c>
      <c r="Q17" s="39">
        <v>2230.62</v>
      </c>
      <c r="R17" s="39">
        <v>2230.62</v>
      </c>
      <c r="S17" s="39">
        <v>93.445700000000002</v>
      </c>
      <c r="U17" s="167"/>
      <c r="V17" s="90">
        <v>9</v>
      </c>
      <c r="W17" s="16">
        <v>44.145099999999999</v>
      </c>
      <c r="X17" s="16">
        <v>99.469099999999997</v>
      </c>
      <c r="Y17" s="16">
        <v>4474.57</v>
      </c>
      <c r="Z17" s="16">
        <v>4431.4399999999996</v>
      </c>
      <c r="AA17" s="16">
        <v>4431.4399999999996</v>
      </c>
    </row>
    <row r="18" spans="2:27" ht="15.75">
      <c r="B18" s="174" t="s">
        <v>37</v>
      </c>
      <c r="C18" s="100" t="s">
        <v>0</v>
      </c>
      <c r="D18" s="98" t="s">
        <v>13</v>
      </c>
      <c r="E18" s="98" t="s">
        <v>1</v>
      </c>
      <c r="F18" s="98" t="s">
        <v>10</v>
      </c>
      <c r="G18" s="98" t="s">
        <v>14</v>
      </c>
      <c r="H18" s="98" t="s">
        <v>15</v>
      </c>
      <c r="I18" s="98" t="s">
        <v>16</v>
      </c>
      <c r="J18" s="98" t="s">
        <v>17</v>
      </c>
      <c r="K18" s="98" t="s">
        <v>18</v>
      </c>
      <c r="L18" s="98" t="s">
        <v>19</v>
      </c>
      <c r="M18" s="98" t="s">
        <v>20</v>
      </c>
      <c r="N18" s="98" t="s">
        <v>3</v>
      </c>
      <c r="O18" s="98" t="s">
        <v>4</v>
      </c>
      <c r="P18" s="98" t="s">
        <v>5</v>
      </c>
      <c r="Q18" s="98" t="s">
        <v>6</v>
      </c>
      <c r="R18" s="98" t="s">
        <v>7</v>
      </c>
      <c r="S18" s="98" t="s">
        <v>21</v>
      </c>
      <c r="U18" s="167"/>
      <c r="V18" s="90">
        <v>10</v>
      </c>
      <c r="W18" s="16">
        <v>48.761400000000002</v>
      </c>
      <c r="X18" s="16">
        <v>99.470200000000006</v>
      </c>
      <c r="Y18" s="16">
        <v>4474.6899999999996</v>
      </c>
      <c r="Z18" s="16">
        <v>4431.6499999999996</v>
      </c>
      <c r="AA18" s="16">
        <v>4431.6499999999996</v>
      </c>
    </row>
    <row r="19" spans="2:27">
      <c r="B19" s="174"/>
      <c r="C19" s="101">
        <v>1</v>
      </c>
      <c r="D19" s="90">
        <v>100</v>
      </c>
      <c r="E19" s="90">
        <v>3</v>
      </c>
      <c r="F19" s="90">
        <v>1</v>
      </c>
      <c r="G19" s="90" t="s">
        <v>25</v>
      </c>
      <c r="H19" s="90">
        <v>16.7986</v>
      </c>
      <c r="I19" s="90">
        <v>16.681899999999999</v>
      </c>
      <c r="J19" s="90">
        <v>16.628</v>
      </c>
      <c r="K19" s="90">
        <v>16.590299999999999</v>
      </c>
      <c r="L19" s="90">
        <v>16.648</v>
      </c>
      <c r="M19" s="90">
        <v>16.604399999999998</v>
      </c>
      <c r="N19" s="90">
        <v>99.537899999999993</v>
      </c>
      <c r="O19" s="90">
        <v>5048.01</v>
      </c>
      <c r="P19" s="90">
        <v>5.5709400000000002</v>
      </c>
      <c r="Q19" s="90">
        <v>5003.8</v>
      </c>
      <c r="R19" s="90">
        <v>5003.8</v>
      </c>
      <c r="S19" s="90">
        <v>61.084099999999999</v>
      </c>
      <c r="U19" s="167"/>
      <c r="V19" s="90">
        <v>1000000000</v>
      </c>
      <c r="W19" s="16">
        <v>4474.68</v>
      </c>
      <c r="X19" s="16">
        <v>99.470200000000006</v>
      </c>
      <c r="Y19" s="16">
        <v>4474.6899999999996</v>
      </c>
      <c r="Z19" s="16">
        <v>4431.57</v>
      </c>
      <c r="AA19" s="16">
        <v>4431.57</v>
      </c>
    </row>
    <row r="20" spans="2:27">
      <c r="B20" s="174"/>
      <c r="C20" s="101">
        <v>2</v>
      </c>
      <c r="D20" s="90">
        <v>100</v>
      </c>
      <c r="E20" s="90">
        <v>3</v>
      </c>
      <c r="F20" s="90">
        <v>2</v>
      </c>
      <c r="G20" s="90" t="s">
        <v>25</v>
      </c>
      <c r="H20" s="90">
        <v>99.974699999999999</v>
      </c>
      <c r="I20" s="90">
        <v>19.8841</v>
      </c>
      <c r="J20" s="90">
        <v>19.933399999999999</v>
      </c>
      <c r="K20" s="90">
        <v>19.9346</v>
      </c>
      <c r="L20" s="90">
        <v>19.9633</v>
      </c>
      <c r="M20" s="90">
        <v>19.8888</v>
      </c>
      <c r="N20" s="90">
        <v>99.471199999999996</v>
      </c>
      <c r="O20" s="90">
        <v>4474.7</v>
      </c>
      <c r="P20" s="90">
        <v>11.5876</v>
      </c>
      <c r="Q20" s="90">
        <v>4431.58</v>
      </c>
      <c r="R20" s="90">
        <v>4431.58</v>
      </c>
      <c r="S20" s="90">
        <v>99.772900000000007</v>
      </c>
    </row>
    <row r="21" spans="2:27">
      <c r="B21" s="174"/>
      <c r="C21" s="101">
        <v>3</v>
      </c>
      <c r="D21" s="90">
        <v>100</v>
      </c>
      <c r="E21" s="90">
        <v>3</v>
      </c>
      <c r="F21" s="90">
        <v>3</v>
      </c>
      <c r="G21" s="90" t="s">
        <v>25</v>
      </c>
      <c r="H21" s="90">
        <v>100</v>
      </c>
      <c r="I21" s="90">
        <v>19.885200000000001</v>
      </c>
      <c r="J21" s="90">
        <v>19.9361</v>
      </c>
      <c r="K21" s="90">
        <v>19.9358</v>
      </c>
      <c r="L21" s="90">
        <v>19.962900000000001</v>
      </c>
      <c r="M21" s="90">
        <v>19.8874</v>
      </c>
      <c r="N21" s="90">
        <v>99.473399999999998</v>
      </c>
      <c r="O21" s="90">
        <v>4474.6400000000003</v>
      </c>
      <c r="P21" s="90">
        <v>16.255500000000001</v>
      </c>
      <c r="Q21" s="90">
        <v>4431.3500000000004</v>
      </c>
      <c r="R21" s="90">
        <v>4431.3500000000004</v>
      </c>
      <c r="S21" s="90">
        <v>99.781300000000002</v>
      </c>
    </row>
    <row r="22" spans="2:27" ht="18.75">
      <c r="B22" s="174"/>
      <c r="C22" s="101">
        <v>4</v>
      </c>
      <c r="D22" s="90">
        <v>100</v>
      </c>
      <c r="E22" s="90">
        <v>3</v>
      </c>
      <c r="F22" s="90">
        <v>4</v>
      </c>
      <c r="G22" s="90" t="s">
        <v>25</v>
      </c>
      <c r="H22" s="90">
        <v>100</v>
      </c>
      <c r="I22" s="90">
        <v>19.885000000000002</v>
      </c>
      <c r="J22" s="90">
        <v>19.936</v>
      </c>
      <c r="K22" s="90">
        <v>19.935500000000001</v>
      </c>
      <c r="L22" s="90">
        <v>19.9648</v>
      </c>
      <c r="M22" s="90">
        <v>19.8871</v>
      </c>
      <c r="N22" s="90">
        <v>99.464799999999997</v>
      </c>
      <c r="O22" s="90">
        <v>4474.3500000000004</v>
      </c>
      <c r="P22" s="90">
        <v>20.865400000000001</v>
      </c>
      <c r="Q22" s="90">
        <v>4431.26</v>
      </c>
      <c r="R22" s="90">
        <v>4431.26</v>
      </c>
      <c r="S22" s="90">
        <v>99.781999999999996</v>
      </c>
      <c r="W22" s="151" t="s">
        <v>38</v>
      </c>
      <c r="X22" s="152"/>
      <c r="Y22" s="152"/>
      <c r="Z22" s="152"/>
      <c r="AA22" s="153"/>
    </row>
    <row r="23" spans="2:27" ht="15.75">
      <c r="B23" s="174"/>
      <c r="C23" s="101">
        <v>5</v>
      </c>
      <c r="D23" s="90">
        <v>100</v>
      </c>
      <c r="E23" s="90">
        <v>3</v>
      </c>
      <c r="F23" s="90">
        <v>9</v>
      </c>
      <c r="G23" s="90" t="s">
        <v>25</v>
      </c>
      <c r="H23" s="16">
        <v>100</v>
      </c>
      <c r="I23" s="16">
        <v>19.885400000000001</v>
      </c>
      <c r="J23" s="16">
        <v>19.935400000000001</v>
      </c>
      <c r="K23" s="16">
        <v>19.936699999999998</v>
      </c>
      <c r="L23" s="16">
        <v>19.9636</v>
      </c>
      <c r="M23" s="16">
        <v>19.885999999999999</v>
      </c>
      <c r="N23" s="16">
        <v>99.469099999999997</v>
      </c>
      <c r="O23" s="16">
        <v>4474.57</v>
      </c>
      <c r="P23" s="16">
        <v>44.145099999999999</v>
      </c>
      <c r="Q23" s="16">
        <v>4431.4399999999996</v>
      </c>
      <c r="R23" s="16">
        <v>4431.4399999999996</v>
      </c>
      <c r="S23" s="16">
        <v>99.781099999999995</v>
      </c>
      <c r="V23" s="50" t="s">
        <v>2</v>
      </c>
      <c r="W23" s="51" t="s">
        <v>5</v>
      </c>
      <c r="X23" s="51" t="s">
        <v>3</v>
      </c>
      <c r="Y23" s="51" t="s">
        <v>4</v>
      </c>
      <c r="Z23" s="51" t="s">
        <v>6</v>
      </c>
      <c r="AA23" s="52" t="s">
        <v>7</v>
      </c>
    </row>
    <row r="24" spans="2:27" ht="21" customHeight="1">
      <c r="B24" s="174"/>
      <c r="C24" s="101">
        <v>6</v>
      </c>
      <c r="D24" s="90">
        <v>100</v>
      </c>
      <c r="E24" s="90">
        <v>3</v>
      </c>
      <c r="F24" s="90">
        <v>10</v>
      </c>
      <c r="G24" s="90" t="s">
        <v>25</v>
      </c>
      <c r="H24" s="16">
        <v>100</v>
      </c>
      <c r="I24" s="16">
        <v>19.883800000000001</v>
      </c>
      <c r="J24" s="16">
        <v>19.934999999999999</v>
      </c>
      <c r="K24" s="16">
        <v>19.933700000000002</v>
      </c>
      <c r="L24" s="16">
        <v>19.9649</v>
      </c>
      <c r="M24" s="16">
        <v>19.887599999999999</v>
      </c>
      <c r="N24" s="16">
        <v>99.470200000000006</v>
      </c>
      <c r="O24" s="16">
        <v>4474.6899999999996</v>
      </c>
      <c r="P24" s="16">
        <v>48.761400000000002</v>
      </c>
      <c r="Q24" s="16">
        <v>4431.6499999999996</v>
      </c>
      <c r="R24" s="16">
        <v>4431.6499999999996</v>
      </c>
      <c r="S24" s="16">
        <v>99.779799999999994</v>
      </c>
      <c r="U24" s="176" t="s">
        <v>36</v>
      </c>
      <c r="V24" s="19">
        <v>1</v>
      </c>
      <c r="W24" s="39">
        <v>7.0171799999999998</v>
      </c>
      <c r="X24" s="14">
        <v>99.354799999999997</v>
      </c>
      <c r="Y24" s="85">
        <v>3275.19</v>
      </c>
      <c r="Z24" s="39">
        <v>3234.03</v>
      </c>
      <c r="AA24" s="39">
        <v>3234.03</v>
      </c>
    </row>
    <row r="25" spans="2:27" ht="21" customHeight="1">
      <c r="B25" s="174"/>
      <c r="C25" s="102">
        <v>7</v>
      </c>
      <c r="D25" s="99">
        <v>100</v>
      </c>
      <c r="E25" s="99">
        <v>3</v>
      </c>
      <c r="F25" s="99">
        <v>1000000000</v>
      </c>
      <c r="G25" s="99" t="s">
        <v>25</v>
      </c>
      <c r="H25" s="88">
        <v>100</v>
      </c>
      <c r="I25" s="88">
        <v>19.8841</v>
      </c>
      <c r="J25" s="88">
        <v>19.933399999999999</v>
      </c>
      <c r="K25" s="88">
        <v>19.9345</v>
      </c>
      <c r="L25" s="88">
        <v>19.9635</v>
      </c>
      <c r="M25" s="88">
        <v>19.8887</v>
      </c>
      <c r="N25" s="88">
        <v>99.470200000000006</v>
      </c>
      <c r="O25" s="88">
        <v>4474.6899999999996</v>
      </c>
      <c r="P25" s="88">
        <v>4474.68</v>
      </c>
      <c r="Q25" s="88">
        <v>4431.57</v>
      </c>
      <c r="R25" s="88">
        <v>4431.57</v>
      </c>
      <c r="S25" s="88">
        <v>99.779200000000003</v>
      </c>
      <c r="U25" s="182"/>
      <c r="V25" s="19">
        <v>2</v>
      </c>
      <c r="W25" s="39">
        <v>10.0367</v>
      </c>
      <c r="X25" s="14">
        <v>99.109200000000001</v>
      </c>
      <c r="Y25" s="85">
        <v>2315.35</v>
      </c>
      <c r="Z25" s="39">
        <v>2274.87</v>
      </c>
      <c r="AA25" s="39">
        <v>2274.87</v>
      </c>
    </row>
    <row r="26" spans="2:27" ht="21" customHeight="1">
      <c r="B26" s="174"/>
      <c r="C26" s="103">
        <v>8</v>
      </c>
      <c r="D26" s="19">
        <v>100</v>
      </c>
      <c r="E26" s="19">
        <v>5</v>
      </c>
      <c r="F26" s="19">
        <v>1</v>
      </c>
      <c r="G26" s="19" t="s">
        <v>26</v>
      </c>
      <c r="H26" s="14">
        <v>16.791399999999999</v>
      </c>
      <c r="I26" s="14">
        <v>16.647300000000001</v>
      </c>
      <c r="J26" s="14">
        <v>16.6404</v>
      </c>
      <c r="K26" s="14">
        <v>16.686900000000001</v>
      </c>
      <c r="L26" s="14">
        <v>16.616099999999999</v>
      </c>
      <c r="M26" s="14">
        <v>16.5761</v>
      </c>
      <c r="N26" s="14">
        <v>99.629900000000006</v>
      </c>
      <c r="O26" s="14">
        <v>6218.17</v>
      </c>
      <c r="P26" s="14">
        <v>5.5713999999999997</v>
      </c>
      <c r="Q26" s="14">
        <v>6176.26</v>
      </c>
      <c r="R26" s="14">
        <v>6176.26</v>
      </c>
      <c r="S26" s="14">
        <v>36.664299999999997</v>
      </c>
      <c r="U26" s="182"/>
      <c r="V26" s="19">
        <v>3</v>
      </c>
      <c r="W26" s="39">
        <v>12.3339</v>
      </c>
      <c r="X26" s="14">
        <v>99.126900000000006</v>
      </c>
      <c r="Y26" s="85">
        <v>2280.71</v>
      </c>
      <c r="Z26" s="39">
        <v>2239.8200000000002</v>
      </c>
      <c r="AA26" s="39">
        <v>2239.8200000000002</v>
      </c>
    </row>
    <row r="27" spans="2:27" ht="21" customHeight="1">
      <c r="B27" s="174"/>
      <c r="C27" s="103">
        <v>9</v>
      </c>
      <c r="D27" s="19">
        <v>100</v>
      </c>
      <c r="E27" s="19">
        <v>5</v>
      </c>
      <c r="F27" s="19">
        <v>2</v>
      </c>
      <c r="G27" s="19" t="s">
        <v>26</v>
      </c>
      <c r="H27" s="14">
        <v>29.369399999999999</v>
      </c>
      <c r="I27" s="14">
        <v>29.0687</v>
      </c>
      <c r="J27" s="14">
        <v>29.0808</v>
      </c>
      <c r="K27" s="14">
        <v>29.145900000000001</v>
      </c>
      <c r="L27" s="14">
        <v>29.050899999999999</v>
      </c>
      <c r="M27" s="14">
        <v>28.993600000000001</v>
      </c>
      <c r="N27" s="14">
        <v>99.534800000000004</v>
      </c>
      <c r="O27" s="14">
        <v>4881.9799999999996</v>
      </c>
      <c r="P27" s="14">
        <v>6.3744800000000001</v>
      </c>
      <c r="Q27" s="14">
        <v>4839.26</v>
      </c>
      <c r="R27" s="14">
        <v>4839.26</v>
      </c>
      <c r="S27" s="14">
        <v>72.471699999999998</v>
      </c>
      <c r="U27" s="182"/>
      <c r="V27" s="19">
        <v>4</v>
      </c>
      <c r="W27" s="39">
        <v>14.406599999999999</v>
      </c>
      <c r="X27" s="14">
        <v>99.111999999999995</v>
      </c>
      <c r="Y27" s="85">
        <v>2282.7399999999998</v>
      </c>
      <c r="Z27" s="39">
        <v>2242.15</v>
      </c>
      <c r="AA27" s="39">
        <v>2242.15</v>
      </c>
    </row>
    <row r="28" spans="2:27" ht="21" customHeight="1">
      <c r="B28" s="174"/>
      <c r="C28" s="103">
        <v>10</v>
      </c>
      <c r="D28" s="19">
        <v>100</v>
      </c>
      <c r="E28" s="19">
        <v>5</v>
      </c>
      <c r="F28" s="19">
        <v>3</v>
      </c>
      <c r="G28" s="19" t="s">
        <v>26</v>
      </c>
      <c r="H28" s="14">
        <v>99.961799999999997</v>
      </c>
      <c r="I28" s="14">
        <v>33.378500000000003</v>
      </c>
      <c r="J28" s="14">
        <v>33.459899999999998</v>
      </c>
      <c r="K28" s="14">
        <v>33.374499999999998</v>
      </c>
      <c r="L28" s="14">
        <v>33.361499999999999</v>
      </c>
      <c r="M28" s="14">
        <v>33.267499999999998</v>
      </c>
      <c r="N28" s="14">
        <v>99.512200000000007</v>
      </c>
      <c r="O28" s="14">
        <v>4426.43</v>
      </c>
      <c r="P28" s="14">
        <v>9.4128299999999996</v>
      </c>
      <c r="Q28" s="14">
        <v>4384.58</v>
      </c>
      <c r="R28" s="14">
        <v>4384.58</v>
      </c>
      <c r="S28" s="14">
        <v>97.400300000000001</v>
      </c>
      <c r="U28" s="182"/>
      <c r="V28" s="19">
        <v>9</v>
      </c>
      <c r="W28" s="39">
        <v>24.084399999999999</v>
      </c>
      <c r="X28" s="14">
        <v>99.116600000000005</v>
      </c>
      <c r="Y28" s="85">
        <v>2274.9499999999998</v>
      </c>
      <c r="Z28" s="39">
        <v>2234.19</v>
      </c>
      <c r="AA28" s="39">
        <v>2234.19</v>
      </c>
    </row>
    <row r="29" spans="2:27" ht="21" customHeight="1">
      <c r="B29" s="174"/>
      <c r="C29" s="103">
        <v>11</v>
      </c>
      <c r="D29" s="19">
        <v>100</v>
      </c>
      <c r="E29" s="19">
        <v>5</v>
      </c>
      <c r="F29" s="19">
        <v>4</v>
      </c>
      <c r="G29" s="19" t="s">
        <v>26</v>
      </c>
      <c r="H29" s="14">
        <v>100</v>
      </c>
      <c r="I29" s="14">
        <v>33.399000000000001</v>
      </c>
      <c r="J29" s="14">
        <v>33.381700000000002</v>
      </c>
      <c r="K29" s="14">
        <v>33.348100000000002</v>
      </c>
      <c r="L29" s="14">
        <v>33.450200000000002</v>
      </c>
      <c r="M29" s="14">
        <v>33.387799999999999</v>
      </c>
      <c r="N29" s="14">
        <v>99.512900000000002</v>
      </c>
      <c r="O29" s="14">
        <v>4420.8100000000004</v>
      </c>
      <c r="P29" s="14">
        <v>12.2767</v>
      </c>
      <c r="Q29" s="14">
        <v>4379.84</v>
      </c>
      <c r="R29" s="14">
        <v>4379.84</v>
      </c>
      <c r="S29" s="14">
        <v>97.453199999999995</v>
      </c>
      <c r="U29" s="182"/>
      <c r="V29" s="19">
        <v>10</v>
      </c>
      <c r="W29" s="39">
        <v>26.001899999999999</v>
      </c>
      <c r="X29" s="14">
        <v>99.117400000000004</v>
      </c>
      <c r="Y29" s="85">
        <v>2272.69</v>
      </c>
      <c r="Z29" s="39">
        <v>2232.14</v>
      </c>
      <c r="AA29" s="39">
        <v>2232.14</v>
      </c>
    </row>
    <row r="30" spans="2:27" ht="21" customHeight="1">
      <c r="B30" s="174"/>
      <c r="C30" s="103">
        <v>12</v>
      </c>
      <c r="D30" s="19">
        <v>100</v>
      </c>
      <c r="E30" s="19">
        <v>5</v>
      </c>
      <c r="F30" s="19">
        <v>9</v>
      </c>
      <c r="G30" s="19" t="s">
        <v>26</v>
      </c>
      <c r="H30" s="14">
        <v>100</v>
      </c>
      <c r="I30" s="14">
        <v>33.358899999999998</v>
      </c>
      <c r="J30" s="14">
        <v>33.443800000000003</v>
      </c>
      <c r="K30" s="14">
        <v>33.365499999999997</v>
      </c>
      <c r="L30" s="14">
        <v>33.3887</v>
      </c>
      <c r="M30" s="14">
        <v>33.370399999999997</v>
      </c>
      <c r="N30" s="14">
        <v>99.504400000000004</v>
      </c>
      <c r="O30" s="14">
        <v>4430.66</v>
      </c>
      <c r="P30" s="14">
        <v>26.053699999999999</v>
      </c>
      <c r="Q30" s="14">
        <v>4389.72</v>
      </c>
      <c r="R30" s="14">
        <v>4389.72</v>
      </c>
      <c r="S30" s="14">
        <v>97.468000000000004</v>
      </c>
      <c r="U30" s="183"/>
      <c r="V30" s="19">
        <v>1000000000</v>
      </c>
      <c r="W30" s="39">
        <v>2271.9899999999998</v>
      </c>
      <c r="X30" s="14">
        <v>99.163600000000002</v>
      </c>
      <c r="Y30" s="85">
        <v>2271.9899999999998</v>
      </c>
      <c r="Z30" s="39">
        <v>2230.62</v>
      </c>
      <c r="AA30" s="39">
        <v>2230.62</v>
      </c>
    </row>
    <row r="31" spans="2:27" ht="15.75" customHeight="1">
      <c r="B31" s="174"/>
      <c r="C31" s="103">
        <v>13</v>
      </c>
      <c r="D31" s="19">
        <v>100</v>
      </c>
      <c r="E31" s="19">
        <v>5</v>
      </c>
      <c r="F31" s="19">
        <v>10</v>
      </c>
      <c r="G31" s="19" t="s">
        <v>26</v>
      </c>
      <c r="H31" s="14">
        <v>100</v>
      </c>
      <c r="I31" s="14">
        <v>33.383099999999999</v>
      </c>
      <c r="J31" s="14">
        <v>33.389600000000002</v>
      </c>
      <c r="K31" s="14">
        <v>33.289299999999997</v>
      </c>
      <c r="L31" s="14">
        <v>33.4405</v>
      </c>
      <c r="M31" s="14">
        <v>33.366</v>
      </c>
      <c r="N31" s="14">
        <v>99.504300000000001</v>
      </c>
      <c r="O31" s="14">
        <v>4431.28</v>
      </c>
      <c r="P31" s="14">
        <v>28.87</v>
      </c>
      <c r="Q31" s="14">
        <v>4389.93</v>
      </c>
      <c r="R31" s="14">
        <v>4389.93</v>
      </c>
      <c r="S31" s="14">
        <v>97.475200000000001</v>
      </c>
      <c r="U31" s="167" t="s">
        <v>37</v>
      </c>
      <c r="V31" s="51" t="s">
        <v>10</v>
      </c>
      <c r="W31" s="75" t="s">
        <v>5</v>
      </c>
      <c r="X31" s="51" t="s">
        <v>3</v>
      </c>
      <c r="Y31" s="51" t="s">
        <v>4</v>
      </c>
      <c r="Z31" s="51" t="s">
        <v>6</v>
      </c>
      <c r="AA31" s="52" t="s">
        <v>7</v>
      </c>
    </row>
    <row r="32" spans="2:27" ht="15" customHeight="1">
      <c r="B32" s="174"/>
      <c r="C32" s="103">
        <v>14</v>
      </c>
      <c r="D32" s="19">
        <v>100</v>
      </c>
      <c r="E32" s="19">
        <v>5</v>
      </c>
      <c r="F32" s="19">
        <v>1000000000</v>
      </c>
      <c r="G32" s="19" t="s">
        <v>26</v>
      </c>
      <c r="H32" s="14">
        <v>100</v>
      </c>
      <c r="I32" s="14">
        <v>33.330300000000001</v>
      </c>
      <c r="J32" s="14">
        <v>33.356200000000001</v>
      </c>
      <c r="K32" s="14">
        <v>33.347799999999999</v>
      </c>
      <c r="L32" s="14">
        <v>33.4163</v>
      </c>
      <c r="M32" s="14">
        <v>33.310299999999998</v>
      </c>
      <c r="N32" s="14">
        <v>99.506</v>
      </c>
      <c r="O32" s="14">
        <v>4434.88</v>
      </c>
      <c r="P32" s="14">
        <v>4434.87</v>
      </c>
      <c r="Q32" s="14">
        <v>4393.42</v>
      </c>
      <c r="R32" s="14">
        <v>4393.42</v>
      </c>
      <c r="S32" s="14">
        <v>97.391999999999996</v>
      </c>
      <c r="U32" s="167"/>
      <c r="V32" s="19">
        <v>1</v>
      </c>
      <c r="W32" s="14">
        <v>5.5713999999999997</v>
      </c>
      <c r="X32" s="14">
        <v>99.629900000000006</v>
      </c>
      <c r="Y32" s="14">
        <v>6218.17</v>
      </c>
      <c r="Z32" s="14">
        <v>6176.26</v>
      </c>
      <c r="AA32" s="14">
        <v>6176.26</v>
      </c>
    </row>
    <row r="33" spans="21:27">
      <c r="U33" s="167"/>
      <c r="V33" s="19">
        <v>2</v>
      </c>
      <c r="W33" s="14">
        <v>6.3744800000000001</v>
      </c>
      <c r="X33" s="14">
        <v>99.534800000000004</v>
      </c>
      <c r="Y33" s="14">
        <v>4881.9799999999996</v>
      </c>
      <c r="Z33" s="14">
        <v>4839.26</v>
      </c>
      <c r="AA33" s="14">
        <v>4839.26</v>
      </c>
    </row>
    <row r="34" spans="21:27">
      <c r="U34" s="167"/>
      <c r="V34" s="19">
        <v>3</v>
      </c>
      <c r="W34" s="14">
        <v>9.4128299999999996</v>
      </c>
      <c r="X34" s="14">
        <v>99.512200000000007</v>
      </c>
      <c r="Y34" s="14">
        <v>4426.43</v>
      </c>
      <c r="Z34" s="14">
        <v>4384.58</v>
      </c>
      <c r="AA34" s="14">
        <v>4384.58</v>
      </c>
    </row>
    <row r="35" spans="21:27">
      <c r="U35" s="167"/>
      <c r="V35" s="19">
        <v>4</v>
      </c>
      <c r="W35" s="14">
        <v>12.2767</v>
      </c>
      <c r="X35" s="14">
        <v>99.512900000000002</v>
      </c>
      <c r="Y35" s="14">
        <v>4420.8100000000004</v>
      </c>
      <c r="Z35" s="14">
        <v>4379.84</v>
      </c>
      <c r="AA35" s="14">
        <v>4379.84</v>
      </c>
    </row>
    <row r="36" spans="21:27">
      <c r="U36" s="167"/>
      <c r="V36" s="19">
        <v>9</v>
      </c>
      <c r="W36" s="14">
        <v>26.053699999999999</v>
      </c>
      <c r="X36" s="14">
        <v>99.504400000000004</v>
      </c>
      <c r="Y36" s="14">
        <v>4430.66</v>
      </c>
      <c r="Z36" s="14">
        <v>4389.72</v>
      </c>
      <c r="AA36" s="14">
        <v>4389.72</v>
      </c>
    </row>
    <row r="37" spans="21:27">
      <c r="U37" s="167"/>
      <c r="V37" s="19">
        <v>10</v>
      </c>
      <c r="W37" s="14">
        <v>28.87</v>
      </c>
      <c r="X37" s="14">
        <v>99.504300000000001</v>
      </c>
      <c r="Y37" s="14">
        <v>4431.28</v>
      </c>
      <c r="Z37" s="14">
        <v>4389.93</v>
      </c>
      <c r="AA37" s="14">
        <v>4389.93</v>
      </c>
    </row>
    <row r="38" spans="21:27">
      <c r="U38" s="167"/>
      <c r="V38" s="19">
        <v>1000000000</v>
      </c>
      <c r="W38" s="14">
        <v>4434.87</v>
      </c>
      <c r="X38" s="14">
        <v>99.506</v>
      </c>
      <c r="Y38" s="14">
        <v>4434.88</v>
      </c>
      <c r="Z38" s="14">
        <v>4393.42</v>
      </c>
      <c r="AA38" s="14">
        <v>4393.42</v>
      </c>
    </row>
  </sheetData>
  <mergeCells count="9">
    <mergeCell ref="U31:U38"/>
    <mergeCell ref="C1:T2"/>
    <mergeCell ref="B4:B17"/>
    <mergeCell ref="B18:B32"/>
    <mergeCell ref="W3:AA3"/>
    <mergeCell ref="U5:U11"/>
    <mergeCell ref="U12:U19"/>
    <mergeCell ref="W22:AA22"/>
    <mergeCell ref="U24:U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4"/>
  <sheetViews>
    <sheetView topLeftCell="A18" zoomScale="90" zoomScaleNormal="90" workbookViewId="0" xr3:uid="{AEA406A1-0E4B-5B11-9CD5-51D6E497D94C}">
      <selection activeCell="B35" sqref="B35"/>
    </sheetView>
  </sheetViews>
  <sheetFormatPr defaultRowHeight="15"/>
  <cols>
    <col min="2" max="2" width="8.140625" bestFit="1" customWidth="1"/>
    <col min="9" max="9" width="8.140625" bestFit="1" customWidth="1"/>
    <col min="17" max="17" width="12.28515625" customWidth="1"/>
  </cols>
  <sheetData>
    <row r="3" spans="2:17">
      <c r="B3" s="1"/>
      <c r="C3" s="1"/>
      <c r="D3" s="1"/>
      <c r="H3" s="1"/>
      <c r="I3" s="1"/>
      <c r="J3" s="1"/>
    </row>
    <row r="9" spans="2:17">
      <c r="B9" s="135" t="s">
        <v>8</v>
      </c>
      <c r="C9" s="135"/>
      <c r="D9" s="135"/>
      <c r="E9" s="135"/>
      <c r="F9" s="5"/>
      <c r="G9" s="5"/>
      <c r="H9" s="5"/>
      <c r="N9" s="135" t="s">
        <v>9</v>
      </c>
      <c r="O9" s="135"/>
      <c r="P9" s="135"/>
      <c r="Q9" s="135"/>
    </row>
    <row r="10" spans="2:17">
      <c r="B10" s="7" t="s">
        <v>5</v>
      </c>
      <c r="C10" s="7" t="s">
        <v>3</v>
      </c>
      <c r="D10" s="7" t="s">
        <v>4</v>
      </c>
      <c r="E10" s="7" t="s">
        <v>10</v>
      </c>
      <c r="F10" s="5"/>
      <c r="G10" s="5"/>
      <c r="H10" s="5"/>
      <c r="N10" s="11" t="s">
        <v>5</v>
      </c>
      <c r="O10" s="11" t="s">
        <v>3</v>
      </c>
      <c r="P10" s="11" t="s">
        <v>4</v>
      </c>
      <c r="Q10" s="11" t="s">
        <v>11</v>
      </c>
    </row>
    <row r="11" spans="2:17">
      <c r="B11" s="15">
        <v>7.6806999999999999</v>
      </c>
      <c r="C11" s="15">
        <v>96.601399999999998</v>
      </c>
      <c r="D11" s="15">
        <v>634.49</v>
      </c>
      <c r="E11" s="19">
        <v>1</v>
      </c>
      <c r="F11" s="5"/>
      <c r="G11" s="5"/>
      <c r="H11" s="5"/>
      <c r="N11" s="31">
        <v>18.520800000000001</v>
      </c>
      <c r="O11" s="31">
        <v>16.718</v>
      </c>
      <c r="P11" s="31">
        <v>27.907399999999999</v>
      </c>
      <c r="Q11" s="12">
        <v>4</v>
      </c>
    </row>
    <row r="12" spans="2:17">
      <c r="B12" s="15">
        <v>12.6135</v>
      </c>
      <c r="C12" s="15">
        <v>8.7542399999999994</v>
      </c>
      <c r="D12" s="15">
        <v>21.032900000000001</v>
      </c>
      <c r="E12" s="19">
        <v>2</v>
      </c>
      <c r="F12" s="5"/>
      <c r="G12" s="5"/>
      <c r="H12" s="5"/>
      <c r="N12" s="32">
        <v>20.513999999999999</v>
      </c>
      <c r="O12" s="32">
        <v>11.217000000000001</v>
      </c>
      <c r="P12" s="32">
        <v>25.0779</v>
      </c>
      <c r="Q12" s="33">
        <v>5</v>
      </c>
    </row>
    <row r="13" spans="2:17">
      <c r="B13" s="19">
        <v>16.064800000000002</v>
      </c>
      <c r="C13" s="19">
        <v>8.5360999999999994</v>
      </c>
      <c r="D13" s="19">
        <v>20.532299999999999</v>
      </c>
      <c r="E13" s="14">
        <v>3</v>
      </c>
      <c r="F13" s="5"/>
      <c r="G13" s="5"/>
      <c r="H13" s="5"/>
      <c r="N13" s="19">
        <v>21.907399999999999</v>
      </c>
      <c r="O13" s="19">
        <v>11.416600000000001</v>
      </c>
      <c r="P13" s="19">
        <v>24.7575</v>
      </c>
      <c r="Q13" s="19">
        <v>6</v>
      </c>
    </row>
    <row r="14" spans="2:17">
      <c r="B14" s="19">
        <v>18.1388</v>
      </c>
      <c r="C14" s="19">
        <v>10.7395</v>
      </c>
      <c r="D14" s="19">
        <v>20.75</v>
      </c>
      <c r="E14" s="14">
        <v>4</v>
      </c>
      <c r="F14" s="5"/>
      <c r="G14" s="5"/>
      <c r="H14" s="5"/>
      <c r="N14" s="19">
        <v>22.737500000000001</v>
      </c>
      <c r="O14" s="19">
        <v>11.930999999999999</v>
      </c>
      <c r="P14" s="19">
        <v>24.585799999999999</v>
      </c>
      <c r="Q14" s="19">
        <v>7</v>
      </c>
    </row>
    <row r="15" spans="2:17">
      <c r="B15" s="14">
        <v>19.461099999999998</v>
      </c>
      <c r="C15" s="14">
        <v>11.5434</v>
      </c>
      <c r="D15" s="14">
        <v>21.3933</v>
      </c>
      <c r="E15" s="14">
        <v>5</v>
      </c>
      <c r="F15" s="5"/>
      <c r="G15" s="5"/>
      <c r="H15" s="5"/>
      <c r="N15" s="19">
        <v>23.486599999999999</v>
      </c>
      <c r="O15" s="19">
        <v>12.379200000000001</v>
      </c>
      <c r="P15" s="19">
        <v>24.757400000000001</v>
      </c>
      <c r="Q15" s="19">
        <v>8</v>
      </c>
    </row>
    <row r="16" spans="2:17">
      <c r="B16" s="14">
        <v>19.716899999999999</v>
      </c>
      <c r="C16" s="14">
        <v>11.0473</v>
      </c>
      <c r="D16" s="14">
        <v>21.000699999999998</v>
      </c>
      <c r="E16" s="14">
        <v>6</v>
      </c>
      <c r="F16" s="5"/>
      <c r="G16" s="5"/>
      <c r="H16" s="5"/>
      <c r="N16" s="14">
        <v>23.7058</v>
      </c>
      <c r="O16" s="14">
        <v>11.7072</v>
      </c>
      <c r="P16" s="14">
        <v>24.602599999999999</v>
      </c>
      <c r="Q16" s="6">
        <v>9</v>
      </c>
    </row>
    <row r="17" spans="2:17">
      <c r="B17" s="14">
        <v>20.700800000000001</v>
      </c>
      <c r="C17" s="14">
        <v>12.1518</v>
      </c>
      <c r="D17" s="14">
        <v>21.849</v>
      </c>
      <c r="E17" s="14">
        <v>7</v>
      </c>
      <c r="F17" s="5"/>
      <c r="G17" s="5"/>
      <c r="H17" s="5"/>
      <c r="N17" s="14">
        <v>23.929400000000001</v>
      </c>
      <c r="O17" s="14">
        <v>11.7822</v>
      </c>
      <c r="P17" s="14">
        <v>24.561499999999999</v>
      </c>
      <c r="Q17" s="6">
        <v>10</v>
      </c>
    </row>
    <row r="18" spans="2:17">
      <c r="B18" s="14">
        <v>20.576499999999999</v>
      </c>
      <c r="C18" s="14">
        <v>11.597200000000001</v>
      </c>
      <c r="D18" s="14">
        <v>21.390999999999998</v>
      </c>
      <c r="E18" s="14">
        <v>8</v>
      </c>
      <c r="F18" s="5"/>
      <c r="G18" s="5"/>
      <c r="H18" s="5"/>
      <c r="N18" s="19">
        <v>24.009399999999999</v>
      </c>
      <c r="O18" s="19">
        <v>11.6166</v>
      </c>
      <c r="P18" s="19">
        <v>24.497800000000002</v>
      </c>
      <c r="Q18" s="19">
        <v>11</v>
      </c>
    </row>
    <row r="19" spans="2:17">
      <c r="B19" s="14">
        <v>20.973400000000002</v>
      </c>
      <c r="C19" s="14">
        <v>11.913600000000001</v>
      </c>
      <c r="D19" s="14">
        <v>21.594100000000001</v>
      </c>
      <c r="E19" s="6">
        <v>9</v>
      </c>
      <c r="F19" s="5"/>
      <c r="G19" s="5"/>
      <c r="H19" s="5"/>
      <c r="N19" s="19">
        <v>24.187000000000001</v>
      </c>
      <c r="O19" s="19">
        <v>12.177099999999999</v>
      </c>
      <c r="P19" s="19">
        <v>24.571000000000002</v>
      </c>
      <c r="Q19" s="6">
        <v>12</v>
      </c>
    </row>
    <row r="20" spans="2:17">
      <c r="B20" s="14">
        <v>21.0137</v>
      </c>
      <c r="C20" s="14">
        <v>11.8682</v>
      </c>
      <c r="D20" s="14">
        <v>21.5184</v>
      </c>
      <c r="E20" s="6">
        <v>10</v>
      </c>
      <c r="F20" s="5"/>
      <c r="G20" s="5"/>
      <c r="H20" s="5"/>
      <c r="N20" s="19">
        <v>24.4162</v>
      </c>
      <c r="O20" s="19">
        <v>11.972300000000001</v>
      </c>
      <c r="P20" s="19">
        <v>24.7254</v>
      </c>
      <c r="Q20" s="6">
        <v>13</v>
      </c>
    </row>
    <row r="21" spans="2:17">
      <c r="B21" s="14">
        <v>21.300899999999999</v>
      </c>
      <c r="C21" s="14">
        <v>11.4582</v>
      </c>
      <c r="D21" s="14">
        <v>21.3065</v>
      </c>
      <c r="E21" s="6" t="s">
        <v>12</v>
      </c>
      <c r="F21" s="5"/>
      <c r="G21" s="5"/>
      <c r="H21" s="5"/>
      <c r="N21" s="14">
        <v>24.892700000000001</v>
      </c>
      <c r="O21" s="14">
        <v>12.7089</v>
      </c>
      <c r="P21" s="14">
        <v>24.898299999999999</v>
      </c>
      <c r="Q21" s="6" t="s">
        <v>12</v>
      </c>
    </row>
    <row r="22" spans="2:17">
      <c r="B22" s="5"/>
      <c r="C22" s="5"/>
      <c r="D22" s="5"/>
      <c r="E22" s="5"/>
      <c r="F22" s="5"/>
      <c r="G22" s="5"/>
      <c r="H22" s="5"/>
    </row>
    <row r="23" spans="2:17">
      <c r="B23" s="5"/>
      <c r="C23" s="5"/>
      <c r="D23" s="5"/>
      <c r="E23" s="5"/>
      <c r="F23" s="5"/>
      <c r="G23" s="5"/>
      <c r="H23" s="5"/>
    </row>
    <row r="24" spans="2:17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mergeCells count="2">
    <mergeCell ref="B9:E9"/>
    <mergeCell ref="N9:Q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1"/>
  <sheetViews>
    <sheetView topLeftCell="A4" workbookViewId="0" xr3:uid="{958C4451-9541-5A59-BF78-D2F731DF1C81}">
      <selection activeCell="G35" sqref="G35"/>
    </sheetView>
  </sheetViews>
  <sheetFormatPr defaultRowHeight="15"/>
  <cols>
    <col min="1" max="1" width="9" customWidth="1"/>
    <col min="3" max="3" width="10.85546875" customWidth="1"/>
    <col min="5" max="5" width="11" bestFit="1" customWidth="1"/>
    <col min="6" max="6" width="24.85546875" bestFit="1" customWidth="1"/>
    <col min="18" max="18" width="9.5703125" bestFit="1" customWidth="1"/>
  </cols>
  <sheetData>
    <row r="1" spans="2:21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21">
      <c r="B2" s="1" t="s">
        <v>0</v>
      </c>
      <c r="C2" s="1" t="s">
        <v>13</v>
      </c>
      <c r="D2" s="1" t="s">
        <v>1</v>
      </c>
      <c r="E2" s="1" t="s">
        <v>2</v>
      </c>
      <c r="F2" s="1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21</v>
      </c>
      <c r="S2" t="s">
        <v>22</v>
      </c>
      <c r="T2" t="s">
        <v>23</v>
      </c>
      <c r="U2" t="s">
        <v>24</v>
      </c>
    </row>
    <row r="3" spans="2:21">
      <c r="B3">
        <v>1</v>
      </c>
      <c r="C3">
        <v>100</v>
      </c>
      <c r="D3">
        <v>3</v>
      </c>
      <c r="E3">
        <v>1</v>
      </c>
      <c r="F3" t="s">
        <v>25</v>
      </c>
      <c r="G3">
        <v>48.493200000000002</v>
      </c>
      <c r="H3">
        <v>46.5107</v>
      </c>
      <c r="I3">
        <v>46.626399999999997</v>
      </c>
      <c r="J3">
        <v>46.468000000000004</v>
      </c>
      <c r="K3">
        <v>46.599499999999999</v>
      </c>
      <c r="L3">
        <v>46.942</v>
      </c>
      <c r="M3">
        <v>96.601399999999998</v>
      </c>
      <c r="N3">
        <v>634.49</v>
      </c>
      <c r="O3">
        <v>7.6806999999999999</v>
      </c>
      <c r="P3">
        <v>593.86400000000003</v>
      </c>
      <c r="Q3">
        <v>593.86400000000003</v>
      </c>
      <c r="R3">
        <v>83.696700000000007</v>
      </c>
    </row>
    <row r="4" spans="2:21">
      <c r="B4" s="34">
        <v>2</v>
      </c>
      <c r="C4" s="34">
        <v>100</v>
      </c>
      <c r="D4" s="34">
        <v>3</v>
      </c>
      <c r="E4" s="34">
        <v>2</v>
      </c>
      <c r="F4" s="34" t="s">
        <v>25</v>
      </c>
      <c r="G4" s="34">
        <v>66.132000000000005</v>
      </c>
      <c r="H4" s="34">
        <v>64.414599999999993</v>
      </c>
      <c r="I4" s="34">
        <v>64.710300000000004</v>
      </c>
      <c r="J4" s="34">
        <v>64.987399999999994</v>
      </c>
      <c r="K4" s="34">
        <v>65.108199999999997</v>
      </c>
      <c r="L4" s="34">
        <v>65.969499999999996</v>
      </c>
      <c r="M4" s="34">
        <v>8.7542399999999994</v>
      </c>
      <c r="N4" s="34">
        <v>21.032900000000001</v>
      </c>
      <c r="O4" s="34">
        <v>12.6135</v>
      </c>
      <c r="P4" s="34">
        <v>1.1932400000000001</v>
      </c>
      <c r="Q4" s="34">
        <v>-20.527799999999999</v>
      </c>
      <c r="R4" s="34">
        <v>90.542400000000001</v>
      </c>
      <c r="S4">
        <v>4882</v>
      </c>
      <c r="T4">
        <v>4883</v>
      </c>
      <c r="U4">
        <f>(171780+171936+171958)/3</f>
        <v>171891.33333333334</v>
      </c>
    </row>
    <row r="5" spans="2:21">
      <c r="B5">
        <v>3</v>
      </c>
      <c r="C5">
        <v>100</v>
      </c>
      <c r="D5">
        <v>3</v>
      </c>
      <c r="E5">
        <v>3</v>
      </c>
      <c r="F5" t="s">
        <v>25</v>
      </c>
      <c r="G5" s="17">
        <v>68.593100000000007</v>
      </c>
      <c r="H5" s="17">
        <v>68.366200000000006</v>
      </c>
      <c r="I5" s="17">
        <v>68.385099999999994</v>
      </c>
      <c r="J5" s="17">
        <v>68.389300000000006</v>
      </c>
      <c r="K5" s="17">
        <v>68.366699999999994</v>
      </c>
      <c r="L5" s="17">
        <v>69.038700000000006</v>
      </c>
      <c r="M5" s="17">
        <v>8.5360999999999994</v>
      </c>
      <c r="N5" s="17">
        <v>20.532299999999999</v>
      </c>
      <c r="O5" s="17">
        <v>16.064800000000002</v>
      </c>
      <c r="P5" s="17">
        <v>0.92402399999999996</v>
      </c>
      <c r="Q5" s="17">
        <v>-21.143000000000001</v>
      </c>
      <c r="R5" s="17">
        <v>90.373400000000004</v>
      </c>
    </row>
    <row r="6" spans="2:21">
      <c r="B6">
        <v>4</v>
      </c>
      <c r="C6">
        <v>100</v>
      </c>
      <c r="D6">
        <v>3</v>
      </c>
      <c r="E6">
        <v>4</v>
      </c>
      <c r="F6" t="s">
        <v>25</v>
      </c>
      <c r="G6" s="17">
        <v>68.960700000000003</v>
      </c>
      <c r="H6" s="17">
        <v>69.184600000000003</v>
      </c>
      <c r="I6" s="17">
        <v>69.051199999999994</v>
      </c>
      <c r="J6" s="17">
        <v>69.009500000000003</v>
      </c>
      <c r="K6" s="17">
        <v>68.944500000000005</v>
      </c>
      <c r="L6" s="17">
        <v>69.234700000000004</v>
      </c>
      <c r="M6" s="17">
        <v>10.7395</v>
      </c>
      <c r="N6" s="17">
        <v>20.75</v>
      </c>
      <c r="O6" s="17">
        <v>18.1388</v>
      </c>
      <c r="P6" s="17">
        <v>0.95567299999999999</v>
      </c>
      <c r="Q6" s="17">
        <v>-20.946200000000001</v>
      </c>
      <c r="R6" s="17">
        <v>90.312200000000004</v>
      </c>
    </row>
    <row r="7" spans="2:21">
      <c r="B7">
        <v>5</v>
      </c>
      <c r="C7">
        <v>100</v>
      </c>
      <c r="D7">
        <v>3</v>
      </c>
      <c r="E7">
        <v>5</v>
      </c>
      <c r="F7" t="s">
        <v>25</v>
      </c>
      <c r="G7" s="16">
        <v>69.474599999999995</v>
      </c>
      <c r="H7" s="16">
        <v>69.781099999999995</v>
      </c>
      <c r="I7" s="16">
        <v>69.609099999999998</v>
      </c>
      <c r="J7" s="16">
        <v>69.514399999999995</v>
      </c>
      <c r="K7" s="16">
        <v>69.381900000000002</v>
      </c>
      <c r="L7" s="16">
        <v>69.876099999999994</v>
      </c>
      <c r="M7" s="16">
        <v>11.5434</v>
      </c>
      <c r="N7" s="16">
        <v>21.3933</v>
      </c>
      <c r="O7" s="16">
        <v>19.461099999999998</v>
      </c>
      <c r="P7" s="16">
        <v>1.3207</v>
      </c>
      <c r="Q7" s="16">
        <v>-20.327999999999999</v>
      </c>
      <c r="R7" s="16">
        <v>90.57</v>
      </c>
    </row>
    <row r="8" spans="2:21">
      <c r="B8">
        <v>6</v>
      </c>
      <c r="C8">
        <v>100</v>
      </c>
      <c r="D8">
        <v>3</v>
      </c>
      <c r="E8">
        <v>6</v>
      </c>
      <c r="F8" t="s">
        <v>25</v>
      </c>
      <c r="G8" s="16">
        <v>69.132900000000006</v>
      </c>
      <c r="H8" s="16">
        <v>69.325100000000006</v>
      </c>
      <c r="I8" s="16">
        <v>69.177499999999995</v>
      </c>
      <c r="J8" s="16">
        <v>69.138400000000004</v>
      </c>
      <c r="K8" s="16">
        <v>69.012200000000007</v>
      </c>
      <c r="L8" s="16">
        <v>69.535600000000002</v>
      </c>
      <c r="M8" s="16">
        <v>11.0473</v>
      </c>
      <c r="N8" s="16">
        <v>21.000699999999998</v>
      </c>
      <c r="O8" s="16">
        <v>19.716899999999999</v>
      </c>
      <c r="P8" s="16">
        <v>1.27694</v>
      </c>
      <c r="Q8" s="16">
        <v>-20.712199999999999</v>
      </c>
      <c r="R8" s="16">
        <v>90.421199999999999</v>
      </c>
    </row>
    <row r="9" spans="2:21">
      <c r="B9">
        <v>7</v>
      </c>
      <c r="C9">
        <v>100</v>
      </c>
      <c r="D9">
        <v>3</v>
      </c>
      <c r="E9">
        <v>7</v>
      </c>
      <c r="F9" t="s">
        <v>25</v>
      </c>
      <c r="G9" s="16">
        <v>69.636600000000001</v>
      </c>
      <c r="H9" s="16">
        <v>69.833799999999997</v>
      </c>
      <c r="I9" s="16">
        <v>69.7637</v>
      </c>
      <c r="J9" s="16">
        <v>69.690399999999997</v>
      </c>
      <c r="K9" s="16">
        <v>69.600800000000007</v>
      </c>
      <c r="L9" s="16">
        <v>70.058700000000002</v>
      </c>
      <c r="M9" s="16">
        <v>12.1518</v>
      </c>
      <c r="N9" s="16">
        <v>21.849</v>
      </c>
      <c r="O9" s="16">
        <v>20.700800000000001</v>
      </c>
      <c r="P9" s="16">
        <v>1.66987</v>
      </c>
      <c r="Q9" s="16">
        <v>-19.9086</v>
      </c>
      <c r="R9" s="16">
        <v>90.581699999999998</v>
      </c>
    </row>
    <row r="10" spans="2:21">
      <c r="B10">
        <v>8</v>
      </c>
      <c r="C10">
        <v>100</v>
      </c>
      <c r="D10">
        <v>3</v>
      </c>
      <c r="E10">
        <v>8</v>
      </c>
      <c r="F10" t="s">
        <v>25</v>
      </c>
      <c r="G10" s="16">
        <v>69.101200000000006</v>
      </c>
      <c r="H10" s="16">
        <v>69.404700000000005</v>
      </c>
      <c r="I10" s="16">
        <v>69.174999999999997</v>
      </c>
      <c r="J10" s="16">
        <v>69.135300000000001</v>
      </c>
      <c r="K10" s="16">
        <v>68.988799999999998</v>
      </c>
      <c r="L10" s="16">
        <v>69.532600000000002</v>
      </c>
      <c r="M10" s="16">
        <v>11.597200000000001</v>
      </c>
      <c r="N10" s="16">
        <v>21.390999999999998</v>
      </c>
      <c r="O10" s="16">
        <v>20.576499999999999</v>
      </c>
      <c r="P10" s="16">
        <v>1.52399</v>
      </c>
      <c r="Q10" s="16">
        <v>-20.357800000000001</v>
      </c>
      <c r="R10" s="16">
        <v>90.283699999999996</v>
      </c>
    </row>
    <row r="11" spans="2:21">
      <c r="B11">
        <v>9</v>
      </c>
      <c r="C11">
        <v>100</v>
      </c>
      <c r="D11">
        <v>3</v>
      </c>
      <c r="E11">
        <v>9</v>
      </c>
      <c r="F11" t="s">
        <v>25</v>
      </c>
      <c r="G11" s="16">
        <v>69.555999999999997</v>
      </c>
      <c r="H11" s="16">
        <v>69.825599999999994</v>
      </c>
      <c r="I11" s="16">
        <v>69.657499999999999</v>
      </c>
      <c r="J11" s="16">
        <v>69.598399999999998</v>
      </c>
      <c r="K11" s="16">
        <v>69.565600000000003</v>
      </c>
      <c r="L11" s="16">
        <v>70.016800000000003</v>
      </c>
      <c r="M11" s="16">
        <v>11.913600000000001</v>
      </c>
      <c r="N11" s="16">
        <v>21.594100000000001</v>
      </c>
      <c r="O11" s="16">
        <v>20.973400000000002</v>
      </c>
      <c r="P11" s="16">
        <v>1.5204599999999999</v>
      </c>
      <c r="Q11" s="16">
        <v>-20.125399999999999</v>
      </c>
      <c r="R11" s="16">
        <v>90.562799999999996</v>
      </c>
    </row>
    <row r="12" spans="2:21">
      <c r="B12">
        <v>10</v>
      </c>
      <c r="C12">
        <v>100</v>
      </c>
      <c r="D12">
        <v>3</v>
      </c>
      <c r="E12">
        <v>10</v>
      </c>
      <c r="F12" t="s">
        <v>25</v>
      </c>
      <c r="G12" s="16">
        <v>69.352900000000005</v>
      </c>
      <c r="H12" s="16">
        <v>69.693200000000004</v>
      </c>
      <c r="I12" s="16">
        <v>69.514499999999998</v>
      </c>
      <c r="J12" s="16">
        <v>69.428399999999996</v>
      </c>
      <c r="K12" s="16">
        <v>69.338399999999993</v>
      </c>
      <c r="L12" s="16">
        <v>69.773099999999999</v>
      </c>
      <c r="M12" s="16">
        <v>11.8682</v>
      </c>
      <c r="N12" s="16">
        <v>21.5184</v>
      </c>
      <c r="O12" s="16">
        <v>21.0137</v>
      </c>
      <c r="P12" s="16">
        <v>1.5060199999999999</v>
      </c>
      <c r="Q12" s="16">
        <v>-20.213200000000001</v>
      </c>
      <c r="R12" s="16">
        <v>90.499600000000001</v>
      </c>
    </row>
    <row r="13" spans="2:21">
      <c r="B13">
        <v>11</v>
      </c>
      <c r="C13">
        <v>100</v>
      </c>
      <c r="D13">
        <v>3</v>
      </c>
      <c r="E13">
        <v>1000000000</v>
      </c>
      <c r="F13" t="s">
        <v>25</v>
      </c>
      <c r="G13" s="16">
        <v>68.828199999999995</v>
      </c>
      <c r="H13" s="16">
        <v>69.095399999999998</v>
      </c>
      <c r="I13" s="16">
        <v>69.039100000000005</v>
      </c>
      <c r="J13" s="16">
        <v>68.833500000000001</v>
      </c>
      <c r="K13" s="16">
        <v>68.750100000000003</v>
      </c>
      <c r="L13" s="16">
        <v>69.298900000000003</v>
      </c>
      <c r="M13" s="16">
        <v>11.4582</v>
      </c>
      <c r="N13" s="16">
        <v>21.3065</v>
      </c>
      <c r="O13" s="16">
        <v>21.300899999999999</v>
      </c>
      <c r="P13" s="16">
        <v>1.59642</v>
      </c>
      <c r="Q13" s="16">
        <v>-20.459499999999998</v>
      </c>
      <c r="R13" s="16">
        <v>90.226799999999997</v>
      </c>
    </row>
    <row r="14" spans="2:21">
      <c r="B14">
        <v>12</v>
      </c>
      <c r="C14">
        <v>100</v>
      </c>
      <c r="D14">
        <v>5</v>
      </c>
      <c r="E14">
        <v>4</v>
      </c>
      <c r="F14" t="s">
        <v>26</v>
      </c>
      <c r="G14">
        <v>79.658600000000007</v>
      </c>
      <c r="H14">
        <v>79.492599999999996</v>
      </c>
      <c r="I14">
        <v>79.403000000000006</v>
      </c>
      <c r="J14">
        <v>79.408299999999997</v>
      </c>
      <c r="K14">
        <v>79.410200000000003</v>
      </c>
      <c r="L14">
        <v>79.733000000000004</v>
      </c>
      <c r="M14">
        <v>16.718</v>
      </c>
      <c r="N14">
        <v>27.907399999999999</v>
      </c>
      <c r="O14">
        <v>18.520800000000001</v>
      </c>
      <c r="P14">
        <v>2.1378900000000001</v>
      </c>
      <c r="Q14">
        <v>-13.143000000000001</v>
      </c>
      <c r="R14">
        <v>89.649000000000001</v>
      </c>
    </row>
    <row r="15" spans="2:21">
      <c r="B15" s="34">
        <v>13</v>
      </c>
      <c r="C15" s="34">
        <v>100</v>
      </c>
      <c r="D15" s="34">
        <v>5</v>
      </c>
      <c r="E15" s="34">
        <v>5</v>
      </c>
      <c r="F15" s="34" t="s">
        <v>26</v>
      </c>
      <c r="G15" s="34">
        <v>79.869900000000001</v>
      </c>
      <c r="H15" s="34">
        <v>79.733199999999997</v>
      </c>
      <c r="I15" s="34">
        <v>79.683000000000007</v>
      </c>
      <c r="J15" s="34">
        <v>79.673599999999993</v>
      </c>
      <c r="K15" s="34">
        <v>79.732699999999994</v>
      </c>
      <c r="L15" s="34">
        <v>80.0428</v>
      </c>
      <c r="M15" s="34">
        <v>11.217000000000001</v>
      </c>
      <c r="N15" s="34">
        <v>25.0779</v>
      </c>
      <c r="O15" s="34">
        <v>20.513999999999999</v>
      </c>
      <c r="P15" s="34">
        <v>0.99206300000000003</v>
      </c>
      <c r="Q15" s="34">
        <v>-16.012</v>
      </c>
      <c r="R15" s="34">
        <v>89.644400000000005</v>
      </c>
      <c r="S15">
        <v>8060</v>
      </c>
      <c r="T15">
        <v>8063</v>
      </c>
      <c r="U15">
        <f>(138070+137788+137710+137831+137938)/5</f>
        <v>137867.4</v>
      </c>
    </row>
    <row r="16" spans="2:21">
      <c r="B16">
        <v>14</v>
      </c>
      <c r="C16">
        <v>100</v>
      </c>
      <c r="D16">
        <v>5</v>
      </c>
      <c r="E16">
        <v>6</v>
      </c>
      <c r="F16" t="s">
        <v>26</v>
      </c>
      <c r="G16" s="15">
        <v>80.079400000000007</v>
      </c>
      <c r="H16" s="15">
        <v>79.974699999999999</v>
      </c>
      <c r="I16" s="15">
        <v>79.932299999999998</v>
      </c>
      <c r="J16" s="15">
        <v>80.013999999999996</v>
      </c>
      <c r="K16" s="15">
        <v>80.084199999999996</v>
      </c>
      <c r="L16" s="15">
        <v>80.085700000000003</v>
      </c>
      <c r="M16" s="15">
        <v>11.416600000000001</v>
      </c>
      <c r="N16" s="15">
        <v>24.7575</v>
      </c>
      <c r="O16" s="15">
        <v>21.907399999999999</v>
      </c>
      <c r="P16" s="15">
        <v>0.96318499999999996</v>
      </c>
      <c r="Q16" s="15">
        <v>-16.332100000000001</v>
      </c>
      <c r="R16" s="15">
        <v>89.7624</v>
      </c>
    </row>
    <row r="17" spans="2:21">
      <c r="B17">
        <v>15</v>
      </c>
      <c r="C17">
        <v>100</v>
      </c>
      <c r="D17">
        <v>5</v>
      </c>
      <c r="E17">
        <v>7</v>
      </c>
      <c r="F17" t="s">
        <v>26</v>
      </c>
      <c r="G17" s="15">
        <v>79.809600000000003</v>
      </c>
      <c r="H17" s="15">
        <v>79.883799999999994</v>
      </c>
      <c r="I17" s="15">
        <v>79.884200000000007</v>
      </c>
      <c r="J17" s="15">
        <v>79.949299999999994</v>
      </c>
      <c r="K17" s="15">
        <v>79.907499999999999</v>
      </c>
      <c r="L17" s="15">
        <v>79.998599999999996</v>
      </c>
      <c r="M17" s="15">
        <v>11.930999999999999</v>
      </c>
      <c r="N17" s="15">
        <v>24.585799999999999</v>
      </c>
      <c r="O17" s="15">
        <v>22.737500000000001</v>
      </c>
      <c r="P17" s="15">
        <v>0.94025599999999998</v>
      </c>
      <c r="Q17" s="15">
        <v>-16.548400000000001</v>
      </c>
      <c r="R17" s="15">
        <v>89.625900000000001</v>
      </c>
    </row>
    <row r="18" spans="2:21">
      <c r="B18">
        <v>16</v>
      </c>
      <c r="C18">
        <v>100</v>
      </c>
      <c r="D18">
        <v>5</v>
      </c>
      <c r="E18">
        <v>8</v>
      </c>
      <c r="F18" t="s">
        <v>26</v>
      </c>
      <c r="G18" s="15">
        <v>80.138300000000001</v>
      </c>
      <c r="H18" s="15">
        <v>80.101100000000002</v>
      </c>
      <c r="I18" s="15">
        <v>80.090800000000002</v>
      </c>
      <c r="J18" s="15">
        <v>80.156999999999996</v>
      </c>
      <c r="K18" s="15">
        <v>80.078100000000006</v>
      </c>
      <c r="L18" s="15">
        <v>80.192499999999995</v>
      </c>
      <c r="M18" s="15">
        <v>12.379200000000001</v>
      </c>
      <c r="N18" s="15">
        <v>24.757400000000001</v>
      </c>
      <c r="O18" s="15">
        <v>23.486599999999999</v>
      </c>
      <c r="P18" s="15">
        <v>1.00084</v>
      </c>
      <c r="Q18" s="15">
        <v>-16.359400000000001</v>
      </c>
      <c r="R18" s="15">
        <v>89.796199999999999</v>
      </c>
    </row>
    <row r="19" spans="2:21">
      <c r="B19">
        <v>17</v>
      </c>
      <c r="C19">
        <v>100</v>
      </c>
      <c r="D19">
        <v>5</v>
      </c>
      <c r="E19">
        <v>9</v>
      </c>
      <c r="F19" t="s">
        <v>26</v>
      </c>
      <c r="G19" s="14">
        <v>80.070800000000006</v>
      </c>
      <c r="H19" s="14">
        <v>79.938500000000005</v>
      </c>
      <c r="I19" s="14">
        <v>80.002899999999997</v>
      </c>
      <c r="J19" s="14">
        <v>80.053399999999996</v>
      </c>
      <c r="K19" s="14">
        <v>79.951700000000002</v>
      </c>
      <c r="L19" s="14">
        <v>80.083100000000002</v>
      </c>
      <c r="M19" s="14">
        <v>11.7072</v>
      </c>
      <c r="N19" s="14">
        <v>24.602599999999999</v>
      </c>
      <c r="O19" s="14">
        <v>23.7058</v>
      </c>
      <c r="P19" s="14">
        <v>1.0430699999999999</v>
      </c>
      <c r="Q19" s="14">
        <v>-16.5245</v>
      </c>
      <c r="R19" s="14">
        <v>89.723399999999998</v>
      </c>
    </row>
    <row r="20" spans="2:21">
      <c r="B20">
        <v>18</v>
      </c>
      <c r="C20">
        <v>100</v>
      </c>
      <c r="D20">
        <v>5</v>
      </c>
      <c r="E20">
        <v>10</v>
      </c>
      <c r="F20" t="s">
        <v>26</v>
      </c>
      <c r="G20" s="14">
        <v>79.999499999999998</v>
      </c>
      <c r="H20" s="14">
        <v>79.865700000000004</v>
      </c>
      <c r="I20" s="14">
        <v>80.049199999999999</v>
      </c>
      <c r="J20" s="14">
        <v>79.972800000000007</v>
      </c>
      <c r="K20" s="14">
        <v>80.114900000000006</v>
      </c>
      <c r="L20" s="14">
        <v>80.193700000000007</v>
      </c>
      <c r="M20" s="14">
        <v>11.7822</v>
      </c>
      <c r="N20" s="14">
        <v>24.561499999999999</v>
      </c>
      <c r="O20" s="14">
        <v>23.929400000000001</v>
      </c>
      <c r="P20" s="14">
        <v>1.01878</v>
      </c>
      <c r="Q20" s="14">
        <v>-16.5518</v>
      </c>
      <c r="R20" s="14">
        <v>89.712999999999994</v>
      </c>
    </row>
    <row r="21" spans="2:21">
      <c r="B21">
        <v>19</v>
      </c>
      <c r="C21">
        <v>100</v>
      </c>
      <c r="D21">
        <v>5</v>
      </c>
      <c r="E21">
        <v>11</v>
      </c>
      <c r="F21" t="s">
        <v>26</v>
      </c>
      <c r="G21" s="15">
        <v>80.015600000000006</v>
      </c>
      <c r="H21" s="15">
        <v>79.997100000000003</v>
      </c>
      <c r="I21" s="15">
        <v>80.150700000000001</v>
      </c>
      <c r="J21" s="15">
        <v>79.828299999999999</v>
      </c>
      <c r="K21" s="15">
        <v>79.830299999999994</v>
      </c>
      <c r="L21" s="15">
        <v>80.116799999999998</v>
      </c>
      <c r="M21" s="15">
        <v>11.6166</v>
      </c>
      <c r="N21" s="15">
        <v>24.497800000000002</v>
      </c>
      <c r="O21" s="15">
        <v>24.009399999999999</v>
      </c>
      <c r="P21" s="15">
        <v>1.01187</v>
      </c>
      <c r="Q21" s="15">
        <v>-16.649799999999999</v>
      </c>
      <c r="R21" s="15">
        <v>89.685599999999994</v>
      </c>
    </row>
    <row r="22" spans="2:21">
      <c r="B22">
        <v>20</v>
      </c>
      <c r="C22">
        <v>100</v>
      </c>
      <c r="D22">
        <v>5</v>
      </c>
      <c r="E22">
        <v>12</v>
      </c>
      <c r="F22" t="s">
        <v>26</v>
      </c>
      <c r="G22" s="15">
        <v>79.975300000000004</v>
      </c>
      <c r="H22" s="15">
        <v>79.860699999999994</v>
      </c>
      <c r="I22" s="15">
        <v>79.865200000000002</v>
      </c>
      <c r="J22" s="15">
        <v>79.818700000000007</v>
      </c>
      <c r="K22" s="15">
        <v>79.846599999999995</v>
      </c>
      <c r="L22" s="15">
        <v>79.834100000000007</v>
      </c>
      <c r="M22" s="15">
        <v>12.177099999999999</v>
      </c>
      <c r="N22" s="15">
        <v>24.571000000000002</v>
      </c>
      <c r="O22" s="15">
        <v>24.187000000000001</v>
      </c>
      <c r="P22" s="15">
        <v>1.0841799999999999</v>
      </c>
      <c r="Q22" s="15">
        <v>-16.587900000000001</v>
      </c>
      <c r="R22" s="15">
        <v>89.5642</v>
      </c>
    </row>
    <row r="23" spans="2:21">
      <c r="D23">
        <v>5</v>
      </c>
      <c r="E23">
        <v>13</v>
      </c>
      <c r="F23" t="s">
        <v>26</v>
      </c>
      <c r="G23" s="15">
        <v>80.137100000000004</v>
      </c>
      <c r="H23" s="15">
        <v>79.972300000000004</v>
      </c>
      <c r="I23" s="15">
        <v>80.107299999999995</v>
      </c>
      <c r="J23" s="15">
        <v>79.922700000000006</v>
      </c>
      <c r="K23" s="15">
        <v>80.086100000000002</v>
      </c>
      <c r="L23" s="15">
        <v>80.104600000000005</v>
      </c>
      <c r="M23" s="15">
        <v>11.972300000000001</v>
      </c>
      <c r="N23" s="15">
        <v>24.7254</v>
      </c>
      <c r="O23" s="15">
        <v>24.4162</v>
      </c>
      <c r="P23" s="15">
        <v>1.09474</v>
      </c>
      <c r="Q23" s="15">
        <v>-16.4133</v>
      </c>
      <c r="R23" s="15">
        <v>89.721299999999999</v>
      </c>
    </row>
    <row r="24" spans="2:21">
      <c r="D24">
        <v>5</v>
      </c>
      <c r="E24">
        <v>1000000000</v>
      </c>
      <c r="F24" t="s">
        <v>26</v>
      </c>
      <c r="G24" s="14">
        <v>80.172200000000004</v>
      </c>
      <c r="H24" s="14">
        <v>80.054199999999994</v>
      </c>
      <c r="I24" s="14">
        <v>79.887500000000003</v>
      </c>
      <c r="J24" s="14">
        <v>80.0578</v>
      </c>
      <c r="K24" s="14">
        <v>80.006</v>
      </c>
      <c r="L24" s="14">
        <v>80.275800000000004</v>
      </c>
      <c r="M24" s="14">
        <v>12.7089</v>
      </c>
      <c r="N24" s="14">
        <v>24.898299999999999</v>
      </c>
      <c r="O24" s="14">
        <v>24.892700000000001</v>
      </c>
      <c r="P24" s="14">
        <v>1.21499</v>
      </c>
      <c r="Q24" s="14">
        <v>-16.255099999999999</v>
      </c>
      <c r="R24" s="14">
        <v>89.735500000000002</v>
      </c>
    </row>
    <row r="28" spans="2:21">
      <c r="G28" s="3" t="s">
        <v>15</v>
      </c>
      <c r="H28" s="3" t="s">
        <v>16</v>
      </c>
      <c r="I28" s="3" t="s">
        <v>17</v>
      </c>
      <c r="J28" s="3" t="s">
        <v>18</v>
      </c>
      <c r="K28" s="3" t="s">
        <v>19</v>
      </c>
      <c r="L28" s="3" t="s">
        <v>20</v>
      </c>
      <c r="M28" s="3" t="s">
        <v>3</v>
      </c>
      <c r="N28" s="3" t="s">
        <v>4</v>
      </c>
      <c r="O28" s="3" t="s">
        <v>5</v>
      </c>
      <c r="P28" s="3" t="s">
        <v>6</v>
      </c>
      <c r="Q28" s="3" t="s">
        <v>7</v>
      </c>
      <c r="R28" s="3" t="s">
        <v>21</v>
      </c>
      <c r="S28" t="s">
        <v>22</v>
      </c>
      <c r="T28" t="s">
        <v>23</v>
      </c>
      <c r="U28" t="s">
        <v>24</v>
      </c>
    </row>
    <row r="29" spans="2:21">
      <c r="G29" s="34">
        <v>66.132000000000005</v>
      </c>
      <c r="H29" s="34">
        <v>64.414599999999993</v>
      </c>
      <c r="I29" s="34">
        <v>64.710300000000004</v>
      </c>
      <c r="J29" s="34">
        <v>64.987399999999994</v>
      </c>
      <c r="K29" s="34">
        <v>65.108199999999997</v>
      </c>
      <c r="L29" s="34">
        <v>65.969499999999996</v>
      </c>
      <c r="M29" s="34">
        <v>8.7542399999999994</v>
      </c>
      <c r="N29" s="34">
        <v>21.032900000000001</v>
      </c>
      <c r="O29" s="34">
        <v>12.6135</v>
      </c>
      <c r="P29" s="34">
        <v>1.1932400000000001</v>
      </c>
      <c r="Q29" s="34">
        <v>-20.527799999999999</v>
      </c>
      <c r="R29" s="34">
        <v>90.542400000000001</v>
      </c>
      <c r="S29">
        <v>4882</v>
      </c>
      <c r="T29">
        <v>4883</v>
      </c>
      <c r="U29">
        <f>(171780+171936+171958)/3</f>
        <v>171891.33333333334</v>
      </c>
    </row>
    <row r="31" spans="2:21">
      <c r="G31" s="3" t="s">
        <v>15</v>
      </c>
      <c r="H31" s="3" t="s">
        <v>16</v>
      </c>
      <c r="I31" s="3" t="s">
        <v>17</v>
      </c>
      <c r="J31" s="3" t="s">
        <v>18</v>
      </c>
      <c r="K31" s="3" t="s">
        <v>19</v>
      </c>
      <c r="L31" s="3" t="s">
        <v>20</v>
      </c>
      <c r="M31" s="3" t="s">
        <v>3</v>
      </c>
      <c r="N31" s="3" t="s">
        <v>4</v>
      </c>
      <c r="O31" s="3" t="s">
        <v>5</v>
      </c>
      <c r="P31" s="3" t="s">
        <v>6</v>
      </c>
      <c r="Q31" s="3" t="s">
        <v>7</v>
      </c>
      <c r="R31" s="3" t="s">
        <v>21</v>
      </c>
      <c r="S31" t="s">
        <v>22</v>
      </c>
      <c r="T31" t="s">
        <v>23</v>
      </c>
      <c r="U31" t="s">
        <v>24</v>
      </c>
    </row>
    <row r="32" spans="2:21">
      <c r="G32" s="34">
        <v>79.869900000000001</v>
      </c>
      <c r="H32" s="34">
        <v>79.733199999999997</v>
      </c>
      <c r="I32" s="34">
        <v>79.683000000000007</v>
      </c>
      <c r="J32" s="34">
        <v>79.673599999999993</v>
      </c>
      <c r="K32" s="34">
        <v>79.732699999999994</v>
      </c>
      <c r="L32" s="34">
        <v>80.0428</v>
      </c>
      <c r="M32" s="34">
        <v>11.217000000000001</v>
      </c>
      <c r="N32" s="34">
        <v>25.0779</v>
      </c>
      <c r="O32" s="34">
        <v>20.513999999999999</v>
      </c>
      <c r="P32" s="34">
        <v>0.99206300000000003</v>
      </c>
      <c r="Q32" s="34">
        <v>-16.012</v>
      </c>
      <c r="R32" s="34">
        <v>89.644400000000005</v>
      </c>
      <c r="S32">
        <v>8060</v>
      </c>
      <c r="T32">
        <v>8063</v>
      </c>
      <c r="U32">
        <f>(138070+137788+137710+137831+137938)/5</f>
        <v>137867.4</v>
      </c>
    </row>
    <row r="34" spans="6:26">
      <c r="G34" s="1" t="s">
        <v>0</v>
      </c>
      <c r="H34" s="1" t="s">
        <v>13</v>
      </c>
      <c r="I34" s="1" t="s">
        <v>1</v>
      </c>
      <c r="J34" s="1" t="s">
        <v>2</v>
      </c>
      <c r="K34" s="1" t="s">
        <v>14</v>
      </c>
      <c r="L34" s="3" t="s">
        <v>15</v>
      </c>
      <c r="M34" s="3" t="s">
        <v>16</v>
      </c>
      <c r="N34" s="3" t="s">
        <v>17</v>
      </c>
      <c r="O34" s="3" t="s">
        <v>18</v>
      </c>
      <c r="P34" s="3" t="s">
        <v>19</v>
      </c>
      <c r="Q34" s="3" t="s">
        <v>20</v>
      </c>
      <c r="R34" s="3" t="s">
        <v>3</v>
      </c>
      <c r="S34" s="3" t="s">
        <v>4</v>
      </c>
      <c r="T34" s="3" t="s">
        <v>5</v>
      </c>
      <c r="U34" s="3" t="s">
        <v>6</v>
      </c>
      <c r="V34" s="3" t="s">
        <v>7</v>
      </c>
      <c r="W34" s="3" t="s">
        <v>21</v>
      </c>
      <c r="X34" t="s">
        <v>22</v>
      </c>
      <c r="Y34" t="s">
        <v>23</v>
      </c>
      <c r="Z34" t="s">
        <v>24</v>
      </c>
    </row>
    <row r="35" spans="6:26">
      <c r="G35" s="34">
        <v>2</v>
      </c>
      <c r="H35" s="34">
        <v>100</v>
      </c>
      <c r="I35" s="34">
        <v>3</v>
      </c>
      <c r="J35" s="34">
        <v>2</v>
      </c>
      <c r="K35" s="34" t="s">
        <v>25</v>
      </c>
      <c r="L35" s="34">
        <v>66.132000000000005</v>
      </c>
      <c r="M35" s="34">
        <v>64.414599999999993</v>
      </c>
      <c r="N35" s="34">
        <v>64.710300000000004</v>
      </c>
      <c r="O35" s="34">
        <v>64.987399999999994</v>
      </c>
      <c r="P35" s="34">
        <v>65.108199999999997</v>
      </c>
      <c r="Q35" s="34">
        <v>65.969499999999996</v>
      </c>
      <c r="R35" s="34">
        <v>8.7542399999999994</v>
      </c>
      <c r="S35" s="34">
        <v>21.032900000000001</v>
      </c>
      <c r="T35" s="34">
        <v>12.6135</v>
      </c>
      <c r="U35" s="34">
        <v>1.1932400000000001</v>
      </c>
      <c r="V35" s="34">
        <v>-20.527799999999999</v>
      </c>
      <c r="W35" s="34">
        <v>90.542400000000001</v>
      </c>
      <c r="X35">
        <v>4882</v>
      </c>
      <c r="Y35">
        <v>4883</v>
      </c>
      <c r="Z35">
        <f>(171780+171936+171958)/3</f>
        <v>171891.33333333334</v>
      </c>
    </row>
    <row r="37" spans="6:26">
      <c r="F37" s="1" t="s">
        <v>2</v>
      </c>
      <c r="G37" s="3" t="s">
        <v>15</v>
      </c>
      <c r="H37" s="3" t="s">
        <v>16</v>
      </c>
      <c r="I37" s="3" t="s">
        <v>17</v>
      </c>
      <c r="J37" s="3" t="s">
        <v>18</v>
      </c>
      <c r="K37" s="3" t="s">
        <v>19</v>
      </c>
      <c r="L37" s="3" t="s">
        <v>20</v>
      </c>
      <c r="M37" s="3" t="s">
        <v>3</v>
      </c>
      <c r="N37" s="3" t="s">
        <v>4</v>
      </c>
      <c r="O37" s="3" t="s">
        <v>5</v>
      </c>
      <c r="P37" s="3" t="s">
        <v>6</v>
      </c>
      <c r="Q37" s="3" t="s">
        <v>7</v>
      </c>
      <c r="R37" s="3" t="s">
        <v>21</v>
      </c>
      <c r="S37" t="s">
        <v>22</v>
      </c>
      <c r="T37" t="s">
        <v>23</v>
      </c>
      <c r="U37" t="s">
        <v>24</v>
      </c>
    </row>
    <row r="38" spans="6:26">
      <c r="F38" s="34">
        <v>2</v>
      </c>
      <c r="G38" s="34">
        <v>66.132000000000005</v>
      </c>
      <c r="H38" s="34">
        <v>64.414599999999993</v>
      </c>
      <c r="I38" s="34">
        <v>64.710300000000004</v>
      </c>
      <c r="J38" s="34">
        <v>64.987399999999994</v>
      </c>
      <c r="K38" s="34">
        <v>65.108199999999997</v>
      </c>
      <c r="L38" s="34">
        <v>65.969499999999996</v>
      </c>
      <c r="M38" s="34">
        <v>8.7542399999999994</v>
      </c>
      <c r="N38" s="34">
        <v>21.032900000000001</v>
      </c>
      <c r="O38" s="34">
        <v>12.6135</v>
      </c>
      <c r="P38" s="34">
        <v>1.1932400000000001</v>
      </c>
      <c r="Q38" s="34">
        <v>-20.527799999999999</v>
      </c>
      <c r="R38" s="34">
        <v>90.542400000000001</v>
      </c>
      <c r="S38">
        <v>4882</v>
      </c>
      <c r="T38">
        <v>4883</v>
      </c>
      <c r="U38">
        <f>(171780+171936+171958)/3</f>
        <v>171891.33333333334</v>
      </c>
    </row>
    <row r="40" spans="6:26">
      <c r="G40" s="3" t="s">
        <v>15</v>
      </c>
      <c r="H40" s="3" t="s">
        <v>16</v>
      </c>
      <c r="I40" s="3" t="s">
        <v>17</v>
      </c>
      <c r="J40" s="3" t="s">
        <v>18</v>
      </c>
      <c r="K40" s="3" t="s">
        <v>19</v>
      </c>
      <c r="L40" s="3" t="s">
        <v>20</v>
      </c>
      <c r="M40" s="3" t="s">
        <v>3</v>
      </c>
      <c r="N40" s="3" t="s">
        <v>4</v>
      </c>
      <c r="O40" s="3" t="s">
        <v>5</v>
      </c>
      <c r="P40" s="3" t="s">
        <v>6</v>
      </c>
      <c r="Q40" s="3" t="s">
        <v>7</v>
      </c>
      <c r="R40" s="3" t="s">
        <v>21</v>
      </c>
      <c r="S40" t="s">
        <v>22</v>
      </c>
      <c r="T40" t="s">
        <v>23</v>
      </c>
      <c r="U40" t="s">
        <v>24</v>
      </c>
    </row>
    <row r="41" spans="6:26">
      <c r="F41" s="34">
        <v>5</v>
      </c>
      <c r="G41" s="34">
        <v>79.869900000000001</v>
      </c>
      <c r="H41" s="34">
        <v>79.733199999999997</v>
      </c>
      <c r="I41" s="34">
        <v>79.683000000000007</v>
      </c>
      <c r="J41" s="34">
        <v>79.673599999999993</v>
      </c>
      <c r="K41" s="34">
        <v>79.732699999999994</v>
      </c>
      <c r="L41" s="34">
        <v>80.0428</v>
      </c>
      <c r="M41" s="34">
        <v>11.217000000000001</v>
      </c>
      <c r="N41" s="34">
        <v>25.0779</v>
      </c>
      <c r="O41" s="34">
        <v>20.513999999999999</v>
      </c>
      <c r="P41" s="34">
        <v>0.99206300000000003</v>
      </c>
      <c r="Q41" s="34">
        <v>-16.012</v>
      </c>
      <c r="R41" s="34">
        <v>89.644400000000005</v>
      </c>
      <c r="S41">
        <v>8060</v>
      </c>
      <c r="T41">
        <v>8063</v>
      </c>
      <c r="U41">
        <f>(138070+137788+137710+137831+137938)/5</f>
        <v>137867.4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P19"/>
  <sheetViews>
    <sheetView topLeftCell="A11" workbookViewId="0" xr3:uid="{842E5F09-E766-5B8D-85AF-A39847EA96FD}">
      <selection activeCell="J18" sqref="J18"/>
    </sheetView>
  </sheetViews>
  <sheetFormatPr defaultRowHeight="15"/>
  <sheetData>
    <row r="3" spans="2:16">
      <c r="B3" s="135" t="s">
        <v>8</v>
      </c>
      <c r="C3" s="135"/>
      <c r="D3" s="135"/>
      <c r="E3" s="135"/>
      <c r="H3" s="1"/>
      <c r="M3" s="135" t="s">
        <v>9</v>
      </c>
      <c r="N3" s="135"/>
      <c r="O3" s="135"/>
      <c r="P3" s="135"/>
    </row>
    <row r="4" spans="2:16">
      <c r="B4" s="7" t="s">
        <v>5</v>
      </c>
      <c r="C4" s="7" t="s">
        <v>3</v>
      </c>
      <c r="D4" s="7" t="s">
        <v>4</v>
      </c>
      <c r="E4" s="7" t="s">
        <v>10</v>
      </c>
      <c r="M4" s="7" t="s">
        <v>5</v>
      </c>
      <c r="N4" s="7" t="s">
        <v>3</v>
      </c>
      <c r="O4" s="7" t="s">
        <v>4</v>
      </c>
      <c r="P4" s="7" t="s">
        <v>10</v>
      </c>
    </row>
    <row r="5" spans="2:16">
      <c r="B5" s="4">
        <v>7.5336600000000002</v>
      </c>
      <c r="C5" s="4">
        <v>98.449200000000005</v>
      </c>
      <c r="D5" s="4">
        <v>1425.93</v>
      </c>
      <c r="E5" s="18">
        <v>1</v>
      </c>
      <c r="M5" s="4">
        <v>7.0674000000000001</v>
      </c>
      <c r="N5" s="4">
        <v>99.358500000000006</v>
      </c>
      <c r="O5" s="4">
        <v>3293.81</v>
      </c>
      <c r="P5" s="18">
        <v>1</v>
      </c>
    </row>
    <row r="6" spans="2:16">
      <c r="B6" s="4">
        <v>11.078200000000001</v>
      </c>
      <c r="C6" s="4">
        <v>98.073700000000002</v>
      </c>
      <c r="D6" s="4">
        <v>1164.3699999999999</v>
      </c>
      <c r="E6" s="18">
        <v>2</v>
      </c>
      <c r="M6" s="4">
        <v>10.3409</v>
      </c>
      <c r="N6" s="4">
        <v>99.125100000000003</v>
      </c>
      <c r="O6" s="4">
        <v>2432.3000000000002</v>
      </c>
      <c r="P6" s="18">
        <v>2</v>
      </c>
    </row>
    <row r="7" spans="2:16">
      <c r="B7" s="4">
        <v>14.037800000000001</v>
      </c>
      <c r="C7" s="4">
        <v>97.986500000000007</v>
      </c>
      <c r="D7" s="4">
        <v>1171.8699999999999</v>
      </c>
      <c r="E7" s="18">
        <v>3</v>
      </c>
      <c r="M7" s="4">
        <v>12.846299999999999</v>
      </c>
      <c r="N7" s="4">
        <v>99.164100000000005</v>
      </c>
      <c r="O7" s="4">
        <v>2406.81</v>
      </c>
      <c r="P7" s="18">
        <v>3</v>
      </c>
    </row>
    <row r="8" spans="2:16">
      <c r="B8" s="4">
        <v>16.931799999999999</v>
      </c>
      <c r="C8" s="4">
        <v>98.172899999999998</v>
      </c>
      <c r="D8" s="4">
        <v>1164.24</v>
      </c>
      <c r="E8" s="18">
        <v>4</v>
      </c>
      <c r="M8" s="4">
        <v>15.120699999999999</v>
      </c>
      <c r="N8" s="4">
        <v>99.145499999999998</v>
      </c>
      <c r="O8" s="4">
        <v>2410.02</v>
      </c>
      <c r="P8" s="6">
        <v>4</v>
      </c>
    </row>
    <row r="9" spans="2:16">
      <c r="B9" s="4">
        <v>30.2529</v>
      </c>
      <c r="C9" s="4">
        <v>98.166600000000003</v>
      </c>
      <c r="D9" s="4">
        <v>1164.04</v>
      </c>
      <c r="E9" s="8">
        <v>9</v>
      </c>
      <c r="M9" s="4">
        <v>25.166799999999999</v>
      </c>
      <c r="N9" s="4">
        <v>99.103399999999993</v>
      </c>
      <c r="O9" s="4">
        <v>2431.98</v>
      </c>
      <c r="P9" s="8">
        <v>9</v>
      </c>
    </row>
    <row r="10" spans="2:16">
      <c r="B10" s="4">
        <v>32.889800000000001</v>
      </c>
      <c r="C10" s="4">
        <v>98.034999999999997</v>
      </c>
      <c r="D10" s="4">
        <v>1156.32</v>
      </c>
      <c r="E10" s="8">
        <v>10</v>
      </c>
      <c r="M10" s="4">
        <v>27.0838</v>
      </c>
      <c r="N10" s="4">
        <v>99.129800000000003</v>
      </c>
      <c r="O10" s="4">
        <v>2411.29</v>
      </c>
      <c r="P10" s="8">
        <v>10</v>
      </c>
    </row>
    <row r="11" spans="2:16">
      <c r="B11" s="4">
        <v>1168.3699999999999</v>
      </c>
      <c r="C11" s="4">
        <v>98.231099999999998</v>
      </c>
      <c r="D11" s="4">
        <v>1168.3800000000001</v>
      </c>
      <c r="E11" s="8" t="s">
        <v>12</v>
      </c>
      <c r="M11" s="4">
        <v>2406.5700000000002</v>
      </c>
      <c r="N11" s="4">
        <v>99.119699999999995</v>
      </c>
      <c r="O11" s="4">
        <v>2406.5700000000002</v>
      </c>
      <c r="P11" s="8" t="s">
        <v>12</v>
      </c>
    </row>
    <row r="14" spans="2:16">
      <c r="M14" s="10"/>
      <c r="N14" s="10"/>
      <c r="O14" s="10"/>
      <c r="P14" s="10"/>
    </row>
    <row r="15" spans="2:16">
      <c r="M15" s="10"/>
      <c r="N15" s="10"/>
      <c r="O15" s="10"/>
      <c r="P15" s="10"/>
    </row>
    <row r="16" spans="2:16">
      <c r="M16" s="10"/>
      <c r="N16" s="10"/>
      <c r="O16" s="10"/>
      <c r="P16" s="10"/>
    </row>
    <row r="17" spans="13:16">
      <c r="M17" s="10"/>
      <c r="N17" s="10"/>
      <c r="O17" s="10"/>
      <c r="P17" s="10"/>
    </row>
    <row r="18" spans="13:16">
      <c r="M18" s="10"/>
      <c r="N18" s="10"/>
      <c r="O18" s="10"/>
      <c r="P18" s="10"/>
    </row>
    <row r="19" spans="13:16">
      <c r="M19" s="10"/>
      <c r="N19" s="10"/>
      <c r="O19" s="10"/>
      <c r="P19" s="10"/>
    </row>
  </sheetData>
  <mergeCells count="2">
    <mergeCell ref="B3:E3"/>
    <mergeCell ref="M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E375-899C-475F-A9A0-30728097215C}">
  <dimension ref="A1:W59"/>
  <sheetViews>
    <sheetView topLeftCell="A21" zoomScale="50" zoomScaleNormal="50" workbookViewId="0" xr3:uid="{03C5E58E-575C-5E63-96D3-770D0C1F153C}">
      <selection activeCell="AA3" sqref="AA3"/>
    </sheetView>
  </sheetViews>
  <sheetFormatPr defaultRowHeight="15"/>
  <sheetData>
    <row r="1" spans="1:23">
      <c r="A1" s="1" t="s">
        <v>1</v>
      </c>
      <c r="B1" s="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s="111"/>
      <c r="J1" s="111"/>
      <c r="N1" s="1" t="s">
        <v>1</v>
      </c>
      <c r="O1" s="1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</row>
    <row r="2" spans="1:23">
      <c r="A2">
        <v>3</v>
      </c>
      <c r="B2">
        <v>1</v>
      </c>
      <c r="C2" s="116">
        <v>98.449200000000005</v>
      </c>
      <c r="D2" s="28">
        <v>1425.93</v>
      </c>
      <c r="E2" s="28">
        <v>7.5336600000000002</v>
      </c>
      <c r="F2" s="28">
        <v>1384.96</v>
      </c>
      <c r="G2" s="118">
        <v>1384.96</v>
      </c>
      <c r="I2" s="47"/>
      <c r="J2" s="47"/>
      <c r="N2">
        <v>5</v>
      </c>
      <c r="O2">
        <v>1</v>
      </c>
      <c r="P2" s="120">
        <v>99.358500000000006</v>
      </c>
      <c r="Q2" s="4">
        <v>3293.81</v>
      </c>
      <c r="R2" s="4">
        <v>7.0674000000000001</v>
      </c>
      <c r="S2" s="4">
        <v>3251.88</v>
      </c>
      <c r="T2" s="121">
        <v>3251.88</v>
      </c>
      <c r="V2" s="47"/>
      <c r="W2" s="47"/>
    </row>
    <row r="3" spans="1:23">
      <c r="A3" s="34">
        <v>3</v>
      </c>
      <c r="B3" s="34">
        <v>2</v>
      </c>
      <c r="C3" s="117">
        <v>98.073700000000002</v>
      </c>
      <c r="D3" s="41">
        <v>1164.3699999999999</v>
      </c>
      <c r="E3" s="41">
        <v>11.078200000000001</v>
      </c>
      <c r="F3" s="41">
        <v>1123.3599999999999</v>
      </c>
      <c r="G3" s="119">
        <v>1123.3599999999999</v>
      </c>
      <c r="I3" s="47"/>
      <c r="J3" s="47"/>
      <c r="N3" s="34">
        <v>5</v>
      </c>
      <c r="O3" s="34">
        <v>2</v>
      </c>
      <c r="P3" s="117">
        <v>99.125100000000003</v>
      </c>
      <c r="Q3" s="41">
        <v>2432.3000000000002</v>
      </c>
      <c r="R3" s="41">
        <v>10.3409</v>
      </c>
      <c r="S3" s="41">
        <v>2391.5300000000002</v>
      </c>
      <c r="T3" s="119">
        <v>2391.5300000000002</v>
      </c>
      <c r="V3" s="47"/>
      <c r="W3" s="47"/>
    </row>
    <row r="4" spans="1:23">
      <c r="A4">
        <v>3</v>
      </c>
      <c r="B4">
        <v>3</v>
      </c>
      <c r="C4" s="116">
        <v>97.986500000000007</v>
      </c>
      <c r="D4" s="28">
        <v>1171.8699999999999</v>
      </c>
      <c r="E4" s="28">
        <v>14.037800000000001</v>
      </c>
      <c r="F4" s="28">
        <v>1131</v>
      </c>
      <c r="G4" s="118">
        <v>1131</v>
      </c>
      <c r="I4" s="47"/>
      <c r="J4" s="47"/>
      <c r="N4">
        <v>5</v>
      </c>
      <c r="O4">
        <v>3</v>
      </c>
      <c r="P4" s="120">
        <v>99.164100000000005</v>
      </c>
      <c r="Q4" s="4">
        <v>2406.81</v>
      </c>
      <c r="R4" s="4">
        <v>12.846299999999999</v>
      </c>
      <c r="S4" s="4">
        <v>2365.9299999999998</v>
      </c>
      <c r="T4" s="121">
        <v>2365.9299999999998</v>
      </c>
      <c r="V4" s="47"/>
      <c r="W4" s="47"/>
    </row>
    <row r="5" spans="1:23">
      <c r="A5">
        <v>3</v>
      </c>
      <c r="B5">
        <v>4</v>
      </c>
      <c r="C5" s="116">
        <v>98.172899999999998</v>
      </c>
      <c r="D5" s="28">
        <v>1164.24</v>
      </c>
      <c r="E5" s="28">
        <v>16.931799999999999</v>
      </c>
      <c r="F5" s="28">
        <v>1123.0999999999999</v>
      </c>
      <c r="G5" s="118">
        <v>1123.0999999999999</v>
      </c>
      <c r="I5" s="47"/>
      <c r="J5" s="47"/>
      <c r="N5">
        <v>5</v>
      </c>
      <c r="O5">
        <v>4</v>
      </c>
      <c r="P5" s="120">
        <v>99.145499999999998</v>
      </c>
      <c r="Q5" s="4">
        <v>2410.02</v>
      </c>
      <c r="R5" s="4">
        <v>15.120699999999999</v>
      </c>
      <c r="S5" s="4">
        <v>2369.35</v>
      </c>
      <c r="T5" s="121">
        <v>2369.35</v>
      </c>
      <c r="V5" s="47"/>
      <c r="W5" s="47"/>
    </row>
    <row r="8" spans="1:23">
      <c r="A8" s="3" t="s">
        <v>5</v>
      </c>
      <c r="B8" s="3" t="s">
        <v>3</v>
      </c>
      <c r="N8" s="3" t="s">
        <v>5</v>
      </c>
      <c r="O8" s="3" t="s">
        <v>3</v>
      </c>
    </row>
    <row r="9" spans="1:23">
      <c r="A9" s="28">
        <v>7.5336600000000002</v>
      </c>
      <c r="B9" s="116">
        <v>98.449200000000005</v>
      </c>
      <c r="N9" s="4">
        <v>7.0674000000000001</v>
      </c>
      <c r="O9" s="120">
        <v>99.358500000000006</v>
      </c>
    </row>
    <row r="10" spans="1:23">
      <c r="A10" s="41">
        <v>11.078200000000001</v>
      </c>
      <c r="B10" s="117">
        <v>98.073700000000002</v>
      </c>
      <c r="N10" s="41">
        <v>10.3409</v>
      </c>
      <c r="O10" s="117">
        <v>99.125100000000003</v>
      </c>
    </row>
    <row r="11" spans="1:23">
      <c r="A11" s="28">
        <v>14.037800000000001</v>
      </c>
      <c r="B11" s="116">
        <v>97.986500000000007</v>
      </c>
      <c r="N11" s="4">
        <v>12.846299999999999</v>
      </c>
      <c r="O11" s="120">
        <v>99.164100000000005</v>
      </c>
    </row>
    <row r="12" spans="1:23">
      <c r="A12" s="28">
        <v>16.931799999999999</v>
      </c>
      <c r="B12" s="116">
        <v>98.172899999999998</v>
      </c>
      <c r="N12" s="4">
        <v>15.120699999999999</v>
      </c>
      <c r="O12" s="120">
        <v>99.145499999999998</v>
      </c>
    </row>
    <row r="17" spans="1:16">
      <c r="N17" s="3" t="s">
        <v>5</v>
      </c>
      <c r="O17" s="3" t="s">
        <v>4</v>
      </c>
    </row>
    <row r="18" spans="1:16">
      <c r="A18" s="3" t="s">
        <v>5</v>
      </c>
      <c r="B18" s="3" t="s">
        <v>4</v>
      </c>
      <c r="N18" s="4">
        <v>7.0674000000000001</v>
      </c>
      <c r="O18" s="4">
        <v>3293.81</v>
      </c>
    </row>
    <row r="19" spans="1:16">
      <c r="A19" s="28">
        <v>7.5336600000000002</v>
      </c>
      <c r="B19" s="28">
        <v>1425.93</v>
      </c>
      <c r="N19" s="41">
        <v>10.3409</v>
      </c>
      <c r="O19" s="41">
        <v>2432.3000000000002</v>
      </c>
    </row>
    <row r="20" spans="1:16">
      <c r="A20" s="41">
        <v>11.078200000000001</v>
      </c>
      <c r="B20" s="41">
        <v>1164.3699999999999</v>
      </c>
      <c r="N20" s="4">
        <v>12.846299999999999</v>
      </c>
      <c r="O20" s="4">
        <v>2406.81</v>
      </c>
    </row>
    <row r="21" spans="1:16">
      <c r="A21" s="28">
        <v>14.037800000000001</v>
      </c>
      <c r="B21" s="28">
        <v>1171.8699999999999</v>
      </c>
      <c r="N21" s="4">
        <v>15.120699999999999</v>
      </c>
      <c r="O21" s="4">
        <v>2410.02</v>
      </c>
    </row>
    <row r="22" spans="1:16">
      <c r="A22" s="28">
        <v>16.931799999999999</v>
      </c>
      <c r="B22" s="28">
        <v>1164.24</v>
      </c>
    </row>
    <row r="30" spans="1:16">
      <c r="A30" s="3" t="s">
        <v>5</v>
      </c>
      <c r="B30" s="3" t="s">
        <v>3</v>
      </c>
      <c r="C30" s="3" t="s">
        <v>4</v>
      </c>
      <c r="N30" s="3" t="s">
        <v>5</v>
      </c>
      <c r="O30" s="3" t="s">
        <v>3</v>
      </c>
      <c r="P30" s="3" t="s">
        <v>4</v>
      </c>
    </row>
    <row r="31" spans="1:16">
      <c r="A31" s="28">
        <v>7.5336600000000002</v>
      </c>
      <c r="B31" s="116">
        <v>98.449200000000005</v>
      </c>
      <c r="C31" s="28">
        <v>1425.93</v>
      </c>
      <c r="N31" s="4">
        <v>7.0674000000000001</v>
      </c>
      <c r="O31" s="120">
        <v>99.358500000000006</v>
      </c>
      <c r="P31" s="4">
        <v>3293.81</v>
      </c>
    </row>
    <row r="32" spans="1:16">
      <c r="A32" s="41">
        <v>11.078200000000001</v>
      </c>
      <c r="B32" s="117">
        <v>98.073700000000002</v>
      </c>
      <c r="C32" s="41">
        <v>1164.3699999999999</v>
      </c>
      <c r="N32" s="41">
        <v>10.3409</v>
      </c>
      <c r="O32" s="117">
        <v>99.125100000000003</v>
      </c>
      <c r="P32" s="41">
        <v>2432.3000000000002</v>
      </c>
    </row>
    <row r="33" spans="1:16">
      <c r="A33" s="28">
        <v>14.037800000000001</v>
      </c>
      <c r="B33" s="116">
        <v>97.986500000000007</v>
      </c>
      <c r="C33" s="28">
        <v>1171.8699999999999</v>
      </c>
      <c r="N33" s="4">
        <v>12.846299999999999</v>
      </c>
      <c r="O33" s="120">
        <v>99.164100000000005</v>
      </c>
      <c r="P33" s="4">
        <v>2406.81</v>
      </c>
    </row>
    <row r="34" spans="1:16">
      <c r="A34" s="28">
        <v>16.931799999999999</v>
      </c>
      <c r="B34" s="116">
        <v>98.172899999999998</v>
      </c>
      <c r="C34" s="28">
        <v>1164.24</v>
      </c>
      <c r="N34" s="4">
        <v>15.120699999999999</v>
      </c>
      <c r="O34" s="120">
        <v>99.145499999999998</v>
      </c>
      <c r="P34" s="4">
        <v>2410.02</v>
      </c>
    </row>
    <row r="45" spans="1:16">
      <c r="A45" s="3" t="s">
        <v>5</v>
      </c>
      <c r="B45" s="3" t="s">
        <v>6</v>
      </c>
      <c r="N45" s="3" t="s">
        <v>5</v>
      </c>
      <c r="O45" s="3" t="s">
        <v>6</v>
      </c>
    </row>
    <row r="46" spans="1:16">
      <c r="A46" s="28">
        <v>7.5336600000000002</v>
      </c>
      <c r="B46" s="28">
        <v>1384.96</v>
      </c>
      <c r="N46" s="4">
        <v>7.0674000000000001</v>
      </c>
      <c r="O46" s="4">
        <v>3251.88</v>
      </c>
    </row>
    <row r="47" spans="1:16">
      <c r="A47" s="41">
        <v>11.078200000000001</v>
      </c>
      <c r="B47" s="41">
        <v>1123.3599999999999</v>
      </c>
      <c r="N47" s="41">
        <v>10.3409</v>
      </c>
      <c r="O47" s="41">
        <v>2391.5300000000002</v>
      </c>
    </row>
    <row r="48" spans="1:16">
      <c r="A48" s="28">
        <v>14.037800000000001</v>
      </c>
      <c r="B48" s="28">
        <v>1131</v>
      </c>
      <c r="N48" s="4">
        <v>12.846299999999999</v>
      </c>
      <c r="O48" s="4">
        <v>2365.9299999999998</v>
      </c>
    </row>
    <row r="49" spans="1:15">
      <c r="A49" s="28">
        <v>16.931799999999999</v>
      </c>
      <c r="B49" s="28">
        <v>1123.0999999999999</v>
      </c>
      <c r="N49" s="4">
        <v>15.120699999999999</v>
      </c>
      <c r="O49" s="4">
        <v>2369.35</v>
      </c>
    </row>
    <row r="55" spans="1:15">
      <c r="A55" s="3" t="s">
        <v>5</v>
      </c>
      <c r="B55" s="3" t="s">
        <v>7</v>
      </c>
      <c r="N55" s="3" t="s">
        <v>5</v>
      </c>
      <c r="O55" s="3" t="s">
        <v>7</v>
      </c>
    </row>
    <row r="56" spans="1:15">
      <c r="A56" s="28">
        <v>7.5336600000000002</v>
      </c>
      <c r="B56" s="118">
        <v>1384.96</v>
      </c>
      <c r="N56" s="4">
        <v>7.0674000000000001</v>
      </c>
      <c r="O56" s="121">
        <v>3251.88</v>
      </c>
    </row>
    <row r="57" spans="1:15">
      <c r="A57" s="41">
        <v>11.078200000000001</v>
      </c>
      <c r="B57" s="119">
        <v>1123.3599999999999</v>
      </c>
      <c r="N57" s="41">
        <v>10.3409</v>
      </c>
      <c r="O57" s="119">
        <v>2391.5300000000002</v>
      </c>
    </row>
    <row r="58" spans="1:15">
      <c r="A58" s="28">
        <v>14.037800000000001</v>
      </c>
      <c r="B58" s="118">
        <v>1131</v>
      </c>
      <c r="N58" s="4">
        <v>12.846299999999999</v>
      </c>
      <c r="O58" s="121">
        <v>2365.9299999999998</v>
      </c>
    </row>
    <row r="59" spans="1:15">
      <c r="A59" s="28">
        <v>16.931799999999999</v>
      </c>
      <c r="B59" s="118">
        <v>1123.0999999999999</v>
      </c>
      <c r="N59" s="4">
        <v>15.120699999999999</v>
      </c>
      <c r="O59" s="121">
        <v>2369.35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22"/>
  <sheetViews>
    <sheetView workbookViewId="0" xr3:uid="{51F8DEE0-4D01-5F28-A812-FC0BD7CAC4A5}">
      <selection activeCell="P12" sqref="P12"/>
    </sheetView>
  </sheetViews>
  <sheetFormatPr defaultRowHeight="15"/>
  <cols>
    <col min="6" max="6" width="24.85546875" bestFit="1" customWidth="1"/>
    <col min="7" max="8" width="7.5703125" bestFit="1" customWidth="1"/>
    <col min="9" max="13" width="9.42578125" bestFit="1" customWidth="1"/>
    <col min="14" max="14" width="9.5703125" bestFit="1" customWidth="1"/>
    <col min="15" max="15" width="9.42578125" bestFit="1" customWidth="1"/>
    <col min="16" max="17" width="9.5703125" bestFit="1" customWidth="1"/>
    <col min="18" max="18" width="9.42578125" bestFit="1" customWidth="1"/>
    <col min="19" max="20" width="9.5703125" bestFit="1" customWidth="1"/>
    <col min="21" max="21" width="11.5703125" bestFit="1" customWidth="1"/>
  </cols>
  <sheetData>
    <row r="2" spans="2:21">
      <c r="B2" s="1" t="s">
        <v>0</v>
      </c>
      <c r="C2" s="1" t="s">
        <v>13</v>
      </c>
      <c r="D2" s="1" t="s">
        <v>1</v>
      </c>
      <c r="E2" s="1" t="s">
        <v>2</v>
      </c>
      <c r="F2" s="1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21</v>
      </c>
      <c r="S2" t="s">
        <v>22</v>
      </c>
      <c r="T2" t="s">
        <v>23</v>
      </c>
      <c r="U2" t="s">
        <v>27</v>
      </c>
    </row>
    <row r="3" spans="2:21">
      <c r="B3" s="1">
        <v>1</v>
      </c>
      <c r="C3">
        <v>100</v>
      </c>
      <c r="D3">
        <v>3</v>
      </c>
      <c r="E3">
        <v>1</v>
      </c>
      <c r="F3" t="s">
        <v>25</v>
      </c>
      <c r="G3" s="28">
        <v>65.009299999999996</v>
      </c>
      <c r="H3" s="28">
        <v>37.152799999999999</v>
      </c>
      <c r="I3" s="28">
        <v>37.185400000000001</v>
      </c>
      <c r="J3" s="28">
        <v>37.154499999999999</v>
      </c>
      <c r="K3" s="28">
        <v>37.124299999999998</v>
      </c>
      <c r="L3" s="28">
        <v>37.098999999999997</v>
      </c>
      <c r="M3" s="28">
        <v>98.449200000000005</v>
      </c>
      <c r="N3" s="28">
        <v>1425.93</v>
      </c>
      <c r="O3" s="28">
        <v>7.5336600000000002</v>
      </c>
      <c r="P3" s="28">
        <v>1384.96</v>
      </c>
      <c r="Q3" s="28">
        <v>1384.96</v>
      </c>
      <c r="R3" s="28">
        <v>86.971599999999995</v>
      </c>
    </row>
    <row r="4" spans="2:21">
      <c r="B4" s="35">
        <v>2</v>
      </c>
      <c r="C4" s="34">
        <v>100</v>
      </c>
      <c r="D4" s="34">
        <v>3</v>
      </c>
      <c r="E4" s="34">
        <v>2</v>
      </c>
      <c r="F4" s="34" t="s">
        <v>25</v>
      </c>
      <c r="G4" s="41">
        <v>96.714299999999994</v>
      </c>
      <c r="H4" s="41">
        <v>38.745699999999999</v>
      </c>
      <c r="I4" s="41">
        <v>38.669600000000003</v>
      </c>
      <c r="J4" s="41">
        <v>38.628100000000003</v>
      </c>
      <c r="K4" s="41">
        <v>38.677399999999999</v>
      </c>
      <c r="L4" s="41">
        <v>38.6051</v>
      </c>
      <c r="M4" s="41">
        <v>98.073700000000002</v>
      </c>
      <c r="N4" s="41">
        <v>1164.3699999999999</v>
      </c>
      <c r="O4" s="41">
        <v>11.078200000000001</v>
      </c>
      <c r="P4" s="41">
        <v>1123.3599999999999</v>
      </c>
      <c r="Q4" s="41">
        <v>1123.3599999999999</v>
      </c>
      <c r="R4" s="41">
        <v>95.872699999999995</v>
      </c>
      <c r="S4">
        <v>4883</v>
      </c>
      <c r="T4">
        <v>4175</v>
      </c>
      <c r="U4">
        <f>(110854+110860+110817)/3</f>
        <v>110843.66666666667</v>
      </c>
    </row>
    <row r="5" spans="2:21">
      <c r="B5" s="1">
        <v>3</v>
      </c>
      <c r="C5">
        <v>100</v>
      </c>
      <c r="D5">
        <v>3</v>
      </c>
      <c r="E5">
        <v>3</v>
      </c>
      <c r="F5" t="s">
        <v>25</v>
      </c>
      <c r="G5" s="28">
        <v>99.673000000000002</v>
      </c>
      <c r="H5" s="28">
        <v>38.661200000000001</v>
      </c>
      <c r="I5" s="28">
        <v>38.565899999999999</v>
      </c>
      <c r="J5" s="28">
        <v>38.712200000000003</v>
      </c>
      <c r="K5" s="28">
        <v>38.665100000000002</v>
      </c>
      <c r="L5" s="28">
        <v>38.620199999999997</v>
      </c>
      <c r="M5" s="28">
        <v>97.986500000000007</v>
      </c>
      <c r="N5" s="28">
        <v>1171.8699999999999</v>
      </c>
      <c r="O5" s="28">
        <v>14.037800000000001</v>
      </c>
      <c r="P5" s="28">
        <v>1131</v>
      </c>
      <c r="Q5" s="28">
        <v>1131</v>
      </c>
      <c r="R5" s="28">
        <v>96.1785</v>
      </c>
    </row>
    <row r="6" spans="2:21">
      <c r="B6" s="1">
        <v>4</v>
      </c>
      <c r="C6">
        <v>100</v>
      </c>
      <c r="D6">
        <v>3</v>
      </c>
      <c r="E6">
        <v>4</v>
      </c>
      <c r="F6" t="s">
        <v>25</v>
      </c>
      <c r="G6" s="28">
        <v>99.981300000000005</v>
      </c>
      <c r="H6" s="28">
        <v>38.741399999999999</v>
      </c>
      <c r="I6" s="28">
        <v>38.654899999999998</v>
      </c>
      <c r="J6" s="28">
        <v>38.670999999999999</v>
      </c>
      <c r="K6" s="28">
        <v>38.672800000000002</v>
      </c>
      <c r="L6" s="28">
        <v>38.646500000000003</v>
      </c>
      <c r="M6" s="28">
        <v>98.172899999999998</v>
      </c>
      <c r="N6" s="28">
        <v>1164.24</v>
      </c>
      <c r="O6" s="28">
        <v>16.931799999999999</v>
      </c>
      <c r="P6" s="28">
        <v>1123.0999999999999</v>
      </c>
      <c r="Q6" s="28">
        <v>1123.0999999999999</v>
      </c>
      <c r="R6" s="28">
        <v>96.239699999999999</v>
      </c>
    </row>
    <row r="7" spans="2:21">
      <c r="B7" s="1">
        <v>5</v>
      </c>
      <c r="C7">
        <v>100</v>
      </c>
      <c r="D7">
        <v>3</v>
      </c>
      <c r="E7">
        <v>9</v>
      </c>
      <c r="F7" t="s">
        <v>25</v>
      </c>
      <c r="G7" s="28">
        <v>100</v>
      </c>
      <c r="H7" s="28">
        <v>38.671700000000001</v>
      </c>
      <c r="I7" s="28">
        <v>38.575499999999998</v>
      </c>
      <c r="J7" s="28">
        <v>38.687600000000003</v>
      </c>
      <c r="K7" s="28">
        <v>38.597900000000003</v>
      </c>
      <c r="L7" s="28">
        <v>38.648800000000001</v>
      </c>
      <c r="M7" s="28">
        <v>98.166600000000003</v>
      </c>
      <c r="N7" s="28">
        <v>1164.04</v>
      </c>
      <c r="O7" s="28">
        <v>30.2529</v>
      </c>
      <c r="P7" s="28">
        <v>1123.27</v>
      </c>
      <c r="Q7" s="28">
        <v>1123.27</v>
      </c>
      <c r="R7" s="28">
        <v>96.193700000000007</v>
      </c>
    </row>
    <row r="8" spans="2:21">
      <c r="B8" s="1">
        <v>6</v>
      </c>
      <c r="C8">
        <v>100</v>
      </c>
      <c r="D8">
        <v>3</v>
      </c>
      <c r="E8">
        <v>10</v>
      </c>
      <c r="F8" t="s">
        <v>25</v>
      </c>
      <c r="G8" s="28">
        <v>100</v>
      </c>
      <c r="H8" s="28">
        <v>38.655900000000003</v>
      </c>
      <c r="I8" s="28">
        <v>38.637999999999998</v>
      </c>
      <c r="J8" s="28">
        <v>38.656300000000002</v>
      </c>
      <c r="K8" s="28">
        <v>38.652900000000002</v>
      </c>
      <c r="L8" s="28">
        <v>38.629800000000003</v>
      </c>
      <c r="M8" s="28">
        <v>98.034999999999997</v>
      </c>
      <c r="N8" s="28">
        <v>1156.32</v>
      </c>
      <c r="O8" s="28">
        <v>32.889800000000001</v>
      </c>
      <c r="P8" s="28">
        <v>1115.48</v>
      </c>
      <c r="Q8" s="28">
        <v>1115.48</v>
      </c>
      <c r="R8" s="28">
        <v>96.217799999999997</v>
      </c>
    </row>
    <row r="9" spans="2:21">
      <c r="B9" s="1">
        <v>7</v>
      </c>
      <c r="C9">
        <v>100</v>
      </c>
      <c r="D9">
        <v>3</v>
      </c>
      <c r="E9">
        <v>1000000000</v>
      </c>
      <c r="F9" t="s">
        <v>25</v>
      </c>
      <c r="G9" s="28">
        <v>100</v>
      </c>
      <c r="H9" s="28">
        <v>38.789400000000001</v>
      </c>
      <c r="I9" s="28">
        <v>38.581499999999998</v>
      </c>
      <c r="J9" s="28">
        <v>38.686199999999999</v>
      </c>
      <c r="K9" s="28">
        <v>38.617800000000003</v>
      </c>
      <c r="L9" s="28">
        <v>38.663200000000003</v>
      </c>
      <c r="M9" s="28">
        <v>98.231099999999998</v>
      </c>
      <c r="N9" s="28">
        <v>1168.3800000000001</v>
      </c>
      <c r="O9" s="28">
        <v>1168.3699999999999</v>
      </c>
      <c r="P9" s="28">
        <v>1127.5999999999999</v>
      </c>
      <c r="Q9" s="28">
        <v>1127.5999999999999</v>
      </c>
      <c r="R9" s="28">
        <v>96.2363</v>
      </c>
    </row>
    <row r="10" spans="2:21">
      <c r="B10" s="1">
        <v>8</v>
      </c>
      <c r="C10">
        <v>100</v>
      </c>
      <c r="D10">
        <v>5</v>
      </c>
      <c r="E10">
        <v>1</v>
      </c>
      <c r="F10" t="s">
        <v>26</v>
      </c>
      <c r="G10" s="4">
        <v>47.072600000000001</v>
      </c>
      <c r="H10" s="4">
        <v>43.996499999999997</v>
      </c>
      <c r="I10" s="4">
        <v>44.0991</v>
      </c>
      <c r="J10" s="4">
        <v>44.0306</v>
      </c>
      <c r="K10" s="4">
        <v>44.047800000000002</v>
      </c>
      <c r="L10" s="4">
        <v>43.975499999999997</v>
      </c>
      <c r="M10" s="4">
        <v>99.358500000000006</v>
      </c>
      <c r="N10" s="4">
        <v>3293.81</v>
      </c>
      <c r="O10" s="4">
        <v>7.0674000000000001</v>
      </c>
      <c r="P10" s="4">
        <v>3251.88</v>
      </c>
      <c r="Q10" s="4">
        <v>3251.88</v>
      </c>
      <c r="R10" s="4">
        <v>65.671800000000005</v>
      </c>
    </row>
    <row r="11" spans="2:21">
      <c r="B11" s="35">
        <v>9</v>
      </c>
      <c r="C11" s="34">
        <v>100</v>
      </c>
      <c r="D11" s="34">
        <v>5</v>
      </c>
      <c r="E11" s="34">
        <v>2</v>
      </c>
      <c r="F11" s="34" t="s">
        <v>26</v>
      </c>
      <c r="G11" s="41">
        <v>90.286199999999994</v>
      </c>
      <c r="H11" s="41">
        <v>52.089700000000001</v>
      </c>
      <c r="I11" s="41">
        <v>52.006900000000002</v>
      </c>
      <c r="J11" s="41">
        <v>52.060299999999998</v>
      </c>
      <c r="K11" s="41">
        <v>51.981900000000003</v>
      </c>
      <c r="L11" s="41">
        <v>52.159399999999998</v>
      </c>
      <c r="M11" s="41">
        <v>99.125100000000003</v>
      </c>
      <c r="N11" s="41">
        <v>2432.3000000000002</v>
      </c>
      <c r="O11" s="41">
        <v>10.3409</v>
      </c>
      <c r="P11" s="41">
        <v>2391.5300000000002</v>
      </c>
      <c r="Q11" s="41">
        <v>2391.5300000000002</v>
      </c>
      <c r="R11" s="41">
        <v>91.531000000000006</v>
      </c>
      <c r="S11">
        <v>8062</v>
      </c>
      <c r="T11">
        <v>5624</v>
      </c>
      <c r="U11">
        <f>(91091+91067+91022+91023+91018)/5</f>
        <v>91044.2</v>
      </c>
    </row>
    <row r="12" spans="2:21">
      <c r="B12" s="1">
        <v>10</v>
      </c>
      <c r="C12">
        <v>100</v>
      </c>
      <c r="D12">
        <v>5</v>
      </c>
      <c r="E12">
        <v>3</v>
      </c>
      <c r="F12" t="s">
        <v>26</v>
      </c>
      <c r="G12" s="4">
        <v>98.549199999999999</v>
      </c>
      <c r="H12" s="4">
        <v>52.279499999999999</v>
      </c>
      <c r="I12" s="4">
        <v>52.0383</v>
      </c>
      <c r="J12" s="4">
        <v>52.160499999999999</v>
      </c>
      <c r="K12" s="4">
        <v>52.147399999999998</v>
      </c>
      <c r="L12" s="4">
        <v>52.169600000000003</v>
      </c>
      <c r="M12" s="4">
        <v>99.164100000000005</v>
      </c>
      <c r="N12" s="4">
        <v>2406.81</v>
      </c>
      <c r="O12" s="4">
        <v>12.846299999999999</v>
      </c>
      <c r="P12" s="4">
        <v>2365.9299999999998</v>
      </c>
      <c r="Q12" s="4">
        <v>2365.9299999999998</v>
      </c>
      <c r="R12" s="4">
        <v>93.462699999999998</v>
      </c>
    </row>
    <row r="13" spans="2:21">
      <c r="B13" s="1">
        <v>11</v>
      </c>
      <c r="C13">
        <v>100</v>
      </c>
      <c r="D13">
        <v>5</v>
      </c>
      <c r="E13">
        <v>4</v>
      </c>
      <c r="F13" t="s">
        <v>26</v>
      </c>
      <c r="G13" s="4">
        <v>99.814999999999998</v>
      </c>
      <c r="H13" s="4">
        <v>52.214500000000001</v>
      </c>
      <c r="I13" s="4">
        <v>52.259700000000002</v>
      </c>
      <c r="J13" s="4">
        <v>52.183999999999997</v>
      </c>
      <c r="K13" s="4">
        <v>52.184399999999997</v>
      </c>
      <c r="L13" s="4">
        <v>52.131300000000003</v>
      </c>
      <c r="M13" s="4">
        <v>99.145499999999998</v>
      </c>
      <c r="N13" s="4">
        <v>2410.02</v>
      </c>
      <c r="O13" s="4">
        <v>15.120699999999999</v>
      </c>
      <c r="P13" s="4">
        <v>2369.35</v>
      </c>
      <c r="Q13" s="4">
        <v>2369.35</v>
      </c>
      <c r="R13" s="4">
        <v>93.751800000000003</v>
      </c>
    </row>
    <row r="14" spans="2:21">
      <c r="B14" s="1">
        <v>12</v>
      </c>
      <c r="C14">
        <v>100</v>
      </c>
      <c r="D14">
        <v>5</v>
      </c>
      <c r="E14">
        <v>9</v>
      </c>
      <c r="F14" t="s">
        <v>26</v>
      </c>
      <c r="G14" s="4">
        <v>100</v>
      </c>
      <c r="H14" s="4">
        <v>52.067599999999999</v>
      </c>
      <c r="I14" s="4">
        <v>52.143799999999999</v>
      </c>
      <c r="J14" s="4">
        <v>52.186999999999998</v>
      </c>
      <c r="K14" s="4">
        <v>52.286099999999998</v>
      </c>
      <c r="L14" s="4">
        <v>52.1312</v>
      </c>
      <c r="M14" s="4">
        <v>99.103399999999993</v>
      </c>
      <c r="N14" s="4">
        <v>2431.98</v>
      </c>
      <c r="O14" s="4">
        <v>25.166799999999999</v>
      </c>
      <c r="P14" s="4">
        <v>2390.9299999999998</v>
      </c>
      <c r="Q14" s="4">
        <v>2390.9299999999998</v>
      </c>
      <c r="R14" s="4">
        <v>93.740700000000004</v>
      </c>
    </row>
    <row r="15" spans="2:21">
      <c r="B15" s="1">
        <v>13</v>
      </c>
      <c r="C15">
        <v>100</v>
      </c>
      <c r="D15">
        <v>5</v>
      </c>
      <c r="E15">
        <v>10</v>
      </c>
      <c r="F15" t="s">
        <v>26</v>
      </c>
      <c r="G15" s="4">
        <v>100</v>
      </c>
      <c r="H15" s="4">
        <v>52.1188</v>
      </c>
      <c r="I15" s="4">
        <v>52.109099999999998</v>
      </c>
      <c r="J15" s="4">
        <v>52.247700000000002</v>
      </c>
      <c r="K15" s="4">
        <v>52.210900000000002</v>
      </c>
      <c r="L15" s="4">
        <v>52.115400000000001</v>
      </c>
      <c r="M15" s="4">
        <v>99.129800000000003</v>
      </c>
      <c r="N15" s="4">
        <v>2411.29</v>
      </c>
      <c r="O15" s="4">
        <v>27.0838</v>
      </c>
      <c r="P15" s="4">
        <v>2370.7199999999998</v>
      </c>
      <c r="Q15" s="4">
        <v>2370.7199999999998</v>
      </c>
      <c r="R15" s="4">
        <v>93.720600000000005</v>
      </c>
    </row>
    <row r="16" spans="2:21">
      <c r="B16" s="1">
        <v>14</v>
      </c>
      <c r="C16">
        <v>100</v>
      </c>
      <c r="D16">
        <v>5</v>
      </c>
      <c r="E16">
        <v>1000000000</v>
      </c>
      <c r="F16" t="s">
        <v>26</v>
      </c>
      <c r="G16" s="4">
        <v>100</v>
      </c>
      <c r="H16" s="4">
        <v>52.150199999999998</v>
      </c>
      <c r="I16" s="4">
        <v>52.236800000000002</v>
      </c>
      <c r="J16" s="4">
        <v>52.2072</v>
      </c>
      <c r="K16" s="4">
        <v>52.209200000000003</v>
      </c>
      <c r="L16" s="4">
        <v>52.1297</v>
      </c>
      <c r="M16" s="4">
        <v>99.119699999999995</v>
      </c>
      <c r="N16" s="4">
        <v>2406.5700000000002</v>
      </c>
      <c r="O16" s="4">
        <v>2406.5700000000002</v>
      </c>
      <c r="P16" s="4">
        <v>2365.81</v>
      </c>
      <c r="Q16" s="4">
        <v>2365.81</v>
      </c>
      <c r="R16" s="4">
        <v>93.767899999999997</v>
      </c>
    </row>
    <row r="18" spans="7:21">
      <c r="G18" s="3" t="s">
        <v>15</v>
      </c>
      <c r="H18" s="3" t="s">
        <v>16</v>
      </c>
      <c r="I18" s="3" t="s">
        <v>17</v>
      </c>
      <c r="J18" s="3" t="s">
        <v>18</v>
      </c>
      <c r="K18" s="3" t="s">
        <v>19</v>
      </c>
      <c r="L18" s="3" t="s">
        <v>20</v>
      </c>
      <c r="M18" s="3" t="s">
        <v>3</v>
      </c>
      <c r="N18" s="3" t="s">
        <v>4</v>
      </c>
      <c r="O18" s="3" t="s">
        <v>5</v>
      </c>
      <c r="P18" s="3" t="s">
        <v>6</v>
      </c>
      <c r="Q18" s="3" t="s">
        <v>7</v>
      </c>
      <c r="R18" s="3" t="s">
        <v>21</v>
      </c>
      <c r="S18" t="s">
        <v>22</v>
      </c>
      <c r="T18" t="s">
        <v>23</v>
      </c>
      <c r="U18" t="s">
        <v>27</v>
      </c>
    </row>
    <row r="19" spans="7:21">
      <c r="G19" s="133">
        <v>96.714299999999994</v>
      </c>
      <c r="H19" s="133">
        <v>38.745699999999999</v>
      </c>
      <c r="I19" s="133">
        <v>38.669600000000003</v>
      </c>
      <c r="J19" s="133">
        <v>38.628100000000003</v>
      </c>
      <c r="K19" s="133">
        <v>38.677399999999999</v>
      </c>
      <c r="L19" s="133">
        <v>38.6051</v>
      </c>
      <c r="M19" s="133">
        <v>98.073700000000002</v>
      </c>
      <c r="N19" s="133">
        <v>1164.3699999999999</v>
      </c>
      <c r="O19" s="133">
        <v>11.078200000000001</v>
      </c>
      <c r="P19" s="133">
        <v>1123.3599999999999</v>
      </c>
      <c r="Q19" s="133">
        <v>1123.3599999999999</v>
      </c>
      <c r="R19" s="133">
        <v>95.872699999999995</v>
      </c>
      <c r="S19" s="134">
        <v>4883</v>
      </c>
      <c r="T19" s="134">
        <v>4175</v>
      </c>
      <c r="U19" s="134">
        <f>(110854+110860+110817)/3</f>
        <v>110843.66666666667</v>
      </c>
    </row>
    <row r="21" spans="7:21">
      <c r="G21" s="3" t="s">
        <v>15</v>
      </c>
      <c r="H21" s="3" t="s">
        <v>16</v>
      </c>
      <c r="I21" s="3" t="s">
        <v>17</v>
      </c>
      <c r="J21" s="3" t="s">
        <v>18</v>
      </c>
      <c r="K21" s="3" t="s">
        <v>19</v>
      </c>
      <c r="L21" s="3" t="s">
        <v>20</v>
      </c>
      <c r="M21" s="3" t="s">
        <v>3</v>
      </c>
      <c r="N21" s="3" t="s">
        <v>4</v>
      </c>
      <c r="O21" s="3" t="s">
        <v>5</v>
      </c>
      <c r="P21" s="3" t="s">
        <v>6</v>
      </c>
      <c r="Q21" s="3" t="s">
        <v>7</v>
      </c>
      <c r="R21" s="3" t="s">
        <v>21</v>
      </c>
      <c r="S21" t="s">
        <v>22</v>
      </c>
      <c r="T21" t="s">
        <v>23</v>
      </c>
      <c r="U21" t="s">
        <v>27</v>
      </c>
    </row>
    <row r="22" spans="7:21">
      <c r="G22" s="41">
        <v>90.286199999999994</v>
      </c>
      <c r="H22" s="41">
        <v>52.089700000000001</v>
      </c>
      <c r="I22" s="41">
        <v>52.006900000000002</v>
      </c>
      <c r="J22" s="41">
        <v>52.060299999999998</v>
      </c>
      <c r="K22" s="41">
        <v>51.981900000000003</v>
      </c>
      <c r="L22" s="41">
        <v>52.159399999999998</v>
      </c>
      <c r="M22" s="41">
        <v>99.125100000000003</v>
      </c>
      <c r="N22" s="41">
        <v>2432.3000000000002</v>
      </c>
      <c r="O22" s="41">
        <v>10.3409</v>
      </c>
      <c r="P22" s="41">
        <v>2391.5300000000002</v>
      </c>
      <c r="Q22" s="41">
        <v>2391.5300000000002</v>
      </c>
      <c r="R22" s="41">
        <v>91.531000000000006</v>
      </c>
      <c r="S22">
        <v>8062</v>
      </c>
      <c r="T22">
        <v>5624</v>
      </c>
      <c r="U22">
        <f>(91091+91067+91022+91023+91018)/5</f>
        <v>91044.2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18"/>
  <sheetViews>
    <sheetView topLeftCell="A19" workbookViewId="0" xr3:uid="{F9CF3CF3-643B-5BE6-8B46-32C596A47465}">
      <selection activeCell="M28" sqref="M28"/>
    </sheetView>
  </sheetViews>
  <sheetFormatPr defaultRowHeight="15"/>
  <cols>
    <col min="5" max="5" width="11.5703125" customWidth="1"/>
  </cols>
  <sheetData>
    <row r="3" spans="2:17">
      <c r="B3" s="1"/>
      <c r="C3" s="1"/>
      <c r="D3" s="1"/>
      <c r="H3" s="1"/>
      <c r="I3" s="1"/>
      <c r="J3" s="1"/>
    </row>
    <row r="4" spans="2:17">
      <c r="B4" s="136" t="s">
        <v>8</v>
      </c>
      <c r="C4" s="137"/>
      <c r="D4" s="137"/>
      <c r="E4" s="138"/>
    </row>
    <row r="5" spans="2:17" ht="30">
      <c r="B5" s="22" t="s">
        <v>5</v>
      </c>
      <c r="C5" s="23" t="s">
        <v>3</v>
      </c>
      <c r="D5" s="23" t="s">
        <v>4</v>
      </c>
      <c r="E5" s="23" t="s">
        <v>11</v>
      </c>
    </row>
    <row r="6" spans="2:17">
      <c r="B6" s="13">
        <v>7.6535399999999996</v>
      </c>
      <c r="C6" s="13">
        <v>96.519400000000005</v>
      </c>
      <c r="D6" s="13">
        <v>622.69600000000003</v>
      </c>
      <c r="E6" s="30">
        <v>1</v>
      </c>
      <c r="N6" s="135" t="s">
        <v>9</v>
      </c>
      <c r="O6" s="135"/>
      <c r="P6" s="135"/>
      <c r="Q6" s="135"/>
    </row>
    <row r="7" spans="2:17">
      <c r="B7" s="4">
        <v>12.515700000000001</v>
      </c>
      <c r="C7" s="4">
        <v>8.1168399999999998</v>
      </c>
      <c r="D7" s="4">
        <v>20.225300000000001</v>
      </c>
      <c r="E7" s="9">
        <v>2</v>
      </c>
      <c r="N7" s="7" t="s">
        <v>5</v>
      </c>
      <c r="O7" s="7" t="s">
        <v>3</v>
      </c>
      <c r="P7" s="7" t="s">
        <v>4</v>
      </c>
      <c r="Q7" s="7" t="s">
        <v>10</v>
      </c>
    </row>
    <row r="8" spans="2:17">
      <c r="B8" s="4">
        <v>16.1188</v>
      </c>
      <c r="C8" s="4">
        <v>8.0536100000000008</v>
      </c>
      <c r="D8" s="4">
        <v>20.491900000000001</v>
      </c>
      <c r="E8" s="18">
        <v>3</v>
      </c>
      <c r="N8" s="10">
        <v>15.028600000000001</v>
      </c>
      <c r="O8" s="10">
        <v>54.964700000000001</v>
      </c>
      <c r="P8" s="10">
        <v>57.823500000000003</v>
      </c>
      <c r="Q8" s="4">
        <v>3</v>
      </c>
    </row>
    <row r="9" spans="2:17">
      <c r="B9" s="4">
        <v>18.0928</v>
      </c>
      <c r="C9" s="4">
        <v>9.8374299999999995</v>
      </c>
      <c r="D9" s="4">
        <v>20.7591</v>
      </c>
      <c r="E9" s="18">
        <v>4</v>
      </c>
      <c r="N9" s="10">
        <v>18.431000000000001</v>
      </c>
      <c r="O9" s="10">
        <v>15.5223</v>
      </c>
      <c r="P9" s="10">
        <v>27.7776</v>
      </c>
      <c r="Q9" s="4">
        <v>4</v>
      </c>
    </row>
    <row r="10" spans="2:17">
      <c r="B10" s="20">
        <v>19.472100000000001</v>
      </c>
      <c r="C10" s="4">
        <v>10.6365</v>
      </c>
      <c r="D10" s="4">
        <v>21.360199999999999</v>
      </c>
      <c r="E10" s="4">
        <v>5</v>
      </c>
      <c r="N10" s="14">
        <v>20.399799999999999</v>
      </c>
      <c r="O10" s="14">
        <v>11.0924</v>
      </c>
      <c r="P10" s="14">
        <v>24.964400000000001</v>
      </c>
      <c r="Q10" s="4">
        <v>5</v>
      </c>
    </row>
    <row r="11" spans="2:17">
      <c r="B11" s="20">
        <v>19.811399999999999</v>
      </c>
      <c r="C11" s="4">
        <v>10.4998</v>
      </c>
      <c r="D11" s="4">
        <v>21.139399999999998</v>
      </c>
      <c r="E11" s="4">
        <v>6</v>
      </c>
      <c r="N11" s="14">
        <v>21.866099999999999</v>
      </c>
      <c r="O11" s="14">
        <v>10.2288</v>
      </c>
      <c r="P11" s="14">
        <v>24.712499999999999</v>
      </c>
      <c r="Q11" s="4">
        <v>6</v>
      </c>
    </row>
    <row r="12" spans="2:17">
      <c r="B12" s="20">
        <v>20.421800000000001</v>
      </c>
      <c r="C12" s="4">
        <v>11.1797</v>
      </c>
      <c r="D12" s="4">
        <v>21.438400000000001</v>
      </c>
      <c r="E12" s="4">
        <v>7</v>
      </c>
      <c r="N12" s="14">
        <v>22.548400000000001</v>
      </c>
      <c r="O12" s="14">
        <v>10.358599999999999</v>
      </c>
      <c r="P12" s="14">
        <v>24.451699999999999</v>
      </c>
      <c r="Q12" s="4">
        <v>7</v>
      </c>
    </row>
    <row r="13" spans="2:17">
      <c r="B13" s="20">
        <v>20.716899999999999</v>
      </c>
      <c r="C13" s="4">
        <v>10.802099999999999</v>
      </c>
      <c r="D13" s="4">
        <v>21.547699999999999</v>
      </c>
      <c r="E13" s="4">
        <v>8</v>
      </c>
      <c r="N13" s="14">
        <v>23.1036</v>
      </c>
      <c r="O13" s="14">
        <v>9.8817599999999999</v>
      </c>
      <c r="P13" s="14">
        <v>24.318200000000001</v>
      </c>
      <c r="Q13" s="9">
        <v>8</v>
      </c>
    </row>
    <row r="14" spans="2:17">
      <c r="B14" s="20">
        <v>20.7499</v>
      </c>
      <c r="C14" s="4">
        <v>10.952500000000001</v>
      </c>
      <c r="D14" s="4">
        <v>21.296500000000002</v>
      </c>
      <c r="E14" s="4">
        <v>9</v>
      </c>
      <c r="N14" s="4">
        <v>23.3462</v>
      </c>
      <c r="O14" s="4">
        <v>9.6430900000000008</v>
      </c>
      <c r="P14" s="4">
        <v>24.096599999999999</v>
      </c>
      <c r="Q14" s="8">
        <v>9</v>
      </c>
    </row>
    <row r="15" spans="2:17">
      <c r="B15" s="20">
        <v>21.090199999999999</v>
      </c>
      <c r="C15" s="4">
        <v>10.8581</v>
      </c>
      <c r="D15" s="4">
        <v>21.543199999999999</v>
      </c>
      <c r="E15" s="9">
        <v>10</v>
      </c>
      <c r="N15" s="4">
        <v>23.8444</v>
      </c>
      <c r="O15" s="4">
        <v>10.4123</v>
      </c>
      <c r="P15" s="4">
        <v>24.5184</v>
      </c>
      <c r="Q15" s="8">
        <v>10</v>
      </c>
    </row>
    <row r="16" spans="2:17">
      <c r="B16" s="21">
        <v>20.395</v>
      </c>
      <c r="C16" s="10">
        <v>9.9192900000000002</v>
      </c>
      <c r="D16" s="10">
        <v>20.709700000000002</v>
      </c>
      <c r="E16" s="9">
        <v>11</v>
      </c>
      <c r="N16" s="4">
        <v>24.6312</v>
      </c>
      <c r="O16" s="4">
        <v>10.5395</v>
      </c>
      <c r="P16" s="4">
        <v>24.636900000000001</v>
      </c>
      <c r="Q16" s="24" t="s">
        <v>12</v>
      </c>
    </row>
    <row r="17" spans="2:5">
      <c r="B17" s="21">
        <v>20.972799999999999</v>
      </c>
      <c r="C17" s="10">
        <v>10.5961</v>
      </c>
      <c r="D17" s="10">
        <v>21.2363</v>
      </c>
      <c r="E17" s="9">
        <v>12</v>
      </c>
    </row>
    <row r="18" spans="2:5">
      <c r="B18" s="4">
        <v>21.3294</v>
      </c>
      <c r="C18" s="4">
        <v>10.7087</v>
      </c>
      <c r="D18" s="4">
        <v>21.335000000000001</v>
      </c>
      <c r="E18" s="9" t="s">
        <v>12</v>
      </c>
    </row>
  </sheetData>
  <mergeCells count="2">
    <mergeCell ref="N6:Q6"/>
    <mergeCell ref="B4:E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83DD-9F9B-4928-AB87-A60228F4CBB2}">
  <dimension ref="A1:Z63"/>
  <sheetViews>
    <sheetView topLeftCell="A33" zoomScale="60" zoomScaleNormal="60" workbookViewId="0" xr3:uid="{1BB5ACEE-34B1-5FA6-89B8-C8F9B3C9C89D}">
      <selection activeCell="Y47" sqref="Y47"/>
    </sheetView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1"/>
      <c r="J1" s="111"/>
      <c r="K1" s="111"/>
      <c r="N1" s="1" t="s">
        <v>0</v>
      </c>
      <c r="O1" s="1" t="s">
        <v>1</v>
      </c>
      <c r="P1" s="1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</row>
    <row r="2" spans="1:26">
      <c r="A2" s="1">
        <v>1</v>
      </c>
      <c r="B2">
        <v>3</v>
      </c>
      <c r="C2">
        <v>1</v>
      </c>
      <c r="D2" s="123">
        <v>96.519400000000005</v>
      </c>
      <c r="E2" s="29">
        <v>622.69600000000003</v>
      </c>
      <c r="F2" s="29">
        <v>7.6535399999999996</v>
      </c>
      <c r="G2" s="29">
        <v>581.73599999999999</v>
      </c>
      <c r="H2" s="125">
        <v>581.73599999999999</v>
      </c>
      <c r="I2" s="111"/>
      <c r="J2" s="111"/>
      <c r="K2" s="111"/>
      <c r="N2" s="1">
        <v>14</v>
      </c>
      <c r="O2">
        <v>5</v>
      </c>
      <c r="P2">
        <v>3</v>
      </c>
      <c r="Q2" s="114">
        <v>54.964700000000001</v>
      </c>
      <c r="R2" s="15">
        <v>57.823500000000003</v>
      </c>
      <c r="S2" s="15">
        <v>15.028600000000001</v>
      </c>
      <c r="T2" s="15">
        <v>23.4252</v>
      </c>
      <c r="U2" s="15">
        <v>16.866099999999999</v>
      </c>
      <c r="W2" s="108"/>
      <c r="X2" s="108"/>
      <c r="Z2" s="108"/>
    </row>
    <row r="3" spans="1:26">
      <c r="A3" s="35">
        <v>2</v>
      </c>
      <c r="B3" s="34">
        <v>3</v>
      </c>
      <c r="C3" s="34">
        <v>2</v>
      </c>
      <c r="D3" s="124">
        <v>8.1168399999999998</v>
      </c>
      <c r="E3" s="36">
        <v>20.225300000000001</v>
      </c>
      <c r="F3" s="36">
        <v>12.515700000000001</v>
      </c>
      <c r="G3" s="36">
        <v>0.84403700000000004</v>
      </c>
      <c r="H3" s="126">
        <v>-21.408300000000001</v>
      </c>
      <c r="I3" s="111"/>
      <c r="J3" s="111"/>
      <c r="K3" s="111"/>
      <c r="N3" s="35">
        <v>15</v>
      </c>
      <c r="O3" s="34">
        <v>5</v>
      </c>
      <c r="P3" s="34">
        <v>4</v>
      </c>
      <c r="Q3" s="127">
        <v>15.5223</v>
      </c>
      <c r="R3" s="37">
        <v>27.7776</v>
      </c>
      <c r="S3" s="37">
        <v>18.431000000000001</v>
      </c>
      <c r="T3" s="37">
        <v>1.9255199999999999</v>
      </c>
      <c r="U3" s="37">
        <v>-13.3118</v>
      </c>
      <c r="W3" s="108"/>
      <c r="X3" s="108"/>
      <c r="Z3" s="108"/>
    </row>
    <row r="4" spans="1:26">
      <c r="A4" s="1">
        <v>3</v>
      </c>
      <c r="B4">
        <v>3</v>
      </c>
      <c r="C4">
        <v>3</v>
      </c>
      <c r="D4" s="116">
        <v>8.0536100000000008</v>
      </c>
      <c r="E4" s="28">
        <v>20.491900000000001</v>
      </c>
      <c r="F4" s="28">
        <v>16.1188</v>
      </c>
      <c r="G4" s="28">
        <v>0.79911900000000002</v>
      </c>
      <c r="H4" s="118">
        <v>-21.254200000000001</v>
      </c>
      <c r="I4" s="47"/>
      <c r="J4" s="47"/>
      <c r="K4" s="47"/>
      <c r="N4" s="130">
        <v>16</v>
      </c>
      <c r="O4" s="42">
        <v>5</v>
      </c>
      <c r="P4" s="42">
        <v>5</v>
      </c>
      <c r="Q4" s="128">
        <v>11.0924</v>
      </c>
      <c r="R4" s="14">
        <v>24.964400000000001</v>
      </c>
      <c r="S4" s="14">
        <v>20.399799999999999</v>
      </c>
      <c r="T4" s="14">
        <v>0.90412599999999999</v>
      </c>
      <c r="U4" s="14">
        <v>-16.151900000000001</v>
      </c>
      <c r="W4" s="47"/>
      <c r="X4" s="47"/>
      <c r="Z4" s="47"/>
    </row>
    <row r="5" spans="1:26">
      <c r="A5" s="1">
        <v>4</v>
      </c>
      <c r="B5">
        <v>3</v>
      </c>
      <c r="C5">
        <v>4</v>
      </c>
      <c r="D5" s="116">
        <v>9.8374299999999995</v>
      </c>
      <c r="E5" s="28">
        <v>20.7591</v>
      </c>
      <c r="F5" s="28">
        <v>18.0928</v>
      </c>
      <c r="G5" s="28">
        <v>0.97806199999999999</v>
      </c>
      <c r="H5" s="118">
        <v>-21.012699999999999</v>
      </c>
      <c r="I5" s="47"/>
      <c r="J5" s="47"/>
      <c r="K5" s="47"/>
      <c r="N5" s="1">
        <v>17</v>
      </c>
      <c r="O5">
        <v>5</v>
      </c>
      <c r="P5">
        <v>6</v>
      </c>
      <c r="Q5" s="128">
        <v>10.2288</v>
      </c>
      <c r="R5" s="14">
        <v>24.712499999999999</v>
      </c>
      <c r="S5" s="14">
        <v>21.866099999999999</v>
      </c>
      <c r="T5" s="14">
        <v>0.810307</v>
      </c>
      <c r="U5" s="14">
        <v>-16.436199999999999</v>
      </c>
      <c r="W5" s="47"/>
      <c r="X5" s="47"/>
      <c r="Z5" s="47"/>
    </row>
    <row r="6" spans="1:26">
      <c r="N6" s="1">
        <v>18</v>
      </c>
      <c r="O6">
        <v>5</v>
      </c>
      <c r="P6">
        <v>7</v>
      </c>
      <c r="Q6" s="128">
        <v>10.358599999999999</v>
      </c>
      <c r="R6" s="14">
        <v>24.451699999999999</v>
      </c>
      <c r="S6" s="14">
        <v>22.548400000000001</v>
      </c>
      <c r="T6" s="14">
        <v>0.83948400000000001</v>
      </c>
      <c r="U6" s="14">
        <v>-16.720199999999998</v>
      </c>
      <c r="W6" s="47"/>
      <c r="X6" s="47"/>
      <c r="Z6" s="47"/>
    </row>
    <row r="8" spans="1:26">
      <c r="A8" s="3" t="s">
        <v>5</v>
      </c>
      <c r="B8" s="3" t="s">
        <v>3</v>
      </c>
    </row>
    <row r="9" spans="1:26">
      <c r="A9" s="29">
        <v>7.6535399999999996</v>
      </c>
      <c r="B9" s="123">
        <v>96.519400000000005</v>
      </c>
      <c r="N9" s="3" t="s">
        <v>5</v>
      </c>
      <c r="O9" s="3" t="s">
        <v>3</v>
      </c>
    </row>
    <row r="10" spans="1:26">
      <c r="A10" s="36">
        <v>12.515700000000001</v>
      </c>
      <c r="B10" s="124">
        <v>8.1168399999999998</v>
      </c>
      <c r="N10" s="15">
        <v>15.028600000000001</v>
      </c>
      <c r="O10" s="114">
        <v>54.964700000000001</v>
      </c>
    </row>
    <row r="11" spans="1:26">
      <c r="A11" s="28">
        <v>16.1188</v>
      </c>
      <c r="B11" s="116">
        <v>8.0536100000000008</v>
      </c>
      <c r="N11" s="37">
        <v>18.431000000000001</v>
      </c>
      <c r="O11" s="127">
        <v>15.5223</v>
      </c>
    </row>
    <row r="12" spans="1:26">
      <c r="A12" s="28">
        <v>18.0928</v>
      </c>
      <c r="B12" s="116">
        <v>9.8374299999999995</v>
      </c>
      <c r="N12" s="66">
        <v>20.399799999999999</v>
      </c>
      <c r="O12" s="131">
        <v>11.0924</v>
      </c>
    </row>
    <row r="13" spans="1:26">
      <c r="N13" s="14">
        <v>21.866099999999999</v>
      </c>
      <c r="O13" s="128">
        <v>10.2288</v>
      </c>
    </row>
    <row r="14" spans="1:26">
      <c r="N14" s="14">
        <v>22.548400000000001</v>
      </c>
      <c r="O14" s="128">
        <v>10.358599999999999</v>
      </c>
    </row>
    <row r="17" spans="1:16">
      <c r="A17" s="3" t="s">
        <v>5</v>
      </c>
      <c r="B17" s="3" t="s">
        <v>4</v>
      </c>
    </row>
    <row r="18" spans="1:16">
      <c r="A18" s="29">
        <v>7.6535399999999996</v>
      </c>
      <c r="B18" s="29">
        <v>622.69600000000003</v>
      </c>
      <c r="N18" s="3" t="s">
        <v>5</v>
      </c>
      <c r="O18" s="3" t="s">
        <v>4</v>
      </c>
    </row>
    <row r="19" spans="1:16">
      <c r="A19" s="36">
        <v>12.515700000000001</v>
      </c>
      <c r="B19" s="36">
        <v>20.225300000000001</v>
      </c>
      <c r="N19" s="15">
        <v>15.028600000000001</v>
      </c>
      <c r="O19" s="15">
        <v>57.823500000000003</v>
      </c>
    </row>
    <row r="20" spans="1:16">
      <c r="A20" s="28">
        <v>16.1188</v>
      </c>
      <c r="B20" s="28">
        <v>20.491900000000001</v>
      </c>
      <c r="N20" s="37">
        <v>18.431000000000001</v>
      </c>
      <c r="O20" s="37">
        <v>27.7776</v>
      </c>
    </row>
    <row r="21" spans="1:16">
      <c r="A21" s="28">
        <v>18.0928</v>
      </c>
      <c r="B21" s="28">
        <v>20.7591</v>
      </c>
      <c r="N21" s="14">
        <v>20.399799999999999</v>
      </c>
      <c r="O21" s="14">
        <v>24.964400000000001</v>
      </c>
    </row>
    <row r="22" spans="1:16">
      <c r="N22" s="14">
        <v>21.866099999999999</v>
      </c>
      <c r="O22" s="14">
        <v>24.712499999999999</v>
      </c>
    </row>
    <row r="23" spans="1:16">
      <c r="N23" s="14">
        <v>22.548400000000001</v>
      </c>
      <c r="O23" s="14">
        <v>24.451699999999999</v>
      </c>
    </row>
    <row r="29" spans="1:16">
      <c r="A29" s="3" t="s">
        <v>5</v>
      </c>
      <c r="B29" s="3" t="s">
        <v>3</v>
      </c>
      <c r="C29" s="3" t="s">
        <v>4</v>
      </c>
      <c r="N29" s="3" t="s">
        <v>5</v>
      </c>
      <c r="O29" s="3" t="s">
        <v>3</v>
      </c>
      <c r="P29" s="3" t="s">
        <v>4</v>
      </c>
    </row>
    <row r="30" spans="1:16">
      <c r="A30" s="29">
        <v>7.6535399999999996</v>
      </c>
      <c r="B30" s="123">
        <v>96.519400000000005</v>
      </c>
      <c r="C30" s="29">
        <v>622.69600000000003</v>
      </c>
      <c r="N30" s="15">
        <v>15.028600000000001</v>
      </c>
      <c r="O30" s="114">
        <v>54.964700000000001</v>
      </c>
      <c r="P30" s="15">
        <v>57.823500000000003</v>
      </c>
    </row>
    <row r="31" spans="1:16">
      <c r="A31" s="36">
        <v>12.515700000000001</v>
      </c>
      <c r="B31" s="124">
        <v>8.1168399999999998</v>
      </c>
      <c r="C31" s="36">
        <v>20.225300000000001</v>
      </c>
      <c r="N31" s="37">
        <v>18.431000000000001</v>
      </c>
      <c r="O31" s="127">
        <v>15.5223</v>
      </c>
      <c r="P31" s="37">
        <v>27.7776</v>
      </c>
    </row>
    <row r="32" spans="1:16">
      <c r="A32" s="28">
        <v>16.1188</v>
      </c>
      <c r="B32" s="116">
        <v>8.0536100000000008</v>
      </c>
      <c r="C32" s="28">
        <v>20.491900000000001</v>
      </c>
      <c r="N32" s="14">
        <v>20.399799999999999</v>
      </c>
      <c r="O32" s="128">
        <v>11.0924</v>
      </c>
      <c r="P32" s="14">
        <v>24.964400000000001</v>
      </c>
    </row>
    <row r="33" spans="1:16">
      <c r="A33" s="28">
        <v>18.0928</v>
      </c>
      <c r="B33" s="116">
        <v>9.8374299999999995</v>
      </c>
      <c r="C33" s="28">
        <v>20.7591</v>
      </c>
      <c r="N33" s="14">
        <v>21.866099999999999</v>
      </c>
      <c r="O33" s="128">
        <v>10.2288</v>
      </c>
      <c r="P33" s="14">
        <v>24.712499999999999</v>
      </c>
    </row>
    <row r="34" spans="1:16">
      <c r="N34" s="14">
        <v>22.548400000000001</v>
      </c>
      <c r="O34" s="128">
        <v>10.358599999999999</v>
      </c>
      <c r="P34" s="14">
        <v>24.451699999999999</v>
      </c>
    </row>
    <row r="43" spans="1:16">
      <c r="N43" s="3" t="s">
        <v>5</v>
      </c>
      <c r="O43" s="3" t="s">
        <v>6</v>
      </c>
    </row>
    <row r="44" spans="1:16">
      <c r="A44" s="3" t="s">
        <v>5</v>
      </c>
      <c r="B44" s="3" t="s">
        <v>6</v>
      </c>
      <c r="N44" s="15">
        <v>15.028600000000001</v>
      </c>
      <c r="O44" s="15">
        <v>23.4252</v>
      </c>
    </row>
    <row r="45" spans="1:16">
      <c r="A45" s="29">
        <v>7.6535399999999996</v>
      </c>
      <c r="B45" s="29">
        <v>581.73599999999999</v>
      </c>
      <c r="N45" s="37">
        <v>18.431000000000001</v>
      </c>
      <c r="O45" s="37">
        <v>1.9255199999999999</v>
      </c>
    </row>
    <row r="46" spans="1:16">
      <c r="A46" s="36">
        <v>12.515700000000001</v>
      </c>
      <c r="B46" s="36">
        <v>0.84403700000000004</v>
      </c>
      <c r="N46" s="14">
        <v>20.399799999999999</v>
      </c>
      <c r="O46" s="14">
        <v>0.90412599999999999</v>
      </c>
    </row>
    <row r="47" spans="1:16">
      <c r="A47" s="28">
        <v>16.1188</v>
      </c>
      <c r="B47" s="28">
        <v>0.79911900000000002</v>
      </c>
      <c r="N47" s="14">
        <v>21.866099999999999</v>
      </c>
      <c r="O47" s="14">
        <v>0.810307</v>
      </c>
    </row>
    <row r="48" spans="1:16">
      <c r="A48" s="28">
        <v>18.0928</v>
      </c>
      <c r="B48" s="28">
        <v>0.97806199999999999</v>
      </c>
      <c r="N48" s="14">
        <v>22.548400000000001</v>
      </c>
      <c r="O48" s="14">
        <v>0.83948400000000001</v>
      </c>
    </row>
    <row r="57" spans="1:15">
      <c r="A57" s="3" t="s">
        <v>5</v>
      </c>
      <c r="B57" s="3" t="s">
        <v>7</v>
      </c>
    </row>
    <row r="58" spans="1:15">
      <c r="A58" s="29">
        <v>7.6535399999999996</v>
      </c>
      <c r="B58" s="29">
        <v>581.73599999999999</v>
      </c>
      <c r="N58" s="3" t="s">
        <v>5</v>
      </c>
      <c r="O58" s="3" t="s">
        <v>7</v>
      </c>
    </row>
    <row r="59" spans="1:15">
      <c r="A59" s="36">
        <v>12.515700000000001</v>
      </c>
      <c r="B59" s="36">
        <v>-21.408300000000001</v>
      </c>
      <c r="N59" s="15">
        <v>15.028600000000001</v>
      </c>
      <c r="O59" s="15">
        <v>16.866099999999999</v>
      </c>
    </row>
    <row r="60" spans="1:15">
      <c r="A60" s="28">
        <v>16.1188</v>
      </c>
      <c r="B60" s="28">
        <v>-21.254200000000001</v>
      </c>
      <c r="N60" s="37">
        <v>18.431000000000001</v>
      </c>
      <c r="O60" s="37">
        <v>-13.3118</v>
      </c>
    </row>
    <row r="61" spans="1:15">
      <c r="A61" s="28">
        <v>18.0928</v>
      </c>
      <c r="B61" s="28">
        <v>-21.012699999999999</v>
      </c>
      <c r="N61" s="49">
        <v>20.399799999999999</v>
      </c>
      <c r="O61" s="49">
        <v>-16.151900000000001</v>
      </c>
    </row>
    <row r="62" spans="1:15">
      <c r="N62" s="14">
        <v>21.866099999999999</v>
      </c>
      <c r="O62" s="14">
        <v>-16.436199999999999</v>
      </c>
    </row>
    <row r="63" spans="1:15">
      <c r="N63" s="14">
        <v>22.548400000000001</v>
      </c>
      <c r="O63" s="14">
        <v>-16.720199999999998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31"/>
  <sheetViews>
    <sheetView tabSelected="1" workbookViewId="0" xr3:uid="{78B4E459-6924-5F8B-B7BA-2DD04133E49E}">
      <selection activeCell="B2" sqref="B2:R6"/>
    </sheetView>
  </sheetViews>
  <sheetFormatPr defaultRowHeight="15"/>
  <cols>
    <col min="6" max="6" width="25" bestFit="1" customWidth="1"/>
  </cols>
  <sheetData>
    <row r="2" spans="2:21">
      <c r="B2" s="1" t="s">
        <v>0</v>
      </c>
      <c r="C2" s="1" t="s">
        <v>13</v>
      </c>
      <c r="D2" s="1" t="s">
        <v>1</v>
      </c>
      <c r="E2" s="1" t="s">
        <v>2</v>
      </c>
      <c r="F2" s="1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21</v>
      </c>
      <c r="S2" s="1" t="s">
        <v>22</v>
      </c>
      <c r="T2" t="s">
        <v>23</v>
      </c>
      <c r="U2" t="s">
        <v>27</v>
      </c>
    </row>
    <row r="3" spans="2:21">
      <c r="B3" s="1">
        <v>1</v>
      </c>
      <c r="C3">
        <v>100</v>
      </c>
      <c r="D3">
        <v>3</v>
      </c>
      <c r="E3">
        <v>1</v>
      </c>
      <c r="F3" t="s">
        <v>25</v>
      </c>
      <c r="G3" s="29">
        <v>48.648600000000002</v>
      </c>
      <c r="H3" s="29">
        <v>46.536000000000001</v>
      </c>
      <c r="I3" s="29">
        <v>46.700600000000001</v>
      </c>
      <c r="J3" s="29">
        <v>46.577500000000001</v>
      </c>
      <c r="K3" s="29">
        <v>46.6845</v>
      </c>
      <c r="L3" s="29">
        <v>47.177799999999998</v>
      </c>
      <c r="M3" s="29">
        <v>96.519400000000005</v>
      </c>
      <c r="N3" s="29">
        <v>622.69600000000003</v>
      </c>
      <c r="O3" s="29">
        <v>7.6535399999999996</v>
      </c>
      <c r="P3" s="29">
        <v>581.73599999999999</v>
      </c>
      <c r="Q3" s="29">
        <v>581.73599999999999</v>
      </c>
      <c r="R3" s="29">
        <v>83.803899999999999</v>
      </c>
      <c r="S3" s="1"/>
    </row>
    <row r="4" spans="2:21">
      <c r="B4" s="35">
        <v>2</v>
      </c>
      <c r="C4" s="34">
        <v>100</v>
      </c>
      <c r="D4" s="34">
        <v>3</v>
      </c>
      <c r="E4" s="34">
        <v>2</v>
      </c>
      <c r="F4" s="34" t="s">
        <v>25</v>
      </c>
      <c r="G4" s="36">
        <v>65.627499999999998</v>
      </c>
      <c r="H4" s="36">
        <v>63.942</v>
      </c>
      <c r="I4" s="36">
        <v>64.147300000000001</v>
      </c>
      <c r="J4" s="36">
        <v>64.434600000000003</v>
      </c>
      <c r="K4" s="36">
        <v>64.515199999999993</v>
      </c>
      <c r="L4" s="36">
        <v>65.451599999999999</v>
      </c>
      <c r="M4" s="36">
        <v>8.1168399999999998</v>
      </c>
      <c r="N4" s="36">
        <v>20.225300000000001</v>
      </c>
      <c r="O4" s="36">
        <v>12.515700000000001</v>
      </c>
      <c r="P4" s="36">
        <v>0.84403700000000004</v>
      </c>
      <c r="Q4" s="36">
        <v>-21.408300000000001</v>
      </c>
      <c r="R4" s="36">
        <v>90.246799999999993</v>
      </c>
      <c r="S4" s="1">
        <v>4873</v>
      </c>
      <c r="T4">
        <v>4874</v>
      </c>
      <c r="U4">
        <f>(171700+171720+172292)/3</f>
        <v>171904</v>
      </c>
    </row>
    <row r="5" spans="2:21">
      <c r="B5" s="1">
        <v>3</v>
      </c>
      <c r="C5">
        <v>100</v>
      </c>
      <c r="D5">
        <v>3</v>
      </c>
      <c r="E5">
        <v>3</v>
      </c>
      <c r="F5" t="s">
        <v>25</v>
      </c>
      <c r="G5" s="28">
        <v>68.691500000000005</v>
      </c>
      <c r="H5" s="28">
        <v>68.479799999999997</v>
      </c>
      <c r="I5" s="28">
        <v>68.422399999999996</v>
      </c>
      <c r="J5" s="28">
        <v>68.408500000000004</v>
      </c>
      <c r="K5" s="28">
        <v>68.432100000000005</v>
      </c>
      <c r="L5" s="28">
        <v>69.071700000000007</v>
      </c>
      <c r="M5" s="28">
        <v>8.0536100000000008</v>
      </c>
      <c r="N5" s="28">
        <v>20.491900000000001</v>
      </c>
      <c r="O5" s="28">
        <v>16.1188</v>
      </c>
      <c r="P5" s="28">
        <v>0.79911900000000002</v>
      </c>
      <c r="Q5" s="28">
        <v>-21.254200000000001</v>
      </c>
      <c r="R5" s="28">
        <v>90.421599999999998</v>
      </c>
      <c r="S5" s="1"/>
    </row>
    <row r="6" spans="2:21">
      <c r="B6" s="1">
        <v>4</v>
      </c>
      <c r="C6">
        <v>100</v>
      </c>
      <c r="D6">
        <v>3</v>
      </c>
      <c r="E6">
        <v>4</v>
      </c>
      <c r="F6" t="s">
        <v>25</v>
      </c>
      <c r="G6" s="28">
        <v>68.777000000000001</v>
      </c>
      <c r="H6" s="28">
        <v>69.027000000000001</v>
      </c>
      <c r="I6" s="28">
        <v>68.821200000000005</v>
      </c>
      <c r="J6" s="28">
        <v>68.744900000000001</v>
      </c>
      <c r="K6" s="28">
        <v>68.762200000000007</v>
      </c>
      <c r="L6" s="28">
        <v>69.210499999999996</v>
      </c>
      <c r="M6" s="28">
        <v>9.8374299999999995</v>
      </c>
      <c r="N6" s="28">
        <v>20.7591</v>
      </c>
      <c r="O6" s="28">
        <v>18.0928</v>
      </c>
      <c r="P6" s="28">
        <v>0.97806199999999999</v>
      </c>
      <c r="Q6" s="28">
        <v>-21.012699999999999</v>
      </c>
      <c r="R6" s="28">
        <v>90.230699999999999</v>
      </c>
      <c r="S6" s="1"/>
    </row>
    <row r="7" spans="2:21">
      <c r="B7" s="1">
        <v>5</v>
      </c>
      <c r="C7">
        <v>100</v>
      </c>
      <c r="D7">
        <v>3</v>
      </c>
      <c r="E7">
        <v>5</v>
      </c>
      <c r="F7" t="s">
        <v>25</v>
      </c>
      <c r="G7" s="25">
        <v>69.292299999999997</v>
      </c>
      <c r="H7" s="26">
        <v>69.5578</v>
      </c>
      <c r="I7" s="26">
        <v>69.459299999999999</v>
      </c>
      <c r="J7" s="26">
        <v>69.318899999999999</v>
      </c>
      <c r="K7" s="26">
        <v>69.2624</v>
      </c>
      <c r="L7" s="26">
        <v>69.747799999999998</v>
      </c>
      <c r="M7" s="26">
        <v>10.6365</v>
      </c>
      <c r="N7" s="26">
        <v>21.360199999999999</v>
      </c>
      <c r="O7" s="26">
        <v>19.472100000000001</v>
      </c>
      <c r="P7" s="26">
        <v>1.1825300000000001</v>
      </c>
      <c r="Q7" s="26">
        <v>-20.439299999999999</v>
      </c>
      <c r="R7" s="27">
        <v>90.488600000000005</v>
      </c>
    </row>
    <row r="8" spans="2:21">
      <c r="B8" s="1">
        <v>6</v>
      </c>
      <c r="C8">
        <v>100</v>
      </c>
      <c r="D8">
        <v>3</v>
      </c>
      <c r="E8">
        <v>6</v>
      </c>
      <c r="F8" t="s">
        <v>25</v>
      </c>
      <c r="G8" s="16">
        <v>69.072199999999995</v>
      </c>
      <c r="H8" s="16">
        <v>69.347800000000007</v>
      </c>
      <c r="I8" s="16">
        <v>69.150800000000004</v>
      </c>
      <c r="J8" s="16">
        <v>69.143699999999995</v>
      </c>
      <c r="K8" s="16">
        <v>69.074799999999996</v>
      </c>
      <c r="L8" s="16">
        <v>69.461500000000001</v>
      </c>
      <c r="M8" s="16">
        <v>10.4998</v>
      </c>
      <c r="N8" s="16">
        <v>21.139399999999998</v>
      </c>
      <c r="O8" s="16">
        <v>19.811399999999999</v>
      </c>
      <c r="P8" s="16">
        <v>1.2338899999999999</v>
      </c>
      <c r="Q8" s="16">
        <v>-20.6511</v>
      </c>
      <c r="R8" s="16">
        <v>90.288200000000003</v>
      </c>
    </row>
    <row r="9" spans="2:21">
      <c r="B9" s="1">
        <v>7</v>
      </c>
      <c r="C9">
        <v>100</v>
      </c>
      <c r="D9">
        <v>3</v>
      </c>
      <c r="E9">
        <v>7</v>
      </c>
      <c r="F9" t="s">
        <v>25</v>
      </c>
      <c r="G9" s="16">
        <v>69.410700000000006</v>
      </c>
      <c r="H9" s="16">
        <v>69.611699999999999</v>
      </c>
      <c r="I9" s="16">
        <v>69.604600000000005</v>
      </c>
      <c r="J9" s="16">
        <v>69.412000000000006</v>
      </c>
      <c r="K9" s="16">
        <v>69.305700000000002</v>
      </c>
      <c r="L9" s="16">
        <v>69.812299999999993</v>
      </c>
      <c r="M9" s="16">
        <v>11.1797</v>
      </c>
      <c r="N9" s="16">
        <v>21.438400000000001</v>
      </c>
      <c r="O9" s="16">
        <v>20.421800000000001</v>
      </c>
      <c r="P9" s="16">
        <v>1.3729</v>
      </c>
      <c r="Q9" s="16">
        <v>-20.3413</v>
      </c>
      <c r="R9" s="16">
        <v>90.507999999999996</v>
      </c>
    </row>
    <row r="10" spans="2:21">
      <c r="B10" s="1">
        <v>8</v>
      </c>
      <c r="C10">
        <v>100</v>
      </c>
      <c r="D10">
        <v>3</v>
      </c>
      <c r="E10">
        <v>8</v>
      </c>
      <c r="F10" t="s">
        <v>25</v>
      </c>
      <c r="G10" s="16">
        <v>69.516400000000004</v>
      </c>
      <c r="H10" s="16">
        <v>69.801599999999993</v>
      </c>
      <c r="I10" s="16">
        <v>69.699299999999994</v>
      </c>
      <c r="J10" s="16">
        <v>69.545100000000005</v>
      </c>
      <c r="K10" s="16">
        <v>69.521299999999997</v>
      </c>
      <c r="L10" s="16">
        <v>70.044600000000003</v>
      </c>
      <c r="M10" s="16">
        <v>10.802099999999999</v>
      </c>
      <c r="N10" s="16">
        <v>21.547699999999999</v>
      </c>
      <c r="O10" s="16">
        <v>20.716899999999999</v>
      </c>
      <c r="P10" s="16">
        <v>1.4113899999999999</v>
      </c>
      <c r="Q10" s="16">
        <v>-20.212499999999999</v>
      </c>
      <c r="R10" s="16">
        <v>90.636200000000002</v>
      </c>
    </row>
    <row r="11" spans="2:21">
      <c r="B11" s="1">
        <v>9</v>
      </c>
      <c r="C11">
        <v>100</v>
      </c>
      <c r="D11">
        <v>3</v>
      </c>
      <c r="E11">
        <v>9</v>
      </c>
      <c r="F11" t="s">
        <v>25</v>
      </c>
      <c r="G11" s="16">
        <v>69.264600000000002</v>
      </c>
      <c r="H11" s="16">
        <v>69.516300000000001</v>
      </c>
      <c r="I11" s="16">
        <v>69.3386</v>
      </c>
      <c r="J11" s="16">
        <v>69.266999999999996</v>
      </c>
      <c r="K11" s="16">
        <v>69.242999999999995</v>
      </c>
      <c r="L11" s="16">
        <v>69.707300000000004</v>
      </c>
      <c r="M11" s="16">
        <v>10.952500000000001</v>
      </c>
      <c r="N11" s="16">
        <v>21.296500000000002</v>
      </c>
      <c r="O11" s="16">
        <v>20.7499</v>
      </c>
      <c r="P11" s="16">
        <v>1.2635400000000001</v>
      </c>
      <c r="Q11" s="16">
        <v>-20.5077</v>
      </c>
      <c r="R11" s="16">
        <v>90.433300000000003</v>
      </c>
    </row>
    <row r="12" spans="2:21">
      <c r="B12" s="1">
        <v>10</v>
      </c>
      <c r="C12">
        <v>100</v>
      </c>
      <c r="D12">
        <v>3</v>
      </c>
      <c r="E12">
        <v>10</v>
      </c>
      <c r="F12" t="s">
        <v>25</v>
      </c>
      <c r="G12" s="16">
        <v>69.695599999999999</v>
      </c>
      <c r="H12" s="16">
        <v>69.948599999999999</v>
      </c>
      <c r="I12" s="16">
        <v>69.842200000000005</v>
      </c>
      <c r="J12" s="16">
        <v>69.675299999999993</v>
      </c>
      <c r="K12" s="16">
        <v>69.653300000000002</v>
      </c>
      <c r="L12" s="16">
        <v>70.136700000000005</v>
      </c>
      <c r="M12" s="16">
        <v>10.8581</v>
      </c>
      <c r="N12" s="16">
        <v>21.543199999999999</v>
      </c>
      <c r="O12" s="16">
        <v>21.090199999999999</v>
      </c>
      <c r="P12" s="16">
        <v>1.3561799999999999</v>
      </c>
      <c r="Q12" s="16">
        <v>-20.231999999999999</v>
      </c>
      <c r="R12" s="16">
        <v>90.666200000000003</v>
      </c>
    </row>
    <row r="13" spans="2:21">
      <c r="B13" s="1">
        <v>11</v>
      </c>
      <c r="C13">
        <v>100</v>
      </c>
      <c r="D13">
        <v>3</v>
      </c>
      <c r="E13">
        <v>11</v>
      </c>
      <c r="F13" t="s">
        <v>25</v>
      </c>
      <c r="G13" s="17">
        <v>68.615200000000002</v>
      </c>
      <c r="H13" s="17">
        <v>68.909400000000005</v>
      </c>
      <c r="I13" s="17">
        <v>68.807699999999997</v>
      </c>
      <c r="J13" s="17">
        <v>68.603099999999998</v>
      </c>
      <c r="K13" s="17">
        <v>68.629599999999996</v>
      </c>
      <c r="L13" s="17">
        <v>68.986699999999999</v>
      </c>
      <c r="M13" s="17">
        <v>9.9192900000000002</v>
      </c>
      <c r="N13" s="17">
        <v>20.709700000000002</v>
      </c>
      <c r="O13" s="17">
        <v>20.395</v>
      </c>
      <c r="P13" s="17">
        <v>1.1323000000000001</v>
      </c>
      <c r="Q13" s="17">
        <v>-21.0519</v>
      </c>
      <c r="R13" s="17">
        <v>90.1875</v>
      </c>
    </row>
    <row r="14" spans="2:21">
      <c r="B14" s="1">
        <v>12</v>
      </c>
      <c r="C14">
        <v>100</v>
      </c>
      <c r="D14">
        <v>3</v>
      </c>
      <c r="E14">
        <v>12</v>
      </c>
      <c r="F14" t="s">
        <v>25</v>
      </c>
      <c r="G14" s="17">
        <v>69.268900000000002</v>
      </c>
      <c r="H14" s="17">
        <v>69.471900000000005</v>
      </c>
      <c r="I14" s="17">
        <v>69.474699999999999</v>
      </c>
      <c r="J14" s="17">
        <v>69.310400000000001</v>
      </c>
      <c r="K14" s="17">
        <v>69.269199999999998</v>
      </c>
      <c r="L14" s="17">
        <v>69.614199999999997</v>
      </c>
      <c r="M14" s="17">
        <v>10.5961</v>
      </c>
      <c r="N14" s="17">
        <v>21.2363</v>
      </c>
      <c r="O14" s="17">
        <v>20.972799999999999</v>
      </c>
      <c r="P14" s="17">
        <v>1.28383</v>
      </c>
      <c r="Q14" s="17">
        <v>-20.536000000000001</v>
      </c>
      <c r="R14" s="17">
        <v>90.530600000000007</v>
      </c>
    </row>
    <row r="15" spans="2:21">
      <c r="B15" s="1">
        <v>13</v>
      </c>
      <c r="C15">
        <v>100</v>
      </c>
      <c r="D15">
        <v>3</v>
      </c>
      <c r="E15">
        <v>1000000000</v>
      </c>
      <c r="F15" t="s">
        <v>25</v>
      </c>
      <c r="G15" s="16">
        <v>69.360900000000001</v>
      </c>
      <c r="H15" s="16">
        <v>69.521199999999993</v>
      </c>
      <c r="I15" s="16">
        <v>69.416600000000003</v>
      </c>
      <c r="J15" s="16">
        <v>69.364699999999999</v>
      </c>
      <c r="K15" s="16">
        <v>69.301500000000004</v>
      </c>
      <c r="L15" s="16">
        <v>69.727800000000002</v>
      </c>
      <c r="M15" s="16">
        <v>10.7087</v>
      </c>
      <c r="N15" s="16">
        <v>21.335000000000001</v>
      </c>
      <c r="O15" s="16">
        <v>21.3294</v>
      </c>
      <c r="P15" s="16">
        <v>1.36469</v>
      </c>
      <c r="Q15" s="16">
        <v>-20.436399999999999</v>
      </c>
      <c r="R15" s="16">
        <v>90.5321</v>
      </c>
    </row>
    <row r="16" spans="2:21">
      <c r="B16" s="1">
        <v>14</v>
      </c>
      <c r="C16">
        <v>100</v>
      </c>
      <c r="D16">
        <v>5</v>
      </c>
      <c r="E16">
        <v>3</v>
      </c>
      <c r="F16" t="s">
        <v>26</v>
      </c>
      <c r="G16" s="15">
        <v>78.866200000000006</v>
      </c>
      <c r="H16" s="15">
        <v>78.524799999999999</v>
      </c>
      <c r="I16" s="15">
        <v>78.390600000000006</v>
      </c>
      <c r="J16" s="15">
        <v>78.468500000000006</v>
      </c>
      <c r="K16" s="15">
        <v>78.492000000000004</v>
      </c>
      <c r="L16" s="15">
        <v>78.537899999999993</v>
      </c>
      <c r="M16" s="15">
        <v>54.964700000000001</v>
      </c>
      <c r="N16" s="15">
        <v>57.823500000000003</v>
      </c>
      <c r="O16" s="15">
        <v>15.028600000000001</v>
      </c>
      <c r="P16" s="15">
        <v>23.4252</v>
      </c>
      <c r="Q16" s="15">
        <v>16.866099999999999</v>
      </c>
      <c r="R16" s="15">
        <v>89.334299999999999</v>
      </c>
    </row>
    <row r="17" spans="2:21">
      <c r="B17" s="35">
        <v>15</v>
      </c>
      <c r="C17" s="34">
        <v>100</v>
      </c>
      <c r="D17" s="34">
        <v>5</v>
      </c>
      <c r="E17" s="34">
        <v>4</v>
      </c>
      <c r="F17" s="34" t="s">
        <v>26</v>
      </c>
      <c r="G17" s="37">
        <v>79.712299999999999</v>
      </c>
      <c r="H17" s="37">
        <v>79.579499999999996</v>
      </c>
      <c r="I17" s="37">
        <v>79.472700000000003</v>
      </c>
      <c r="J17" s="37">
        <v>79.500699999999995</v>
      </c>
      <c r="K17" s="37">
        <v>79.468100000000007</v>
      </c>
      <c r="L17" s="37">
        <v>79.7102</v>
      </c>
      <c r="M17" s="37">
        <v>15.5223</v>
      </c>
      <c r="N17" s="37">
        <v>27.7776</v>
      </c>
      <c r="O17" s="37">
        <v>18.431000000000001</v>
      </c>
      <c r="P17" s="37">
        <v>1.9255199999999999</v>
      </c>
      <c r="Q17" s="37">
        <v>-13.3118</v>
      </c>
      <c r="R17" s="37">
        <v>89.673299999999998</v>
      </c>
      <c r="S17">
        <v>8072</v>
      </c>
      <c r="T17">
        <v>8072</v>
      </c>
      <c r="U17">
        <f>(136963+136857+136545+137013+136998)/5</f>
        <v>136875.20000000001</v>
      </c>
    </row>
    <row r="18" spans="2:21">
      <c r="B18" s="130">
        <v>16</v>
      </c>
      <c r="C18" s="42">
        <v>100</v>
      </c>
      <c r="D18" s="42">
        <v>5</v>
      </c>
      <c r="E18" s="42">
        <v>5</v>
      </c>
      <c r="F18" s="129" t="s">
        <v>26</v>
      </c>
      <c r="G18" s="14">
        <v>79.752899999999997</v>
      </c>
      <c r="H18" s="14">
        <v>79.713800000000006</v>
      </c>
      <c r="I18" s="14">
        <v>79.658500000000004</v>
      </c>
      <c r="J18" s="14">
        <v>79.5839</v>
      </c>
      <c r="K18" s="14">
        <v>79.628299999999996</v>
      </c>
      <c r="L18" s="14">
        <v>79.748900000000006</v>
      </c>
      <c r="M18" s="14">
        <v>11.0924</v>
      </c>
      <c r="N18" s="14">
        <v>24.964400000000001</v>
      </c>
      <c r="O18" s="14">
        <v>20.399799999999999</v>
      </c>
      <c r="P18" s="14">
        <v>0.90412599999999999</v>
      </c>
      <c r="Q18" s="14">
        <v>-16.151900000000001</v>
      </c>
      <c r="R18" s="14">
        <v>89.555700000000002</v>
      </c>
    </row>
    <row r="19" spans="2:21">
      <c r="B19" s="1">
        <v>17</v>
      </c>
      <c r="C19">
        <v>100</v>
      </c>
      <c r="D19">
        <v>5</v>
      </c>
      <c r="E19">
        <v>6</v>
      </c>
      <c r="F19" t="s">
        <v>26</v>
      </c>
      <c r="G19" s="14">
        <v>79.8887</v>
      </c>
      <c r="H19" s="14">
        <v>80.001400000000004</v>
      </c>
      <c r="I19" s="14">
        <v>79.936999999999998</v>
      </c>
      <c r="J19" s="14">
        <v>79.831900000000005</v>
      </c>
      <c r="K19" s="14">
        <v>80.036600000000007</v>
      </c>
      <c r="L19" s="14">
        <v>80.078800000000001</v>
      </c>
      <c r="M19" s="14">
        <v>10.2288</v>
      </c>
      <c r="N19" s="14">
        <v>24.712499999999999</v>
      </c>
      <c r="O19" s="14">
        <v>21.866099999999999</v>
      </c>
      <c r="P19" s="14">
        <v>0.810307</v>
      </c>
      <c r="Q19" s="14">
        <v>-16.436199999999999</v>
      </c>
      <c r="R19" s="14">
        <v>89.709900000000005</v>
      </c>
    </row>
    <row r="20" spans="2:21">
      <c r="B20" s="1">
        <v>18</v>
      </c>
      <c r="C20">
        <v>100</v>
      </c>
      <c r="D20">
        <v>5</v>
      </c>
      <c r="E20">
        <v>7</v>
      </c>
      <c r="F20" t="s">
        <v>26</v>
      </c>
      <c r="G20" s="14">
        <v>79.780199999999994</v>
      </c>
      <c r="H20" s="14">
        <v>79.807599999999994</v>
      </c>
      <c r="I20" s="14">
        <v>79.737799999999993</v>
      </c>
      <c r="J20" s="14">
        <v>79.665499999999994</v>
      </c>
      <c r="K20" s="14">
        <v>79.720100000000002</v>
      </c>
      <c r="L20" s="14">
        <v>79.832899999999995</v>
      </c>
      <c r="M20" s="14">
        <v>10.358599999999999</v>
      </c>
      <c r="N20" s="14">
        <v>24.451699999999999</v>
      </c>
      <c r="O20" s="14">
        <v>22.548400000000001</v>
      </c>
      <c r="P20" s="14">
        <v>0.83948400000000001</v>
      </c>
      <c r="Q20" s="14">
        <v>-16.720199999999998</v>
      </c>
      <c r="R20" s="14">
        <v>89.465900000000005</v>
      </c>
    </row>
    <row r="21" spans="2:21">
      <c r="B21" s="1">
        <v>19</v>
      </c>
      <c r="C21">
        <v>100</v>
      </c>
      <c r="D21">
        <v>5</v>
      </c>
      <c r="E21">
        <v>8</v>
      </c>
      <c r="F21" t="s">
        <v>26</v>
      </c>
      <c r="G21" s="14">
        <v>79.999399999999994</v>
      </c>
      <c r="H21" s="14">
        <v>79.945300000000003</v>
      </c>
      <c r="I21" s="14">
        <v>79.691299999999998</v>
      </c>
      <c r="J21" s="14">
        <v>79.844999999999999</v>
      </c>
      <c r="K21" s="14">
        <v>79.846699999999998</v>
      </c>
      <c r="L21" s="14">
        <v>79.935500000000005</v>
      </c>
      <c r="M21" s="14">
        <v>9.8817599999999999</v>
      </c>
      <c r="N21" s="14">
        <v>24.318200000000001</v>
      </c>
      <c r="O21" s="14">
        <v>23.1036</v>
      </c>
      <c r="P21" s="14">
        <v>0.760799</v>
      </c>
      <c r="Q21" s="14">
        <v>-16.824100000000001</v>
      </c>
      <c r="R21" s="14">
        <v>89.590400000000002</v>
      </c>
    </row>
    <row r="22" spans="2:21">
      <c r="B22" s="1">
        <v>20</v>
      </c>
      <c r="C22">
        <v>100</v>
      </c>
      <c r="D22">
        <v>5</v>
      </c>
      <c r="E22">
        <v>9</v>
      </c>
      <c r="F22" t="s">
        <v>26</v>
      </c>
      <c r="G22" s="13">
        <v>79.763999999999996</v>
      </c>
      <c r="H22" s="13">
        <v>79.743700000000004</v>
      </c>
      <c r="I22" s="13">
        <v>79.677499999999995</v>
      </c>
      <c r="J22" s="13">
        <v>79.536900000000003</v>
      </c>
      <c r="K22" s="13">
        <v>79.705200000000005</v>
      </c>
      <c r="L22" s="13">
        <v>79.802199999999999</v>
      </c>
      <c r="M22" s="13">
        <v>9.6430900000000008</v>
      </c>
      <c r="N22" s="13">
        <v>24.096599999999999</v>
      </c>
      <c r="O22" s="13">
        <v>23.3462</v>
      </c>
      <c r="P22" s="13">
        <v>0.67132700000000001</v>
      </c>
      <c r="Q22" s="13">
        <v>-17.034800000000001</v>
      </c>
      <c r="R22" s="13">
        <v>89.450500000000005</v>
      </c>
    </row>
    <row r="23" spans="2:21">
      <c r="B23" s="1">
        <v>21</v>
      </c>
      <c r="C23">
        <v>100</v>
      </c>
      <c r="D23">
        <v>5</v>
      </c>
      <c r="E23">
        <v>10</v>
      </c>
      <c r="F23" t="s">
        <v>26</v>
      </c>
      <c r="G23" s="4">
        <v>79.907700000000006</v>
      </c>
      <c r="H23" s="4">
        <v>80.028800000000004</v>
      </c>
      <c r="I23" s="4">
        <v>79.899100000000004</v>
      </c>
      <c r="J23" s="4">
        <v>79.882900000000006</v>
      </c>
      <c r="K23" s="4">
        <v>79.853999999999999</v>
      </c>
      <c r="L23" s="4">
        <v>80.008700000000005</v>
      </c>
      <c r="M23" s="4">
        <v>10.4123</v>
      </c>
      <c r="N23" s="4">
        <v>24.5184</v>
      </c>
      <c r="O23" s="4">
        <v>23.8444</v>
      </c>
      <c r="P23" s="4">
        <v>0.87483</v>
      </c>
      <c r="Q23" s="4">
        <v>-16.635200000000001</v>
      </c>
      <c r="R23" s="4">
        <v>89.647900000000007</v>
      </c>
    </row>
    <row r="24" spans="2:21">
      <c r="B24" s="1">
        <v>22</v>
      </c>
      <c r="C24">
        <v>100</v>
      </c>
      <c r="D24">
        <v>5</v>
      </c>
      <c r="E24">
        <v>1000000000</v>
      </c>
      <c r="F24" t="s">
        <v>26</v>
      </c>
      <c r="G24" s="4">
        <v>80.104799999999997</v>
      </c>
      <c r="H24" s="4">
        <v>80.001499999999993</v>
      </c>
      <c r="I24" s="4">
        <v>79.934600000000003</v>
      </c>
      <c r="J24" s="4">
        <v>80.015799999999999</v>
      </c>
      <c r="K24" s="4">
        <v>79.961600000000004</v>
      </c>
      <c r="L24" s="4">
        <v>80.313800000000001</v>
      </c>
      <c r="M24" s="4">
        <v>10.5395</v>
      </c>
      <c r="N24" s="4">
        <v>24.636900000000001</v>
      </c>
      <c r="O24" s="4">
        <v>24.6312</v>
      </c>
      <c r="P24" s="4">
        <v>0.88258099999999995</v>
      </c>
      <c r="Q24" s="4">
        <v>-16.5122</v>
      </c>
      <c r="R24" s="4">
        <v>89.710400000000007</v>
      </c>
    </row>
    <row r="27" spans="2:21">
      <c r="G27" s="3" t="s">
        <v>15</v>
      </c>
      <c r="H27" s="3" t="s">
        <v>16</v>
      </c>
      <c r="I27" s="3" t="s">
        <v>17</v>
      </c>
      <c r="J27" s="3" t="s">
        <v>18</v>
      </c>
      <c r="K27" s="3" t="s">
        <v>19</v>
      </c>
      <c r="L27" s="3" t="s">
        <v>20</v>
      </c>
      <c r="M27" s="3" t="s">
        <v>3</v>
      </c>
      <c r="N27" s="3" t="s">
        <v>4</v>
      </c>
      <c r="O27" s="3" t="s">
        <v>5</v>
      </c>
      <c r="P27" s="3" t="s">
        <v>6</v>
      </c>
      <c r="Q27" s="3" t="s">
        <v>7</v>
      </c>
      <c r="R27" s="3" t="s">
        <v>21</v>
      </c>
      <c r="S27" s="1" t="s">
        <v>22</v>
      </c>
      <c r="T27" t="s">
        <v>23</v>
      </c>
      <c r="U27" t="s">
        <v>27</v>
      </c>
    </row>
    <row r="28" spans="2:21">
      <c r="G28" s="36">
        <v>65.627499999999998</v>
      </c>
      <c r="H28" s="36">
        <v>63.942</v>
      </c>
      <c r="I28" s="36">
        <v>64.147300000000001</v>
      </c>
      <c r="J28" s="36">
        <v>64.434600000000003</v>
      </c>
      <c r="K28" s="36">
        <v>64.515199999999993</v>
      </c>
      <c r="L28" s="36">
        <v>65.451599999999999</v>
      </c>
      <c r="M28" s="36">
        <v>8.1168399999999998</v>
      </c>
      <c r="N28" s="36">
        <v>20.225300000000001</v>
      </c>
      <c r="O28" s="36">
        <v>12.515700000000001</v>
      </c>
      <c r="P28" s="36">
        <v>0.84403700000000004</v>
      </c>
      <c r="Q28" s="36">
        <v>-21.408300000000001</v>
      </c>
      <c r="R28" s="36">
        <v>90.246799999999993</v>
      </c>
      <c r="S28" s="1">
        <v>4873</v>
      </c>
      <c r="T28">
        <v>4874</v>
      </c>
      <c r="U28">
        <f>(171700+171720+172292)/3</f>
        <v>171904</v>
      </c>
    </row>
    <row r="30" spans="2:21">
      <c r="G30" s="3" t="s">
        <v>15</v>
      </c>
      <c r="H30" s="3" t="s">
        <v>16</v>
      </c>
      <c r="I30" s="3" t="s">
        <v>17</v>
      </c>
      <c r="J30" s="3" t="s">
        <v>18</v>
      </c>
      <c r="K30" s="3" t="s">
        <v>19</v>
      </c>
      <c r="L30" s="3" t="s">
        <v>20</v>
      </c>
      <c r="M30" s="3" t="s">
        <v>3</v>
      </c>
      <c r="N30" s="3" t="s">
        <v>4</v>
      </c>
      <c r="O30" s="3" t="s">
        <v>5</v>
      </c>
      <c r="P30" s="3" t="s">
        <v>6</v>
      </c>
      <c r="Q30" s="3" t="s">
        <v>7</v>
      </c>
      <c r="R30" s="3" t="s">
        <v>21</v>
      </c>
      <c r="S30" s="1" t="s">
        <v>22</v>
      </c>
      <c r="T30" t="s">
        <v>23</v>
      </c>
      <c r="U30" t="s">
        <v>27</v>
      </c>
    </row>
    <row r="31" spans="2:21">
      <c r="G31" s="37">
        <v>79.712299999999999</v>
      </c>
      <c r="H31" s="37">
        <v>79.579499999999996</v>
      </c>
      <c r="I31" s="37">
        <v>79.472700000000003</v>
      </c>
      <c r="J31" s="37">
        <v>79.500699999999995</v>
      </c>
      <c r="K31" s="37">
        <v>79.468100000000007</v>
      </c>
      <c r="L31" s="37">
        <v>79.7102</v>
      </c>
      <c r="M31" s="37">
        <v>15.5223</v>
      </c>
      <c r="N31" s="37">
        <v>27.7776</v>
      </c>
      <c r="O31" s="37">
        <v>18.431000000000001</v>
      </c>
      <c r="P31" s="37">
        <v>1.9255199999999999</v>
      </c>
      <c r="Q31" s="37">
        <v>-13.3118</v>
      </c>
      <c r="R31" s="37">
        <v>89.673299999999998</v>
      </c>
      <c r="S31">
        <v>8072</v>
      </c>
      <c r="T31">
        <v>8072</v>
      </c>
      <c r="U31">
        <f>(136963+136857+136545+137013+136998)/5</f>
        <v>136875.20000000001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celia</dc:creator>
  <cp:keywords/>
  <dc:description/>
  <cp:lastModifiedBy/>
  <cp:revision/>
  <dcterms:created xsi:type="dcterms:W3CDTF">2019-04-02T15:34:32Z</dcterms:created>
  <dcterms:modified xsi:type="dcterms:W3CDTF">2019-04-10T14:21:29Z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357b96e0-ecc5-4b76-ae8b-3353d49a2b23</vt:lpwstr>
  </property>
</Properties>
</file>