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_Sharing\งาน Shop AIS+DTAC+TRU+งานประมูลอื่นๆ\2025\AIS\AIS ASP บิ๊กซีแพร่\AIS ASP บิ๊กซีแพร่ _ เอกสารประกอบการเสนอราคา\"/>
    </mc:Choice>
  </mc:AlternateContent>
  <xr:revisionPtr revIDLastSave="0" documentId="8_{B88D1988-DD26-4750-AC63-AE12C5F0D3FC}" xr6:coauthVersionLast="47" xr6:coauthVersionMax="47" xr10:uidLastSave="{00000000-0000-0000-0000-000000000000}"/>
  <bookViews>
    <workbookView xWindow="-120" yWindow="-120" windowWidth="29040" windowHeight="15720" tabRatio="560" xr2:uid="{00000000-000D-0000-FFFF-FFFF00000000}"/>
  </bookViews>
  <sheets>
    <sheet name="sum Int.+ระบบ 22-05-68" sheetId="12" r:id="rId1"/>
    <sheet name="Int. 22-05-68" sheetId="29" r:id="rId2"/>
    <sheet name="EE 22-05-68" sheetId="41" r:id="rId3"/>
    <sheet name="AC 16-05-68" sheetId="39" r:id="rId4"/>
    <sheet name="FP 16-05-68" sheetId="40" r:id="rId5"/>
  </sheets>
  <definedNames>
    <definedName name="Excel_BuiltIn_Print_Area_2">"$#REF!.$A$1:$K$51"</definedName>
    <definedName name="_xlnm.Print_Area" localSheetId="3">'AC 16-05-68'!$A$1:$L$41</definedName>
    <definedName name="_xlnm.Print_Area" localSheetId="2">'EE 22-05-68'!$A$1:$L$100</definedName>
    <definedName name="_xlnm.Print_Area" localSheetId="1">'Int. 22-05-68'!$A$1:$I$118</definedName>
    <definedName name="_xlnm.Print_Area" localSheetId="0">'sum Int.+ระบบ 22-05-68'!$A$1:$D$32</definedName>
    <definedName name="Print_Area_MI" localSheetId="3">#REF!</definedName>
    <definedName name="Print_Area_MI" localSheetId="2">#REF!</definedName>
    <definedName name="Print_Area_MI" localSheetId="4">#REF!</definedName>
    <definedName name="Print_Area_MI" localSheetId="0">#REF!</definedName>
    <definedName name="Print_Area_MI">#REF!</definedName>
    <definedName name="_xlnm.Print_Titles" localSheetId="3">'AC 16-05-68'!$1:$6</definedName>
    <definedName name="_xlnm.Print_Titles" localSheetId="2">'EE 22-05-68'!$1:$8</definedName>
    <definedName name="_xlnm.Print_Titles" localSheetId="1">'Int. 22-05-68'!$2:$10</definedName>
    <definedName name="Print_Titles_MI" localSheetId="3">#REF!</definedName>
    <definedName name="Print_Titles_MI" localSheetId="2">#REF!</definedName>
    <definedName name="Print_Titles_MI" localSheetId="4">#REF!</definedName>
    <definedName name="PRINT_TITLES_MI" localSheetId="0">#REF!</definedName>
    <definedName name="Print_Titl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41" l="1"/>
  <c r="L67" i="41"/>
  <c r="L75" i="41"/>
  <c r="L97" i="41"/>
  <c r="L96" i="41"/>
  <c r="L95" i="41"/>
  <c r="C117" i="29"/>
  <c r="C103" i="29"/>
  <c r="C93" i="29"/>
  <c r="C87" i="29"/>
  <c r="C81" i="29"/>
  <c r="C60" i="29"/>
  <c r="C37" i="29"/>
  <c r="C28" i="29"/>
  <c r="C18" i="29"/>
  <c r="G17" i="39"/>
  <c r="I117" i="29" l="1"/>
  <c r="L15" i="40"/>
  <c r="D15" i="12" s="1"/>
  <c r="I118" i="29" l="1"/>
  <c r="D12" i="12" s="1"/>
  <c r="D14" i="12"/>
  <c r="D13" i="12" l="1"/>
  <c r="D18" i="12" s="1"/>
  <c r="D19" i="12" l="1"/>
  <c r="D20" i="12" s="1"/>
  <c r="D21" i="12" l="1"/>
  <c r="D22" i="12" s="1"/>
</calcChain>
</file>

<file path=xl/sharedStrings.xml><?xml version="1.0" encoding="utf-8"?>
<sst xmlns="http://schemas.openxmlformats.org/spreadsheetml/2006/main" count="671" uniqueCount="352">
  <si>
    <t>FOR :</t>
  </si>
  <si>
    <t>หน่วย</t>
  </si>
  <si>
    <t>Total</t>
  </si>
  <si>
    <t>รวมเป็นเงิน</t>
  </si>
  <si>
    <t>ภาษีมูลค่าเพิ่ม 7%</t>
  </si>
  <si>
    <t>รวมเป็นเงินทั้งสิ้น</t>
  </si>
  <si>
    <t>ชุด</t>
  </si>
  <si>
    <t>ลำดับ</t>
  </si>
  <si>
    <t>รายการ</t>
  </si>
  <si>
    <t xml:space="preserve"> </t>
  </si>
  <si>
    <t>Item</t>
  </si>
  <si>
    <t>Description</t>
  </si>
  <si>
    <t>(Baht)</t>
  </si>
  <si>
    <t>หมายเหตุ</t>
  </si>
  <si>
    <t>รวมราคางานทั้งหมด</t>
  </si>
  <si>
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</si>
  <si>
    <t>2.   ราคานี้รวมงาน Hot Works</t>
  </si>
  <si>
    <t>เหมา</t>
  </si>
  <si>
    <t>PROJECT</t>
  </si>
  <si>
    <t>LOCATION</t>
  </si>
  <si>
    <t>SUBJECT</t>
  </si>
  <si>
    <t>จำนวน</t>
  </si>
  <si>
    <t>หน่วยละ</t>
  </si>
  <si>
    <t>รวมค่าวัสดุ</t>
  </si>
  <si>
    <t>-</t>
  </si>
  <si>
    <t>ค่าวัสดุ (บาท)</t>
  </si>
  <si>
    <t>ค่าแรงงาน (บาท)</t>
  </si>
  <si>
    <t>ค่าวัสดุ/ค่าแรง</t>
  </si>
  <si>
    <t>รวมค่าแรง</t>
  </si>
  <si>
    <t xml:space="preserve">รวมเป็นเงิน </t>
  </si>
  <si>
    <t>NON</t>
  </si>
  <si>
    <t xml:space="preserve">งานระบบไฟฟ้า </t>
  </si>
  <si>
    <t xml:space="preserve">งานตกแต่งภายใน </t>
  </si>
  <si>
    <t>เมตร</t>
  </si>
  <si>
    <t>2P+G 16A.250V DUPLEX UNIVERSAL</t>
  </si>
  <si>
    <t>INTERIOR WORKS</t>
  </si>
  <si>
    <t xml:space="preserve">จำนวน </t>
  </si>
  <si>
    <t>ราคาต่อหน่วย</t>
  </si>
  <si>
    <t>ค่าวัสดุ</t>
  </si>
  <si>
    <t>แรงงาน</t>
  </si>
  <si>
    <t>รวม</t>
  </si>
  <si>
    <t>(บาท)</t>
  </si>
  <si>
    <t>งานรื้อถอน และงานเตรียมพื้นที่</t>
  </si>
  <si>
    <t>ตรม.</t>
  </si>
  <si>
    <t>งานพื้น</t>
  </si>
  <si>
    <t>ม.</t>
  </si>
  <si>
    <t>งานผนัง</t>
  </si>
  <si>
    <t>งานวัสดุปิดผิวผนัง</t>
  </si>
  <si>
    <t>งานฝ้าเพดาน</t>
  </si>
  <si>
    <t>งานประตู</t>
  </si>
  <si>
    <t>งานเฟอร์นิเจอร์</t>
  </si>
  <si>
    <t>งานป้าย</t>
  </si>
  <si>
    <t>งานอื่นๆ</t>
  </si>
  <si>
    <t>เสริมโครงสำหรับติดตั้งเฟอร์นิเจอร์/ป้าย/จอ/และอื่นๆ</t>
  </si>
  <si>
    <t>เสริมโครงเหล็กเพื่อความแข็งแรงสำหรับ</t>
  </si>
  <si>
    <t>จุด</t>
  </si>
  <si>
    <t>รวมรายการ 1-9</t>
  </si>
  <si>
    <t>CODE</t>
  </si>
  <si>
    <t>CLEAN</t>
  </si>
  <si>
    <t>ST FUR SIGN</t>
  </si>
  <si>
    <t>B1</t>
  </si>
  <si>
    <t>E12</t>
  </si>
  <si>
    <t>SF12</t>
  </si>
  <si>
    <t>O1</t>
  </si>
  <si>
    <t xml:space="preserve">B1 บัวพื้น MDF.ปิดผิวลามิเนตเหมือนผนัง </t>
  </si>
  <si>
    <t>SG2</t>
  </si>
  <si>
    <t>SG2 AIS FIBER 3BB SIGN (สูง 300 มม.)</t>
  </si>
  <si>
    <t>IEC2.5</t>
  </si>
  <si>
    <t>P1-1 ผนังโครงไม้กรุไม้อัดหนา 10 มม 1 ด้าน</t>
  </si>
  <si>
    <t>LA1</t>
  </si>
  <si>
    <t xml:space="preserve">LA1 ลามิเนตผิว Stainless Hairline Silver Metal </t>
  </si>
  <si>
    <t>hoarding</t>
  </si>
  <si>
    <t>ผนังชั่วคราวพร้อมประตูและINKJET GRAPHIC</t>
  </si>
  <si>
    <t xml:space="preserve">PM9031 B </t>
  </si>
  <si>
    <t>LA61</t>
  </si>
  <si>
    <t xml:space="preserve">LA6-1 พลาสติกลามิเนต สีเขียวเข้ม 1354 </t>
  </si>
  <si>
    <t>ค่าทำความสะอาด Big Clean 2 รอบ</t>
  </si>
  <si>
    <t>สีขาว TRAFFIC WHITE RAL 9001</t>
  </si>
  <si>
    <t>FLR1</t>
  </si>
  <si>
    <t>FLR1 พื้นกระเบื้อง สีขาว BMTZ6001 ผิวด้าน</t>
  </si>
  <si>
    <t>พร้อมเทปูนทรายปรับระดับ 50 มม.</t>
  </si>
  <si>
    <t>SS</t>
  </si>
  <si>
    <t>เส้น Stainless Hair line ตัน หนา 15 มม.</t>
  </si>
  <si>
    <t>DM</t>
  </si>
  <si>
    <t>ช่องติดตั้ง งานระบบพร้อมหน้าบาน 1 บาน ทีผนัง</t>
  </si>
  <si>
    <t>DM1</t>
  </si>
  <si>
    <t>ช่องติดตั้ง งานระบบพร้อมหน้าบาน 2 บาน ทีผนัง</t>
  </si>
  <si>
    <t>PT4</t>
  </si>
  <si>
    <t xml:space="preserve">PT4 สีน้ำพลาสติก SUPERSHIELD DURACLEAN </t>
  </si>
  <si>
    <t>ผิว MATT  สีขาว TRAFFIC WHITE RAL 9001</t>
  </si>
  <si>
    <t>B2</t>
  </si>
  <si>
    <t xml:space="preserve">B2 บัวพื้น อลูมิเนียม 4"  ที่ปิดน็อตแบบ CAP 
</t>
  </si>
  <si>
    <t>สี STAINLESS HAIRLINE</t>
  </si>
  <si>
    <t>SD</t>
  </si>
  <si>
    <t>ช่อง Service ประตู</t>
  </si>
  <si>
    <t>SCL</t>
  </si>
  <si>
    <t xml:space="preserve">ช่อง Service ที่ฝ้าจำนวนให้ครอบคลุมการซ่อมบำรุงทุกจุด  </t>
  </si>
  <si>
    <t>D1</t>
  </si>
  <si>
    <t>D1 ประตูบ้านม้วน  Punch รู อัตโนมัติ</t>
  </si>
  <si>
    <t>BF31n</t>
  </si>
  <si>
    <t xml:space="preserve">BF3-1n ALL IN ONE CABINET </t>
  </si>
  <si>
    <t>SG81</t>
  </si>
  <si>
    <t>SG8-1 CASHIER NUMBER  (ACRYLIC DI-CUT)</t>
  </si>
  <si>
    <t>SG81NUMBER</t>
  </si>
  <si>
    <t>ตัวเลข</t>
  </si>
  <si>
    <t>SDW81</t>
  </si>
  <si>
    <t>ตัวอักษร CASHIER</t>
  </si>
  <si>
    <t xml:space="preserve">งานระบบปรับอากาศ </t>
  </si>
  <si>
    <t>งานป้องกันอัคคีภัย</t>
  </si>
  <si>
    <t>AIRCONDITION WORK</t>
  </si>
  <si>
    <t>D26</t>
  </si>
  <si>
    <t>ตรฟ.</t>
  </si>
  <si>
    <t>Ins124</t>
  </si>
  <si>
    <t>รวมรายการ</t>
  </si>
  <si>
    <t>หมวดงานป้องกันอัคคีภัย [ท่อเหล็กดำ (SCH 40 SEAMLESS)]</t>
  </si>
  <si>
    <t>Fe10IbsWSt</t>
  </si>
  <si>
    <t xml:space="preserve">FIREAde2000 Fire Extinguishe 10 Ibs. </t>
  </si>
  <si>
    <t xml:space="preserve">EXHAUST FAN </t>
  </si>
  <si>
    <t>พัดลมติดเพดานไร้ท่อ Mitsubishi รุ่น EX-20SC5T</t>
  </si>
  <si>
    <t>ฉนวนใยแก้ว  หนา 1 นิ้ว ความหนาแน่น 24 kg /m3 รวม Duct  Tape,  Glue  and  Adhesive</t>
  </si>
  <si>
    <t>Fl1016</t>
  </si>
  <si>
    <t xml:space="preserve"> ท่อเฟล็กซ์ชนิดหุ้มฉนวนใยแก้ว dia.10" หนา 1 นิ้ว ความหนาแน่น 16 kg /m3</t>
  </si>
  <si>
    <t>ELECTRICAL WOKS</t>
  </si>
  <si>
    <t>S1</t>
  </si>
  <si>
    <t xml:space="preserve">IEC-01(THW.). 2.5 mm2 </t>
  </si>
  <si>
    <t>EMT DAI. 1/2"  รวมท่อร้อยสายของสายสัญญาณ</t>
  </si>
  <si>
    <t xml:space="preserve"> STEEL FLEX. 1/2" </t>
  </si>
  <si>
    <t>ที่ผนังชั่วคราว</t>
  </si>
  <si>
    <t>P2-1 ผนังโครงไม้กรุยิปซั่มบอร์ด หนา 12 มม. 1 ด้าน</t>
  </si>
  <si>
    <t>PT5</t>
  </si>
  <si>
    <t xml:space="preserve">PT5 สีน้ำพลาสติก SUPERSHIELD DURACLEAN </t>
  </si>
  <si>
    <t>ผิว MATT  สีเทา 8305</t>
  </si>
  <si>
    <t>FAN COIL UNIT (FCU)</t>
  </si>
  <si>
    <t xml:space="preserve">งานล้างทำความสะอาดพร้อมตรวจเช็คสภาพเครื่องปรับอากาศก่อนส่งมอบ </t>
  </si>
  <si>
    <t>DUCT WORK &amp; GRILLE</t>
  </si>
  <si>
    <t xml:space="preserve"> งานถอด/ล้างทำความสะอาด หัวจ่ายลม,ช่องลมกลับ</t>
  </si>
  <si>
    <t>EFN/D</t>
  </si>
  <si>
    <t>ChClFCU</t>
  </si>
  <si>
    <t>พร้อมฐาน STAINLEES และป้ายถัง</t>
  </si>
  <si>
    <t>D2</t>
  </si>
  <si>
    <t>D2 ประตูไม้บานเปิดเดี่ยววงกบไม้</t>
  </si>
  <si>
    <t>เป็นเหล็กท่อกลม 3/4" เพื่อให้ Brand</t>
  </si>
  <si>
    <t>: AIS ASP Big C แพร่</t>
  </si>
  <si>
    <t>: Big C แพร่</t>
  </si>
  <si>
    <t xml:space="preserve"> Supply  Air Duct : Galvanized steel </t>
  </si>
  <si>
    <t>D20</t>
  </si>
  <si>
    <t xml:space="preserve"> Gauge  #20    ( 1.31 mm ) สำหรับ PRENUM </t>
  </si>
  <si>
    <t>D24</t>
  </si>
  <si>
    <t xml:space="preserve"> Gauge  #24    ( 0.55 mm ) รวมที่ยึดแขวนท่อ</t>
  </si>
  <si>
    <t xml:space="preserve"> Gauge  #26    ( 0.45 mm ) รวมที่ยึดแขวนท่อ</t>
  </si>
  <si>
    <t>Spray paint</t>
  </si>
  <si>
    <t xml:space="preserve"> งานพ่นสีท่อลมและ Supports / Hangers ในส่วนที่มองเห็น</t>
  </si>
  <si>
    <t xml:space="preserve"> Diffuser,  Grilles  and  Registers</t>
  </si>
  <si>
    <t xml:space="preserve"> SCD.3 WAY-12"x12" มาพร้อมชุดปรับลมในตัว</t>
  </si>
  <si>
    <t>VVLSD</t>
  </si>
  <si>
    <t xml:space="preserve"> LSD-2x3/4" L=1.0 m.</t>
  </si>
  <si>
    <t>CEILING SERVICES-24"x24"</t>
  </si>
  <si>
    <t>RAG.-14"x14"</t>
  </si>
  <si>
    <t>CLGR</t>
  </si>
  <si>
    <t>CEILING CHAMBER</t>
  </si>
  <si>
    <t>Gy9mm.</t>
  </si>
  <si>
    <t>ซัมบอร์ดชนิด บุ อลูมีเนียมฟอยล์ หนา 9 mm.</t>
  </si>
  <si>
    <t>ฉนวนใยแก้ว  หนา 1 นิ้ว ความหนาแน่น 24 kg /m3 สำหรับปิดทับผนังห้อง Chamber</t>
  </si>
  <si>
    <t xml:space="preserve"> รวม Duct  Tape,  Glue  ,Adhesive ,Support &amp; Hanger สำหรับ CEILING CHAMBER</t>
  </si>
  <si>
    <t>CATWALK</t>
  </si>
  <si>
    <t>CHP3mm</t>
  </si>
  <si>
    <t>ไม้อัดเกรด  A หนา 10 มม. สำหรับ CATWALK รวม Support &amp; Hanger</t>
  </si>
  <si>
    <t>Tr AHU</t>
  </si>
  <si>
    <t>ถาดรองน้ำใต้เครื่อง AHU. และ FCU. ทำจากแผ่นสังกะสี เบอร์ 22</t>
  </si>
  <si>
    <t>ตู้ INTERLOCK EXHAUST FAN</t>
  </si>
  <si>
    <t>LED T8</t>
  </si>
  <si>
    <t>1x20W.FL.(LED. ,T8) BARE TYPE (DAY LIGHT.)</t>
  </si>
  <si>
    <t>15A 250V SWITCH  SINGLE POLE</t>
  </si>
  <si>
    <t>AL4040</t>
  </si>
  <si>
    <t xml:space="preserve">แผ่นรับความร้อน 40x40 CM.ทำจาก Aluminium Composite </t>
  </si>
  <si>
    <t>AIS ASP Big C แพร่ 72.45 ตรม.(front 62.45 ตรม , back 10ตรม)</t>
  </si>
  <si>
    <t>รื้อถอน/ทำความสะอาด</t>
  </si>
  <si>
    <t>ขนย้ายเฟอร์นิเจอร์ของเดิม/หรือรายการอื่นๆ</t>
  </si>
  <si>
    <t>FLR2</t>
  </si>
  <si>
    <t xml:space="preserve">FLR2  พื้นกระเบื้อง สีเทา ANTIQUE DARK GREY 600x600 </t>
  </si>
  <si>
    <t>FLREX1</t>
  </si>
  <si>
    <t>FLREX1 พื้นของดิมทุกชนิดทุกชนิดให้ดำเนินการซ่อมแซม</t>
  </si>
  <si>
    <t>เฉพาะส่วนที่กระทบจากการรื้อถอนผนังเดิมออก</t>
  </si>
  <si>
    <t>DM2</t>
  </si>
  <si>
    <t>ช่องติดตั้งงานระบบและอุปกรณ์ Play Boxที่ผนังกว้าง</t>
  </si>
  <si>
    <t>เสมอจอ พร้อมหน้าบานเปิดคู่ และอุปกรณ์ล็อค</t>
  </si>
  <si>
    <t>ปิดผิว LA1/ปิดผิว LA5ตามแบบระบุ</t>
  </si>
  <si>
    <t>P11</t>
  </si>
  <si>
    <t>LA5</t>
  </si>
  <si>
    <t>LA5 พลาสติกลามิเนต สีเทา DUST GSC 268</t>
  </si>
  <si>
    <t>CLEX1-1W</t>
  </si>
  <si>
    <t>CLGEX1-1W ฝ้าเพดานเดิม โครงและฝ้ายิปซั่มของเดิม</t>
  </si>
  <si>
    <t>ให้ดำเนินการซ่อมแซมและ ปิดช่องบนฝ้า</t>
  </si>
  <si>
    <t xml:space="preserve">(ปรับตามรูปแบบใหม่)ทาสีน้ำพลาสติก </t>
  </si>
  <si>
    <t xml:space="preserve">SUPERSHIELD DURACLEAN A PLUS CEILING  </t>
  </si>
  <si>
    <t>CLG9</t>
  </si>
  <si>
    <t>CLG9 ฝ้า Aluminum Line Grill Strip G20130 พร้อมโครง</t>
  </si>
  <si>
    <t>ทำสีเทียบเท่าสีดำ วางห่าง  @ 100  มม.</t>
  </si>
  <si>
    <t>Powder Coat สีขาว 2053</t>
  </si>
  <si>
    <t>CLG11</t>
  </si>
  <si>
    <t xml:space="preserve">CLG11 ฝ้าระแนงโครงเหล็ก 1"×4" กรุ MDF.4 มม.ปิดผิว </t>
  </si>
  <si>
    <t>LA5 ลามิเนต สีเทาพร้อมหลืบไฟ ติดตั้งบนโครงเหล็ก</t>
  </si>
  <si>
    <t xml:space="preserve">พ่นสีเขียวดำ (สีเทียบเท่า CLG12) </t>
  </si>
  <si>
    <t>CLG12</t>
  </si>
  <si>
    <t xml:space="preserve">CLG12 ฝ้าเปลือยปรับผิวให้เรียบ ทาสีน้ำพลาสติก </t>
  </si>
  <si>
    <t xml:space="preserve">SUPERSHIELD DURACLEAN A PLUS CEILING </t>
  </si>
  <si>
    <t xml:space="preserve">สีดำ SIGNAL BLACK RAL 9004  </t>
  </si>
  <si>
    <t>(รวมงานระบบบนฝ้าทั้งหมด)</t>
  </si>
  <si>
    <t>BF2-5n</t>
  </si>
  <si>
    <t>BF2-5n LOW CABINET</t>
  </si>
  <si>
    <t>SG1n</t>
  </si>
  <si>
    <t xml:space="preserve">SG1n AIS LIGHTBOX </t>
  </si>
  <si>
    <t>SG42</t>
  </si>
  <si>
    <t xml:space="preserve">SG4-2 GRAPHIC INKJET </t>
  </si>
  <si>
    <t xml:space="preserve">STLCD65 </t>
  </si>
  <si>
    <t>การติดตั้งจอ LCD 55"</t>
  </si>
  <si>
    <t>STCL</t>
  </si>
  <si>
    <t>SUBFRAMEเหล็ก 2"x2" หนา 2.3 มม.ทำเป็นตาราง</t>
  </si>
  <si>
    <t>ทุกระยะ @1200 ทำสีเทียบเท่า CLG12</t>
  </si>
  <si>
    <t>สำหรับฝ้า/ไฟ/และอื่นๆที่อยู่บนฝ้าทั้งหมด</t>
  </si>
  <si>
    <t>โครงขาป้าย Brand ให้ยื่นลงมาจากฝ้า 200 มม.</t>
  </si>
  <si>
    <t xml:space="preserve">สามารถมาติดตั้งได้โดยไม่กระทบฝ้า เป็นเหล็กเหลี่ยม 1" </t>
  </si>
  <si>
    <t>SCD1010</t>
  </si>
  <si>
    <t>CSS2424</t>
  </si>
  <si>
    <t>RAGS1414</t>
  </si>
  <si>
    <t>INEF</t>
  </si>
  <si>
    <t>PANELBOARD</t>
  </si>
  <si>
    <t>CB20</t>
  </si>
  <si>
    <t>CB ย่อย 1P 20AT 6ka</t>
  </si>
  <si>
    <t>CB16</t>
  </si>
  <si>
    <t>CB ย่อย 1P 16 AT 6ka</t>
  </si>
  <si>
    <t>LCP</t>
  </si>
  <si>
    <t>LIGHTING CONTROL PANEL /w Timer</t>
  </si>
  <si>
    <t>รวมรายการที่ 1</t>
  </si>
  <si>
    <t>CONDUIT AND RACEWAY</t>
  </si>
  <si>
    <t>I12</t>
  </si>
  <si>
    <t xml:space="preserve">IMC 1/2" </t>
  </si>
  <si>
    <t xml:space="preserve">EMT 1/2" </t>
  </si>
  <si>
    <t xml:space="preserve">STEEL FLEX. 1/2" </t>
  </si>
  <si>
    <t>WW4</t>
  </si>
  <si>
    <t>WIREWAY 4"x4"</t>
  </si>
  <si>
    <t>รวมรายการที่ 2</t>
  </si>
  <si>
    <t>CONDUCTOR</t>
  </si>
  <si>
    <r>
      <t>IEC 01 ,2.5 mm</t>
    </r>
    <r>
      <rPr>
        <vertAlign val="superscript"/>
        <sz val="14"/>
        <rFont val="Browallia New"/>
        <family val="2"/>
      </rPr>
      <t xml:space="preserve">2 </t>
    </r>
  </si>
  <si>
    <t>IEC4</t>
  </si>
  <si>
    <r>
      <t>IEC 01 ,4 mm</t>
    </r>
    <r>
      <rPr>
        <vertAlign val="superscript"/>
        <sz val="14"/>
        <rFont val="Browallia New"/>
        <family val="2"/>
      </rPr>
      <t xml:space="preserve">2 </t>
    </r>
  </si>
  <si>
    <t>รวมรายการที่ 3</t>
  </si>
  <si>
    <t>LIGHTING FIXTURE</t>
  </si>
  <si>
    <t>L4</t>
  </si>
  <si>
    <t xml:space="preserve">RECESSED DOWNLIGHT  FL1415-1 LED BULB 12 W </t>
  </si>
  <si>
    <t xml:space="preserve">4000K 90° โคมเหลี่ยม ขอบขาว </t>
  </si>
  <si>
    <t>L4-2</t>
  </si>
  <si>
    <t xml:space="preserve">RECESSED DOWNLIGHT FL-1415-1Par30 32W. </t>
  </si>
  <si>
    <t xml:space="preserve">Phillip COOL WHITE 4000K โคมเหลี่ยม  ขอบขาว </t>
  </si>
  <si>
    <t>L5</t>
  </si>
  <si>
    <t xml:space="preserve">Recessed Adjustable Mini Downlight LEDMR16 </t>
  </si>
  <si>
    <t xml:space="preserve">FL-3469 12V 6.5W Cool White 4000K 36D โคมเหลี่ยมขอบขาว </t>
  </si>
  <si>
    <t>A1</t>
  </si>
  <si>
    <t>A1/A1-1 FLUORESCENT ขนาด 300x1200 มม. FL-TF236CR</t>
  </si>
  <si>
    <t>2x20W. T8LED 6500K (Day Light) แบบฝังฝ้า</t>
  </si>
  <si>
    <t>L1B</t>
  </si>
  <si>
    <t xml:space="preserve">LED TRACK SPOT LIGHT FL-SP3075 PAR30LED 30° 32W 4000K  </t>
  </si>
  <si>
    <t>โคมกลม  สีดำ พร้อมอุปกรณ์  TRACK LIGHT สีเหมือนโคมครบชุด</t>
  </si>
  <si>
    <t>LS</t>
  </si>
  <si>
    <t>ALUMINUM LED 15mm AP4F พร้อมไฟ FL-LED C OB320-GREEN</t>
  </si>
  <si>
    <t>SL1</t>
  </si>
  <si>
    <t>หลอด20W. T8LED  6500K (Day Light)</t>
  </si>
  <si>
    <t>SL3</t>
  </si>
  <si>
    <t>หลอด Bulb E27 12 W. 4000K 30D (Cool White) "Philips" E27</t>
  </si>
  <si>
    <t>SL4</t>
  </si>
  <si>
    <t>หลอด PAR30LED 30° 32W 4000K</t>
  </si>
  <si>
    <t>SL5</t>
  </si>
  <si>
    <t>หลอด LEDMR16 FL-3469 12V 6.5W Cool White 4000K</t>
  </si>
  <si>
    <t>รวมรายการที่ 4</t>
  </si>
  <si>
    <t>RECEPTACLE AND SWITCH</t>
  </si>
  <si>
    <t>S3</t>
  </si>
  <si>
    <t>15A 250V SWITCH  SINGLE POLE  3 gang</t>
  </si>
  <si>
    <t>S2</t>
  </si>
  <si>
    <t>15A 250V SWITCH  SINGLE POLE  2 gang</t>
  </si>
  <si>
    <t>FO1</t>
  </si>
  <si>
    <t xml:space="preserve">2P+G 16A.250V FLOOR DUPLEX UNIVERSAL </t>
  </si>
  <si>
    <t>ใช้ยี่ห้อ Panasonic รุ่นDUMF 3200 LT</t>
  </si>
  <si>
    <t>OUPS</t>
  </si>
  <si>
    <t>2P+G 16A.250V DUPLEX UNIVERSAL  (UPS)</t>
  </si>
  <si>
    <t>PO2</t>
  </si>
  <si>
    <t>2P+E 16A.230V. POWER PLUGS</t>
  </si>
  <si>
    <t>TV</t>
  </si>
  <si>
    <t>ติดตั้ง TV</t>
  </si>
  <si>
    <t>JB</t>
  </si>
  <si>
    <t xml:space="preserve">JUNCTION BOX </t>
  </si>
  <si>
    <t>รวมรายการที่ 5</t>
  </si>
  <si>
    <t>COMPUTER SYSTEM</t>
  </si>
  <si>
    <t>RACK SERVER 42 U (พร้อมอุปกรณ์ในตู้)(คิดเฉพาะค่าติดตั้งและค่าไปตู้RACK)</t>
  </si>
  <si>
    <t>AIS จัดหา</t>
  </si>
  <si>
    <t>CAT5</t>
  </si>
  <si>
    <t>CAT 5e RJ 45 MODULAR JACK (COMPUTER OUTLET)</t>
  </si>
  <si>
    <t>CAT6</t>
  </si>
  <si>
    <t>CAT 6 RJ 45 MODULAR JACK  (PARTNER AND WIFI)</t>
  </si>
  <si>
    <t>UTP5</t>
  </si>
  <si>
    <t>UTP CAT 5e CABLE</t>
  </si>
  <si>
    <t>UTP6</t>
  </si>
  <si>
    <t>UTP CAT 6 CABLE (FOR WIFI)</t>
  </si>
  <si>
    <t>PC5</t>
  </si>
  <si>
    <t>UTP CAT 5e PATCH CORD ยาว 3 เมตร</t>
  </si>
  <si>
    <t>PC6</t>
  </si>
  <si>
    <t>UTP CAT 6 PATCH CORD ยาว 3 เมตร</t>
  </si>
  <si>
    <t>I1</t>
  </si>
  <si>
    <t xml:space="preserve">IMC 1" </t>
  </si>
  <si>
    <t>RJ45</t>
  </si>
  <si>
    <t>ค่าเข้าหัว RJ45 ทั้ง 2 ด้าน</t>
  </si>
  <si>
    <t>รวมรายการที่ 6</t>
  </si>
  <si>
    <t xml:space="preserve">SOUND SYSTEM </t>
  </si>
  <si>
    <t>SP</t>
  </si>
  <si>
    <t>SPEAKER 3W. CEILING MOUNTED</t>
  </si>
  <si>
    <t>VTF</t>
  </si>
  <si>
    <r>
      <t>VTF ,2C-2.5 mm</t>
    </r>
    <r>
      <rPr>
        <vertAlign val="superscript"/>
        <sz val="14"/>
        <rFont val="Browallia New"/>
        <family val="2"/>
      </rPr>
      <t xml:space="preserve">2 </t>
    </r>
  </si>
  <si>
    <t xml:space="preserve">EMT  1/2" </t>
  </si>
  <si>
    <t>รวมรายการที่ 7</t>
  </si>
  <si>
    <t xml:space="preserve">FIRE ALARM SYSTEM </t>
  </si>
  <si>
    <t xml:space="preserve">SMOKE DETECTOR </t>
  </si>
  <si>
    <r>
      <t>IEC 01 ,1.5 mm</t>
    </r>
    <r>
      <rPr>
        <vertAlign val="superscript"/>
        <sz val="14"/>
        <rFont val="Browallia New"/>
        <family val="2"/>
      </rPr>
      <t xml:space="preserve">2 </t>
    </r>
  </si>
  <si>
    <t>TIVE</t>
  </si>
  <si>
    <t>4C-0.65mm.TIVE</t>
  </si>
  <si>
    <t>รวมรายการที่ 8</t>
  </si>
  <si>
    <t xml:space="preserve">EMERGENCY LIGHT  SYSTEM </t>
  </si>
  <si>
    <t>RL</t>
  </si>
  <si>
    <t>REMOTE LAMP 9 WATT ,INPUT 12VDC. ,MR16 LED</t>
  </si>
  <si>
    <t>BATT</t>
  </si>
  <si>
    <t xml:space="preserve">EMERGENCY LIGHT CENTEAL UNIT 180 WATT ,OUTPUT </t>
  </si>
  <si>
    <t>12VDC. ,40Ah.</t>
  </si>
  <si>
    <t>FRC</t>
  </si>
  <si>
    <r>
      <t>FRC ,2.5 mm</t>
    </r>
    <r>
      <rPr>
        <vertAlign val="superscript"/>
        <sz val="14"/>
        <rFont val="Browallia New"/>
        <family val="2"/>
      </rPr>
      <t xml:space="preserve">2 </t>
    </r>
  </si>
  <si>
    <t>รวมรายการที่ 9</t>
  </si>
  <si>
    <t xml:space="preserve">CCTV  SYSTEM </t>
  </si>
  <si>
    <t>CCTV</t>
  </si>
  <si>
    <t xml:space="preserve">CAMERA IN DOOR </t>
  </si>
  <si>
    <t>MO</t>
  </si>
  <si>
    <t>MONITOR</t>
  </si>
  <si>
    <t>NVR</t>
  </si>
  <si>
    <t>UTP CAT 6 CABLE</t>
  </si>
  <si>
    <t>รวมรายการที่ 10</t>
  </si>
  <si>
    <t>รวมราคา 1-10</t>
  </si>
  <si>
    <t>สรุปใบเสนอราคา</t>
  </si>
  <si>
    <t>ค่าดำเนินการ .........%</t>
  </si>
  <si>
    <t>: BLANK BOQ FOR ELECTRICAL AND COMMUNICATION SYSTEM</t>
  </si>
  <si>
    <t>: BLANK BOQ FOR AIRCONDITION AND VENTILATION SYSTEM</t>
  </si>
  <si>
    <t>: BLANK BOQ FOR FIRE PROTECTION SYSTEM</t>
  </si>
  <si>
    <t>May 22, 2025</t>
  </si>
  <si>
    <t>แท่นวาง Queue Kiosk กรุลามิเนต LA5</t>
  </si>
  <si>
    <t>DEX</t>
  </si>
  <si>
    <t>โคมไฟของเดิมเปลี่ยนหลอดใหม่ตามมาตรฐาน AIS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</si>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</sst>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87" formatCode="_(* #,##0.00_);_(* \(#,##0.00\);_(* &quot;-&quot;??_);_(@_)"/>
    <numFmt numFmtId="188" formatCode="#,##0.00\ ;\-#,##0.00\ ;&quot; -&quot;#\ ;@\ "/>
    <numFmt numFmtId="189" formatCode="mmmm\ d\,\ yyyy"/>
    <numFmt numFmtId="190" formatCode="#,##0.00\ ;&quot; (&quot;#,##0.00\);&quot; -&quot;#\ ;@\ "/>
    <numFmt numFmtId="191" formatCode="#,##0\ ;&quot; (&quot;#,##0\);&quot; -&quot;#\ ;@\ "/>
    <numFmt numFmtId="192" formatCode="_(* #,##0_);_(* \(#,##0\);_(* \-??_);_(@_)"/>
    <numFmt numFmtId="193" formatCode="_(* #,##0.00_);_(* \(#,##0.00\);_(* \-??_);_(@_)"/>
    <numFmt numFmtId="194" formatCode="_(* #,##0_);_(* \(#,##0\);_(* &quot;-&quot;??_);_(@_)"/>
    <numFmt numFmtId="195" formatCode="[$-1010409]dd\-mmm\-yyyy;@"/>
  </numFmts>
  <fonts count="111">
    <font>
      <sz val="11"/>
      <color theme="1"/>
      <name val="Tahoma"/>
      <family val="2"/>
      <charset val="222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</font>
    <font>
      <b/>
      <sz val="16"/>
      <color theme="1"/>
      <name val="Browallia New"/>
      <family val="2"/>
    </font>
    <font>
      <b/>
      <sz val="15"/>
      <name val="Browallia New"/>
      <family val="2"/>
    </font>
    <font>
      <sz val="10"/>
      <name val="Arial"/>
      <family val="2"/>
      <charset val="222"/>
    </font>
    <font>
      <sz val="11"/>
      <color theme="1"/>
      <name val="Tahoma"/>
      <family val="2"/>
      <scheme val="minor"/>
    </font>
    <font>
      <sz val="16"/>
      <name val="Browallia New"/>
      <family val="2"/>
    </font>
    <font>
      <sz val="14"/>
      <name val="Cordia New"/>
      <family val="2"/>
    </font>
    <font>
      <sz val="16"/>
      <color theme="1"/>
      <name val="AngsanaUPC"/>
      <family val="2"/>
      <charset val="222"/>
    </font>
    <font>
      <b/>
      <i/>
      <sz val="16"/>
      <color theme="1"/>
      <name val="Browallia New"/>
      <family val="2"/>
    </font>
    <font>
      <sz val="15"/>
      <name val="Browallia New"/>
      <family val="2"/>
      <charset val="222"/>
    </font>
    <font>
      <sz val="10"/>
      <name val="MS Sans Serif"/>
    </font>
    <font>
      <b/>
      <sz val="25"/>
      <name val="Arial Black"/>
      <family val="2"/>
      <charset val="222"/>
    </font>
    <font>
      <b/>
      <sz val="11"/>
      <name val="Arial"/>
      <family val="2"/>
      <charset val="222"/>
    </font>
    <font>
      <b/>
      <sz val="14"/>
      <name val="Arial"/>
      <family val="2"/>
      <charset val="222"/>
    </font>
    <font>
      <sz val="14"/>
      <name val="AngsanaUPC"/>
      <family val="1"/>
    </font>
    <font>
      <sz val="7"/>
      <name val="Arial"/>
      <family val="2"/>
    </font>
    <font>
      <b/>
      <sz val="6"/>
      <name val="Arial"/>
      <family val="2"/>
      <charset val="222"/>
    </font>
    <font>
      <sz val="6"/>
      <name val="AngsanaUPC"/>
      <family val="1"/>
    </font>
    <font>
      <b/>
      <i/>
      <sz val="17"/>
      <name val="Browallia New"/>
      <family val="2"/>
    </font>
    <font>
      <sz val="14"/>
      <name val="CordiaUPC"/>
      <family val="2"/>
    </font>
    <font>
      <b/>
      <sz val="16"/>
      <name val="Browallia New"/>
      <family val="2"/>
      <charset val="222"/>
    </font>
    <font>
      <sz val="16"/>
      <name val="Browallia New"/>
      <family val="2"/>
      <charset val="222"/>
    </font>
    <font>
      <b/>
      <i/>
      <sz val="16"/>
      <name val="Browallia New"/>
      <family val="2"/>
    </font>
    <font>
      <b/>
      <i/>
      <sz val="20"/>
      <name val="Browallia New"/>
      <family val="2"/>
    </font>
    <font>
      <b/>
      <i/>
      <sz val="16"/>
      <name val="Browallia New"/>
      <family val="2"/>
      <charset val="222"/>
    </font>
    <font>
      <b/>
      <i/>
      <sz val="15"/>
      <name val="Browallia New"/>
      <family val="2"/>
    </font>
    <font>
      <i/>
      <sz val="15"/>
      <name val="Browallia New"/>
      <family val="2"/>
    </font>
    <font>
      <sz val="18"/>
      <name val="Browallia New"/>
      <family val="2"/>
    </font>
    <font>
      <b/>
      <u/>
      <sz val="18"/>
      <name val="Browallia New"/>
      <family val="2"/>
    </font>
    <font>
      <b/>
      <i/>
      <sz val="15"/>
      <name val="Browallia New"/>
      <family val="2"/>
      <charset val="222"/>
    </font>
    <font>
      <b/>
      <i/>
      <sz val="17"/>
      <name val="Browallia New"/>
      <family val="2"/>
      <charset val="222"/>
    </font>
    <font>
      <b/>
      <i/>
      <sz val="16"/>
      <color rgb="FFFF0000"/>
      <name val="Browallia New"/>
      <family val="2"/>
    </font>
    <font>
      <sz val="14"/>
      <name val="CordiaUPC"/>
      <family val="2"/>
    </font>
    <font>
      <sz val="14"/>
      <name val="Browallia New"/>
      <family val="2"/>
    </font>
    <font>
      <b/>
      <sz val="16"/>
      <name val="Browallia New"/>
      <family val="2"/>
    </font>
    <font>
      <sz val="16"/>
      <color theme="1"/>
      <name val="Browallia New"/>
      <family val="2"/>
    </font>
    <font>
      <sz val="14"/>
      <name val="CordiaUPC"/>
      <family val="2"/>
    </font>
    <font>
      <sz val="14"/>
      <color theme="1"/>
      <name val="Browallia New"/>
      <family val="2"/>
    </font>
    <font>
      <b/>
      <sz val="14"/>
      <name val="Browallia New"/>
      <family val="2"/>
    </font>
    <font>
      <b/>
      <i/>
      <sz val="18"/>
      <name val="Browallia New"/>
      <family val="2"/>
    </font>
    <font>
      <sz val="14"/>
      <name val="CordiaUPC"/>
      <family val="2"/>
    </font>
    <font>
      <sz val="12"/>
      <name val="Times New Roman"/>
      <family val="1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sz val="14"/>
      <name val="BrowalliaUPC"/>
      <family val="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b/>
      <i/>
      <sz val="16"/>
      <color theme="1"/>
      <name val="Browallia New"/>
      <family val="2"/>
      <charset val="222"/>
    </font>
    <font>
      <b/>
      <sz val="15"/>
      <name val="BrowalliaUPC"/>
      <family val="2"/>
      <charset val="222"/>
    </font>
    <font>
      <sz val="14"/>
      <name val="CordiaUPC"/>
      <family val="2"/>
    </font>
    <font>
      <sz val="14"/>
      <name val="CordiaUPC"/>
      <family val="2"/>
    </font>
    <font>
      <sz val="14"/>
      <name val="CordiaUPC"/>
      <family val="2"/>
    </font>
    <font>
      <sz val="12"/>
      <name val="Browallia New"/>
      <family val="2"/>
    </font>
    <font>
      <b/>
      <sz val="15"/>
      <color theme="1"/>
      <name val="Browallia New"/>
      <family val="2"/>
      <charset val="222"/>
    </font>
    <font>
      <sz val="15"/>
      <color theme="1"/>
      <name val="Browallia New"/>
      <family val="2"/>
      <charset val="222"/>
    </font>
    <font>
      <sz val="15"/>
      <color rgb="FFFF0000"/>
      <name val="Browallia New"/>
      <family val="2"/>
      <charset val="222"/>
    </font>
    <font>
      <b/>
      <i/>
      <sz val="17"/>
      <color theme="1"/>
      <name val="Browallia New"/>
      <family val="2"/>
      <charset val="222"/>
    </font>
    <font>
      <sz val="12"/>
      <name val="Browallia New"/>
      <family val="2"/>
      <charset val="222"/>
    </font>
    <font>
      <sz val="12"/>
      <name val="Cordia New"/>
      <family val="2"/>
      <charset val="222"/>
    </font>
    <font>
      <sz val="11"/>
      <name val="Browallia New"/>
      <family val="2"/>
    </font>
    <font>
      <b/>
      <i/>
      <sz val="18"/>
      <color theme="1"/>
      <name val="Browallia New"/>
      <family val="2"/>
    </font>
    <font>
      <sz val="12"/>
      <color theme="1"/>
      <name val="Browallia New"/>
      <family val="2"/>
      <charset val="222"/>
    </font>
    <font>
      <sz val="11"/>
      <name val="Browallia New"/>
      <family val="2"/>
      <charset val="222"/>
    </font>
    <font>
      <b/>
      <sz val="11"/>
      <name val="Browallia New"/>
      <family val="2"/>
      <charset val="222"/>
    </font>
    <font>
      <sz val="10"/>
      <name val="Browallia New"/>
      <family val="2"/>
      <charset val="222"/>
    </font>
    <font>
      <b/>
      <i/>
      <sz val="11"/>
      <name val="Browallia New"/>
      <family val="2"/>
      <charset val="222"/>
    </font>
    <font>
      <sz val="11"/>
      <color theme="1"/>
      <name val="Browallia New"/>
      <family val="2"/>
      <charset val="222"/>
    </font>
    <font>
      <b/>
      <sz val="14"/>
      <name val="Cordia New"/>
      <family val="2"/>
    </font>
    <font>
      <b/>
      <sz val="25"/>
      <color theme="1"/>
      <name val="Arial Black"/>
      <family val="2"/>
      <charset val="222"/>
    </font>
    <font>
      <b/>
      <sz val="11"/>
      <color theme="1"/>
      <name val="Arial"/>
      <family val="2"/>
      <charset val="222"/>
    </font>
    <font>
      <b/>
      <sz val="14"/>
      <color theme="1"/>
      <name val="Arial"/>
      <family val="2"/>
      <charset val="222"/>
    </font>
    <font>
      <sz val="14"/>
      <color theme="1"/>
      <name val="AngsanaUPC"/>
      <family val="1"/>
      <charset val="222"/>
    </font>
    <font>
      <sz val="7"/>
      <color theme="1"/>
      <name val="Arial"/>
      <family val="2"/>
      <charset val="222"/>
    </font>
    <font>
      <b/>
      <sz val="6"/>
      <color theme="1"/>
      <name val="Arial"/>
      <family val="2"/>
      <charset val="222"/>
    </font>
    <font>
      <sz val="6"/>
      <color theme="1"/>
      <name val="AngsanaUPC"/>
      <family val="1"/>
      <charset val="222"/>
    </font>
    <font>
      <b/>
      <sz val="16"/>
      <color theme="1"/>
      <name val="Browallia New"/>
      <family val="2"/>
      <charset val="222"/>
    </font>
    <font>
      <i/>
      <sz val="18"/>
      <name val="Browallia New"/>
      <family val="2"/>
    </font>
    <font>
      <sz val="15"/>
      <name val="Browallia New"/>
      <family val="2"/>
    </font>
    <font>
      <sz val="15"/>
      <color theme="1"/>
      <name val="Browallia New"/>
      <family val="2"/>
    </font>
    <font>
      <sz val="15"/>
      <color rgb="FFFF0000"/>
      <name val="Browallia New"/>
      <family val="2"/>
    </font>
    <font>
      <sz val="9"/>
      <name val="Browallia New"/>
      <family val="2"/>
    </font>
    <font>
      <sz val="8"/>
      <name val="Browallia New"/>
      <family val="2"/>
    </font>
    <font>
      <b/>
      <sz val="16"/>
      <name val="Cordia New"/>
      <family val="2"/>
      <charset val="222"/>
    </font>
    <font>
      <sz val="18"/>
      <color rgb="FFFF0000"/>
      <name val="Browallia New"/>
      <family val="2"/>
    </font>
    <font>
      <b/>
      <sz val="28"/>
      <color rgb="FFFF0000"/>
      <name val="Browallia New"/>
      <family val="2"/>
    </font>
    <font>
      <sz val="15"/>
      <name val="BrowalliaUPC"/>
      <family val="2"/>
      <charset val="222"/>
    </font>
    <font>
      <b/>
      <i/>
      <sz val="14"/>
      <name val="Browallia New"/>
      <family val="2"/>
    </font>
    <font>
      <i/>
      <sz val="14"/>
      <name val="Browallia New"/>
      <family val="2"/>
    </font>
    <font>
      <vertAlign val="superscript"/>
      <sz val="14"/>
      <name val="Browallia New"/>
      <family val="2"/>
    </font>
    <font>
      <sz val="12"/>
      <color theme="1"/>
      <name val="Browallia Ne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48">
    <xf numFmtId="0" fontId="0" fillId="0" borderId="0"/>
    <xf numFmtId="43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1" fillId="0" borderId="0"/>
    <xf numFmtId="0" fontId="15" fillId="0" borderId="0"/>
    <xf numFmtId="188" fontId="11" fillId="0" borderId="0" applyFill="0" applyBorder="0" applyAlignment="0" applyProtection="0"/>
    <xf numFmtId="43" fontId="15" fillId="0" borderId="0" applyFont="0" applyFill="0" applyBorder="0" applyAlignment="0" applyProtection="0"/>
    <xf numFmtId="0" fontId="18" fillId="0" borderId="0"/>
    <xf numFmtId="0" fontId="27" fillId="0" borderId="0"/>
    <xf numFmtId="43" fontId="12" fillId="0" borderId="0" applyFont="0" applyFill="0" applyBorder="0" applyAlignment="0" applyProtection="0"/>
    <xf numFmtId="187" fontId="27" fillId="0" borderId="0" applyFont="0" applyFill="0" applyBorder="0" applyAlignment="0" applyProtection="0"/>
    <xf numFmtId="0" fontId="12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27" fillId="0" borderId="0"/>
    <xf numFmtId="187" fontId="27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27" fillId="0" borderId="0" applyFont="0" applyFill="0" applyBorder="0" applyAlignment="0" applyProtection="0"/>
    <xf numFmtId="0" fontId="27" fillId="0" borderId="0"/>
    <xf numFmtId="0" fontId="15" fillId="0" borderId="0"/>
    <xf numFmtId="43" fontId="12" fillId="0" borderId="0" applyFont="0" applyFill="0" applyBorder="0" applyAlignment="0" applyProtection="0"/>
    <xf numFmtId="0" fontId="12" fillId="0" borderId="0"/>
    <xf numFmtId="0" fontId="40" fillId="0" borderId="0"/>
    <xf numFmtId="187" fontId="40" fillId="0" borderId="0" applyFont="0" applyFill="0" applyBorder="0" applyAlignment="0" applyProtection="0"/>
    <xf numFmtId="0" fontId="14" fillId="0" borderId="0"/>
    <xf numFmtId="43" fontId="7" fillId="0" borderId="0" applyFont="0" applyFill="0" applyBorder="0" applyAlignment="0" applyProtection="0"/>
    <xf numFmtId="0" fontId="7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190" fontId="11" fillId="0" borderId="0" applyFill="0" applyBorder="0" applyAlignment="0" applyProtection="0"/>
    <xf numFmtId="0" fontId="11" fillId="0" borderId="0"/>
    <xf numFmtId="0" fontId="14" fillId="0" borderId="0"/>
    <xf numFmtId="187" fontId="27" fillId="0" borderId="0" applyFont="0" applyFill="0" applyBorder="0" applyAlignment="0" applyProtection="0"/>
    <xf numFmtId="0" fontId="44" fillId="0" borderId="0"/>
    <xf numFmtId="193" fontId="4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7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7" fillId="0" borderId="0"/>
    <xf numFmtId="193" fontId="27" fillId="0" borderId="0" applyFont="0" applyFill="0" applyBorder="0" applyAlignment="0" applyProtection="0"/>
    <xf numFmtId="187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4" fillId="0" borderId="0"/>
    <xf numFmtId="187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48" fillId="0" borderId="0"/>
    <xf numFmtId="193" fontId="48" fillId="0" borderId="0" applyFont="0" applyFill="0" applyBorder="0" applyAlignment="0" applyProtection="0"/>
    <xf numFmtId="43" fontId="4" fillId="0" borderId="0" applyFont="0" applyFill="0" applyBorder="0" applyAlignment="0" applyProtection="0"/>
    <xf numFmtId="191" fontId="27" fillId="0" borderId="0" applyFont="0" applyFill="0" applyBorder="0" applyAlignment="0" applyProtection="0"/>
    <xf numFmtId="190" fontId="4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9" fillId="0" borderId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52" fillId="5" borderId="0" applyNumberFormat="0" applyBorder="0" applyAlignment="0" applyProtection="0"/>
    <xf numFmtId="0" fontId="52" fillId="5" borderId="0" applyNumberFormat="0" applyBorder="0" applyAlignment="0" applyProtection="0"/>
    <xf numFmtId="0" fontId="53" fillId="22" borderId="51" applyNumberFormat="0" applyAlignment="0" applyProtection="0"/>
    <xf numFmtId="0" fontId="53" fillId="22" borderId="51" applyNumberFormat="0" applyAlignment="0" applyProtection="0"/>
    <xf numFmtId="0" fontId="54" fillId="23" borderId="52" applyNumberFormat="0" applyAlignment="0" applyProtection="0"/>
    <xf numFmtId="0" fontId="54" fillId="23" borderId="52" applyNumberFormat="0" applyAlignment="0" applyProtection="0"/>
    <xf numFmtId="188" fontId="11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7" fillId="0" borderId="53" applyNumberFormat="0" applyFill="0" applyAlignment="0" applyProtection="0"/>
    <xf numFmtId="0" fontId="57" fillId="0" borderId="53" applyNumberFormat="0" applyFill="0" applyAlignment="0" applyProtection="0"/>
    <xf numFmtId="0" fontId="58" fillId="0" borderId="54" applyNumberFormat="0" applyFill="0" applyAlignment="0" applyProtection="0"/>
    <xf numFmtId="0" fontId="58" fillId="0" borderId="54" applyNumberFormat="0" applyFill="0" applyAlignment="0" applyProtection="0"/>
    <xf numFmtId="0" fontId="59" fillId="0" borderId="55" applyNumberFormat="0" applyFill="0" applyAlignment="0" applyProtection="0"/>
    <xf numFmtId="0" fontId="59" fillId="0" borderId="55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9" borderId="51" applyNumberFormat="0" applyAlignment="0" applyProtection="0"/>
    <xf numFmtId="0" fontId="60" fillId="9" borderId="51" applyNumberFormat="0" applyAlignment="0" applyProtection="0"/>
    <xf numFmtId="0" fontId="61" fillId="0" borderId="56" applyNumberFormat="0" applyFill="0" applyAlignment="0" applyProtection="0"/>
    <xf numFmtId="0" fontId="61" fillId="0" borderId="56" applyNumberFormat="0" applyFill="0" applyAlignment="0" applyProtection="0"/>
    <xf numFmtId="0" fontId="62" fillId="24" borderId="0" applyNumberFormat="0" applyBorder="0" applyAlignment="0" applyProtection="0"/>
    <xf numFmtId="0" fontId="62" fillId="24" borderId="0" applyNumberFormat="0" applyBorder="0" applyAlignment="0" applyProtection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8" fillId="0" borderId="0"/>
    <xf numFmtId="0" fontId="27" fillId="0" borderId="0"/>
    <xf numFmtId="0" fontId="27" fillId="0" borderId="0"/>
    <xf numFmtId="0" fontId="63" fillId="25" borderId="57" applyNumberFormat="0" applyFont="0" applyAlignment="0" applyProtection="0"/>
    <xf numFmtId="0" fontId="63" fillId="25" borderId="57" applyNumberFormat="0" applyFont="0" applyAlignment="0" applyProtection="0"/>
    <xf numFmtId="0" fontId="64" fillId="22" borderId="58" applyNumberFormat="0" applyAlignment="0" applyProtection="0"/>
    <xf numFmtId="0" fontId="64" fillId="22" borderId="58" applyNumberFormat="0" applyAlignment="0" applyProtection="0"/>
    <xf numFmtId="0" fontId="49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59" applyNumberFormat="0" applyFill="0" applyAlignment="0" applyProtection="0"/>
    <xf numFmtId="0" fontId="66" fillId="0" borderId="59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90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3" fontId="2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9" fillId="0" borderId="0"/>
    <xf numFmtId="43" fontId="3" fillId="0" borderId="0" applyFont="0" applyFill="0" applyBorder="0" applyAlignment="0" applyProtection="0"/>
    <xf numFmtId="192" fontId="27" fillId="0" borderId="0" applyFont="0" applyFill="0" applyBorder="0" applyAlignment="0" applyProtection="0"/>
    <xf numFmtId="191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7" fillId="0" borderId="0"/>
    <xf numFmtId="43" fontId="2" fillId="0" borderId="0" applyFont="0" applyFill="0" applyBorder="0" applyAlignment="0" applyProtection="0"/>
    <xf numFmtId="189" fontId="4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4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190" fontId="27" fillId="0" borderId="0" applyFont="0" applyFill="0" applyBorder="0" applyAlignment="0" applyProtection="0"/>
    <xf numFmtId="190" fontId="7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89" fontId="71" fillId="0" borderId="0" applyFont="0" applyFill="0" applyBorder="0" applyAlignment="0" applyProtection="0"/>
    <xf numFmtId="193" fontId="11" fillId="0" borderId="0" applyFill="0" applyBorder="0" applyAlignment="0" applyProtection="0"/>
    <xf numFmtId="19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90" fontId="7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90" fontId="11" fillId="0" borderId="0" applyFill="0" applyBorder="0" applyAlignment="0" applyProtection="0"/>
    <xf numFmtId="194" fontId="11" fillId="0" borderId="0" applyFill="0" applyBorder="0" applyAlignment="0" applyProtection="0"/>
    <xf numFmtId="193" fontId="14" fillId="0" borderId="0" applyFont="0" applyFill="0" applyBorder="0" applyAlignment="0" applyProtection="0"/>
    <xf numFmtId="0" fontId="14" fillId="0" borderId="0"/>
  </cellStyleXfs>
  <cellXfs count="526">
    <xf numFmtId="0" fontId="0" fillId="0" borderId="0" xfId="0"/>
    <xf numFmtId="0" fontId="20" fillId="0" borderId="0" xfId="8" applyFont="1" applyAlignment="1">
      <alignment horizontal="left" vertical="center"/>
    </xf>
    <xf numFmtId="0" fontId="21" fillId="0" borderId="0" xfId="8" applyFont="1" applyAlignment="1">
      <alignment horizontal="left" vertical="center"/>
    </xf>
    <xf numFmtId="0" fontId="22" fillId="0" borderId="0" xfId="8" applyFont="1"/>
    <xf numFmtId="0" fontId="23" fillId="0" borderId="24" xfId="8" applyFont="1" applyBorder="1" applyAlignment="1">
      <alignment horizontal="left" vertical="center"/>
    </xf>
    <xf numFmtId="0" fontId="24" fillId="0" borderId="24" xfId="8" applyFont="1" applyBorder="1" applyAlignment="1">
      <alignment horizontal="left" vertical="center"/>
    </xf>
    <xf numFmtId="0" fontId="25" fillId="0" borderId="24" xfId="8" applyFont="1" applyBorder="1"/>
    <xf numFmtId="0" fontId="17" fillId="0" borderId="0" xfId="13" applyFont="1" applyAlignment="1">
      <alignment horizontal="center"/>
    </xf>
    <xf numFmtId="0" fontId="17" fillId="0" borderId="0" xfId="13" applyFont="1"/>
    <xf numFmtId="0" fontId="23" fillId="0" borderId="0" xfId="8" applyFont="1" applyAlignment="1">
      <alignment horizontal="left" vertical="center"/>
    </xf>
    <xf numFmtId="0" fontId="24" fillId="0" borderId="0" xfId="8" applyFont="1" applyAlignment="1">
      <alignment horizontal="left" vertical="center"/>
    </xf>
    <xf numFmtId="0" fontId="25" fillId="0" borderId="0" xfId="8" applyFont="1"/>
    <xf numFmtId="0" fontId="30" fillId="0" borderId="0" xfId="13" applyFont="1" applyAlignment="1">
      <alignment vertical="center"/>
    </xf>
    <xf numFmtId="0" fontId="13" fillId="0" borderId="0" xfId="15" applyFont="1"/>
    <xf numFmtId="0" fontId="30" fillId="0" borderId="0" xfId="15" applyFont="1" applyAlignment="1">
      <alignment horizontal="center"/>
    </xf>
    <xf numFmtId="0" fontId="13" fillId="0" borderId="0" xfId="15" applyFont="1" applyAlignment="1">
      <alignment vertical="center"/>
    </xf>
    <xf numFmtId="0" fontId="28" fillId="0" borderId="0" xfId="15" applyFont="1" applyAlignment="1">
      <alignment horizontal="left" vertical="center"/>
    </xf>
    <xf numFmtId="0" fontId="28" fillId="0" borderId="0" xfId="15" applyFont="1" applyAlignment="1">
      <alignment vertical="center"/>
    </xf>
    <xf numFmtId="0" fontId="29" fillId="0" borderId="0" xfId="15" applyFont="1" applyAlignment="1">
      <alignment vertical="center"/>
    </xf>
    <xf numFmtId="189" fontId="28" fillId="0" borderId="24" xfId="15" applyNumberFormat="1" applyFont="1" applyBorder="1" applyAlignment="1">
      <alignment horizontal="right" vertical="center"/>
    </xf>
    <xf numFmtId="43" fontId="17" fillId="0" borderId="0" xfId="16" applyFont="1"/>
    <xf numFmtId="0" fontId="17" fillId="0" borderId="0" xfId="15" applyFont="1"/>
    <xf numFmtId="0" fontId="32" fillId="0" borderId="4" xfId="15" applyFont="1" applyBorder="1" applyAlignment="1">
      <alignment horizontal="center" vertical="center"/>
    </xf>
    <xf numFmtId="0" fontId="17" fillId="0" borderId="0" xfId="15" applyFont="1" applyAlignment="1">
      <alignment vertical="center"/>
    </xf>
    <xf numFmtId="0" fontId="34" fillId="0" borderId="5" xfId="15" applyFont="1" applyBorder="1" applyAlignment="1">
      <alignment horizontal="center" vertical="center"/>
    </xf>
    <xf numFmtId="0" fontId="33" fillId="0" borderId="7" xfId="15" applyFont="1" applyBorder="1" applyAlignment="1">
      <alignment horizontal="center" vertical="center"/>
    </xf>
    <xf numFmtId="0" fontId="33" fillId="0" borderId="7" xfId="15" applyFont="1" applyBorder="1" applyAlignment="1">
      <alignment horizontal="left" vertical="center"/>
    </xf>
    <xf numFmtId="0" fontId="34" fillId="0" borderId="17" xfId="15" applyFont="1" applyBorder="1" applyAlignment="1">
      <alignment horizontal="center" vertical="center"/>
    </xf>
    <xf numFmtId="0" fontId="33" fillId="0" borderId="22" xfId="15" applyFont="1" applyBorder="1" applyAlignment="1">
      <alignment horizontal="left" vertical="center"/>
    </xf>
    <xf numFmtId="0" fontId="31" fillId="0" borderId="27" xfId="15" applyFont="1" applyBorder="1" applyAlignment="1">
      <alignment horizontal="center" vertical="center"/>
    </xf>
    <xf numFmtId="0" fontId="31" fillId="0" borderId="21" xfId="15" applyFont="1" applyBorder="1" applyAlignment="1">
      <alignment horizontal="center" vertical="center"/>
    </xf>
    <xf numFmtId="0" fontId="31" fillId="0" borderId="23" xfId="15" applyFont="1" applyBorder="1" applyAlignment="1">
      <alignment horizontal="right" vertical="center"/>
    </xf>
    <xf numFmtId="0" fontId="31" fillId="0" borderId="0" xfId="15" applyFont="1" applyAlignment="1">
      <alignment vertical="center"/>
    </xf>
    <xf numFmtId="0" fontId="35" fillId="0" borderId="0" xfId="15" applyFont="1" applyAlignment="1">
      <alignment horizontal="center" vertical="center"/>
    </xf>
    <xf numFmtId="43" fontId="35" fillId="0" borderId="0" xfId="16" applyFont="1" applyAlignment="1">
      <alignment vertical="center"/>
    </xf>
    <xf numFmtId="0" fontId="35" fillId="0" borderId="0" xfId="15" applyFont="1" applyAlignment="1">
      <alignment vertical="center"/>
    </xf>
    <xf numFmtId="0" fontId="36" fillId="0" borderId="0" xfId="15" applyFont="1" applyAlignment="1">
      <alignment horizontal="left" vertical="center"/>
    </xf>
    <xf numFmtId="0" fontId="10" fillId="0" borderId="0" xfId="15" applyFont="1" applyAlignment="1">
      <alignment horizontal="center"/>
    </xf>
    <xf numFmtId="0" fontId="10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43" fontId="37" fillId="0" borderId="0" xfId="16" applyFont="1"/>
    <xf numFmtId="0" fontId="34" fillId="0" borderId="16" xfId="15" applyFont="1" applyBorder="1" applyAlignment="1">
      <alignment horizontal="center" vertical="center"/>
    </xf>
    <xf numFmtId="0" fontId="33" fillId="0" borderId="28" xfId="15" applyFont="1" applyBorder="1" applyAlignment="1">
      <alignment horizontal="center" vertical="center"/>
    </xf>
    <xf numFmtId="0" fontId="34" fillId="0" borderId="26" xfId="15" applyFont="1" applyBorder="1" applyAlignment="1">
      <alignment horizontal="center" vertical="center"/>
    </xf>
    <xf numFmtId="0" fontId="33" fillId="0" borderId="31" xfId="15" applyFont="1" applyBorder="1" applyAlignment="1">
      <alignment horizontal="right" vertical="center"/>
    </xf>
    <xf numFmtId="0" fontId="33" fillId="0" borderId="32" xfId="15" applyFont="1" applyBorder="1" applyAlignment="1">
      <alignment horizontal="right" vertical="center"/>
    </xf>
    <xf numFmtId="0" fontId="33" fillId="0" borderId="33" xfId="15" applyFont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9" fillId="0" borderId="0" xfId="8" applyFont="1" applyAlignment="1">
      <alignment vertical="center"/>
    </xf>
    <xf numFmtId="191" fontId="41" fillId="2" borderId="34" xfId="36" applyNumberFormat="1" applyFont="1" applyFill="1" applyBorder="1" applyAlignment="1" applyProtection="1"/>
    <xf numFmtId="0" fontId="42" fillId="2" borderId="0" xfId="4" applyFont="1" applyFill="1" applyAlignment="1">
      <alignment vertical="center"/>
    </xf>
    <xf numFmtId="191" fontId="41" fillId="2" borderId="0" xfId="36" applyNumberFormat="1" applyFont="1" applyFill="1" applyBorder="1" applyAlignment="1" applyProtection="1"/>
    <xf numFmtId="191" fontId="41" fillId="2" borderId="0" xfId="36" applyNumberFormat="1" applyFont="1" applyFill="1" applyBorder="1" applyAlignment="1" applyProtection="1">
      <alignment horizontal="center"/>
    </xf>
    <xf numFmtId="190" fontId="41" fillId="2" borderId="0" xfId="36" applyFont="1" applyFill="1" applyBorder="1" applyAlignment="1" applyProtection="1"/>
    <xf numFmtId="190" fontId="41" fillId="2" borderId="35" xfId="36" applyFont="1" applyFill="1" applyBorder="1" applyAlignment="1" applyProtection="1"/>
    <xf numFmtId="191" fontId="14" fillId="2" borderId="34" xfId="36" applyNumberFormat="1" applyFont="1" applyFill="1" applyBorder="1" applyAlignment="1" applyProtection="1"/>
    <xf numFmtId="191" fontId="14" fillId="2" borderId="0" xfId="36" applyNumberFormat="1" applyFont="1" applyFill="1" applyBorder="1" applyAlignment="1" applyProtection="1"/>
    <xf numFmtId="191" fontId="14" fillId="2" borderId="0" xfId="36" applyNumberFormat="1" applyFont="1" applyFill="1" applyBorder="1" applyAlignment="1" applyProtection="1">
      <alignment horizontal="center"/>
    </xf>
    <xf numFmtId="190" fontId="14" fillId="2" borderId="0" xfId="36" applyFont="1" applyFill="1" applyBorder="1" applyAlignment="1" applyProtection="1"/>
    <xf numFmtId="190" fontId="14" fillId="2" borderId="35" xfId="36" applyFont="1" applyFill="1" applyBorder="1" applyAlignment="1" applyProtection="1"/>
    <xf numFmtId="43" fontId="47" fillId="2" borderId="50" xfId="7" applyFont="1" applyFill="1" applyBorder="1" applyAlignment="1">
      <alignment vertical="center"/>
    </xf>
    <xf numFmtId="0" fontId="68" fillId="2" borderId="0" xfId="0" applyFont="1" applyFill="1" applyAlignment="1">
      <alignment vertical="center"/>
    </xf>
    <xf numFmtId="43" fontId="69" fillId="2" borderId="11" xfId="39" applyNumberFormat="1" applyFont="1" applyFill="1" applyBorder="1" applyAlignment="1">
      <alignment horizontal="center" vertical="center"/>
    </xf>
    <xf numFmtId="43" fontId="69" fillId="2" borderId="1" xfId="39" applyNumberFormat="1" applyFont="1" applyFill="1" applyBorder="1" applyAlignment="1">
      <alignment horizontal="center" vertical="center"/>
    </xf>
    <xf numFmtId="43" fontId="69" fillId="2" borderId="2" xfId="39" applyNumberFormat="1" applyFont="1" applyFill="1" applyBorder="1" applyAlignment="1">
      <alignment horizontal="center" vertical="center"/>
    </xf>
    <xf numFmtId="0" fontId="41" fillId="2" borderId="41" xfId="37" applyFont="1" applyFill="1" applyBorder="1" applyAlignment="1">
      <alignment vertical="center"/>
    </xf>
    <xf numFmtId="0" fontId="41" fillId="2" borderId="39" xfId="38" applyFont="1" applyFill="1" applyBorder="1" applyAlignment="1">
      <alignment horizontal="center" vertical="center"/>
    </xf>
    <xf numFmtId="49" fontId="39" fillId="0" borderId="0" xfId="16" quotePrefix="1" applyNumberFormat="1" applyFont="1" applyAlignment="1">
      <alignment horizontal="right" vertical="center"/>
    </xf>
    <xf numFmtId="0" fontId="41" fillId="2" borderId="42" xfId="232" applyNumberFormat="1" applyFont="1" applyFill="1" applyBorder="1" applyAlignment="1" applyProtection="1">
      <alignment vertical="center"/>
    </xf>
    <xf numFmtId="0" fontId="41" fillId="2" borderId="39" xfId="232" applyNumberFormat="1" applyFont="1" applyFill="1" applyBorder="1" applyAlignment="1" applyProtection="1">
      <alignment horizontal="center" vertical="center"/>
    </xf>
    <xf numFmtId="0" fontId="41" fillId="2" borderId="40" xfId="232" applyNumberFormat="1" applyFont="1" applyFill="1" applyBorder="1" applyAlignment="1" applyProtection="1">
      <alignment horizontal="center" vertical="center"/>
    </xf>
    <xf numFmtId="43" fontId="32" fillId="2" borderId="4" xfId="16" applyFont="1" applyFill="1" applyBorder="1" applyAlignment="1">
      <alignment horizontal="center" vertical="center"/>
    </xf>
    <xf numFmtId="187" fontId="32" fillId="2" borderId="5" xfId="16" applyNumberFormat="1" applyFont="1" applyFill="1" applyBorder="1" applyAlignment="1">
      <alignment horizontal="right" vertical="center"/>
    </xf>
    <xf numFmtId="187" fontId="32" fillId="2" borderId="5" xfId="16" applyNumberFormat="1" applyFont="1" applyFill="1" applyBorder="1" applyAlignment="1">
      <alignment vertical="center"/>
    </xf>
    <xf numFmtId="187" fontId="32" fillId="2" borderId="17" xfId="16" applyNumberFormat="1" applyFont="1" applyFill="1" applyBorder="1" applyAlignment="1">
      <alignment vertical="center"/>
    </xf>
    <xf numFmtId="187" fontId="32" fillId="2" borderId="26" xfId="16" applyNumberFormat="1" applyFont="1" applyFill="1" applyBorder="1" applyAlignment="1">
      <alignment vertical="center"/>
    </xf>
    <xf numFmtId="187" fontId="38" fillId="2" borderId="1" xfId="16" applyNumberFormat="1" applyFont="1" applyFill="1" applyBorder="1" applyAlignment="1">
      <alignment vertical="center"/>
    </xf>
    <xf numFmtId="187" fontId="26" fillId="2" borderId="27" xfId="0" applyNumberFormat="1" applyFont="1" applyFill="1" applyBorder="1" applyAlignment="1">
      <alignment horizontal="center" vertical="center"/>
    </xf>
    <xf numFmtId="187" fontId="26" fillId="2" borderId="3" xfId="0" applyNumberFormat="1" applyFont="1" applyFill="1" applyBorder="1" applyAlignment="1">
      <alignment horizontal="center" vertical="center"/>
    </xf>
    <xf numFmtId="43" fontId="31" fillId="2" borderId="68" xfId="15" applyNumberFormat="1" applyFont="1" applyFill="1" applyBorder="1" applyAlignment="1">
      <alignment horizontal="center" vertical="center"/>
    </xf>
    <xf numFmtId="0" fontId="74" fillId="2" borderId="4" xfId="0" applyFont="1" applyFill="1" applyBorder="1" applyAlignment="1">
      <alignment horizontal="center" vertical="center"/>
    </xf>
    <xf numFmtId="0" fontId="74" fillId="2" borderId="4" xfId="0" applyFont="1" applyFill="1" applyBorder="1" applyAlignment="1">
      <alignment vertical="center"/>
    </xf>
    <xf numFmtId="0" fontId="74" fillId="2" borderId="20" xfId="0" applyFont="1" applyFill="1" applyBorder="1" applyAlignment="1">
      <alignment vertical="center"/>
    </xf>
    <xf numFmtId="43" fontId="74" fillId="2" borderId="4" xfId="1" applyFont="1" applyFill="1" applyBorder="1" applyAlignment="1">
      <alignment vertical="center"/>
    </xf>
    <xf numFmtId="0" fontId="74" fillId="2" borderId="0" xfId="0" applyFont="1" applyFill="1" applyAlignment="1">
      <alignment vertical="center"/>
    </xf>
    <xf numFmtId="0" fontId="75" fillId="2" borderId="64" xfId="0" quotePrefix="1" applyFont="1" applyFill="1" applyBorder="1" applyAlignment="1">
      <alignment horizontal="center" vertical="center"/>
    </xf>
    <xf numFmtId="0" fontId="75" fillId="2" borderId="65" xfId="0" applyFont="1" applyFill="1" applyBorder="1" applyAlignment="1">
      <alignment vertical="center"/>
    </xf>
    <xf numFmtId="0" fontId="75" fillId="2" borderId="64" xfId="0" applyFont="1" applyFill="1" applyBorder="1" applyAlignment="1">
      <alignment horizontal="center" vertical="center"/>
    </xf>
    <xf numFmtId="43" fontId="75" fillId="2" borderId="64" xfId="1" applyFont="1" applyFill="1" applyBorder="1" applyAlignment="1">
      <alignment vertical="center"/>
    </xf>
    <xf numFmtId="43" fontId="75" fillId="2" borderId="64" xfId="0" applyNumberFormat="1" applyFont="1" applyFill="1" applyBorder="1" applyAlignment="1">
      <alignment vertical="center"/>
    </xf>
    <xf numFmtId="0" fontId="75" fillId="2" borderId="0" xfId="0" applyFont="1" applyFill="1" applyAlignment="1">
      <alignment vertical="center"/>
    </xf>
    <xf numFmtId="0" fontId="74" fillId="2" borderId="3" xfId="0" quotePrefix="1" applyFont="1" applyFill="1" applyBorder="1" applyAlignment="1">
      <alignment horizontal="center" vertical="center"/>
    </xf>
    <xf numFmtId="0" fontId="74" fillId="2" borderId="66" xfId="0" applyFont="1" applyFill="1" applyBorder="1" applyAlignment="1">
      <alignment horizontal="left" vertical="center"/>
    </xf>
    <xf numFmtId="0" fontId="74" fillId="2" borderId="67" xfId="0" applyFont="1" applyFill="1" applyBorder="1" applyAlignment="1">
      <alignment vertical="center"/>
    </xf>
    <xf numFmtId="0" fontId="74" fillId="2" borderId="3" xfId="0" applyFont="1" applyFill="1" applyBorder="1" applyAlignment="1">
      <alignment horizontal="center" vertical="center"/>
    </xf>
    <xf numFmtId="43" fontId="74" fillId="2" borderId="3" xfId="1" applyFont="1" applyFill="1" applyBorder="1" applyAlignment="1">
      <alignment vertical="center"/>
    </xf>
    <xf numFmtId="43" fontId="74" fillId="2" borderId="3" xfId="0" applyNumberFormat="1" applyFont="1" applyFill="1" applyBorder="1" applyAlignment="1">
      <alignment vertical="center"/>
    </xf>
    <xf numFmtId="0" fontId="74" fillId="2" borderId="70" xfId="0" applyFont="1" applyFill="1" applyBorder="1" applyAlignment="1">
      <alignment vertical="center"/>
    </xf>
    <xf numFmtId="0" fontId="74" fillId="2" borderId="70" xfId="0" applyFont="1" applyFill="1" applyBorder="1" applyAlignment="1">
      <alignment horizontal="center" vertical="center"/>
    </xf>
    <xf numFmtId="0" fontId="74" fillId="2" borderId="71" xfId="0" applyFont="1" applyFill="1" applyBorder="1" applyAlignment="1">
      <alignment vertical="center"/>
    </xf>
    <xf numFmtId="0" fontId="75" fillId="2" borderId="17" xfId="0" quotePrefix="1" applyFont="1" applyFill="1" applyBorder="1" applyAlignment="1">
      <alignment horizontal="center" vertical="center"/>
    </xf>
    <xf numFmtId="0" fontId="74" fillId="2" borderId="68" xfId="0" quotePrefix="1" applyFont="1" applyFill="1" applyBorder="1" applyAlignment="1">
      <alignment horizontal="center" vertical="center"/>
    </xf>
    <xf numFmtId="0" fontId="74" fillId="2" borderId="21" xfId="0" applyFont="1" applyFill="1" applyBorder="1" applyAlignment="1">
      <alignment horizontal="left" vertical="center"/>
    </xf>
    <xf numFmtId="0" fontId="74" fillId="2" borderId="23" xfId="0" applyFont="1" applyFill="1" applyBorder="1" applyAlignment="1">
      <alignment vertical="center"/>
    </xf>
    <xf numFmtId="0" fontId="74" fillId="2" borderId="68" xfId="0" applyFont="1" applyFill="1" applyBorder="1" applyAlignment="1">
      <alignment horizontal="center" vertical="center"/>
    </xf>
    <xf numFmtId="43" fontId="74" fillId="2" borderId="68" xfId="1" applyFont="1" applyFill="1" applyBorder="1" applyAlignment="1">
      <alignment vertical="center"/>
    </xf>
    <xf numFmtId="43" fontId="74" fillId="2" borderId="68" xfId="0" applyNumberFormat="1" applyFont="1" applyFill="1" applyBorder="1" applyAlignment="1">
      <alignment vertical="center"/>
    </xf>
    <xf numFmtId="0" fontId="75" fillId="2" borderId="5" xfId="0" quotePrefix="1" applyFont="1" applyFill="1" applyBorder="1" applyAlignment="1">
      <alignment horizontal="center" vertical="center"/>
    </xf>
    <xf numFmtId="0" fontId="74" fillId="2" borderId="69" xfId="0" applyFont="1" applyFill="1" applyBorder="1" applyAlignment="1">
      <alignment vertical="center"/>
    </xf>
    <xf numFmtId="0" fontId="75" fillId="2" borderId="0" xfId="0" applyFont="1" applyFill="1" applyAlignment="1">
      <alignment horizontal="center" vertical="top"/>
    </xf>
    <xf numFmtId="0" fontId="75" fillId="2" borderId="0" xfId="0" applyFont="1" applyFill="1" applyAlignment="1">
      <alignment vertical="top"/>
    </xf>
    <xf numFmtId="43" fontId="75" fillId="2" borderId="0" xfId="1" applyFont="1" applyFill="1" applyAlignment="1">
      <alignment vertical="top"/>
    </xf>
    <xf numFmtId="43" fontId="75" fillId="2" borderId="0" xfId="1" applyFont="1" applyFill="1" applyAlignment="1">
      <alignment horizontal="right" vertical="top"/>
    </xf>
    <xf numFmtId="43" fontId="68" fillId="2" borderId="0" xfId="1" applyFont="1" applyFill="1" applyAlignment="1">
      <alignment horizontal="right" vertical="center"/>
    </xf>
    <xf numFmtId="43" fontId="77" fillId="2" borderId="25" xfId="1" applyFont="1" applyFill="1" applyBorder="1" applyAlignment="1">
      <alignment vertical="center"/>
    </xf>
    <xf numFmtId="43" fontId="75" fillId="2" borderId="0" xfId="0" applyNumberFormat="1" applyFont="1" applyFill="1" applyAlignment="1">
      <alignment vertical="center"/>
    </xf>
    <xf numFmtId="43" fontId="74" fillId="2" borderId="0" xfId="0" applyNumberFormat="1" applyFont="1" applyFill="1" applyAlignment="1">
      <alignment vertical="center"/>
    </xf>
    <xf numFmtId="43" fontId="77" fillId="2" borderId="0" xfId="1" applyFont="1" applyFill="1" applyBorder="1" applyAlignment="1">
      <alignment vertical="center"/>
    </xf>
    <xf numFmtId="0" fontId="78" fillId="2" borderId="0" xfId="4" applyFont="1" applyFill="1" applyAlignment="1">
      <alignment vertical="center"/>
    </xf>
    <xf numFmtId="0" fontId="43" fillId="2" borderId="0" xfId="5" applyFont="1" applyFill="1"/>
    <xf numFmtId="191" fontId="79" fillId="2" borderId="0" xfId="36" applyNumberFormat="1" applyFont="1" applyFill="1" applyBorder="1" applyAlignment="1" applyProtection="1"/>
    <xf numFmtId="191" fontId="14" fillId="2" borderId="36" xfId="36" applyNumberFormat="1" applyFont="1" applyFill="1" applyBorder="1" applyAlignment="1" applyProtection="1"/>
    <xf numFmtId="191" fontId="78" fillId="2" borderId="37" xfId="36" applyNumberFormat="1" applyFont="1" applyFill="1" applyBorder="1" applyAlignment="1" applyProtection="1"/>
    <xf numFmtId="191" fontId="41" fillId="2" borderId="37" xfId="36" applyNumberFormat="1" applyFont="1" applyFill="1" applyBorder="1" applyAlignment="1" applyProtection="1"/>
    <xf numFmtId="191" fontId="14" fillId="2" borderId="37" xfId="36" applyNumberFormat="1" applyFont="1" applyFill="1" applyBorder="1" applyAlignment="1" applyProtection="1"/>
    <xf numFmtId="191" fontId="14" fillId="2" borderId="37" xfId="36" applyNumberFormat="1" applyFont="1" applyFill="1" applyBorder="1" applyAlignment="1" applyProtection="1">
      <alignment horizontal="center"/>
    </xf>
    <xf numFmtId="190" fontId="14" fillId="2" borderId="37" xfId="36" applyFont="1" applyFill="1" applyBorder="1" applyAlignment="1" applyProtection="1"/>
    <xf numFmtId="190" fontId="14" fillId="2" borderId="38" xfId="36" applyFont="1" applyFill="1" applyBorder="1" applyAlignment="1" applyProtection="1"/>
    <xf numFmtId="191" fontId="46" fillId="2" borderId="39" xfId="36" applyNumberFormat="1" applyFont="1" applyFill="1" applyBorder="1" applyAlignment="1" applyProtection="1">
      <alignment horizontal="center" vertical="center"/>
    </xf>
    <xf numFmtId="191" fontId="41" fillId="2" borderId="39" xfId="36" applyNumberFormat="1" applyFont="1" applyFill="1" applyBorder="1" applyAlignment="1" applyProtection="1">
      <alignment horizontal="center" vertical="center"/>
    </xf>
    <xf numFmtId="191" fontId="46" fillId="2" borderId="40" xfId="27" applyNumberFormat="1" applyFont="1" applyFill="1" applyBorder="1"/>
    <xf numFmtId="191" fontId="46" fillId="2" borderId="41" xfId="36" applyNumberFormat="1" applyFont="1" applyFill="1" applyBorder="1" applyAlignment="1" applyProtection="1"/>
    <xf numFmtId="191" fontId="46" fillId="2" borderId="42" xfId="36" applyNumberFormat="1" applyFont="1" applyFill="1" applyBorder="1" applyAlignment="1" applyProtection="1">
      <alignment horizontal="center" vertical="center"/>
    </xf>
    <xf numFmtId="191" fontId="46" fillId="2" borderId="39" xfId="27" applyNumberFormat="1" applyFont="1" applyFill="1" applyBorder="1" applyAlignment="1">
      <alignment vertical="center"/>
    </xf>
    <xf numFmtId="191" fontId="46" fillId="2" borderId="39" xfId="27" applyNumberFormat="1" applyFont="1" applyFill="1" applyBorder="1" applyAlignment="1">
      <alignment horizontal="center" vertical="center"/>
    </xf>
    <xf numFmtId="190" fontId="46" fillId="2" borderId="39" xfId="36" applyFont="1" applyFill="1" applyBorder="1" applyAlignment="1" applyProtection="1">
      <alignment horizontal="center" vertical="center"/>
    </xf>
    <xf numFmtId="190" fontId="46" fillId="2" borderId="39" xfId="6" applyNumberFormat="1" applyFont="1" applyFill="1" applyBorder="1" applyAlignment="1" applyProtection="1">
      <alignment horizontal="center" vertical="center"/>
    </xf>
    <xf numFmtId="0" fontId="45" fillId="2" borderId="0" xfId="5" applyFont="1" applyFill="1"/>
    <xf numFmtId="1" fontId="46" fillId="2" borderId="43" xfId="36" applyNumberFormat="1" applyFont="1" applyFill="1" applyBorder="1" applyAlignment="1" applyProtection="1">
      <alignment horizontal="center" vertical="center"/>
    </xf>
    <xf numFmtId="1" fontId="80" fillId="2" borderId="43" xfId="36" applyNumberFormat="1" applyFont="1" applyFill="1" applyBorder="1" applyAlignment="1" applyProtection="1">
      <alignment horizontal="center" vertical="center"/>
    </xf>
    <xf numFmtId="192" fontId="46" fillId="2" borderId="44" xfId="36" applyNumberFormat="1" applyFont="1" applyFill="1" applyBorder="1" applyAlignment="1" applyProtection="1">
      <alignment horizontal="left" vertical="center"/>
    </xf>
    <xf numFmtId="192" fontId="46" fillId="2" borderId="46" xfId="36" applyNumberFormat="1" applyFont="1" applyFill="1" applyBorder="1" applyAlignment="1" applyProtection="1">
      <alignment horizontal="center" vertical="center"/>
    </xf>
    <xf numFmtId="191" fontId="41" fillId="2" borderId="43" xfId="36" applyNumberFormat="1" applyFont="1" applyFill="1" applyBorder="1" applyAlignment="1" applyProtection="1">
      <alignment horizontal="center" vertical="center"/>
    </xf>
    <xf numFmtId="190" fontId="41" fillId="2" borderId="43" xfId="36" applyFont="1" applyFill="1" applyBorder="1" applyAlignment="1" applyProtection="1">
      <alignment vertical="center"/>
    </xf>
    <xf numFmtId="192" fontId="41" fillId="2" borderId="40" xfId="27" applyNumberFormat="1" applyFont="1" applyFill="1" applyBorder="1" applyAlignment="1">
      <alignment horizontal="right"/>
    </xf>
    <xf numFmtId="0" fontId="41" fillId="2" borderId="41" xfId="57" applyFont="1" applyFill="1" applyBorder="1"/>
    <xf numFmtId="192" fontId="46" fillId="2" borderId="42" xfId="36" applyNumberFormat="1" applyFont="1" applyFill="1" applyBorder="1" applyAlignment="1" applyProtection="1">
      <alignment horizontal="center" vertical="center"/>
    </xf>
    <xf numFmtId="192" fontId="41" fillId="2" borderId="39" xfId="36" applyNumberFormat="1" applyFont="1" applyFill="1" applyBorder="1" applyAlignment="1" applyProtection="1">
      <alignment horizontal="center" vertical="center"/>
    </xf>
    <xf numFmtId="193" fontId="41" fillId="2" borderId="39" xfId="36" applyNumberFormat="1" applyFont="1" applyFill="1" applyBorder="1" applyAlignment="1" applyProtection="1">
      <alignment horizontal="center" vertical="center"/>
    </xf>
    <xf numFmtId="193" fontId="41" fillId="2" borderId="39" xfId="36" applyNumberFormat="1" applyFont="1" applyFill="1" applyBorder="1" applyAlignment="1" applyProtection="1">
      <alignment horizontal="right" vertical="center"/>
    </xf>
    <xf numFmtId="190" fontId="41" fillId="2" borderId="39" xfId="36" applyFont="1" applyFill="1" applyBorder="1" applyAlignment="1" applyProtection="1">
      <alignment horizontal="right" vertical="center"/>
    </xf>
    <xf numFmtId="190" fontId="41" fillId="2" borderId="39" xfId="6" applyNumberFormat="1" applyFont="1" applyFill="1" applyBorder="1" applyAlignment="1" applyProtection="1">
      <alignment horizontal="right" vertical="center"/>
    </xf>
    <xf numFmtId="0" fontId="45" fillId="2" borderId="0" xfId="22" applyFont="1" applyFill="1"/>
    <xf numFmtId="192" fontId="46" fillId="2" borderId="45" xfId="36" applyNumberFormat="1" applyFont="1" applyFill="1" applyBorder="1" applyAlignment="1" applyProtection="1">
      <alignment horizontal="center" vertical="center"/>
    </xf>
    <xf numFmtId="191" fontId="46" fillId="2" borderId="47" xfId="36" applyNumberFormat="1" applyFont="1" applyFill="1" applyBorder="1" applyAlignment="1" applyProtection="1">
      <alignment horizontal="center" vertical="center"/>
    </xf>
    <xf numFmtId="193" fontId="41" fillId="2" borderId="39" xfId="36" applyNumberFormat="1" applyFont="1" applyFill="1" applyBorder="1" applyAlignment="1" applyProtection="1">
      <alignment vertical="center"/>
    </xf>
    <xf numFmtId="192" fontId="41" fillId="2" borderId="41" xfId="36" applyNumberFormat="1" applyFont="1" applyFill="1" applyBorder="1" applyAlignment="1" applyProtection="1">
      <alignment horizontal="left" vertical="center"/>
    </xf>
    <xf numFmtId="191" fontId="41" fillId="2" borderId="72" xfId="36" applyNumberFormat="1" applyFont="1" applyFill="1" applyBorder="1" applyAlignment="1" applyProtection="1">
      <alignment horizontal="center" vertical="center"/>
    </xf>
    <xf numFmtId="191" fontId="47" fillId="3" borderId="80" xfId="36" applyNumberFormat="1" applyFont="1" applyFill="1" applyBorder="1" applyAlignment="1" applyProtection="1">
      <alignment horizontal="right" vertical="center"/>
    </xf>
    <xf numFmtId="191" fontId="47" fillId="2" borderId="48" xfId="36" applyNumberFormat="1" applyFont="1" applyFill="1" applyBorder="1" applyAlignment="1" applyProtection="1">
      <alignment horizontal="center" vertical="center"/>
    </xf>
    <xf numFmtId="190" fontId="47" fillId="2" borderId="48" xfId="36" applyFont="1" applyFill="1" applyBorder="1" applyAlignment="1" applyProtection="1">
      <alignment vertical="center"/>
    </xf>
    <xf numFmtId="190" fontId="47" fillId="2" borderId="49" xfId="36" applyFont="1" applyFill="1" applyBorder="1" applyAlignment="1" applyProtection="1">
      <alignment vertical="center"/>
    </xf>
    <xf numFmtId="0" fontId="81" fillId="2" borderId="0" xfId="5" applyFont="1" applyFill="1"/>
    <xf numFmtId="0" fontId="82" fillId="2" borderId="0" xfId="5" applyFont="1" applyFill="1"/>
    <xf numFmtId="191" fontId="83" fillId="2" borderId="0" xfId="36" applyNumberFormat="1" applyFont="1" applyFill="1" applyBorder="1" applyAlignment="1" applyProtection="1"/>
    <xf numFmtId="191" fontId="41" fillId="2" borderId="36" xfId="36" applyNumberFormat="1" applyFont="1" applyFill="1" applyBorder="1" applyAlignment="1" applyProtection="1"/>
    <xf numFmtId="191" fontId="83" fillId="2" borderId="37" xfId="36" applyNumberFormat="1" applyFont="1" applyFill="1" applyBorder="1" applyAlignment="1" applyProtection="1"/>
    <xf numFmtId="191" fontId="41" fillId="2" borderId="37" xfId="36" applyNumberFormat="1" applyFont="1" applyFill="1" applyBorder="1" applyAlignment="1" applyProtection="1">
      <alignment horizontal="center"/>
    </xf>
    <xf numFmtId="190" fontId="41" fillId="2" borderId="37" xfId="36" applyFont="1" applyFill="1" applyBorder="1" applyAlignment="1" applyProtection="1"/>
    <xf numFmtId="190" fontId="41" fillId="2" borderId="38" xfId="36" applyFont="1" applyFill="1" applyBorder="1" applyAlignment="1" applyProtection="1"/>
    <xf numFmtId="190" fontId="41" fillId="2" borderId="0" xfId="36" applyFont="1" applyFill="1" applyBorder="1" applyAlignment="1" applyProtection="1">
      <alignment horizontal="center"/>
    </xf>
    <xf numFmtId="191" fontId="84" fillId="2" borderId="39" xfId="36" applyNumberFormat="1" applyFont="1" applyFill="1" applyBorder="1" applyAlignment="1" applyProtection="1">
      <alignment horizontal="center" vertical="center"/>
    </xf>
    <xf numFmtId="43" fontId="10" fillId="2" borderId="11" xfId="39" applyNumberFormat="1" applyFont="1" applyFill="1" applyBorder="1" applyAlignment="1">
      <alignment horizontal="center" vertical="center"/>
    </xf>
    <xf numFmtId="43" fontId="10" fillId="2" borderId="1" xfId="39" applyNumberFormat="1" applyFont="1" applyFill="1" applyBorder="1" applyAlignment="1">
      <alignment horizontal="center" vertical="center"/>
    </xf>
    <xf numFmtId="43" fontId="10" fillId="2" borderId="2" xfId="39" applyNumberFormat="1" applyFont="1" applyFill="1" applyBorder="1" applyAlignment="1">
      <alignment horizontal="center" vertical="center"/>
    </xf>
    <xf numFmtId="191" fontId="46" fillId="2" borderId="39" xfId="36" applyNumberFormat="1" applyFont="1" applyFill="1" applyBorder="1" applyAlignment="1">
      <alignment horizontal="center" vertical="center"/>
    </xf>
    <xf numFmtId="191" fontId="85" fillId="2" borderId="62" xfId="36" applyNumberFormat="1" applyFont="1" applyFill="1" applyBorder="1" applyAlignment="1" applyProtection="1">
      <alignment horizontal="center" vertical="center"/>
    </xf>
    <xf numFmtId="192" fontId="41" fillId="2" borderId="40" xfId="27" applyNumberFormat="1" applyFont="1" applyFill="1" applyBorder="1" applyAlignment="1">
      <alignment horizontal="right" vertical="top"/>
    </xf>
    <xf numFmtId="192" fontId="41" fillId="2" borderId="39" xfId="36" applyNumberFormat="1" applyFont="1" applyFill="1" applyBorder="1" applyAlignment="1">
      <alignment horizontal="center" vertical="center"/>
    </xf>
    <xf numFmtId="191" fontId="41" fillId="2" borderId="39" xfId="36" applyNumberFormat="1" applyFont="1" applyFill="1" applyBorder="1" applyAlignment="1">
      <alignment horizontal="center" vertical="center"/>
    </xf>
    <xf numFmtId="193" fontId="41" fillId="2" borderId="39" xfId="36" applyNumberFormat="1" applyFont="1" applyFill="1" applyBorder="1" applyAlignment="1">
      <alignment horizontal="right" vertical="center"/>
    </xf>
    <xf numFmtId="190" fontId="41" fillId="2" borderId="39" xfId="36" applyFont="1" applyFill="1" applyBorder="1" applyAlignment="1">
      <alignment horizontal="right" vertical="center"/>
    </xf>
    <xf numFmtId="193" fontId="41" fillId="2" borderId="39" xfId="36" applyNumberFormat="1" applyFont="1" applyFill="1" applyBorder="1" applyAlignment="1">
      <alignment vertical="center"/>
    </xf>
    <xf numFmtId="190" fontId="41" fillId="2" borderId="39" xfId="6" applyNumberFormat="1" applyFont="1" applyFill="1" applyBorder="1" applyAlignment="1">
      <alignment horizontal="right" vertical="center"/>
    </xf>
    <xf numFmtId="191" fontId="83" fillId="2" borderId="47" xfId="36" applyNumberFormat="1" applyFont="1" applyFill="1" applyBorder="1" applyAlignment="1" applyProtection="1">
      <alignment horizontal="center" vertical="center"/>
    </xf>
    <xf numFmtId="191" fontId="86" fillId="2" borderId="48" xfId="36" applyNumberFormat="1" applyFont="1" applyFill="1" applyBorder="1" applyAlignment="1" applyProtection="1">
      <alignment horizontal="center" vertical="center"/>
    </xf>
    <xf numFmtId="0" fontId="87" fillId="2" borderId="0" xfId="5" applyFont="1" applyFill="1"/>
    <xf numFmtId="192" fontId="46" fillId="2" borderId="42" xfId="36" applyNumberFormat="1" applyFont="1" applyFill="1" applyBorder="1" applyAlignment="1" applyProtection="1">
      <alignment horizontal="left" vertical="center" wrapText="1"/>
    </xf>
    <xf numFmtId="43" fontId="41" fillId="2" borderId="39" xfId="62" applyNumberFormat="1" applyFont="1" applyFill="1" applyBorder="1" applyAlignment="1">
      <alignment vertical="center"/>
    </xf>
    <xf numFmtId="191" fontId="41" fillId="2" borderId="47" xfId="36" applyNumberFormat="1" applyFont="1" applyFill="1" applyBorder="1" applyAlignment="1" applyProtection="1">
      <alignment horizontal="center" vertical="center"/>
    </xf>
    <xf numFmtId="191" fontId="46" fillId="2" borderId="62" xfId="36" applyNumberFormat="1" applyFont="1" applyFill="1" applyBorder="1" applyAlignment="1" applyProtection="1">
      <alignment horizontal="center" vertical="center"/>
    </xf>
    <xf numFmtId="192" fontId="41" fillId="2" borderId="42" xfId="36" applyNumberFormat="1" applyFont="1" applyFill="1" applyBorder="1" applyAlignment="1">
      <alignment horizontal="left" vertical="top" wrapText="1"/>
    </xf>
    <xf numFmtId="192" fontId="41" fillId="2" borderId="41" xfId="27" applyNumberFormat="1" applyFont="1" applyFill="1" applyBorder="1" applyAlignment="1">
      <alignment horizontal="right"/>
    </xf>
    <xf numFmtId="191" fontId="41" fillId="2" borderId="1" xfId="36" applyNumberFormat="1" applyFont="1" applyFill="1" applyBorder="1" applyAlignment="1" applyProtection="1">
      <alignment horizontal="center" vertical="center"/>
    </xf>
    <xf numFmtId="192" fontId="88" fillId="2" borderId="45" xfId="36" applyNumberFormat="1" applyFont="1" applyFill="1" applyBorder="1" applyAlignment="1" applyProtection="1">
      <alignment horizontal="left" vertical="center"/>
    </xf>
    <xf numFmtId="1" fontId="41" fillId="2" borderId="43" xfId="36" applyNumberFormat="1" applyFont="1" applyFill="1" applyBorder="1" applyAlignment="1" applyProtection="1">
      <alignment horizontal="center" vertical="center"/>
    </xf>
    <xf numFmtId="43" fontId="32" fillId="2" borderId="11" xfId="16" applyFont="1" applyFill="1" applyBorder="1" applyAlignment="1">
      <alignment horizontal="center"/>
    </xf>
    <xf numFmtId="43" fontId="32" fillId="2" borderId="2" xfId="16" applyFont="1" applyFill="1" applyBorder="1" applyAlignment="1">
      <alignment horizontal="center"/>
    </xf>
    <xf numFmtId="0" fontId="33" fillId="2" borderId="19" xfId="15" applyFont="1" applyFill="1" applyBorder="1" applyAlignment="1">
      <alignment horizontal="center" vertical="center"/>
    </xf>
    <xf numFmtId="0" fontId="33" fillId="2" borderId="20" xfId="15" applyFont="1" applyFill="1" applyBorder="1" applyAlignment="1">
      <alignment vertical="center"/>
    </xf>
    <xf numFmtId="0" fontId="33" fillId="2" borderId="7" xfId="15" applyFont="1" applyFill="1" applyBorder="1" applyAlignment="1">
      <alignment horizontal="center" vertical="center"/>
    </xf>
    <xf numFmtId="0" fontId="33" fillId="2" borderId="6" xfId="15" applyFont="1" applyFill="1" applyBorder="1" applyAlignment="1">
      <alignment vertical="center"/>
    </xf>
    <xf numFmtId="0" fontId="33" fillId="2" borderId="18" xfId="15" applyFont="1" applyFill="1" applyBorder="1" applyAlignment="1">
      <alignment vertical="center"/>
    </xf>
    <xf numFmtId="0" fontId="33" fillId="2" borderId="22" xfId="15" applyFont="1" applyFill="1" applyBorder="1" applyAlignment="1">
      <alignment horizontal="center" vertical="center"/>
    </xf>
    <xf numFmtId="0" fontId="33" fillId="2" borderId="29" xfId="15" applyFont="1" applyFill="1" applyBorder="1" applyAlignment="1">
      <alignment horizontal="center" vertical="center"/>
    </xf>
    <xf numFmtId="0" fontId="33" fillId="2" borderId="30" xfId="15" applyFont="1" applyFill="1" applyBorder="1" applyAlignment="1">
      <alignment vertical="center"/>
    </xf>
    <xf numFmtId="0" fontId="75" fillId="2" borderId="0" xfId="13" applyFont="1" applyFill="1" applyAlignment="1">
      <alignment horizontal="center"/>
    </xf>
    <xf numFmtId="0" fontId="75" fillId="2" borderId="0" xfId="13" applyFont="1" applyFill="1"/>
    <xf numFmtId="43" fontId="75" fillId="2" borderId="0" xfId="1" applyFont="1" applyFill="1"/>
    <xf numFmtId="0" fontId="89" fillId="2" borderId="0" xfId="8" applyFont="1" applyFill="1" applyAlignment="1">
      <alignment vertical="center"/>
    </xf>
    <xf numFmtId="0" fontId="90" fillId="2" borderId="0" xfId="8" applyFont="1" applyFill="1" applyAlignment="1">
      <alignment horizontal="left" vertical="center"/>
    </xf>
    <xf numFmtId="0" fontId="91" fillId="2" borderId="0" xfId="8" applyFont="1" applyFill="1" applyAlignment="1">
      <alignment horizontal="left" vertical="center"/>
    </xf>
    <xf numFmtId="0" fontId="92" fillId="2" borderId="0" xfId="8" applyFont="1" applyFill="1"/>
    <xf numFmtId="0" fontId="93" fillId="2" borderId="24" xfId="8" applyFont="1" applyFill="1" applyBorder="1" applyAlignment="1">
      <alignment horizontal="left" vertical="center"/>
    </xf>
    <xf numFmtId="0" fontId="94" fillId="2" borderId="24" xfId="8" applyFont="1" applyFill="1" applyBorder="1" applyAlignment="1">
      <alignment horizontal="left" vertical="center"/>
    </xf>
    <xf numFmtId="0" fontId="95" fillId="2" borderId="24" xfId="8" applyFont="1" applyFill="1" applyBorder="1"/>
    <xf numFmtId="0" fontId="95" fillId="2" borderId="0" xfId="8" applyFont="1" applyFill="1"/>
    <xf numFmtId="0" fontId="96" fillId="2" borderId="0" xfId="0" applyFont="1" applyFill="1" applyAlignment="1">
      <alignment horizontal="left" vertical="center"/>
    </xf>
    <xf numFmtId="0" fontId="96" fillId="2" borderId="0" xfId="0" applyFont="1" applyFill="1" applyAlignment="1">
      <alignment vertical="center"/>
    </xf>
    <xf numFmtId="0" fontId="96" fillId="2" borderId="0" xfId="0" applyFont="1" applyFill="1" applyAlignment="1">
      <alignment horizontal="center" vertical="center"/>
    </xf>
    <xf numFmtId="43" fontId="96" fillId="2" borderId="0" xfId="1" applyFont="1" applyFill="1" applyAlignment="1">
      <alignment vertical="center"/>
    </xf>
    <xf numFmtId="0" fontId="68" fillId="2" borderId="0" xfId="0" applyFont="1" applyFill="1" applyAlignment="1">
      <alignment horizontal="left" vertical="center"/>
    </xf>
    <xf numFmtId="0" fontId="68" fillId="2" borderId="0" xfId="0" applyFont="1" applyFill="1" applyAlignment="1">
      <alignment horizontal="center" vertical="center"/>
    </xf>
    <xf numFmtId="43" fontId="68" fillId="2" borderId="0" xfId="1" applyFont="1" applyFill="1" applyAlignment="1">
      <alignment vertical="center"/>
    </xf>
    <xf numFmtId="195" fontId="68" fillId="2" borderId="0" xfId="0" applyNumberFormat="1" applyFont="1" applyFill="1" applyAlignment="1">
      <alignment horizontal="center" vertical="center"/>
    </xf>
    <xf numFmtId="0" fontId="75" fillId="2" borderId="0" xfId="0" applyFont="1" applyFill="1" applyAlignment="1">
      <alignment horizontal="center" vertical="center"/>
    </xf>
    <xf numFmtId="43" fontId="75" fillId="2" borderId="0" xfId="1" applyFont="1" applyFill="1" applyAlignment="1">
      <alignment vertical="center"/>
    </xf>
    <xf numFmtId="0" fontId="74" fillId="2" borderId="11" xfId="0" applyFont="1" applyFill="1" applyBorder="1" applyAlignment="1">
      <alignment horizontal="center" vertical="center"/>
    </xf>
    <xf numFmtId="0" fontId="74" fillId="2" borderId="0" xfId="0" applyFont="1" applyFill="1" applyAlignment="1">
      <alignment horizontal="center" vertical="center"/>
    </xf>
    <xf numFmtId="0" fontId="74" fillId="2" borderId="2" xfId="0" applyFont="1" applyFill="1" applyBorder="1" applyAlignment="1">
      <alignment horizontal="center" vertical="center"/>
    </xf>
    <xf numFmtId="43" fontId="74" fillId="2" borderId="11" xfId="1" applyFont="1" applyFill="1" applyBorder="1" applyAlignment="1">
      <alignment horizontal="center" vertical="center"/>
    </xf>
    <xf numFmtId="43" fontId="75" fillId="2" borderId="5" xfId="1" applyFont="1" applyFill="1" applyBorder="1" applyAlignment="1">
      <alignment vertical="center"/>
    </xf>
    <xf numFmtId="191" fontId="46" fillId="0" borderId="47" xfId="36" applyNumberFormat="1" applyFont="1" applyFill="1" applyBorder="1" applyAlignment="1" applyProtection="1">
      <alignment horizontal="center" vertical="center"/>
    </xf>
    <xf numFmtId="191" fontId="41" fillId="0" borderId="47" xfId="36" applyNumberFormat="1" applyFont="1" applyFill="1" applyBorder="1" applyAlignment="1" applyProtection="1">
      <alignment horizontal="center" vertical="center"/>
    </xf>
    <xf numFmtId="192" fontId="41" fillId="0" borderId="40" xfId="27" applyNumberFormat="1" applyFont="1" applyBorder="1" applyAlignment="1">
      <alignment horizontal="right"/>
    </xf>
    <xf numFmtId="192" fontId="46" fillId="0" borderId="42" xfId="36" applyNumberFormat="1" applyFont="1" applyFill="1" applyBorder="1" applyAlignment="1" applyProtection="1">
      <alignment horizontal="center" vertical="center"/>
    </xf>
    <xf numFmtId="192" fontId="41" fillId="0" borderId="39" xfId="36" applyNumberFormat="1" applyFont="1" applyFill="1" applyBorder="1" applyAlignment="1" applyProtection="1">
      <alignment horizontal="center" vertical="center"/>
    </xf>
    <xf numFmtId="191" fontId="41" fillId="0" borderId="39" xfId="36" applyNumberFormat="1" applyFont="1" applyFill="1" applyBorder="1" applyAlignment="1" applyProtection="1">
      <alignment horizontal="center" vertical="center"/>
    </xf>
    <xf numFmtId="193" fontId="41" fillId="0" borderId="39" xfId="36" applyNumberFormat="1" applyFont="1" applyFill="1" applyBorder="1" applyAlignment="1" applyProtection="1">
      <alignment horizontal="center" vertical="center"/>
    </xf>
    <xf numFmtId="193" fontId="41" fillId="0" borderId="39" xfId="36" applyNumberFormat="1" applyFont="1" applyFill="1" applyBorder="1" applyAlignment="1" applyProtection="1">
      <alignment horizontal="right" vertical="center"/>
    </xf>
    <xf numFmtId="190" fontId="41" fillId="0" borderId="39" xfId="36" applyFont="1" applyFill="1" applyBorder="1" applyAlignment="1" applyProtection="1">
      <alignment horizontal="right" vertical="center"/>
    </xf>
    <xf numFmtId="190" fontId="41" fillId="0" borderId="39" xfId="6" applyNumberFormat="1" applyFont="1" applyFill="1" applyBorder="1" applyAlignment="1" applyProtection="1">
      <alignment horizontal="right" vertical="center"/>
    </xf>
    <xf numFmtId="191" fontId="41" fillId="0" borderId="43" xfId="36" applyNumberFormat="1" applyFont="1" applyFill="1" applyBorder="1" applyAlignment="1" applyProtection="1">
      <alignment horizontal="center" vertical="center"/>
    </xf>
    <xf numFmtId="190" fontId="41" fillId="0" borderId="43" xfId="36" applyFont="1" applyFill="1" applyBorder="1" applyAlignment="1" applyProtection="1">
      <alignment vertical="center"/>
    </xf>
    <xf numFmtId="193" fontId="41" fillId="0" borderId="39" xfId="36" applyNumberFormat="1" applyFont="1" applyFill="1" applyBorder="1" applyAlignment="1" applyProtection="1">
      <alignment vertical="center"/>
    </xf>
    <xf numFmtId="192" fontId="46" fillId="0" borderId="41" xfId="36" applyNumberFormat="1" applyFont="1" applyFill="1" applyBorder="1" applyAlignment="1" applyProtection="1">
      <alignment horizontal="left" vertical="center"/>
    </xf>
    <xf numFmtId="192" fontId="41" fillId="0" borderId="41" xfId="36" applyNumberFormat="1" applyFont="1" applyFill="1" applyBorder="1" applyAlignment="1" applyProtection="1">
      <alignment horizontal="left" vertical="center"/>
    </xf>
    <xf numFmtId="192" fontId="41" fillId="0" borderId="41" xfId="36" applyNumberFormat="1" applyFont="1" applyFill="1" applyBorder="1" applyAlignment="1" applyProtection="1">
      <alignment horizontal="center" vertical="center"/>
    </xf>
    <xf numFmtId="1" fontId="46" fillId="2" borderId="47" xfId="36" applyNumberFormat="1" applyFont="1" applyFill="1" applyBorder="1" applyAlignment="1" applyProtection="1">
      <alignment horizontal="center" vertical="center"/>
    </xf>
    <xf numFmtId="1" fontId="41" fillId="2" borderId="72" xfId="36" applyNumberFormat="1" applyFont="1" applyFill="1" applyBorder="1" applyAlignment="1" applyProtection="1">
      <alignment horizontal="center" vertical="center"/>
    </xf>
    <xf numFmtId="192" fontId="46" fillId="2" borderId="72" xfId="36" applyNumberFormat="1" applyFont="1" applyFill="1" applyBorder="1" applyAlignment="1" applyProtection="1">
      <alignment horizontal="left" vertical="center"/>
    </xf>
    <xf numFmtId="192" fontId="46" fillId="2" borderId="60" xfId="36" applyNumberFormat="1" applyFont="1" applyFill="1" applyBorder="1" applyAlignment="1" applyProtection="1">
      <alignment horizontal="center" vertical="center"/>
    </xf>
    <xf numFmtId="192" fontId="46" fillId="2" borderId="61" xfId="36" applyNumberFormat="1" applyFont="1" applyFill="1" applyBorder="1" applyAlignment="1" applyProtection="1">
      <alignment horizontal="center" vertical="center"/>
    </xf>
    <xf numFmtId="191" fontId="41" fillId="2" borderId="40" xfId="36" applyNumberFormat="1" applyFont="1" applyFill="1" applyBorder="1" applyAlignment="1" applyProtection="1">
      <alignment horizontal="center" vertical="center"/>
    </xf>
    <xf numFmtId="192" fontId="46" fillId="2" borderId="41" xfId="36" applyNumberFormat="1" applyFont="1" applyFill="1" applyBorder="1" applyAlignment="1" applyProtection="1">
      <alignment horizontal="center" vertical="center"/>
    </xf>
    <xf numFmtId="192" fontId="41" fillId="2" borderId="83" xfId="36" applyNumberFormat="1" applyFont="1" applyFill="1" applyBorder="1" applyAlignment="1" applyProtection="1">
      <alignment horizontal="center" vertical="center"/>
    </xf>
    <xf numFmtId="191" fontId="41" fillId="0" borderId="72" xfId="36" applyNumberFormat="1" applyFont="1" applyFill="1" applyBorder="1" applyAlignment="1" applyProtection="1">
      <alignment horizontal="center" vertical="center"/>
    </xf>
    <xf numFmtId="1" fontId="41" fillId="0" borderId="84" xfId="36" applyNumberFormat="1" applyFont="1" applyFill="1" applyBorder="1" applyAlignment="1" applyProtection="1">
      <alignment horizontal="center" vertical="center"/>
    </xf>
    <xf numFmtId="0" fontId="41" fillId="0" borderId="39" xfId="232" applyNumberFormat="1" applyFont="1" applyFill="1" applyBorder="1" applyAlignment="1" applyProtection="1">
      <alignment horizontal="center" vertical="center"/>
    </xf>
    <xf numFmtId="191" fontId="97" fillId="2" borderId="48" xfId="36" applyNumberFormat="1" applyFont="1" applyFill="1" applyBorder="1" applyAlignment="1" applyProtection="1">
      <alignment horizontal="center" vertical="center"/>
    </xf>
    <xf numFmtId="191" fontId="83" fillId="0" borderId="47" xfId="36" applyNumberFormat="1" applyFont="1" applyFill="1" applyBorder="1" applyAlignment="1" applyProtection="1">
      <alignment horizontal="center" vertical="center"/>
    </xf>
    <xf numFmtId="192" fontId="41" fillId="2" borderId="72" xfId="27" applyNumberFormat="1" applyFont="1" applyFill="1" applyBorder="1" applyAlignment="1">
      <alignment horizontal="right"/>
    </xf>
    <xf numFmtId="192" fontId="41" fillId="2" borderId="60" xfId="36" applyNumberFormat="1" applyFont="1" applyFill="1" applyBorder="1" applyAlignment="1" applyProtection="1">
      <alignment horizontal="left" vertical="center"/>
    </xf>
    <xf numFmtId="0" fontId="98" fillId="2" borderId="28" xfId="0" quotePrefix="1" applyFont="1" applyFill="1" applyBorder="1" applyAlignment="1">
      <alignment horizontal="center" vertical="center"/>
    </xf>
    <xf numFmtId="0" fontId="41" fillId="2" borderId="16" xfId="0" quotePrefix="1" applyFont="1" applyFill="1" applyBorder="1" applyAlignment="1">
      <alignment horizontal="center" vertical="center"/>
    </xf>
    <xf numFmtId="0" fontId="98" fillId="2" borderId="73" xfId="0" applyFont="1" applyFill="1" applyBorder="1" applyAlignment="1">
      <alignment vertical="center"/>
    </xf>
    <xf numFmtId="0" fontId="98" fillId="2" borderId="16" xfId="0" applyFont="1" applyFill="1" applyBorder="1" applyAlignment="1">
      <alignment horizontal="center" vertical="center"/>
    </xf>
    <xf numFmtId="0" fontId="98" fillId="2" borderId="5" xfId="0" applyFont="1" applyFill="1" applyBorder="1" applyAlignment="1">
      <alignment horizontal="center" vertical="center"/>
    </xf>
    <xf numFmtId="43" fontId="98" fillId="2" borderId="5" xfId="1" applyFont="1" applyFill="1" applyBorder="1" applyAlignment="1">
      <alignment vertical="center"/>
    </xf>
    <xf numFmtId="43" fontId="98" fillId="2" borderId="5" xfId="0" applyNumberFormat="1" applyFont="1" applyFill="1" applyBorder="1" applyAlignment="1">
      <alignment vertical="center"/>
    </xf>
    <xf numFmtId="0" fontId="98" fillId="2" borderId="7" xfId="0" quotePrefix="1" applyFont="1" applyFill="1" applyBorder="1" applyAlignment="1">
      <alignment horizontal="center" vertical="center"/>
    </xf>
    <xf numFmtId="0" fontId="98" fillId="2" borderId="5" xfId="0" quotePrefix="1" applyFont="1" applyFill="1" applyBorder="1" applyAlignment="1">
      <alignment horizontal="center" vertical="center"/>
    </xf>
    <xf numFmtId="0" fontId="99" fillId="2" borderId="73" xfId="0" applyFont="1" applyFill="1" applyBorder="1" applyAlignment="1">
      <alignment vertical="center"/>
    </xf>
    <xf numFmtId="0" fontId="99" fillId="2" borderId="5" xfId="0" applyFont="1" applyFill="1" applyBorder="1" applyAlignment="1">
      <alignment horizontal="center" vertical="center"/>
    </xf>
    <xf numFmtId="0" fontId="99" fillId="2" borderId="16" xfId="0" applyFont="1" applyFill="1" applyBorder="1" applyAlignment="1">
      <alignment horizontal="center" vertical="center"/>
    </xf>
    <xf numFmtId="43" fontId="99" fillId="2" borderId="16" xfId="1" applyFont="1" applyFill="1" applyBorder="1" applyAlignment="1">
      <alignment vertical="center"/>
    </xf>
    <xf numFmtId="43" fontId="99" fillId="2" borderId="5" xfId="0" applyNumberFormat="1" applyFont="1" applyFill="1" applyBorder="1" applyAlignment="1">
      <alignment vertical="center"/>
    </xf>
    <xf numFmtId="0" fontId="99" fillId="2" borderId="6" xfId="0" applyFont="1" applyFill="1" applyBorder="1" applyAlignment="1">
      <alignment vertical="center"/>
    </xf>
    <xf numFmtId="43" fontId="99" fillId="2" borderId="5" xfId="1" applyFont="1" applyFill="1" applyBorder="1" applyAlignment="1">
      <alignment vertical="center"/>
    </xf>
    <xf numFmtId="0" fontId="99" fillId="2" borderId="7" xfId="0" quotePrefix="1" applyFont="1" applyFill="1" applyBorder="1" applyAlignment="1">
      <alignment horizontal="center" vertical="center"/>
    </xf>
    <xf numFmtId="0" fontId="99" fillId="2" borderId="5" xfId="0" quotePrefix="1" applyFont="1" applyFill="1" applyBorder="1" applyAlignment="1">
      <alignment horizontal="center" vertical="center"/>
    </xf>
    <xf numFmtId="0" fontId="45" fillId="2" borderId="6" xfId="0" applyFont="1" applyFill="1" applyBorder="1" applyAlignment="1">
      <alignment vertical="center"/>
    </xf>
    <xf numFmtId="0" fontId="98" fillId="2" borderId="22" xfId="0" quotePrefix="1" applyFont="1" applyFill="1" applyBorder="1" applyAlignment="1">
      <alignment horizontal="center" vertical="center"/>
    </xf>
    <xf numFmtId="0" fontId="98" fillId="2" borderId="17" xfId="0" quotePrefix="1" applyFont="1" applyFill="1" applyBorder="1" applyAlignment="1">
      <alignment horizontal="center" vertical="center"/>
    </xf>
    <xf numFmtId="0" fontId="98" fillId="2" borderId="18" xfId="0" applyFont="1" applyFill="1" applyBorder="1" applyAlignment="1">
      <alignment vertical="center"/>
    </xf>
    <xf numFmtId="0" fontId="17" fillId="2" borderId="7" xfId="0" quotePrefix="1" applyFont="1" applyFill="1" applyBorder="1" applyAlignment="1">
      <alignment horizontal="center" vertical="center"/>
    </xf>
    <xf numFmtId="0" fontId="17" fillId="2" borderId="5" xfId="0" quotePrefix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7" fillId="2" borderId="5" xfId="0" applyFont="1" applyFill="1" applyBorder="1" applyAlignment="1">
      <alignment horizontal="center" vertical="center"/>
    </xf>
    <xf numFmtId="43" fontId="17" fillId="2" borderId="5" xfId="1" applyFont="1" applyFill="1" applyBorder="1" applyAlignment="1">
      <alignment vertical="center"/>
    </xf>
    <xf numFmtId="43" fontId="17" fillId="2" borderId="5" xfId="0" applyNumberFormat="1" applyFont="1" applyFill="1" applyBorder="1" applyAlignment="1">
      <alignment vertical="center"/>
    </xf>
    <xf numFmtId="0" fontId="17" fillId="2" borderId="73" xfId="0" applyFont="1" applyFill="1" applyBorder="1" applyAlignment="1">
      <alignment vertical="center"/>
    </xf>
    <xf numFmtId="0" fontId="17" fillId="2" borderId="22" xfId="0" quotePrefix="1" applyFont="1" applyFill="1" applyBorder="1" applyAlignment="1">
      <alignment horizontal="center" vertical="center"/>
    </xf>
    <xf numFmtId="0" fontId="76" fillId="2" borderId="16" xfId="0" quotePrefix="1" applyFont="1" applyFill="1" applyBorder="1" applyAlignment="1">
      <alignment horizontal="center" vertical="center"/>
    </xf>
    <xf numFmtId="0" fontId="76" fillId="2" borderId="6" xfId="0" applyFont="1" applyFill="1" applyBorder="1" applyAlignment="1">
      <alignment vertical="center"/>
    </xf>
    <xf numFmtId="0" fontId="76" fillId="2" borderId="5" xfId="0" applyFont="1" applyFill="1" applyBorder="1" applyAlignment="1">
      <alignment horizontal="center" vertical="center"/>
    </xf>
    <xf numFmtId="43" fontId="76" fillId="2" borderId="5" xfId="1" applyFont="1" applyFill="1" applyBorder="1" applyAlignment="1">
      <alignment vertical="center"/>
    </xf>
    <xf numFmtId="43" fontId="76" fillId="2" borderId="5" xfId="0" applyNumberFormat="1" applyFont="1" applyFill="1" applyBorder="1" applyAlignment="1">
      <alignment vertical="center"/>
    </xf>
    <xf numFmtId="0" fontId="98" fillId="2" borderId="16" xfId="0" quotePrefix="1" applyFont="1" applyFill="1" applyBorder="1" applyAlignment="1">
      <alignment horizontal="center" vertical="center"/>
    </xf>
    <xf numFmtId="43" fontId="98" fillId="2" borderId="16" xfId="1" applyFont="1" applyFill="1" applyBorder="1" applyAlignment="1">
      <alignment vertical="center"/>
    </xf>
    <xf numFmtId="43" fontId="98" fillId="2" borderId="16" xfId="0" applyNumberFormat="1" applyFont="1" applyFill="1" applyBorder="1" applyAlignment="1">
      <alignment vertical="center"/>
    </xf>
    <xf numFmtId="0" fontId="98" fillId="2" borderId="6" xfId="0" applyFont="1" applyFill="1" applyBorder="1" applyAlignment="1">
      <alignment vertical="center"/>
    </xf>
    <xf numFmtId="0" fontId="98" fillId="2" borderId="6" xfId="0" applyFont="1" applyFill="1" applyBorder="1" applyAlignment="1">
      <alignment vertical="top" wrapText="1"/>
    </xf>
    <xf numFmtId="0" fontId="100" fillId="2" borderId="5" xfId="0" quotePrefix="1" applyFont="1" applyFill="1" applyBorder="1" applyAlignment="1">
      <alignment horizontal="center" vertical="center"/>
    </xf>
    <xf numFmtId="0" fontId="100" fillId="2" borderId="5" xfId="0" applyFont="1" applyFill="1" applyBorder="1" applyAlignment="1">
      <alignment horizontal="center" vertical="center"/>
    </xf>
    <xf numFmtId="43" fontId="100" fillId="2" borderId="5" xfId="1" applyFont="1" applyFill="1" applyBorder="1" applyAlignment="1">
      <alignment vertical="center"/>
    </xf>
    <xf numFmtId="43" fontId="100" fillId="2" borderId="5" xfId="0" applyNumberFormat="1" applyFont="1" applyFill="1" applyBorder="1" applyAlignment="1">
      <alignment vertical="center"/>
    </xf>
    <xf numFmtId="0" fontId="98" fillId="2" borderId="5" xfId="0" applyFont="1" applyFill="1" applyBorder="1" applyAlignment="1">
      <alignment vertical="top" wrapText="1"/>
    </xf>
    <xf numFmtId="0" fontId="98" fillId="2" borderId="64" xfId="0" quotePrefix="1" applyFont="1" applyFill="1" applyBorder="1" applyAlignment="1">
      <alignment horizontal="center" vertical="center"/>
    </xf>
    <xf numFmtId="0" fontId="98" fillId="2" borderId="64" xfId="0" applyFont="1" applyFill="1" applyBorder="1" applyAlignment="1">
      <alignment vertical="top" wrapText="1"/>
    </xf>
    <xf numFmtId="0" fontId="98" fillId="2" borderId="64" xfId="0" applyFont="1" applyFill="1" applyBorder="1" applyAlignment="1">
      <alignment horizontal="center" vertical="center"/>
    </xf>
    <xf numFmtId="43" fontId="98" fillId="2" borderId="64" xfId="1" applyFont="1" applyFill="1" applyBorder="1" applyAlignment="1">
      <alignment vertical="center"/>
    </xf>
    <xf numFmtId="43" fontId="98" fillId="2" borderId="64" xfId="0" applyNumberFormat="1" applyFont="1" applyFill="1" applyBorder="1" applyAlignment="1">
      <alignment vertical="center"/>
    </xf>
    <xf numFmtId="0" fontId="73" fillId="2" borderId="4" xfId="0" quotePrefix="1" applyFont="1" applyFill="1" applyBorder="1" applyAlignment="1">
      <alignment horizontal="center" vertical="center"/>
    </xf>
    <xf numFmtId="0" fontId="73" fillId="2" borderId="16" xfId="0" quotePrefix="1" applyFont="1" applyFill="1" applyBorder="1" applyAlignment="1">
      <alignment horizontal="center" vertical="center"/>
    </xf>
    <xf numFmtId="0" fontId="17" fillId="2" borderId="17" xfId="0" quotePrefix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43" fontId="17" fillId="2" borderId="17" xfId="1" applyFont="1" applyFill="1" applyBorder="1" applyAlignment="1">
      <alignment vertical="center"/>
    </xf>
    <xf numFmtId="0" fontId="17" fillId="2" borderId="18" xfId="0" applyFont="1" applyFill="1" applyBorder="1" applyAlignment="1">
      <alignment vertical="center"/>
    </xf>
    <xf numFmtId="43" fontId="17" fillId="2" borderId="17" xfId="0" applyNumberFormat="1" applyFont="1" applyFill="1" applyBorder="1" applyAlignment="1">
      <alignment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01" fillId="2" borderId="5" xfId="0" quotePrefix="1" applyFont="1" applyFill="1" applyBorder="1" applyAlignment="1">
      <alignment horizontal="center" vertical="center"/>
    </xf>
    <xf numFmtId="0" fontId="98" fillId="2" borderId="32" xfId="0" applyFont="1" applyFill="1" applyBorder="1" applyAlignment="1">
      <alignment vertical="center"/>
    </xf>
    <xf numFmtId="0" fontId="100" fillId="2" borderId="32" xfId="0" applyFont="1" applyFill="1" applyBorder="1" applyAlignment="1">
      <alignment vertical="center"/>
    </xf>
    <xf numFmtId="0" fontId="76" fillId="2" borderId="64" xfId="0" quotePrefix="1" applyFont="1" applyFill="1" applyBorder="1" applyAlignment="1">
      <alignment horizontal="center" vertical="center"/>
    </xf>
    <xf numFmtId="0" fontId="76" fillId="2" borderId="32" xfId="0" applyFont="1" applyFill="1" applyBorder="1" applyAlignment="1">
      <alignment vertical="center"/>
    </xf>
    <xf numFmtId="0" fontId="98" fillId="2" borderId="74" xfId="0" applyFont="1" applyFill="1" applyBorder="1" applyAlignment="1">
      <alignment vertical="center"/>
    </xf>
    <xf numFmtId="0" fontId="102" fillId="2" borderId="5" xfId="0" quotePrefix="1" applyFont="1" applyFill="1" applyBorder="1" applyAlignment="1">
      <alignment horizontal="center" vertical="center"/>
    </xf>
    <xf numFmtId="0" fontId="73" fillId="2" borderId="5" xfId="0" quotePrefix="1" applyFont="1" applyFill="1" applyBorder="1" applyAlignment="1">
      <alignment horizontal="center" vertical="center"/>
    </xf>
    <xf numFmtId="0" fontId="100" fillId="2" borderId="6" xfId="0" applyFont="1" applyFill="1" applyBorder="1" applyAlignment="1">
      <alignment vertical="center"/>
    </xf>
    <xf numFmtId="1" fontId="46" fillId="0" borderId="47" xfId="36" applyNumberFormat="1" applyFont="1" applyFill="1" applyBorder="1" applyAlignment="1" applyProtection="1">
      <alignment horizontal="center" vertical="center"/>
    </xf>
    <xf numFmtId="1" fontId="41" fillId="0" borderId="47" xfId="36" applyNumberFormat="1" applyFont="1" applyFill="1" applyBorder="1" applyAlignment="1" applyProtection="1">
      <alignment horizontal="center" vertical="center"/>
    </xf>
    <xf numFmtId="192" fontId="46" fillId="0" borderId="72" xfId="36" applyNumberFormat="1" applyFont="1" applyFill="1" applyBorder="1" applyAlignment="1" applyProtection="1">
      <alignment horizontal="left" vertical="center"/>
    </xf>
    <xf numFmtId="192" fontId="46" fillId="0" borderId="60" xfId="36" applyNumberFormat="1" applyFont="1" applyFill="1" applyBorder="1" applyAlignment="1" applyProtection="1">
      <alignment horizontal="center" vertical="center"/>
    </xf>
    <xf numFmtId="192" fontId="46" fillId="0" borderId="61" xfId="36" applyNumberFormat="1" applyFont="1" applyFill="1" applyBorder="1" applyAlignment="1" applyProtection="1">
      <alignment horizontal="center" vertical="center"/>
    </xf>
    <xf numFmtId="191" fontId="46" fillId="0" borderId="39" xfId="36" applyNumberFormat="1" applyFont="1" applyFill="1" applyBorder="1" applyAlignment="1" applyProtection="1">
      <alignment horizontal="center" vertical="center"/>
    </xf>
    <xf numFmtId="1" fontId="46" fillId="0" borderId="84" xfId="36" applyNumberFormat="1" applyFont="1" applyFill="1" applyBorder="1" applyAlignment="1" applyProtection="1">
      <alignment horizontal="center" vertical="center"/>
    </xf>
    <xf numFmtId="192" fontId="46" fillId="2" borderId="75" xfId="36" applyNumberFormat="1" applyFont="1" applyFill="1" applyBorder="1" applyAlignment="1" applyProtection="1">
      <alignment horizontal="left" vertical="center"/>
    </xf>
    <xf numFmtId="192" fontId="46" fillId="2" borderId="77" xfId="36" applyNumberFormat="1" applyFont="1" applyFill="1" applyBorder="1" applyAlignment="1" applyProtection="1">
      <alignment horizontal="center" vertical="center"/>
    </xf>
    <xf numFmtId="192" fontId="46" fillId="2" borderId="76" xfId="36" applyNumberFormat="1" applyFont="1" applyFill="1" applyBorder="1" applyAlignment="1" applyProtection="1">
      <alignment horizontal="center" vertical="center"/>
    </xf>
    <xf numFmtId="0" fontId="103" fillId="2" borderId="0" xfId="4" applyFont="1" applyFill="1" applyAlignment="1">
      <alignment vertical="center"/>
    </xf>
    <xf numFmtId="0" fontId="15" fillId="2" borderId="0" xfId="22" applyFill="1"/>
    <xf numFmtId="190" fontId="104" fillId="2" borderId="0" xfId="36" applyFont="1" applyFill="1" applyBorder="1" applyAlignment="1" applyProtection="1"/>
    <xf numFmtId="0" fontId="43" fillId="2" borderId="0" xfId="22" applyFont="1" applyFill="1"/>
    <xf numFmtId="0" fontId="42" fillId="2" borderId="34" xfId="37" applyFont="1" applyFill="1" applyBorder="1" applyAlignment="1">
      <alignment horizontal="center" vertical="center"/>
    </xf>
    <xf numFmtId="0" fontId="42" fillId="2" borderId="0" xfId="37" applyFont="1" applyFill="1" applyAlignment="1">
      <alignment horizontal="center" vertical="center"/>
    </xf>
    <xf numFmtId="0" fontId="42" fillId="2" borderId="0" xfId="37" applyFont="1" applyFill="1" applyAlignment="1">
      <alignment vertical="center"/>
    </xf>
    <xf numFmtId="0" fontId="42" fillId="3" borderId="0" xfId="37" applyFont="1" applyFill="1" applyAlignment="1">
      <alignment vertical="center"/>
    </xf>
    <xf numFmtId="0" fontId="13" fillId="3" borderId="0" xfId="37" applyFont="1" applyFill="1" applyAlignment="1">
      <alignment vertical="center"/>
    </xf>
    <xf numFmtId="43" fontId="42" fillId="3" borderId="0" xfId="240" applyFont="1" applyFill="1" applyBorder="1" applyAlignment="1">
      <alignment vertical="center"/>
    </xf>
    <xf numFmtId="43" fontId="42" fillId="2" borderId="0" xfId="240" applyFont="1" applyFill="1" applyBorder="1" applyAlignment="1">
      <alignment vertical="center"/>
    </xf>
    <xf numFmtId="43" fontId="42" fillId="2" borderId="35" xfId="240" applyFont="1" applyFill="1" applyBorder="1" applyAlignment="1">
      <alignment vertical="center"/>
    </xf>
    <xf numFmtId="0" fontId="13" fillId="2" borderId="0" xfId="37" applyFont="1" applyFill="1" applyAlignment="1">
      <alignment vertical="center"/>
    </xf>
    <xf numFmtId="0" fontId="42" fillId="2" borderId="36" xfId="37" applyFont="1" applyFill="1" applyBorder="1" applyAlignment="1">
      <alignment horizontal="center" vertical="center"/>
    </xf>
    <xf numFmtId="0" fontId="42" fillId="2" borderId="37" xfId="37" applyFont="1" applyFill="1" applyBorder="1" applyAlignment="1">
      <alignment horizontal="center" vertical="center"/>
    </xf>
    <xf numFmtId="0" fontId="42" fillId="2" borderId="37" xfId="37" applyFont="1" applyFill="1" applyBorder="1" applyAlignment="1">
      <alignment vertical="center"/>
    </xf>
    <xf numFmtId="43" fontId="42" fillId="2" borderId="37" xfId="240" applyFont="1" applyFill="1" applyBorder="1" applyAlignment="1">
      <alignment vertical="center"/>
    </xf>
    <xf numFmtId="43" fontId="42" fillId="2" borderId="38" xfId="240" applyFont="1" applyFill="1" applyBorder="1" applyAlignment="1">
      <alignment vertical="center"/>
    </xf>
    <xf numFmtId="0" fontId="13" fillId="2" borderId="85" xfId="37" applyFont="1" applyFill="1" applyBorder="1" applyAlignment="1">
      <alignment vertical="center"/>
    </xf>
    <xf numFmtId="194" fontId="106" fillId="2" borderId="0" xfId="19" applyNumberFormat="1" applyFont="1" applyFill="1" applyAlignment="1">
      <alignment vertical="center"/>
    </xf>
    <xf numFmtId="0" fontId="46" fillId="2" borderId="39" xfId="244" applyNumberFormat="1" applyFont="1" applyFill="1" applyBorder="1" applyAlignment="1" applyProtection="1">
      <alignment horizontal="center" vertical="center"/>
    </xf>
    <xf numFmtId="0" fontId="46" fillId="2" borderId="40" xfId="244" applyNumberFormat="1" applyFont="1" applyFill="1" applyBorder="1" applyAlignment="1" applyProtection="1">
      <alignment horizontal="center" vertical="center"/>
    </xf>
    <xf numFmtId="0" fontId="46" fillId="2" borderId="40" xfId="38" applyFont="1" applyFill="1" applyBorder="1" applyAlignment="1">
      <alignment vertical="center"/>
    </xf>
    <xf numFmtId="0" fontId="46" fillId="2" borderId="0" xfId="244" applyNumberFormat="1" applyFont="1" applyFill="1" applyBorder="1" applyAlignment="1" applyProtection="1">
      <alignment vertical="center"/>
    </xf>
    <xf numFmtId="0" fontId="46" fillId="2" borderId="42" xfId="244" applyNumberFormat="1" applyFont="1" applyFill="1" applyBorder="1" applyAlignment="1" applyProtection="1">
      <alignment horizontal="center" vertical="center"/>
    </xf>
    <xf numFmtId="0" fontId="42" fillId="2" borderId="39" xfId="38" applyFont="1" applyFill="1" applyBorder="1" applyAlignment="1">
      <alignment vertical="center"/>
    </xf>
    <xf numFmtId="0" fontId="46" fillId="2" borderId="39" xfId="38" applyFont="1" applyFill="1" applyBorder="1" applyAlignment="1">
      <alignment horizontal="center" vertical="center"/>
    </xf>
    <xf numFmtId="43" fontId="46" fillId="2" borderId="39" xfId="58" applyNumberFormat="1" applyFont="1" applyFill="1" applyBorder="1" applyAlignment="1" applyProtection="1">
      <alignment horizontal="center" vertical="center"/>
    </xf>
    <xf numFmtId="43" fontId="42" fillId="2" borderId="39" xfId="58" applyNumberFormat="1" applyFont="1" applyFill="1" applyBorder="1" applyAlignment="1" applyProtection="1">
      <alignment horizontal="center" vertical="center"/>
    </xf>
    <xf numFmtId="0" fontId="46" fillId="2" borderId="86" xfId="245" applyNumberFormat="1" applyFont="1" applyFill="1" applyBorder="1" applyAlignment="1" applyProtection="1">
      <alignment vertical="center"/>
    </xf>
    <xf numFmtId="0" fontId="46" fillId="2" borderId="0" xfId="245" applyNumberFormat="1" applyFont="1" applyFill="1" applyBorder="1" applyAlignment="1" applyProtection="1">
      <alignment vertical="center"/>
    </xf>
    <xf numFmtId="0" fontId="13" fillId="2" borderId="39" xfId="245" applyNumberFormat="1" applyFont="1" applyFill="1" applyBorder="1" applyAlignment="1" applyProtection="1">
      <alignment horizontal="center" vertical="center"/>
    </xf>
    <xf numFmtId="0" fontId="13" fillId="2" borderId="40" xfId="245" applyNumberFormat="1" applyFont="1" applyFill="1" applyBorder="1" applyAlignment="1" applyProtection="1">
      <alignment horizontal="center" vertical="center"/>
    </xf>
    <xf numFmtId="0" fontId="41" fillId="2" borderId="40" xfId="38" applyFont="1" applyFill="1" applyBorder="1" applyAlignment="1">
      <alignment horizontal="center" vertical="center"/>
    </xf>
    <xf numFmtId="0" fontId="41" fillId="2" borderId="41" xfId="245" applyNumberFormat="1" applyFont="1" applyFill="1" applyBorder="1" applyAlignment="1" applyProtection="1">
      <alignment vertical="center"/>
    </xf>
    <xf numFmtId="0" fontId="41" fillId="2" borderId="42" xfId="245" applyNumberFormat="1" applyFont="1" applyFill="1" applyBorder="1" applyAlignment="1" applyProtection="1">
      <alignment vertical="center"/>
    </xf>
    <xf numFmtId="0" fontId="41" fillId="2" borderId="39" xfId="245" applyNumberFormat="1" applyFont="1" applyFill="1" applyBorder="1" applyAlignment="1" applyProtection="1">
      <alignment horizontal="center" vertical="center"/>
    </xf>
    <xf numFmtId="43" fontId="41" fillId="2" borderId="39" xfId="58" applyNumberFormat="1" applyFont="1" applyFill="1" applyBorder="1" applyAlignment="1" applyProtection="1">
      <alignment vertical="center"/>
    </xf>
    <xf numFmtId="43" fontId="41" fillId="2" borderId="43" xfId="58" applyNumberFormat="1" applyFont="1" applyFill="1" applyBorder="1" applyAlignment="1">
      <alignment vertical="center"/>
    </xf>
    <xf numFmtId="0" fontId="41" fillId="2" borderId="0" xfId="245" applyNumberFormat="1" applyFont="1" applyFill="1" applyBorder="1" applyAlignment="1" applyProtection="1">
      <alignment vertical="center"/>
    </xf>
    <xf numFmtId="0" fontId="107" fillId="2" borderId="0" xfId="245" applyNumberFormat="1" applyFont="1" applyFill="1" applyBorder="1" applyAlignment="1" applyProtection="1">
      <alignment vertical="center"/>
    </xf>
    <xf numFmtId="0" fontId="13" fillId="2" borderId="39" xfId="244" applyNumberFormat="1" applyFont="1" applyFill="1" applyBorder="1" applyAlignment="1" applyProtection="1">
      <alignment horizontal="center" vertical="center"/>
    </xf>
    <xf numFmtId="0" fontId="13" fillId="2" borderId="40" xfId="244" applyNumberFormat="1" applyFont="1" applyFill="1" applyBorder="1" applyAlignment="1" applyProtection="1">
      <alignment horizontal="center" vertical="center"/>
    </xf>
    <xf numFmtId="0" fontId="41" fillId="2" borderId="41" xfId="244" applyNumberFormat="1" applyFont="1" applyFill="1" applyBorder="1" applyAlignment="1" applyProtection="1">
      <alignment vertical="center"/>
    </xf>
    <xf numFmtId="0" fontId="41" fillId="2" borderId="42" xfId="244" applyNumberFormat="1" applyFont="1" applyFill="1" applyBorder="1" applyAlignment="1" applyProtection="1">
      <alignment vertical="center"/>
    </xf>
    <xf numFmtId="0" fontId="41" fillId="2" borderId="39" xfId="244" applyNumberFormat="1" applyFont="1" applyFill="1" applyBorder="1" applyAlignment="1" applyProtection="1">
      <alignment horizontal="center" vertical="center"/>
    </xf>
    <xf numFmtId="0" fontId="107" fillId="2" borderId="48" xfId="244" applyNumberFormat="1" applyFont="1" applyFill="1" applyBorder="1" applyAlignment="1" applyProtection="1">
      <alignment horizontal="center" vertical="center"/>
    </xf>
    <xf numFmtId="0" fontId="107" fillId="2" borderId="49" xfId="244" applyNumberFormat="1" applyFont="1" applyFill="1" applyBorder="1" applyAlignment="1" applyProtection="1">
      <alignment horizontal="center" vertical="center"/>
    </xf>
    <xf numFmtId="0" fontId="108" fillId="2" borderId="48" xfId="244" applyNumberFormat="1" applyFont="1" applyFill="1" applyBorder="1" applyAlignment="1" applyProtection="1">
      <alignment horizontal="center" vertical="center"/>
    </xf>
    <xf numFmtId="43" fontId="108" fillId="2" borderId="48" xfId="58" applyNumberFormat="1" applyFont="1" applyFill="1" applyBorder="1" applyAlignment="1">
      <alignment vertical="center"/>
    </xf>
    <xf numFmtId="43" fontId="107" fillId="2" borderId="87" xfId="58" applyNumberFormat="1" applyFont="1" applyFill="1" applyBorder="1" applyAlignment="1">
      <alignment vertical="center"/>
    </xf>
    <xf numFmtId="0" fontId="46" fillId="2" borderId="44" xfId="244" applyNumberFormat="1" applyFont="1" applyFill="1" applyBorder="1" applyAlignment="1" applyProtection="1">
      <alignment horizontal="center" vertical="center"/>
    </xf>
    <xf numFmtId="0" fontId="41" fillId="2" borderId="43" xfId="244" applyNumberFormat="1" applyFont="1" applyFill="1" applyBorder="1" applyAlignment="1" applyProtection="1">
      <alignment horizontal="center" vertical="center"/>
    </xf>
    <xf numFmtId="43" fontId="41" fillId="2" borderId="43" xfId="58" applyNumberFormat="1" applyFont="1" applyFill="1" applyBorder="1" applyAlignment="1" applyProtection="1">
      <alignment vertical="center"/>
    </xf>
    <xf numFmtId="43" fontId="41" fillId="2" borderId="91" xfId="58" applyNumberFormat="1" applyFont="1" applyFill="1" applyBorder="1" applyAlignment="1" applyProtection="1">
      <alignment vertical="center"/>
    </xf>
    <xf numFmtId="0" fontId="41" fillId="2" borderId="40" xfId="244" applyNumberFormat="1" applyFont="1" applyFill="1" applyBorder="1" applyAlignment="1" applyProtection="1">
      <alignment horizontal="center" vertical="center"/>
    </xf>
    <xf numFmtId="43" fontId="41" fillId="2" borderId="39" xfId="58" applyNumberFormat="1" applyFont="1" applyFill="1" applyBorder="1" applyAlignment="1">
      <alignment vertical="center"/>
    </xf>
    <xf numFmtId="43" fontId="41" fillId="2" borderId="91" xfId="58" applyNumberFormat="1" applyFont="1" applyFill="1" applyBorder="1" applyAlignment="1">
      <alignment vertical="center"/>
    </xf>
    <xf numFmtId="43" fontId="108" fillId="2" borderId="48" xfId="58" applyNumberFormat="1" applyFont="1" applyFill="1" applyBorder="1" applyAlignment="1" applyProtection="1">
      <alignment vertical="center"/>
    </xf>
    <xf numFmtId="0" fontId="46" fillId="2" borderId="44" xfId="38" applyFont="1" applyFill="1" applyBorder="1" applyAlignment="1">
      <alignment vertical="center"/>
    </xf>
    <xf numFmtId="0" fontId="46" fillId="2" borderId="45" xfId="244" applyNumberFormat="1" applyFont="1" applyFill="1" applyBorder="1" applyAlignment="1" applyProtection="1">
      <alignment vertical="center"/>
    </xf>
    <xf numFmtId="0" fontId="46" fillId="2" borderId="46" xfId="244" applyNumberFormat="1" applyFont="1" applyFill="1" applyBorder="1" applyAlignment="1" applyProtection="1">
      <alignment vertical="center"/>
    </xf>
    <xf numFmtId="0" fontId="41" fillId="2" borderId="47" xfId="244" applyNumberFormat="1" applyFont="1" applyFill="1" applyBorder="1" applyAlignment="1" applyProtection="1">
      <alignment horizontal="center" vertical="center"/>
    </xf>
    <xf numFmtId="0" fontId="41" fillId="2" borderId="72" xfId="38" applyFont="1" applyFill="1" applyBorder="1" applyAlignment="1">
      <alignment horizontal="center" vertical="center"/>
    </xf>
    <xf numFmtId="0" fontId="41" fillId="2" borderId="60" xfId="37" applyFont="1" applyFill="1" applyBorder="1" applyAlignment="1">
      <alignment vertical="center"/>
    </xf>
    <xf numFmtId="0" fontId="41" fillId="2" borderId="61" xfId="244" applyNumberFormat="1" applyFont="1" applyFill="1" applyBorder="1" applyAlignment="1" applyProtection="1">
      <alignment vertical="center"/>
    </xf>
    <xf numFmtId="0" fontId="46" fillId="2" borderId="92" xfId="244" applyNumberFormat="1" applyFont="1" applyFill="1" applyBorder="1" applyAlignment="1" applyProtection="1">
      <alignment horizontal="center" vertical="center"/>
    </xf>
    <xf numFmtId="0" fontId="46" fillId="2" borderId="88" xfId="244" applyNumberFormat="1" applyFont="1" applyFill="1" applyBorder="1" applyAlignment="1" applyProtection="1">
      <alignment horizontal="center" vertical="center"/>
    </xf>
    <xf numFmtId="0" fontId="46" fillId="2" borderId="88" xfId="38" applyFont="1" applyFill="1" applyBorder="1" applyAlignment="1">
      <alignment vertical="center"/>
    </xf>
    <xf numFmtId="0" fontId="46" fillId="2" borderId="89" xfId="244" applyNumberFormat="1" applyFont="1" applyFill="1" applyBorder="1" applyAlignment="1" applyProtection="1">
      <alignment vertical="center"/>
    </xf>
    <xf numFmtId="0" fontId="46" fillId="2" borderId="90" xfId="244" applyNumberFormat="1" applyFont="1" applyFill="1" applyBorder="1" applyAlignment="1" applyProtection="1">
      <alignment vertical="center"/>
    </xf>
    <xf numFmtId="0" fontId="41" fillId="2" borderId="92" xfId="38" applyFont="1" applyFill="1" applyBorder="1" applyAlignment="1">
      <alignment horizontal="center" vertical="center"/>
    </xf>
    <xf numFmtId="0" fontId="41" fillId="2" borderId="92" xfId="244" applyNumberFormat="1" applyFont="1" applyFill="1" applyBorder="1" applyAlignment="1" applyProtection="1">
      <alignment horizontal="center" vertical="center"/>
    </xf>
    <xf numFmtId="43" fontId="41" fillId="2" borderId="92" xfId="58" applyNumberFormat="1" applyFont="1" applyFill="1" applyBorder="1" applyAlignment="1">
      <alignment vertical="center"/>
    </xf>
    <xf numFmtId="43" fontId="41" fillId="2" borderId="93" xfId="58" applyNumberFormat="1" applyFont="1" applyFill="1" applyBorder="1" applyAlignment="1">
      <alignment vertical="center"/>
    </xf>
    <xf numFmtId="0" fontId="41" fillId="2" borderId="42" xfId="37" applyFont="1" applyFill="1" applyBorder="1" applyAlignment="1">
      <alignment vertical="center"/>
    </xf>
    <xf numFmtId="0" fontId="41" fillId="2" borderId="40" xfId="245" applyNumberFormat="1" applyFont="1" applyFill="1" applyBorder="1" applyAlignment="1" applyProtection="1">
      <alignment horizontal="center" vertical="center"/>
    </xf>
    <xf numFmtId="43" fontId="41" fillId="2" borderId="40" xfId="58" applyNumberFormat="1" applyFont="1" applyFill="1" applyBorder="1" applyAlignment="1">
      <alignment vertical="center"/>
    </xf>
    <xf numFmtId="43" fontId="41" fillId="2" borderId="46" xfId="58" applyNumberFormat="1" applyFont="1" applyFill="1" applyBorder="1" applyAlignment="1">
      <alignment vertical="center"/>
    </xf>
    <xf numFmtId="0" fontId="41" fillId="2" borderId="0" xfId="232" applyNumberFormat="1" applyFont="1" applyFill="1" applyBorder="1" applyAlignment="1" applyProtection="1">
      <alignment vertical="center"/>
    </xf>
    <xf numFmtId="194" fontId="41" fillId="2" borderId="0" xfId="246" applyNumberFormat="1" applyFont="1" applyFill="1" applyAlignment="1">
      <alignment vertical="center"/>
    </xf>
    <xf numFmtId="0" fontId="1" fillId="2" borderId="0" xfId="241" applyFill="1"/>
    <xf numFmtId="0" fontId="41" fillId="2" borderId="94" xfId="244" applyNumberFormat="1" applyFont="1" applyFill="1" applyBorder="1" applyAlignment="1" applyProtection="1">
      <alignment horizontal="center" vertical="center"/>
    </xf>
    <xf numFmtId="0" fontId="41" fillId="2" borderId="85" xfId="244" applyNumberFormat="1" applyFont="1" applyFill="1" applyBorder="1" applyAlignment="1" applyProtection="1">
      <alignment horizontal="center" vertical="center"/>
    </xf>
    <xf numFmtId="0" fontId="41" fillId="2" borderId="85" xfId="38" applyFont="1" applyFill="1" applyBorder="1" applyAlignment="1">
      <alignment horizontal="center" vertical="center"/>
    </xf>
    <xf numFmtId="0" fontId="41" fillId="2" borderId="0" xfId="244" applyNumberFormat="1" applyFont="1" applyFill="1" applyBorder="1" applyAlignment="1" applyProtection="1">
      <alignment vertical="center"/>
    </xf>
    <xf numFmtId="0" fontId="41" fillId="2" borderId="95" xfId="244" applyNumberFormat="1" applyFont="1" applyFill="1" applyBorder="1" applyAlignment="1" applyProtection="1">
      <alignment vertical="center"/>
    </xf>
    <xf numFmtId="0" fontId="41" fillId="2" borderId="94" xfId="38" applyFont="1" applyFill="1" applyBorder="1" applyAlignment="1">
      <alignment horizontal="center" vertical="center"/>
    </xf>
    <xf numFmtId="43" fontId="41" fillId="2" borderId="94" xfId="58" applyNumberFormat="1" applyFont="1" applyFill="1" applyBorder="1" applyAlignment="1">
      <alignment vertical="center"/>
    </xf>
    <xf numFmtId="43" fontId="41" fillId="2" borderId="94" xfId="58" applyNumberFormat="1" applyFont="1" applyFill="1" applyBorder="1" applyAlignment="1" applyProtection="1">
      <alignment vertical="center"/>
    </xf>
    <xf numFmtId="43" fontId="41" fillId="2" borderId="96" xfId="58" applyNumberFormat="1" applyFont="1" applyFill="1" applyBorder="1" applyAlignment="1">
      <alignment vertical="center"/>
    </xf>
    <xf numFmtId="0" fontId="41" fillId="2" borderId="44" xfId="244" applyNumberFormat="1" applyFont="1" applyFill="1" applyBorder="1" applyAlignment="1" applyProtection="1">
      <alignment horizontal="center" vertical="center"/>
    </xf>
    <xf numFmtId="0" fontId="41" fillId="2" borderId="45" xfId="38" applyFont="1" applyFill="1" applyBorder="1" applyAlignment="1">
      <alignment vertical="center"/>
    </xf>
    <xf numFmtId="0" fontId="41" fillId="2" borderId="46" xfId="38" applyFont="1" applyFill="1" applyBorder="1" applyAlignment="1">
      <alignment vertical="center"/>
    </xf>
    <xf numFmtId="0" fontId="41" fillId="2" borderId="43" xfId="38" applyFont="1" applyFill="1" applyBorder="1" applyAlignment="1">
      <alignment horizontal="center" vertical="center"/>
    </xf>
    <xf numFmtId="0" fontId="45" fillId="2" borderId="40" xfId="38" applyFont="1" applyFill="1" applyBorder="1" applyAlignment="1">
      <alignment horizontal="center" vertical="center"/>
    </xf>
    <xf numFmtId="0" fontId="45" fillId="2" borderId="41" xfId="37" applyFont="1" applyFill="1" applyBorder="1" applyAlignment="1">
      <alignment vertical="center"/>
    </xf>
    <xf numFmtId="0" fontId="45" fillId="2" borderId="42" xfId="37" applyFont="1" applyFill="1" applyBorder="1" applyAlignment="1">
      <alignment vertical="center"/>
    </xf>
    <xf numFmtId="0" fontId="41" fillId="2" borderId="41" xfId="37" applyFont="1" applyFill="1" applyBorder="1" applyAlignment="1">
      <alignment horizontal="left" vertical="center"/>
    </xf>
    <xf numFmtId="0" fontId="41" fillId="2" borderId="42" xfId="38" applyFont="1" applyFill="1" applyBorder="1" applyAlignment="1">
      <alignment vertical="center"/>
    </xf>
    <xf numFmtId="0" fontId="41" fillId="2" borderId="72" xfId="244" applyNumberFormat="1" applyFont="1" applyFill="1" applyBorder="1" applyAlignment="1" applyProtection="1">
      <alignment horizontal="center" vertical="center"/>
    </xf>
    <xf numFmtId="0" fontId="41" fillId="2" borderId="62" xfId="244" applyNumberFormat="1" applyFont="1" applyFill="1" applyBorder="1" applyAlignment="1" applyProtection="1">
      <alignment horizontal="center" vertical="center"/>
    </xf>
    <xf numFmtId="0" fontId="41" fillId="2" borderId="97" xfId="244" applyNumberFormat="1" applyFont="1" applyFill="1" applyBorder="1" applyAlignment="1" applyProtection="1">
      <alignment vertical="center"/>
    </xf>
    <xf numFmtId="0" fontId="41" fillId="2" borderId="98" xfId="244" applyNumberFormat="1" applyFont="1" applyFill="1" applyBorder="1" applyAlignment="1" applyProtection="1">
      <alignment vertical="center"/>
    </xf>
    <xf numFmtId="0" fontId="41" fillId="2" borderId="62" xfId="38" applyFont="1" applyFill="1" applyBorder="1" applyAlignment="1">
      <alignment horizontal="center" vertical="center"/>
    </xf>
    <xf numFmtId="43" fontId="41" fillId="2" borderId="62" xfId="58" applyNumberFormat="1" applyFont="1" applyFill="1" applyBorder="1" applyAlignment="1">
      <alignment vertical="center"/>
    </xf>
    <xf numFmtId="0" fontId="46" fillId="2" borderId="43" xfId="244" applyNumberFormat="1" applyFont="1" applyFill="1" applyBorder="1" applyAlignment="1" applyProtection="1">
      <alignment horizontal="center" vertical="center"/>
    </xf>
    <xf numFmtId="0" fontId="45" fillId="2" borderId="39" xfId="38" applyFont="1" applyFill="1" applyBorder="1" applyAlignment="1">
      <alignment horizontal="center" vertical="center"/>
    </xf>
    <xf numFmtId="0" fontId="41" fillId="2" borderId="0" xfId="37" applyFont="1" applyFill="1" applyAlignment="1">
      <alignment horizontal="left" vertical="center"/>
    </xf>
    <xf numFmtId="0" fontId="41" fillId="2" borderId="95" xfId="37" applyFont="1" applyFill="1" applyBorder="1" applyAlignment="1">
      <alignment vertical="center"/>
    </xf>
    <xf numFmtId="0" fontId="110" fillId="2" borderId="40" xfId="247" applyFont="1" applyFill="1" applyBorder="1" applyAlignment="1">
      <alignment horizontal="center" vertical="center"/>
    </xf>
    <xf numFmtId="0" fontId="45" fillId="2" borderId="41" xfId="37" applyFont="1" applyFill="1" applyBorder="1" applyAlignment="1">
      <alignment horizontal="left" vertical="center"/>
    </xf>
    <xf numFmtId="0" fontId="45" fillId="2" borderId="42" xfId="247" applyFont="1" applyFill="1" applyBorder="1" applyAlignment="1">
      <alignment vertical="center"/>
    </xf>
    <xf numFmtId="0" fontId="45" fillId="2" borderId="39" xfId="247" applyFont="1" applyFill="1" applyBorder="1" applyAlignment="1">
      <alignment horizontal="center" vertical="center"/>
    </xf>
    <xf numFmtId="43" fontId="107" fillId="2" borderId="48" xfId="58" applyNumberFormat="1" applyFont="1" applyFill="1" applyBorder="1" applyAlignment="1">
      <alignment vertical="center"/>
    </xf>
    <xf numFmtId="43" fontId="41" fillId="2" borderId="99" xfId="58" applyNumberFormat="1" applyFont="1" applyFill="1" applyBorder="1" applyAlignment="1">
      <alignment vertical="center"/>
    </xf>
    <xf numFmtId="43" fontId="107" fillId="2" borderId="48" xfId="58" applyNumberFormat="1" applyFont="1" applyFill="1" applyBorder="1" applyAlignment="1" applyProtection="1">
      <alignment vertical="center"/>
    </xf>
    <xf numFmtId="191" fontId="47" fillId="2" borderId="0" xfId="36" applyNumberFormat="1" applyFont="1" applyFill="1" applyBorder="1" applyAlignment="1" applyProtection="1">
      <alignment horizontal="right" vertical="center"/>
    </xf>
    <xf numFmtId="191" fontId="47" fillId="2" borderId="0" xfId="36" applyNumberFormat="1" applyFont="1" applyFill="1" applyBorder="1" applyAlignment="1" applyProtection="1">
      <alignment horizontal="center" vertical="center"/>
    </xf>
    <xf numFmtId="190" fontId="47" fillId="2" borderId="0" xfId="36" applyFont="1" applyFill="1" applyBorder="1" applyAlignment="1" applyProtection="1">
      <alignment vertical="center"/>
    </xf>
    <xf numFmtId="0" fontId="33" fillId="2" borderId="0" xfId="15" applyFont="1" applyFill="1" applyAlignment="1">
      <alignment horizontal="right" vertical="center"/>
    </xf>
    <xf numFmtId="43" fontId="41" fillId="2" borderId="39" xfId="58" applyNumberFormat="1" applyFont="1" applyFill="1" applyBorder="1" applyAlignment="1" applyProtection="1">
      <alignment horizontal="center" vertical="center"/>
    </xf>
    <xf numFmtId="43" fontId="26" fillId="2" borderId="11" xfId="16" applyFont="1" applyFill="1" applyBorder="1" applyAlignment="1">
      <alignment vertical="center"/>
    </xf>
    <xf numFmtId="0" fontId="32" fillId="0" borderId="11" xfId="15" applyFont="1" applyBorder="1" applyAlignment="1">
      <alignment horizontal="center" vertical="center"/>
    </xf>
    <xf numFmtId="0" fontId="32" fillId="0" borderId="2" xfId="15" applyFont="1" applyBorder="1" applyAlignment="1">
      <alignment horizontal="center" vertical="center"/>
    </xf>
    <xf numFmtId="0" fontId="32" fillId="2" borderId="12" xfId="15" applyFont="1" applyFill="1" applyBorder="1" applyAlignment="1">
      <alignment horizontal="center" vertical="center"/>
    </xf>
    <xf numFmtId="0" fontId="32" fillId="2" borderId="13" xfId="15" applyFont="1" applyFill="1" applyBorder="1" applyAlignment="1">
      <alignment horizontal="center" vertical="center"/>
    </xf>
    <xf numFmtId="0" fontId="32" fillId="2" borderId="14" xfId="15" applyFont="1" applyFill="1" applyBorder="1" applyAlignment="1">
      <alignment horizontal="center" vertical="center"/>
    </xf>
    <xf numFmtId="0" fontId="32" fillId="2" borderId="15" xfId="15" applyFont="1" applyFill="1" applyBorder="1" applyAlignment="1">
      <alignment horizontal="center" vertical="center"/>
    </xf>
    <xf numFmtId="0" fontId="31" fillId="0" borderId="10" xfId="15" applyFont="1" applyBorder="1" applyAlignment="1">
      <alignment horizontal="center" vertical="center"/>
    </xf>
    <xf numFmtId="0" fontId="19" fillId="0" borderId="0" xfId="8" applyFont="1" applyAlignment="1">
      <alignment vertical="center"/>
    </xf>
    <xf numFmtId="43" fontId="74" fillId="2" borderId="8" xfId="1" applyFont="1" applyFill="1" applyBorder="1" applyAlignment="1">
      <alignment horizontal="center" vertical="center"/>
    </xf>
    <xf numFmtId="43" fontId="74" fillId="2" borderId="63" xfId="1" applyFont="1" applyFill="1" applyBorder="1" applyAlignment="1">
      <alignment horizontal="center" vertical="center"/>
    </xf>
    <xf numFmtId="43" fontId="74" fillId="2" borderId="9" xfId="1" applyFont="1" applyFill="1" applyBorder="1" applyAlignment="1">
      <alignment horizontal="center" vertical="center"/>
    </xf>
    <xf numFmtId="0" fontId="89" fillId="2" borderId="0" xfId="8" applyFont="1" applyFill="1" applyAlignment="1">
      <alignment vertical="center"/>
    </xf>
    <xf numFmtId="0" fontId="74" fillId="2" borderId="11" xfId="0" applyFont="1" applyFill="1" applyBorder="1" applyAlignment="1">
      <alignment horizontal="center" vertical="center" wrapText="1"/>
    </xf>
    <xf numFmtId="0" fontId="74" fillId="2" borderId="2" xfId="0" applyFont="1" applyFill="1" applyBorder="1" applyAlignment="1">
      <alignment horizontal="center" vertical="center" wrapText="1"/>
    </xf>
    <xf numFmtId="0" fontId="74" fillId="2" borderId="11" xfId="0" applyFont="1" applyFill="1" applyBorder="1" applyAlignment="1">
      <alignment horizontal="center" vertical="center"/>
    </xf>
    <xf numFmtId="0" fontId="74" fillId="2" borderId="2" xfId="0" applyFont="1" applyFill="1" applyBorder="1" applyAlignment="1">
      <alignment horizontal="center" vertical="center"/>
    </xf>
    <xf numFmtId="0" fontId="74" fillId="2" borderId="13" xfId="0" applyFont="1" applyFill="1" applyBorder="1" applyAlignment="1">
      <alignment horizontal="center" vertical="center"/>
    </xf>
    <xf numFmtId="0" fontId="74" fillId="2" borderId="15" xfId="0" applyFont="1" applyFill="1" applyBorder="1" applyAlignment="1">
      <alignment horizontal="center" vertical="center"/>
    </xf>
    <xf numFmtId="43" fontId="41" fillId="2" borderId="100" xfId="58" applyNumberFormat="1" applyFont="1" applyFill="1" applyBorder="1" applyAlignment="1">
      <alignment horizontal="center" vertical="center"/>
    </xf>
    <xf numFmtId="43" fontId="41" fillId="2" borderId="101" xfId="58" applyNumberFormat="1" applyFont="1" applyFill="1" applyBorder="1" applyAlignment="1">
      <alignment horizontal="center" vertical="center"/>
    </xf>
    <xf numFmtId="43" fontId="41" fillId="2" borderId="102" xfId="58" applyNumberFormat="1" applyFont="1" applyFill="1" applyBorder="1" applyAlignment="1">
      <alignment horizontal="center" vertical="center"/>
    </xf>
    <xf numFmtId="43" fontId="41" fillId="2" borderId="103" xfId="58" applyNumberFormat="1" applyFont="1" applyFill="1" applyBorder="1" applyAlignment="1">
      <alignment horizontal="center" vertical="center"/>
    </xf>
    <xf numFmtId="43" fontId="41" fillId="2" borderId="63" xfId="58" applyNumberFormat="1" applyFont="1" applyFill="1" applyBorder="1" applyAlignment="1">
      <alignment horizontal="center" vertical="center"/>
    </xf>
    <xf numFmtId="43" fontId="41" fillId="2" borderId="104" xfId="58" applyNumberFormat="1" applyFont="1" applyFill="1" applyBorder="1" applyAlignment="1">
      <alignment horizontal="center" vertical="center"/>
    </xf>
    <xf numFmtId="0" fontId="107" fillId="2" borderId="49" xfId="244" applyNumberFormat="1" applyFont="1" applyFill="1" applyBorder="1" applyAlignment="1" applyProtection="1">
      <alignment horizontal="center" vertical="center"/>
    </xf>
    <xf numFmtId="0" fontId="107" fillId="2" borderId="81" xfId="244" applyNumberFormat="1" applyFont="1" applyFill="1" applyBorder="1" applyAlignment="1" applyProtection="1">
      <alignment horizontal="center" vertical="center"/>
    </xf>
    <xf numFmtId="0" fontId="107" fillId="2" borderId="82" xfId="244" applyNumberFormat="1" applyFont="1" applyFill="1" applyBorder="1" applyAlignment="1" applyProtection="1">
      <alignment horizontal="center" vertical="center"/>
    </xf>
    <xf numFmtId="191" fontId="47" fillId="2" borderId="0" xfId="36" applyNumberFormat="1" applyFont="1" applyFill="1" applyBorder="1" applyAlignment="1" applyProtection="1">
      <alignment horizontal="center" vertical="center"/>
    </xf>
    <xf numFmtId="0" fontId="107" fillId="2" borderId="48" xfId="244" applyNumberFormat="1" applyFont="1" applyFill="1" applyBorder="1" applyAlignment="1" applyProtection="1">
      <alignment horizontal="center" vertical="center"/>
    </xf>
    <xf numFmtId="43" fontId="41" fillId="2" borderId="40" xfId="58" applyNumberFormat="1" applyFont="1" applyFill="1" applyBorder="1" applyAlignment="1">
      <alignment horizontal="center" vertical="center"/>
    </xf>
    <xf numFmtId="43" fontId="41" fillId="2" borderId="42" xfId="58" applyNumberFormat="1" applyFont="1" applyFill="1" applyBorder="1" applyAlignment="1">
      <alignment horizontal="center" vertical="center"/>
    </xf>
    <xf numFmtId="0" fontId="46" fillId="2" borderId="48" xfId="244" applyNumberFormat="1" applyFont="1" applyFill="1" applyBorder="1" applyAlignment="1" applyProtection="1">
      <alignment horizontal="center" vertical="center"/>
    </xf>
    <xf numFmtId="43" fontId="41" fillId="2" borderId="75" xfId="58" applyNumberFormat="1" applyFont="1" applyFill="1" applyBorder="1" applyAlignment="1">
      <alignment horizontal="center" vertical="center"/>
    </xf>
    <xf numFmtId="43" fontId="41" fillId="2" borderId="76" xfId="58" applyNumberFormat="1" applyFont="1" applyFill="1" applyBorder="1" applyAlignment="1">
      <alignment horizontal="center" vertical="center"/>
    </xf>
    <xf numFmtId="0" fontId="107" fillId="2" borderId="49" xfId="38" applyFont="1" applyFill="1" applyBorder="1" applyAlignment="1">
      <alignment horizontal="center" vertical="center"/>
    </xf>
    <xf numFmtId="0" fontId="107" fillId="2" borderId="81" xfId="38" applyFont="1" applyFill="1" applyBorder="1" applyAlignment="1">
      <alignment horizontal="center" vertical="center"/>
    </xf>
    <xf numFmtId="0" fontId="107" fillId="2" borderId="82" xfId="38" applyFont="1" applyFill="1" applyBorder="1" applyAlignment="1">
      <alignment horizontal="center" vertical="center"/>
    </xf>
    <xf numFmtId="0" fontId="46" fillId="2" borderId="88" xfId="38" applyFont="1" applyFill="1" applyBorder="1" applyAlignment="1">
      <alignment horizontal="left" vertical="center"/>
    </xf>
    <xf numFmtId="0" fontId="46" fillId="2" borderId="89" xfId="38" applyFont="1" applyFill="1" applyBorder="1" applyAlignment="1">
      <alignment horizontal="left" vertical="center"/>
    </xf>
    <xf numFmtId="0" fontId="46" fillId="2" borderId="90" xfId="38" applyFont="1" applyFill="1" applyBorder="1" applyAlignment="1">
      <alignment horizontal="left" vertical="center"/>
    </xf>
    <xf numFmtId="190" fontId="105" fillId="2" borderId="0" xfId="36" applyFont="1" applyFill="1" applyBorder="1" applyAlignment="1" applyProtection="1">
      <alignment horizontal="center"/>
    </xf>
    <xf numFmtId="0" fontId="69" fillId="2" borderId="1" xfId="19" applyNumberFormat="1" applyFont="1" applyFill="1" applyBorder="1" applyAlignment="1">
      <alignment horizontal="center" vertical="center"/>
    </xf>
    <xf numFmtId="194" fontId="69" fillId="2" borderId="1" xfId="19" applyNumberFormat="1" applyFont="1" applyFill="1" applyBorder="1" applyAlignment="1">
      <alignment horizontal="center" vertical="center"/>
    </xf>
    <xf numFmtId="0" fontId="69" fillId="2" borderId="1" xfId="27" applyFont="1" applyFill="1" applyBorder="1" applyAlignment="1">
      <alignment vertical="center"/>
    </xf>
    <xf numFmtId="0" fontId="69" fillId="2" borderId="1" xfId="27" applyFont="1" applyFill="1" applyBorder="1" applyAlignment="1">
      <alignment horizontal="center" vertical="center"/>
    </xf>
    <xf numFmtId="43" fontId="69" fillId="2" borderId="8" xfId="39" applyNumberFormat="1" applyFont="1" applyFill="1" applyBorder="1" applyAlignment="1">
      <alignment horizontal="center" vertical="center"/>
    </xf>
    <xf numFmtId="43" fontId="69" fillId="2" borderId="9" xfId="39" applyNumberFormat="1" applyFont="1" applyFill="1" applyBorder="1" applyAlignment="1">
      <alignment horizontal="center" vertical="center"/>
    </xf>
    <xf numFmtId="191" fontId="47" fillId="2" borderId="49" xfId="36" applyNumberFormat="1" applyFont="1" applyFill="1" applyBorder="1" applyAlignment="1" applyProtection="1">
      <alignment horizontal="center" vertical="center"/>
    </xf>
    <xf numFmtId="191" fontId="47" fillId="2" borderId="81" xfId="36" applyNumberFormat="1" applyFont="1" applyFill="1" applyBorder="1" applyAlignment="1" applyProtection="1">
      <alignment horizontal="center" vertical="center"/>
    </xf>
    <xf numFmtId="191" fontId="47" fillId="2" borderId="82" xfId="36" applyNumberFormat="1" applyFont="1" applyFill="1" applyBorder="1" applyAlignment="1" applyProtection="1">
      <alignment horizontal="center" vertical="center"/>
    </xf>
    <xf numFmtId="191" fontId="42" fillId="2" borderId="39" xfId="36" applyNumberFormat="1" applyFont="1" applyFill="1" applyBorder="1" applyAlignment="1" applyProtection="1">
      <alignment horizontal="center" vertical="center"/>
    </xf>
    <xf numFmtId="191" fontId="73" fillId="2" borderId="78" xfId="36" applyNumberFormat="1" applyFont="1" applyFill="1" applyBorder="1" applyAlignment="1" applyProtection="1">
      <alignment horizontal="center" vertical="center"/>
    </xf>
    <xf numFmtId="191" fontId="73" fillId="2" borderId="79" xfId="36" applyNumberFormat="1" applyFont="1" applyFill="1" applyBorder="1" applyAlignment="1" applyProtection="1">
      <alignment horizontal="center" vertical="center"/>
    </xf>
    <xf numFmtId="192" fontId="41" fillId="2" borderId="41" xfId="36" applyNumberFormat="1" applyFont="1" applyFill="1" applyBorder="1" applyAlignment="1">
      <alignment horizontal="left" vertical="top" wrapText="1"/>
    </xf>
    <xf numFmtId="192" fontId="41" fillId="2" borderId="42" xfId="36" applyNumberFormat="1" applyFont="1" applyFill="1" applyBorder="1" applyAlignment="1">
      <alignment horizontal="left" vertical="top" wrapText="1"/>
    </xf>
    <xf numFmtId="43" fontId="10" fillId="2" borderId="8" xfId="39" applyNumberFormat="1" applyFont="1" applyFill="1" applyBorder="1" applyAlignment="1">
      <alignment horizontal="center" vertical="center"/>
    </xf>
    <xf numFmtId="43" fontId="10" fillId="2" borderId="9" xfId="39" applyNumberFormat="1" applyFont="1" applyFill="1" applyBorder="1" applyAlignment="1">
      <alignment horizontal="center" vertical="center"/>
    </xf>
    <xf numFmtId="191" fontId="84" fillId="2" borderId="39" xfId="36" applyNumberFormat="1" applyFont="1" applyFill="1" applyBorder="1" applyAlignment="1" applyProtection="1">
      <alignment horizontal="center" vertical="center"/>
    </xf>
    <xf numFmtId="0" fontId="10" fillId="2" borderId="1" xfId="19" applyNumberFormat="1" applyFont="1" applyFill="1" applyBorder="1" applyAlignment="1">
      <alignment horizontal="center" vertical="center"/>
    </xf>
    <xf numFmtId="0" fontId="10" fillId="2" borderId="1" xfId="27" applyFont="1" applyFill="1" applyBorder="1" applyAlignment="1">
      <alignment vertical="center"/>
    </xf>
    <xf numFmtId="0" fontId="10" fillId="2" borderId="1" xfId="27" applyFont="1" applyFill="1" applyBorder="1" applyAlignment="1">
      <alignment horizontal="center" vertical="center"/>
    </xf>
  </cellXfs>
  <cellStyles count="248">
    <cellStyle name="0,0_x000d__x000a_NA_x000d__x000a_" xfId="72" xr:uid="{00000000-0005-0000-0000-000000000000}"/>
    <cellStyle name="20% - Accent1" xfId="73" xr:uid="{00000000-0005-0000-0000-000001000000}"/>
    <cellStyle name="20% - Accent1 2" xfId="74" xr:uid="{00000000-0005-0000-0000-000002000000}"/>
    <cellStyle name="20% - Accent2" xfId="75" xr:uid="{00000000-0005-0000-0000-000003000000}"/>
    <cellStyle name="20% - Accent2 2" xfId="76" xr:uid="{00000000-0005-0000-0000-000004000000}"/>
    <cellStyle name="20% - Accent3" xfId="77" xr:uid="{00000000-0005-0000-0000-000005000000}"/>
    <cellStyle name="20% - Accent3 2" xfId="78" xr:uid="{00000000-0005-0000-0000-000006000000}"/>
    <cellStyle name="20% - Accent4" xfId="79" xr:uid="{00000000-0005-0000-0000-000007000000}"/>
    <cellStyle name="20% - Accent4 2" xfId="80" xr:uid="{00000000-0005-0000-0000-000008000000}"/>
    <cellStyle name="20% - Accent5" xfId="81" xr:uid="{00000000-0005-0000-0000-000009000000}"/>
    <cellStyle name="20% - Accent5 2" xfId="82" xr:uid="{00000000-0005-0000-0000-00000A000000}"/>
    <cellStyle name="20% - Accent6" xfId="83" xr:uid="{00000000-0005-0000-0000-00000B000000}"/>
    <cellStyle name="20% - Accent6 2" xfId="84" xr:uid="{00000000-0005-0000-0000-00000C000000}"/>
    <cellStyle name="40% - Accent1" xfId="85" xr:uid="{00000000-0005-0000-0000-00000D000000}"/>
    <cellStyle name="40% - Accent1 2" xfId="86" xr:uid="{00000000-0005-0000-0000-00000E000000}"/>
    <cellStyle name="40% - Accent2" xfId="87" xr:uid="{00000000-0005-0000-0000-00000F000000}"/>
    <cellStyle name="40% - Accent2 2" xfId="88" xr:uid="{00000000-0005-0000-0000-000010000000}"/>
    <cellStyle name="40% - Accent3" xfId="89" xr:uid="{00000000-0005-0000-0000-000011000000}"/>
    <cellStyle name="40% - Accent3 2" xfId="90" xr:uid="{00000000-0005-0000-0000-000012000000}"/>
    <cellStyle name="40% - Accent4" xfId="91" xr:uid="{00000000-0005-0000-0000-000013000000}"/>
    <cellStyle name="40% - Accent4 2" xfId="92" xr:uid="{00000000-0005-0000-0000-000014000000}"/>
    <cellStyle name="40% - Accent5" xfId="93" xr:uid="{00000000-0005-0000-0000-000015000000}"/>
    <cellStyle name="40% - Accent5 2" xfId="94" xr:uid="{00000000-0005-0000-0000-000016000000}"/>
    <cellStyle name="40% - Accent6" xfId="95" xr:uid="{00000000-0005-0000-0000-000017000000}"/>
    <cellStyle name="40% - Accent6 2" xfId="96" xr:uid="{00000000-0005-0000-0000-000018000000}"/>
    <cellStyle name="60% - Accent1" xfId="97" xr:uid="{00000000-0005-0000-0000-000019000000}"/>
    <cellStyle name="60% - Accent1 2" xfId="98" xr:uid="{00000000-0005-0000-0000-00001A000000}"/>
    <cellStyle name="60% - Accent2" xfId="99" xr:uid="{00000000-0005-0000-0000-00001B000000}"/>
    <cellStyle name="60% - Accent2 2" xfId="100" xr:uid="{00000000-0005-0000-0000-00001C000000}"/>
    <cellStyle name="60% - Accent3" xfId="101" xr:uid="{00000000-0005-0000-0000-00001D000000}"/>
    <cellStyle name="60% - Accent3 2" xfId="102" xr:uid="{00000000-0005-0000-0000-00001E000000}"/>
    <cellStyle name="60% - Accent4" xfId="103" xr:uid="{00000000-0005-0000-0000-00001F000000}"/>
    <cellStyle name="60% - Accent4 2" xfId="104" xr:uid="{00000000-0005-0000-0000-000020000000}"/>
    <cellStyle name="60% - Accent5" xfId="105" xr:uid="{00000000-0005-0000-0000-000021000000}"/>
    <cellStyle name="60% - Accent5 2" xfId="106" xr:uid="{00000000-0005-0000-0000-000022000000}"/>
    <cellStyle name="60% - Accent6" xfId="107" xr:uid="{00000000-0005-0000-0000-000023000000}"/>
    <cellStyle name="60% - Accent6 2" xfId="108" xr:uid="{00000000-0005-0000-0000-000024000000}"/>
    <cellStyle name="Accent1" xfId="109" xr:uid="{00000000-0005-0000-0000-000025000000}"/>
    <cellStyle name="Accent1 2" xfId="110" xr:uid="{00000000-0005-0000-0000-000026000000}"/>
    <cellStyle name="Accent2" xfId="111" xr:uid="{00000000-0005-0000-0000-000027000000}"/>
    <cellStyle name="Accent2 2" xfId="112" xr:uid="{00000000-0005-0000-0000-000028000000}"/>
    <cellStyle name="Accent3" xfId="113" xr:uid="{00000000-0005-0000-0000-000029000000}"/>
    <cellStyle name="Accent3 2" xfId="114" xr:uid="{00000000-0005-0000-0000-00002A000000}"/>
    <cellStyle name="Accent4" xfId="115" xr:uid="{00000000-0005-0000-0000-00002B000000}"/>
    <cellStyle name="Accent4 2" xfId="116" xr:uid="{00000000-0005-0000-0000-00002C000000}"/>
    <cellStyle name="Accent5" xfId="117" xr:uid="{00000000-0005-0000-0000-00002D000000}"/>
    <cellStyle name="Accent5 2" xfId="118" xr:uid="{00000000-0005-0000-0000-00002E000000}"/>
    <cellStyle name="Accent6" xfId="119" xr:uid="{00000000-0005-0000-0000-00002F000000}"/>
    <cellStyle name="Accent6 2" xfId="120" xr:uid="{00000000-0005-0000-0000-000030000000}"/>
    <cellStyle name="Bad" xfId="121" xr:uid="{00000000-0005-0000-0000-000031000000}"/>
    <cellStyle name="Bad 2" xfId="122" xr:uid="{00000000-0005-0000-0000-000032000000}"/>
    <cellStyle name="Calculation" xfId="123" xr:uid="{00000000-0005-0000-0000-000033000000}"/>
    <cellStyle name="Calculation 2" xfId="124" xr:uid="{00000000-0005-0000-0000-000034000000}"/>
    <cellStyle name="Check Cell" xfId="125" xr:uid="{00000000-0005-0000-0000-000035000000}"/>
    <cellStyle name="Check Cell 2" xfId="126" xr:uid="{00000000-0005-0000-0000-000036000000}"/>
    <cellStyle name="Comma 14" xfId="127" xr:uid="{00000000-0005-0000-0000-000037000000}"/>
    <cellStyle name="Comma 17" xfId="128" xr:uid="{00000000-0005-0000-0000-000038000000}"/>
    <cellStyle name="Comma 17 2" xfId="129" xr:uid="{00000000-0005-0000-0000-000039000000}"/>
    <cellStyle name="Comma 17 2 2" xfId="130" xr:uid="{00000000-0005-0000-0000-00003A000000}"/>
    <cellStyle name="Comma 17 2 2 2" xfId="131" xr:uid="{00000000-0005-0000-0000-00003B000000}"/>
    <cellStyle name="Comma 17 3" xfId="132" xr:uid="{00000000-0005-0000-0000-00003C000000}"/>
    <cellStyle name="Comma 2" xfId="2" xr:uid="{00000000-0005-0000-0000-00003D000000}"/>
    <cellStyle name="Comma 2 2" xfId="16" xr:uid="{00000000-0005-0000-0000-00003E000000}"/>
    <cellStyle name="Comma 2 3" xfId="18" xr:uid="{00000000-0005-0000-0000-00003F000000}"/>
    <cellStyle name="Comma 2 4" xfId="30" xr:uid="{00000000-0005-0000-0000-000040000000}"/>
    <cellStyle name="Comma 2 4 2" xfId="51" xr:uid="{00000000-0005-0000-0000-000041000000}"/>
    <cellStyle name="Comma 2 5" xfId="42" xr:uid="{00000000-0005-0000-0000-000042000000}"/>
    <cellStyle name="Comma 3" xfId="11" xr:uid="{00000000-0005-0000-0000-000043000000}"/>
    <cellStyle name="Comma 4" xfId="14" xr:uid="{00000000-0005-0000-0000-000044000000}"/>
    <cellStyle name="Comma 5" xfId="20" xr:uid="{00000000-0005-0000-0000-000045000000}"/>
    <cellStyle name="Comma 6" xfId="26" xr:uid="{00000000-0005-0000-0000-000046000000}"/>
    <cellStyle name="Comma 6 2" xfId="39" xr:uid="{00000000-0005-0000-0000-000047000000}"/>
    <cellStyle name="Comma 7" xfId="62" xr:uid="{00000000-0005-0000-0000-000048000000}"/>
    <cellStyle name="Explanatory Text" xfId="133" xr:uid="{00000000-0005-0000-0000-000049000000}"/>
    <cellStyle name="Explanatory Text 2" xfId="134" xr:uid="{00000000-0005-0000-0000-00004A000000}"/>
    <cellStyle name="Good" xfId="135" xr:uid="{00000000-0005-0000-0000-00004B000000}"/>
    <cellStyle name="Good 2" xfId="136" xr:uid="{00000000-0005-0000-0000-00004C000000}"/>
    <cellStyle name="Heading 1" xfId="137" xr:uid="{00000000-0005-0000-0000-00004D000000}"/>
    <cellStyle name="Heading 1 2" xfId="138" xr:uid="{00000000-0005-0000-0000-00004E000000}"/>
    <cellStyle name="Heading 2" xfId="139" xr:uid="{00000000-0005-0000-0000-00004F000000}"/>
    <cellStyle name="Heading 2 2" xfId="140" xr:uid="{00000000-0005-0000-0000-000050000000}"/>
    <cellStyle name="Heading 3" xfId="141" xr:uid="{00000000-0005-0000-0000-000051000000}"/>
    <cellStyle name="Heading 3 2" xfId="142" xr:uid="{00000000-0005-0000-0000-000052000000}"/>
    <cellStyle name="Heading 4" xfId="143" xr:uid="{00000000-0005-0000-0000-000053000000}"/>
    <cellStyle name="Heading 4 2" xfId="144" xr:uid="{00000000-0005-0000-0000-000054000000}"/>
    <cellStyle name="Input" xfId="145" xr:uid="{00000000-0005-0000-0000-000055000000}"/>
    <cellStyle name="Input 2" xfId="146" xr:uid="{00000000-0005-0000-0000-000056000000}"/>
    <cellStyle name="Linked Cell" xfId="147" xr:uid="{00000000-0005-0000-0000-000057000000}"/>
    <cellStyle name="Linked Cell 2" xfId="148" xr:uid="{00000000-0005-0000-0000-000058000000}"/>
    <cellStyle name="Neutral" xfId="149" xr:uid="{00000000-0005-0000-0000-000059000000}"/>
    <cellStyle name="Neutral 2" xfId="150" xr:uid="{00000000-0005-0000-0000-00005A000000}"/>
    <cellStyle name="Normal 10" xfId="151" xr:uid="{00000000-0005-0000-0000-00005B000000}"/>
    <cellStyle name="Normal 12" xfId="152" xr:uid="{00000000-0005-0000-0000-00005C000000}"/>
    <cellStyle name="Normal 12 2" xfId="153" xr:uid="{00000000-0005-0000-0000-00005D000000}"/>
    <cellStyle name="Normal 12 3" xfId="154" xr:uid="{00000000-0005-0000-0000-00005E000000}"/>
    <cellStyle name="Normal 12 3 2" xfId="155" xr:uid="{00000000-0005-0000-0000-00005F000000}"/>
    <cellStyle name="Normal 2" xfId="3" xr:uid="{00000000-0005-0000-0000-000060000000}"/>
    <cellStyle name="Normal 2 2" xfId="17" xr:uid="{00000000-0005-0000-0000-000061000000}"/>
    <cellStyle name="Normal 2 3" xfId="31" xr:uid="{00000000-0005-0000-0000-000062000000}"/>
    <cellStyle name="Normal 2 3 2" xfId="52" xr:uid="{00000000-0005-0000-0000-000063000000}"/>
    <cellStyle name="Normal 2 4" xfId="43" xr:uid="{00000000-0005-0000-0000-000064000000}"/>
    <cellStyle name="Normal 3" xfId="9" xr:uid="{00000000-0005-0000-0000-000065000000}"/>
    <cellStyle name="Normal 3 2" xfId="156" xr:uid="{00000000-0005-0000-0000-000066000000}"/>
    <cellStyle name="Normal 4" xfId="13" xr:uid="{00000000-0005-0000-0000-000067000000}"/>
    <cellStyle name="Normal 5" xfId="21" xr:uid="{00000000-0005-0000-0000-000068000000}"/>
    <cellStyle name="Normal 6" xfId="25" xr:uid="{00000000-0005-0000-0000-000069000000}"/>
    <cellStyle name="Normal 6 2" xfId="48" xr:uid="{00000000-0005-0000-0000-00006A000000}"/>
    <cellStyle name="Normal 7" xfId="40" xr:uid="{00000000-0005-0000-0000-00006B000000}"/>
    <cellStyle name="Normal 7 2" xfId="57" xr:uid="{00000000-0005-0000-0000-00006C000000}"/>
    <cellStyle name="Normal 7 3" xfId="65" xr:uid="{00000000-0005-0000-0000-00006D000000}"/>
    <cellStyle name="Normal 7 3 2" xfId="157" xr:uid="{00000000-0005-0000-0000-00006E000000}"/>
    <cellStyle name="Normal 7 3 2 2" xfId="213" xr:uid="{00000000-0005-0000-0000-00006F000000}"/>
    <cellStyle name="Normal 7 4" xfId="158" xr:uid="{00000000-0005-0000-0000-000070000000}"/>
    <cellStyle name="Normal 7 4 2" xfId="218" xr:uid="{00000000-0005-0000-0000-000071000000}"/>
    <cellStyle name="Normal 8" xfId="15" xr:uid="{00000000-0005-0000-0000-000072000000}"/>
    <cellStyle name="Normal 9" xfId="159" xr:uid="{00000000-0005-0000-0000-000073000000}"/>
    <cellStyle name="Normal_AIS0004a" xfId="8" xr:uid="{00000000-0005-0000-0000-000074000000}"/>
    <cellStyle name="Normal_COST-EE" xfId="37" xr:uid="{00000000-0005-0000-0000-000075000000}"/>
    <cellStyle name="Note" xfId="160" xr:uid="{00000000-0005-0000-0000-000076000000}"/>
    <cellStyle name="Note 2" xfId="161" xr:uid="{00000000-0005-0000-0000-000077000000}"/>
    <cellStyle name="Output" xfId="162" xr:uid="{00000000-0005-0000-0000-000078000000}"/>
    <cellStyle name="Output 2" xfId="163" xr:uid="{00000000-0005-0000-0000-000079000000}"/>
    <cellStyle name="Style 1" xfId="164" xr:uid="{00000000-0005-0000-0000-00007A000000}"/>
    <cellStyle name="Title" xfId="165" xr:uid="{00000000-0005-0000-0000-00007B000000}"/>
    <cellStyle name="Title 2" xfId="166" xr:uid="{00000000-0005-0000-0000-00007C000000}"/>
    <cellStyle name="Total" xfId="167" xr:uid="{00000000-0005-0000-0000-00007D000000}"/>
    <cellStyle name="Total 2" xfId="168" xr:uid="{00000000-0005-0000-0000-00007E000000}"/>
    <cellStyle name="Warning Text" xfId="169" xr:uid="{00000000-0005-0000-0000-00007F000000}"/>
    <cellStyle name="Warning Text 2" xfId="170" xr:uid="{00000000-0005-0000-0000-000080000000}"/>
    <cellStyle name="เครื่องหมายจุลภาค 2" xfId="7" xr:uid="{00000000-0005-0000-0000-000082000000}"/>
    <cellStyle name="เครื่องหมายจุลภาค 2 2" xfId="6" xr:uid="{00000000-0005-0000-0000-000083000000}"/>
    <cellStyle name="เครื่องหมายจุลภาค 2 3" xfId="60" xr:uid="{00000000-0005-0000-0000-000084000000}"/>
    <cellStyle name="เครื่องหมายจุลภาค 2 4" xfId="171" xr:uid="{00000000-0005-0000-0000-000085000000}"/>
    <cellStyle name="เครื่องหมายจุลภาค 3" xfId="172" xr:uid="{00000000-0005-0000-0000-000086000000}"/>
    <cellStyle name="เครื่องหมายจุลภาค 3 2" xfId="173" xr:uid="{00000000-0005-0000-0000-000087000000}"/>
    <cellStyle name="เครื่องหมายจุลภาค 3 2 2" xfId="174" xr:uid="{00000000-0005-0000-0000-000088000000}"/>
    <cellStyle name="เครื่องหมายจุลภาค 3 2 2 2" xfId="175" xr:uid="{00000000-0005-0000-0000-000089000000}"/>
    <cellStyle name="เครื่องหมายจุลภาค 3 2 3" xfId="176" xr:uid="{00000000-0005-0000-0000-00008A000000}"/>
    <cellStyle name="เครื่องหมายจุลภาค 3 2 3 2" xfId="177" xr:uid="{00000000-0005-0000-0000-00008B000000}"/>
    <cellStyle name="เครื่องหมายจุลภาค 3 2 3 2 2" xfId="178" xr:uid="{00000000-0005-0000-0000-00008C000000}"/>
    <cellStyle name="เครื่องหมายจุลภาค 3 2 3 2 2 2" xfId="179" xr:uid="{00000000-0005-0000-0000-00008D000000}"/>
    <cellStyle name="เครื่องหมายจุลภาค 3 2 3 2 2 2 2" xfId="180" xr:uid="{00000000-0005-0000-0000-00008E000000}"/>
    <cellStyle name="เครื่องหมายจุลภาค 3 2 3 2 2 2 2 2" xfId="181" xr:uid="{00000000-0005-0000-0000-00008F000000}"/>
    <cellStyle name="เครื่องหมายจุลภาค 3 2 3 2 2 2 2 2 2" xfId="182" xr:uid="{00000000-0005-0000-0000-000090000000}"/>
    <cellStyle name="เครื่องหมายจุลภาค 3 2 3 2 2 2 2 2 3" xfId="183" xr:uid="{00000000-0005-0000-0000-000091000000}"/>
    <cellStyle name="เครื่องหมายจุลภาค 3 2 3 2 2 2 2 2 3 2" xfId="184" xr:uid="{00000000-0005-0000-0000-000092000000}"/>
    <cellStyle name="เครื่องหมายจุลภาค 3 2 3 2 2 2 2 2 3 3" xfId="70" xr:uid="{00000000-0005-0000-0000-000093000000}"/>
    <cellStyle name="เครื่องหมายจุลภาค 3 2 3 2 2 2 2 2 3 3 2" xfId="211" xr:uid="{00000000-0005-0000-0000-000094000000}"/>
    <cellStyle name="เครื่องหมายจุลภาค 3 2 3 2 2 2 2 2 3 3 3" xfId="216" xr:uid="{00000000-0005-0000-0000-000095000000}"/>
    <cellStyle name="เครื่องหมายจุลภาค 3 2 3 2 2 2 2 2 3 3 7" xfId="237" xr:uid="{00000000-0005-0000-0000-000096000000}"/>
    <cellStyle name="เครื่องหมายจุลภาค 3 2 3 2 2 3" xfId="185" xr:uid="{00000000-0005-0000-0000-000097000000}"/>
    <cellStyle name="เครื่องหมายจุลภาค 4" xfId="10" xr:uid="{00000000-0005-0000-0000-000098000000}"/>
    <cellStyle name="เครื่องหมายจุลภาค 4 2" xfId="23" xr:uid="{00000000-0005-0000-0000-000099000000}"/>
    <cellStyle name="เครื่องหมายจุลภาค 4 2 2" xfId="28" xr:uid="{00000000-0005-0000-0000-00009A000000}"/>
    <cellStyle name="เครื่องหมายจุลภาค 4 2 2 2" xfId="49" xr:uid="{00000000-0005-0000-0000-00009B000000}"/>
    <cellStyle name="เครื่องหมายจุลภาค 4 2 2 2 2" xfId="63" xr:uid="{00000000-0005-0000-0000-00009C000000}"/>
    <cellStyle name="เครื่องหมายจุลภาค 4 2 2 2 2 2" xfId="186" xr:uid="{00000000-0005-0000-0000-00009D000000}"/>
    <cellStyle name="เครื่องหมายจุลภาค 4 2 3" xfId="34" xr:uid="{00000000-0005-0000-0000-00009E000000}"/>
    <cellStyle name="เครื่องหมายจุลภาค 4 2 3 2" xfId="55" xr:uid="{00000000-0005-0000-0000-00009F000000}"/>
    <cellStyle name="เครื่องหมายจุลภาค 4 2 3 2 2" xfId="187" xr:uid="{00000000-0005-0000-0000-0000A0000000}"/>
    <cellStyle name="เครื่องหมายจุลภาค 4 2 3 2 2 2" xfId="188" xr:uid="{00000000-0005-0000-0000-0000A1000000}"/>
    <cellStyle name="เครื่องหมายจุลภาค 4 2 3 2 2 2 2" xfId="219" xr:uid="{00000000-0005-0000-0000-0000A2000000}"/>
    <cellStyle name="เครื่องหมายจุลภาค 4 2 3 2 2 2 2 2" xfId="220" xr:uid="{00000000-0005-0000-0000-0000A3000000}"/>
    <cellStyle name="เครื่องหมายจุลภาค 4 2 3 2 2 2 2 2 2" xfId="221" xr:uid="{00000000-0005-0000-0000-0000A4000000}"/>
    <cellStyle name="เครื่องหมายจุลภาค 4 2 3 2 2 2 2 2 2 2 2 2" xfId="240" xr:uid="{00000000-0005-0000-0000-0000A5000000}"/>
    <cellStyle name="เครื่องหมายจุลภาค 4 2 3 2 2 2 2 3 2 3 2 2 2" xfId="242" xr:uid="{00000000-0005-0000-0000-0000A6000000}"/>
    <cellStyle name="เครื่องหมายจุลภาค 4 2 3 2 2 3" xfId="189" xr:uid="{00000000-0005-0000-0000-0000A7000000}"/>
    <cellStyle name="เครื่องหมายจุลภาค 4 2 3 2 2 4" xfId="190" xr:uid="{00000000-0005-0000-0000-0000A8000000}"/>
    <cellStyle name="เครื่องหมายจุลภาค 4 2 3 2 2 5" xfId="67" xr:uid="{00000000-0005-0000-0000-0000A9000000}"/>
    <cellStyle name="เครื่องหมายจุลภาค 4 2 3 2 2 5 2" xfId="208" xr:uid="{00000000-0005-0000-0000-0000AA000000}"/>
    <cellStyle name="เครื่องหมายจุลภาค 4 2 3 2 2 5 2 2" xfId="214" xr:uid="{00000000-0005-0000-0000-0000AB000000}"/>
    <cellStyle name="เครื่องหมายจุลภาค 4 2 3 2 2 5 3" xfId="225" xr:uid="{00000000-0005-0000-0000-0000AC000000}"/>
    <cellStyle name="เครื่องหมายจุลภาค 4 2 3 2 2 5 3 2 2" xfId="234" xr:uid="{00000000-0005-0000-0000-0000AD000000}"/>
    <cellStyle name="เครื่องหมายจุลภาค 4 2 3 2 2 5 4" xfId="230" xr:uid="{00000000-0005-0000-0000-0000AE000000}"/>
    <cellStyle name="เครื่องหมายจุลภาค 4 2 3 2 2 5 8" xfId="236" xr:uid="{00000000-0005-0000-0000-0000AF000000}"/>
    <cellStyle name="เครื่องหมายจุลภาค 4 2 4" xfId="46" xr:uid="{00000000-0005-0000-0000-0000B0000000}"/>
    <cellStyle name="เครื่องหมายจุลภาค 4 3" xfId="32" xr:uid="{00000000-0005-0000-0000-0000B1000000}"/>
    <cellStyle name="เครื่องหมายจุลภาค 4 3 2" xfId="53" xr:uid="{00000000-0005-0000-0000-0000B2000000}"/>
    <cellStyle name="เครื่องหมายจุลภาค 4 3 2 2" xfId="191" xr:uid="{00000000-0005-0000-0000-0000B3000000}"/>
    <cellStyle name="เครื่องหมายจุลภาค 4 4" xfId="44" xr:uid="{00000000-0005-0000-0000-0000B4000000}"/>
    <cellStyle name="เครื่องหมายจุลภาค 5" xfId="41" xr:uid="{00000000-0005-0000-0000-0000B5000000}"/>
    <cellStyle name="เครื่องหมายจุลภาค 5 2" xfId="58" xr:uid="{00000000-0005-0000-0000-0000B6000000}"/>
    <cellStyle name="เครื่องหมายจุลภาค 5 3" xfId="66" xr:uid="{00000000-0005-0000-0000-0000B7000000}"/>
    <cellStyle name="เครื่องหมายจุลภาค 5 3 2" xfId="68" xr:uid="{00000000-0005-0000-0000-0000B8000000}"/>
    <cellStyle name="เครื่องหมายจุลภาค 5 3 2 2" xfId="209" xr:uid="{00000000-0005-0000-0000-0000B9000000}"/>
    <cellStyle name="เครื่องหมายจุลภาค 5 3 2 2 2" xfId="233" xr:uid="{00000000-0005-0000-0000-0000BA000000}"/>
    <cellStyle name="เครื่องหมายจุลภาค 5 4" xfId="192" xr:uid="{00000000-0005-0000-0000-0000BB000000}"/>
    <cellStyle name="เครื่องหมายจุลภาค 5 4 2" xfId="69" xr:uid="{00000000-0005-0000-0000-0000BC000000}"/>
    <cellStyle name="เครื่องหมายจุลภาค 5 4 2 2" xfId="210" xr:uid="{00000000-0005-0000-0000-0000BD000000}"/>
    <cellStyle name="เครื่องหมายจุลภาค 5 4 2 2 2" xfId="215" xr:uid="{00000000-0005-0000-0000-0000BE000000}"/>
    <cellStyle name="เครื่องหมายจุลภาค 5 4 2 3" xfId="227" xr:uid="{00000000-0005-0000-0000-0000BF000000}"/>
    <cellStyle name="เครื่องหมายจุลภาค 5 4 2 4" xfId="228" xr:uid="{00000000-0005-0000-0000-0000C0000000}"/>
    <cellStyle name="เครื่องหมายจุลภาค 5 4 2 4 2" xfId="231" xr:uid="{00000000-0005-0000-0000-0000C1000000}"/>
    <cellStyle name="เครื่องหมายจุลภาค 5 4 2 5" xfId="239" xr:uid="{00000000-0005-0000-0000-0000C2000000}"/>
    <cellStyle name="เครื่องหมายจุลภาค 6" xfId="59" xr:uid="{00000000-0005-0000-0000-0000C3000000}"/>
    <cellStyle name="เครื่องหมายจุลภาค_OPC-AC-Cost" xfId="19" xr:uid="{00000000-0005-0000-0000-0000C4000000}"/>
    <cellStyle name="เครื่องหมายจุลภาค_OPC-AC-Cost 2" xfId="36" xr:uid="{00000000-0005-0000-0000-0000C5000000}"/>
    <cellStyle name="เครื่องหมายจุลภาค_OPC-AC-Cost 3 2 2" xfId="246" xr:uid="{4C7084D4-DAB0-4FD2-A8A6-2C279A7E96FF}"/>
    <cellStyle name="เครื่องหมายจุลภาค_OPC-AC-Cost_COST-EE 2" xfId="232" xr:uid="{00000000-0005-0000-0000-0000C7000000}"/>
    <cellStyle name="เครื่องหมายจุลภาค_OPC-AC-Cost_COST-EE 2 2 2" xfId="244" xr:uid="{E389B95D-5038-4158-AE6F-B273E12D78C9}"/>
    <cellStyle name="เครื่องหมายจุลภาค_OPC-AC-Cost_COST-EE 2 3" xfId="245" xr:uid="{C6748E6D-4FAB-4FD9-880C-B7F6F9675F85}"/>
    <cellStyle name="จุลภาค" xfId="1" builtinId="3"/>
    <cellStyle name="ปกติ" xfId="0" builtinId="0"/>
    <cellStyle name="ปกติ 2" xfId="4" xr:uid="{00000000-0005-0000-0000-0000CA000000}"/>
    <cellStyle name="ปกติ 3" xfId="5" xr:uid="{00000000-0005-0000-0000-0000CB000000}"/>
    <cellStyle name="ปกติ 3 2" xfId="22" xr:uid="{00000000-0005-0000-0000-0000CC000000}"/>
    <cellStyle name="ปกติ 4" xfId="61" xr:uid="{00000000-0005-0000-0000-0000CD000000}"/>
    <cellStyle name="ปกติ 4 2" xfId="193" xr:uid="{00000000-0005-0000-0000-0000CE000000}"/>
    <cellStyle name="ปกติ 4 2 2" xfId="194" xr:uid="{00000000-0005-0000-0000-0000CF000000}"/>
    <cellStyle name="ปกติ 4 2 2 2" xfId="195" xr:uid="{00000000-0005-0000-0000-0000D0000000}"/>
    <cellStyle name="ปกติ 4 2 3" xfId="196" xr:uid="{00000000-0005-0000-0000-0000D1000000}"/>
    <cellStyle name="ปกติ 4 2 3 2" xfId="197" xr:uid="{00000000-0005-0000-0000-0000D2000000}"/>
    <cellStyle name="ปกติ 4 2 3 2 2" xfId="198" xr:uid="{00000000-0005-0000-0000-0000D3000000}"/>
    <cellStyle name="ปกติ 4 2 3 2 3" xfId="199" xr:uid="{00000000-0005-0000-0000-0000D4000000}"/>
    <cellStyle name="ปกติ 4 2 3 2 3 2" xfId="200" xr:uid="{00000000-0005-0000-0000-0000D5000000}"/>
    <cellStyle name="ปกติ 5" xfId="12" xr:uid="{00000000-0005-0000-0000-0000D6000000}"/>
    <cellStyle name="ปกติ 5 2" xfId="24" xr:uid="{00000000-0005-0000-0000-0000D7000000}"/>
    <cellStyle name="ปกติ 5 2 2" xfId="29" xr:uid="{00000000-0005-0000-0000-0000D8000000}"/>
    <cellStyle name="ปกติ 5 2 2 2" xfId="50" xr:uid="{00000000-0005-0000-0000-0000D9000000}"/>
    <cellStyle name="ปกติ 5 2 2 2 2" xfId="64" xr:uid="{00000000-0005-0000-0000-0000DA000000}"/>
    <cellStyle name="ปกติ 5 2 2 2 2 2" xfId="201" xr:uid="{00000000-0005-0000-0000-0000DB000000}"/>
    <cellStyle name="ปกติ 5 2 3" xfId="35" xr:uid="{00000000-0005-0000-0000-0000DC000000}"/>
    <cellStyle name="ปกติ 5 2 3 2" xfId="56" xr:uid="{00000000-0005-0000-0000-0000DD000000}"/>
    <cellStyle name="ปกติ 5 2 3 2 2" xfId="202" xr:uid="{00000000-0005-0000-0000-0000DE000000}"/>
    <cellStyle name="ปกติ 5 2 3 2 2 2" xfId="203" xr:uid="{00000000-0005-0000-0000-0000DF000000}"/>
    <cellStyle name="ปกติ 5 2 3 2 2 2 2" xfId="222" xr:uid="{00000000-0005-0000-0000-0000E0000000}"/>
    <cellStyle name="ปกติ 5 2 3 2 2 2 2 2" xfId="223" xr:uid="{00000000-0005-0000-0000-0000E1000000}"/>
    <cellStyle name="ปกติ 5 2 3 2 2 2 2 2 2" xfId="224" xr:uid="{00000000-0005-0000-0000-0000E2000000}"/>
    <cellStyle name="ปกติ 5 2 3 2 2 2 2 2 2 2 2 2" xfId="241" xr:uid="{00000000-0005-0000-0000-0000E3000000}"/>
    <cellStyle name="ปกติ 5 2 3 2 2 2 2 3 2 3 2 2 2" xfId="243" xr:uid="{00000000-0005-0000-0000-0000E4000000}"/>
    <cellStyle name="ปกติ 5 2 3 2 2 3" xfId="204" xr:uid="{00000000-0005-0000-0000-0000E5000000}"/>
    <cellStyle name="ปกติ 5 2 3 2 2 4" xfId="205" xr:uid="{00000000-0005-0000-0000-0000E6000000}"/>
    <cellStyle name="ปกติ 5 2 3 2 2 5" xfId="71" xr:uid="{00000000-0005-0000-0000-0000E7000000}"/>
    <cellStyle name="ปกติ 5 2 3 2 2 5 2" xfId="212" xr:uid="{00000000-0005-0000-0000-0000E8000000}"/>
    <cellStyle name="ปกติ 5 2 3 2 2 5 2 2" xfId="217" xr:uid="{00000000-0005-0000-0000-0000E9000000}"/>
    <cellStyle name="ปกติ 5 2 3 2 2 5 3" xfId="226" xr:uid="{00000000-0005-0000-0000-0000EA000000}"/>
    <cellStyle name="ปกติ 5 2 3 2 2 5 3 2 2" xfId="235" xr:uid="{00000000-0005-0000-0000-0000EB000000}"/>
    <cellStyle name="ปกติ 5 2 3 2 2 5 4" xfId="229" xr:uid="{00000000-0005-0000-0000-0000EC000000}"/>
    <cellStyle name="ปกติ 5 2 3 2 2 5 8" xfId="238" xr:uid="{00000000-0005-0000-0000-0000ED000000}"/>
    <cellStyle name="ปกติ 5 2 4" xfId="47" xr:uid="{00000000-0005-0000-0000-0000EE000000}"/>
    <cellStyle name="ปกติ 5 3" xfId="33" xr:uid="{00000000-0005-0000-0000-0000EF000000}"/>
    <cellStyle name="ปกติ 5 3 2" xfId="54" xr:uid="{00000000-0005-0000-0000-0000F0000000}"/>
    <cellStyle name="ปกติ 5 4" xfId="45" xr:uid="{00000000-0005-0000-0000-0000F1000000}"/>
    <cellStyle name="ปกติ 5 5" xfId="206" xr:uid="{00000000-0005-0000-0000-0000F2000000}"/>
    <cellStyle name="ปกติ_OPC-AC-Cost" xfId="27" xr:uid="{00000000-0005-0000-0000-0000F3000000}"/>
    <cellStyle name="ปกติ_OPC-AC-Cost_COST-EE" xfId="38" xr:uid="{00000000-0005-0000-0000-0000F4000000}"/>
    <cellStyle name="ปกติ_OPC-AC-Cost_COST-EE 10" xfId="247" xr:uid="{05E76178-B918-4A35-886B-418B79D2437D}"/>
    <cellStyle name="ลักษณะ 1" xfId="207" xr:uid="{00000000-0005-0000-0000-0000F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5</xdr:row>
      <xdr:rowOff>0</xdr:rowOff>
    </xdr:from>
    <xdr:to>
      <xdr:col>2</xdr:col>
      <xdr:colOff>190500</xdr:colOff>
      <xdr:row>6</xdr:row>
      <xdr:rowOff>152400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190500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 bwMode="auto">
        <a:xfrm>
          <a:off x="838200" y="85725"/>
          <a:ext cx="2667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9525</xdr:rowOff>
    </xdr:from>
    <xdr:to>
      <xdr:col>2</xdr:col>
      <xdr:colOff>304800</xdr:colOff>
      <xdr:row>2</xdr:row>
      <xdr:rowOff>0</xdr:rowOff>
    </xdr:to>
    <xdr:sp macro="" textlink="">
      <xdr:nvSpPr>
        <xdr:cNvPr id="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92899</xdr:colOff>
      <xdr:row>2</xdr:row>
      <xdr:rowOff>0</xdr:rowOff>
    </xdr:to>
    <xdr:sp macro="" textlink="">
      <xdr:nvSpPr>
        <xdr:cNvPr id="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92899</xdr:colOff>
      <xdr:row>2</xdr:row>
      <xdr:rowOff>0</xdr:rowOff>
    </xdr:to>
    <xdr:sp macro="" textlink="">
      <xdr:nvSpPr>
        <xdr:cNvPr id="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92899</xdr:colOff>
      <xdr:row>2</xdr:row>
      <xdr:rowOff>0</xdr:rowOff>
    </xdr:to>
    <xdr:sp macro="" textlink="">
      <xdr:nvSpPr>
        <xdr:cNvPr id="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92899</xdr:colOff>
      <xdr:row>2</xdr:row>
      <xdr:rowOff>0</xdr:rowOff>
    </xdr:to>
    <xdr:sp macro="" textlink="">
      <xdr:nvSpPr>
        <xdr:cNvPr id="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0</xdr:rowOff>
    </xdr:from>
    <xdr:to>
      <xdr:col>2</xdr:col>
      <xdr:colOff>92899</xdr:colOff>
      <xdr:row>2</xdr:row>
      <xdr:rowOff>0</xdr:rowOff>
    </xdr:to>
    <xdr:sp macro="" textlink="">
      <xdr:nvSpPr>
        <xdr:cNvPr id="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361950</xdr:colOff>
      <xdr:row>1</xdr:row>
      <xdr:rowOff>19050</xdr:rowOff>
    </xdr:from>
    <xdr:to>
      <xdr:col>2</xdr:col>
      <xdr:colOff>92899</xdr:colOff>
      <xdr:row>2</xdr:row>
      <xdr:rowOff>0</xdr:rowOff>
    </xdr:to>
    <xdr:sp macro="" textlink="">
      <xdr:nvSpPr>
        <xdr:cNvPr id="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97155</xdr:colOff>
      <xdr:row>2</xdr:row>
      <xdr:rowOff>0</xdr:rowOff>
    </xdr:to>
    <xdr:sp macro="" textlink="">
      <xdr:nvSpPr>
        <xdr:cNvPr id="20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0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0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0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0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0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0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/>
      </xdr:nvSpPr>
      <xdr:spPr bwMode="auto">
        <a:xfrm>
          <a:off x="9715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0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0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0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0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0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94780</xdr:colOff>
      <xdr:row>2</xdr:row>
      <xdr:rowOff>0</xdr:rowOff>
    </xdr:to>
    <xdr:sp macro="" textlink="">
      <xdr:nvSpPr>
        <xdr:cNvPr id="20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94780</xdr:colOff>
      <xdr:row>2</xdr:row>
      <xdr:rowOff>0</xdr:rowOff>
    </xdr:to>
    <xdr:sp macro="" textlink="">
      <xdr:nvSpPr>
        <xdr:cNvPr id="20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0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0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37FE19-3490-4C32-84A3-B57096671ECB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90A387-1928-47A1-8DC8-F5F6ED524645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5386FD-5F97-499A-8666-7D73E4627873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F983024-2118-4B88-8F5D-FC3612AB326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7CD0B1-9FEF-49C3-B3EE-1BB693046B67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492662</xdr:colOff>
      <xdr:row>2</xdr:row>
      <xdr:rowOff>0</xdr:rowOff>
    </xdr:to>
    <xdr:sp macro="" textlink="">
      <xdr:nvSpPr>
        <xdr:cNvPr id="20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7B4FE9-543D-4078-A1C1-56D64199ED3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2296F7-9E2E-4A84-BC0D-3CFC4D4ECBF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642322-8065-4107-A748-872A749A625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0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FAEA55-21D0-4FD3-806F-7CACDC3657F7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E8D111-A63D-49B8-B863-A02144F2A7D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4489D8-9DD4-45AC-B430-CAB578D3B7F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75BAE8-FE8E-47B7-9C32-B5932729D61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4675FD-0BF3-46D7-9AE9-45A6E29A876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B38179-3F52-4E25-839C-8BD73B792BEA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8ED245-845A-41EE-A331-FB50F6A5AE4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F9D867-42C0-47A4-9ED9-EF317F75826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CC1E5-DC8F-4EDA-8071-59016B935B9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492662</xdr:colOff>
      <xdr:row>2</xdr:row>
      <xdr:rowOff>0</xdr:rowOff>
    </xdr:to>
    <xdr:sp macro="" textlink="">
      <xdr:nvSpPr>
        <xdr:cNvPr id="21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CC5E57-F222-4E2C-9D63-DDF1805A598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8EA5D8-D231-47F2-9508-CE9D26E26863}"/>
            </a:ext>
          </a:extLst>
        </xdr:cNvPr>
        <xdr:cNvSpPr/>
      </xdr:nvSpPr>
      <xdr:spPr bwMode="auto">
        <a:xfrm>
          <a:off x="17430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1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06FE42-CC5C-4B38-BBB4-06D5605FA430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1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DAEACE-F06A-4EFA-99DA-14CE80433F5F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1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AE1847-D541-4FC1-B0FD-9A42D46C749D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1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61B559-417A-4256-8355-CEF8CD4BE8B9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5DEDAC-647C-45E2-9D48-68E67A545456}"/>
            </a:ext>
          </a:extLst>
        </xdr:cNvPr>
        <xdr:cNvSpPr/>
      </xdr:nvSpPr>
      <xdr:spPr bwMode="auto">
        <a:xfrm>
          <a:off x="828675" y="66675"/>
          <a:ext cx="26018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352536-6479-4C2F-BE0B-EE8C01F6864E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B41A23-4BE6-4AF0-BE92-4339E5152FC6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96529A-A55E-447F-AFF4-7185D1D74021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A4676F-5B8F-4AD6-9A61-91500A50BA82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4679BF-D0AF-435D-8ACD-D88331F2761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A002C1-7754-45C0-BB61-9191C7E1011D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808A5-E6AC-462D-A024-48553775EE1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E8359F-E61A-4BF6-B043-06A985230448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7C0979-0593-441F-B800-72997BF121EC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A943FE-BDE1-47E8-B1A5-D6EF88112534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A38EEB-37FB-404B-B51E-079CFEF35419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1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CC96D4-5E8B-492C-9B31-DE70BB58F2DF}"/>
            </a:ext>
          </a:extLst>
        </xdr:cNvPr>
        <xdr:cNvSpPr/>
      </xdr:nvSpPr>
      <xdr:spPr bwMode="auto">
        <a:xfrm>
          <a:off x="828675" y="85725"/>
          <a:ext cx="26018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DBE5C0-4C13-4140-BD03-7BABCA1AAAD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08F79E-6E4B-42E2-BD1B-B2CC4555EFB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96F2DC-FDF6-42B9-9B47-D5A255982C90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3903B5-9E58-4C36-8150-0B9433F1507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AC69D5F-B94A-4EEA-B74D-416842952CC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A9357B-91A2-4094-8436-8B4E4CF83B8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E87B49-74CA-413D-A982-258B2A8EEBC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2763FE-0146-4AD0-ABFC-ADE20636BE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2737E7-F5E1-4F73-8C49-244B660C5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63D0FAC-FE2B-4A97-8F4D-4179472AC25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2ECA46-6A0D-4248-B239-309F86D4ABA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E3B357-9E7B-4C91-BDCE-C0231353543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D66712-5182-425F-9A73-B054CB659A19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53D740-0C5A-4E4A-926C-B7D75E9271C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08AFD2-7277-4DFD-AD4C-13C1A5C7154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CD115F-31EC-4978-88D3-2BCDD5C2888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36D38D1-EC83-4169-BE1F-CF5CFB3396F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B06B087-F9C9-4E72-A675-A201CFAD922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617B48-EEF6-417D-BB1D-1C13CA784AF0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EDC9CE-8234-4BD7-88C5-EDBFAF353396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3AD2919-88B9-4E7B-8479-65E9C2C9AE09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CF41D3B-EE2A-4C54-99B8-A8E09320ECA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C3F543-0833-4BEA-AEEA-B2406BF5CFD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D59350-6411-46EC-A5AA-B4411B881C9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76F095D-D659-4175-B8C9-291D91347BA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9A80A1-DB5C-4C71-AB69-80E12D517C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54E962-8FEA-4F39-8662-87D22A041E6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2AD771-5599-4529-8C4D-751E1F58567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A6D859-921C-4FEB-ABDD-24891610E6D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B1E97A-65BB-4526-9D5A-E118611DE78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C4F0BC-3827-4671-A921-D8DBDF1F0F8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032665-23B0-4DEA-ACB4-C66AFD39225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3A480E-13F3-44B6-AD66-BB8E8FE58C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D9D958-BED7-43AE-B28D-37E8F3C1441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81E0C-D378-4F9A-B9A3-EF4BF6F20FA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2A6116-BA96-4ECA-83A8-61365E6F18E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13819B-234A-4589-A480-22CA1CCBEEBE}"/>
            </a:ext>
          </a:extLst>
        </xdr:cNvPr>
        <xdr:cNvSpPr/>
      </xdr:nvSpPr>
      <xdr:spPr bwMode="auto">
        <a:xfrm>
          <a:off x="16097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7A3340-355F-40BD-8DA7-108439D48C3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8E77C09-76F2-458E-A378-C653AF877A93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91C14C7-89F8-4D72-9540-4A8A616C6331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63C6265-3E96-4EDC-928B-19269BBAF7A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E1AE9B-7354-4C6A-8A47-8308E954A45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5217D2-BF35-4DD3-B5A0-30B62ABC3F6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97155</xdr:colOff>
      <xdr:row>2</xdr:row>
      <xdr:rowOff>0</xdr:rowOff>
    </xdr:to>
    <xdr:sp macro="" textlink="">
      <xdr:nvSpPr>
        <xdr:cNvPr id="21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FDF6D9-A2E6-4198-8214-80E114D09FE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DE05C1-D2E9-490A-9520-059FB3C29D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7CFD1D-0F4E-48AF-9D58-0BEC69064E6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3FF747-C251-4F2A-BF52-95EFCD434B9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D339F2-83C0-4190-B3F6-D9665E7D2F51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891D9C-9F00-438A-9BFA-80AE2576DEB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79560C-071D-4F2A-BAC4-F199DC5C4E3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BD1C75-6870-4D1D-BF48-528C6CD15443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7C5942-96F0-4F25-BFA4-978E87C698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86062-5080-48C5-B85D-2E49B2AB479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03467-B4DC-4587-97D3-3512458E1B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63EB89-C3D2-4033-B9AE-6B2BEA0326CE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B69FC5C-4537-4E96-B346-16FB40E3D78D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0675360-3517-4195-8AE8-D9C4ABF7F7F2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0397C2-31DA-4D5D-A99A-D4100AC80605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15496EC-805F-485A-9BAA-46C04244AB4B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1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681080-D31C-4A9B-BD6F-9743AAF1E19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99307D-CCB8-46F6-995F-C274F2A74C1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C368C9-EAC5-4E9F-8D01-83DC61353F74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7F539E-52C5-43D6-BCF0-E114592F733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9E8602-9F90-4FD3-A90C-C473229C056B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BCF0AE-C768-4B76-B950-753D572AB92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CFED3A-AC2B-4218-B371-9641F35B5C4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E4C658-D077-4A2C-A194-7B77ADD280AE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2C2B70-009F-448E-9C84-60628E334BA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D9EE9C-E643-44CE-AE15-4F11CBA924FC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E0C124-3DFE-4BEB-BB39-60D8D7F6638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7AB977-06F6-4374-AA35-DA6502B70776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1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CC9629-EF15-466F-89FB-FA0C35B64460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341EF1-8DAC-4D6B-A7DE-D923576BCA0F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904CD1-C62B-496B-BACF-74B1059300B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C6AD62-D01D-4531-B863-FAC65B46171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DACF2B-C83B-4404-B268-04100C7C419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8275B3D-B2C9-47B0-B79C-9CC95B9C575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171004</xdr:colOff>
      <xdr:row>2</xdr:row>
      <xdr:rowOff>0</xdr:rowOff>
    </xdr:to>
    <xdr:sp macro="" textlink="">
      <xdr:nvSpPr>
        <xdr:cNvPr id="22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1C3359-41A7-4F44-82F7-9E9E9BFFE53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171004</xdr:colOff>
      <xdr:row>2</xdr:row>
      <xdr:rowOff>0</xdr:rowOff>
    </xdr:to>
    <xdr:sp macro="" textlink="">
      <xdr:nvSpPr>
        <xdr:cNvPr id="22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73C281-6028-4327-8AC4-5433D276FE5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171004</xdr:colOff>
      <xdr:row>2</xdr:row>
      <xdr:rowOff>0</xdr:rowOff>
    </xdr:to>
    <xdr:sp macro="" textlink="">
      <xdr:nvSpPr>
        <xdr:cNvPr id="22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07CD2D-1739-4426-8163-83D0FBADD4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171004</xdr:colOff>
      <xdr:row>2</xdr:row>
      <xdr:rowOff>0</xdr:rowOff>
    </xdr:to>
    <xdr:sp macro="" textlink="">
      <xdr:nvSpPr>
        <xdr:cNvPr id="22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954791-A4DC-43D1-8766-387C511B5E7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171004</xdr:colOff>
      <xdr:row>2</xdr:row>
      <xdr:rowOff>0</xdr:rowOff>
    </xdr:to>
    <xdr:sp macro="" textlink="">
      <xdr:nvSpPr>
        <xdr:cNvPr id="22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E56E75-6D82-40F7-871F-EB04FDF4FEF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22BF83-ED2A-48F7-934A-A519883B149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171004</xdr:colOff>
      <xdr:row>2</xdr:row>
      <xdr:rowOff>0</xdr:rowOff>
    </xdr:to>
    <xdr:sp macro="" textlink="">
      <xdr:nvSpPr>
        <xdr:cNvPr id="22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386ED4-C4DA-4528-92E1-9F9F77FBAE0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A7A9D0-F8BC-4FEF-8911-1CDDF29B328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A31C6A-7D97-49C4-9E7E-435E9AE9301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0015E1-979B-4441-86AE-E8568DF2E0C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34635B-1B4E-4639-947A-0F867AB8079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A117AD-E9EB-4B71-A4AF-154CFA47420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0FD457-1206-455E-B09B-79F9794536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A71C5FA-88EE-45E7-8DAB-291AB09434D6}"/>
            </a:ext>
          </a:extLst>
        </xdr:cNvPr>
        <xdr:cNvSpPr/>
      </xdr:nvSpPr>
      <xdr:spPr bwMode="auto">
        <a:xfrm>
          <a:off x="14382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2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28A80A-059B-4BDE-A60D-160EA9CA98EA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2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CCC9028-A0C8-40C2-AAA4-B92DC0DC2CA4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2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2A5E88E-C829-40A3-99B5-F7B658026FCF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2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7733B8E-933E-4398-B11C-CA72D33E0D8C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97155</xdr:colOff>
      <xdr:row>2</xdr:row>
      <xdr:rowOff>0</xdr:rowOff>
    </xdr:to>
    <xdr:sp macro="" textlink="">
      <xdr:nvSpPr>
        <xdr:cNvPr id="22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7DFBEE-866D-44A1-B886-3E8ADAC518E8}"/>
            </a:ext>
          </a:extLst>
        </xdr:cNvPr>
        <xdr:cNvSpPr/>
      </xdr:nvSpPr>
      <xdr:spPr bwMode="auto">
        <a:xfrm>
          <a:off x="828675" y="66675"/>
          <a:ext cx="2571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97155</xdr:colOff>
      <xdr:row>2</xdr:row>
      <xdr:rowOff>0</xdr:rowOff>
    </xdr:to>
    <xdr:sp macro="" textlink="">
      <xdr:nvSpPr>
        <xdr:cNvPr id="22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54D1A1-45BF-41E9-811A-01282061D63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97155</xdr:colOff>
      <xdr:row>2</xdr:row>
      <xdr:rowOff>0</xdr:rowOff>
    </xdr:to>
    <xdr:sp macro="" textlink="">
      <xdr:nvSpPr>
        <xdr:cNvPr id="22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789946-DBB5-4533-AE5A-A8097DCECDD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97155</xdr:colOff>
      <xdr:row>2</xdr:row>
      <xdr:rowOff>0</xdr:rowOff>
    </xdr:to>
    <xdr:sp macro="" textlink="">
      <xdr:nvSpPr>
        <xdr:cNvPr id="22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9573B2-0391-4D2A-A4D9-549FC3736E9F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6C3571-CC3C-4F05-B5DB-348BD8BCD4D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57DF9-8CC5-4DCA-897B-5C334A058F08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E08BDB-57D3-4794-84F4-97366A3746D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A71C5F-3C25-4FA5-8452-64DCD39E732D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6BA6E1-D068-449E-A50E-72A042F28277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9D0A6D-1AFF-4697-9D54-753012AD64A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97155</xdr:colOff>
      <xdr:row>2</xdr:row>
      <xdr:rowOff>0</xdr:rowOff>
    </xdr:to>
    <xdr:sp macro="" textlink="">
      <xdr:nvSpPr>
        <xdr:cNvPr id="22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59444B-20AE-4044-BACE-3F195640B78A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2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F2FC58-F05A-4E82-ADE0-FFDEB2A9A265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19050</xdr:rowOff>
    </xdr:from>
    <xdr:to>
      <xdr:col>4</xdr:col>
      <xdr:colOff>97155</xdr:colOff>
      <xdr:row>2</xdr:row>
      <xdr:rowOff>0</xdr:rowOff>
    </xdr:to>
    <xdr:sp macro="" textlink="">
      <xdr:nvSpPr>
        <xdr:cNvPr id="22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F616A0-A5D7-4D5A-838A-2962BF0A5A22}"/>
            </a:ext>
          </a:extLst>
        </xdr:cNvPr>
        <xdr:cNvSpPr/>
      </xdr:nvSpPr>
      <xdr:spPr bwMode="auto">
        <a:xfrm>
          <a:off x="828675" y="85725"/>
          <a:ext cx="2571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1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2352D6F-23A5-43EB-8BB6-17DCD5C0CBB8}"/>
            </a:ext>
          </a:extLst>
        </xdr:cNvPr>
        <xdr:cNvSpPr/>
      </xdr:nvSpPr>
      <xdr:spPr bwMode="auto">
        <a:xfrm>
          <a:off x="2067877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2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26B966-54F0-4876-BD6C-C53E650D3AC3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2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DBE238C-FD4A-46B2-8731-D500ADD8133D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2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B38E025-3A1D-4513-AEBE-E474F5AB7B2E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2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02828D-B439-4DC3-8023-D4F565407315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2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3D991EF-E91E-4F62-A901-D88BA902EC89}"/>
            </a:ext>
          </a:extLst>
        </xdr:cNvPr>
        <xdr:cNvSpPr/>
      </xdr:nvSpPr>
      <xdr:spPr bwMode="auto">
        <a:xfrm>
          <a:off x="20126325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E2F853-810C-4597-A9B1-E813C9C0F2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1FA749-0394-4F89-BD54-C8E25B578B3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BB908B-AF57-4E8B-B347-D364E9E70943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79B3B3-B3BD-477B-B20E-3CD788060D6D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DA13C6-43E9-4F6E-8C29-86F1763DB0B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ECE9B4-D6D0-4151-B7A1-F2EB208CC27C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9041A3-CE44-4F63-9BA9-08196FC37362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603837-88AE-4312-BBE5-17A5B9A44E9A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603A4E-05E1-4FC3-802F-1BAA3FA09028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B9E2C9C-F74E-4847-9D29-40988C206910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779266-7D4A-4470-9C75-C86BDB923D85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2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B33301-69D8-4E0F-A456-4463D967A4AF}"/>
            </a:ext>
          </a:extLst>
        </xdr:cNvPr>
        <xdr:cNvSpPr/>
      </xdr:nvSpPr>
      <xdr:spPr bwMode="auto">
        <a:xfrm>
          <a:off x="20126325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2E45A63-810B-4804-9DFA-C56B2AD3E145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F1BEB57-4BB1-446D-804C-35C6CF3FD72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DAF8354-0C6E-42A3-8FDD-A137A88A8BD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2927BB-BE12-475D-8436-F870C0E76A8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9ACC5F-4815-4635-AC20-7B28174F253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716A1E0-535A-4DE1-AF02-0DB0A2900C69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B9E375-F118-4616-B32F-651F967CE2D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A93115-C0FF-4F6F-A091-6991C82B41A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00403C-A0A4-4D38-BCB6-B7B6BED9488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928872-BDB1-4810-9B79-631689E8BDF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3EB383-9899-4DBA-9AD7-60306A4F205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853B2C-3F58-457E-BDE9-D1527DDD0E0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F0FB57-F6A0-404D-8CDE-91E6D936243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14DBA7-0E1E-4CF7-B564-7F2F2BE04B7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C9912C-E9C9-4955-95B4-625250225FF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78FDF00-A654-4F90-B045-BD518BDE662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5D03A6-5D6B-4262-B7D6-3D59AA28C5F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3C4A3-5672-4A38-AE21-61E3F9FB860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2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0248BD3-14D1-4691-94F9-4EA5FC7318F2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DDC475A-A69C-4C65-90B7-CA107DFF6ABB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DB7F178-2576-486A-9D92-4010A6516DED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8CD313-1D97-4960-B3B4-A274E50846C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554AB5C-F1B8-4834-BD87-5378DA6346C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2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3EF6AD4-902F-45EB-BBD4-81D6D13F4784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2E2E41-8900-4527-B738-5D463EB3F97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253CA4-A5D7-403C-9CDD-71406DB1D90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F0EECC-4396-4DC2-A70F-19EFEFD4814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2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FD6632-AE38-4FAC-A90E-C13752B3EA0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B669B1-2BCC-4821-A00F-886DE5A505E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E45EA20-F098-4888-A744-56C5993F03D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CC8F01-4754-4D69-BC3D-0C18BD69326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034418-EDB0-4A75-8E02-DA0A192C570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972F3C-82E7-4948-BDA4-1C4B4E3EA56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7C79A2-E462-4B56-8816-6A6EA4C837A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31FC2B-299B-4ED4-860D-CA21E9D22F5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3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44110B-F6BC-4BAF-9836-7753383E2BD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E1C39C3-1F72-4D6C-96D8-14C470052038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B55CE6A-E6E4-468C-8665-20DE152FA6E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DBB437-3733-47C0-9091-AF8D2AF97A1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55883F-89C4-48BD-ABB4-9A4FBB88703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7B9DBD-6FCF-4DD2-BBA9-BDAD4D3D119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D82350-DC58-4E9E-950B-C0D55C6E681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8F93A2-9535-48C7-B9A8-580EF311C94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D5D284-C735-45DA-A750-2EE806B2A8A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FB70B7-7561-4A5D-A045-6D5203B2FE8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EA6520-2653-419E-8224-B4692793B70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78DF6-A8EC-442D-BE33-01832156B1B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8602E2-FB09-4D35-A91E-56C073E3A6F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6B5E6C-F415-485A-A43A-8F0F51738DB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5C340DC-8A45-4AF9-BF90-4E0EF36E376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D792BD-D267-4669-AC32-AF6511B56E9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65302B-EA79-4B5C-8D76-AB970948B73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E3BBBF-96F7-44BF-98B6-8F5E55FF63F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DDF12B-F0DB-4EB6-B16B-80380A6A183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DF17239-0D0E-4929-B3D3-EEBD788DB4A8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0EB2FE9-FBF8-4F10-A0FD-49C8B40F1FB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7E98242-C545-4B9F-A0E6-667436CA8BFE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A9EDEE-5448-428A-980B-28CA0D2F3BB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8E323F9-E519-4CA5-BFBB-52C7ED78E47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2848F5C-B607-4C40-ACA3-C04340233EF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3B05FB-079C-478B-B9FB-325572B0624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B2733E-EE52-44C0-8196-E1891F705F8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452E11-27EC-4076-B072-8725A8E3ED7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F9B274-B4C0-4B91-9AC6-643A8555C06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04217F-3B87-473D-9CDA-62AC915C9C5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9E1CA8-0C1F-47CC-8483-8C00A6B614D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66726B-40B8-497B-8A66-60CE89DC274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CF8C7B-6CF9-41FD-8820-2C8F9BF0A34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2E5A89-3602-4CF9-A2EE-91297FB89B1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F155F5-53E8-46DD-96AC-D77C5FF6256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547D60-FE7E-483D-BAAC-87376B68346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3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AEDD23-A62C-4C40-945F-E5001909538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AE4E650-8A13-4F00-B03E-758441558189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3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028A1A6-59DE-4CE6-8338-C6901C075FA1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3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4282D16-C066-473A-B913-D5DED67D6112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3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2173AD6-3AC7-49D9-9BC2-A8796A7A6F86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3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439DF5-EAFD-44B7-ADD0-042F78A20238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94780</xdr:colOff>
      <xdr:row>2</xdr:row>
      <xdr:rowOff>0</xdr:rowOff>
    </xdr:to>
    <xdr:sp macro="" textlink="">
      <xdr:nvSpPr>
        <xdr:cNvPr id="23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CF97BB-CC21-4BD0-AD50-6B2BB7E9E0A0}"/>
            </a:ext>
          </a:extLst>
        </xdr:cNvPr>
        <xdr:cNvSpPr/>
      </xdr:nvSpPr>
      <xdr:spPr bwMode="auto">
        <a:xfrm>
          <a:off x="9124950" y="66675"/>
          <a:ext cx="10811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B192E3-1AED-48E1-8DD0-5DFFFCD61960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B1757F-CC54-42B5-B490-D46B202B5EEB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C86C8A-BA2E-453A-AF70-AA128BEB7EDE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06EC71-E74B-42F1-A85E-B69838F8E950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5DF482-8209-4A02-AE5B-61D794C067FB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8CEABA-DE51-47AA-8A5B-276A66F1B765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0B2725-EF5D-4781-B1D6-501F1ED97B0C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369C1E-49A7-43EE-9CBA-B3A19C2CA5A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D5BCBD-0FC9-4D05-8D78-03356E7FDE3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E87E78-3FFC-421A-9D9B-8912212C739A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78E1AD-6D33-4F50-B2AF-48EDDA85905D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23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72578A-890F-4F78-B44B-8EAC0CAEDE0F}"/>
            </a:ext>
          </a:extLst>
        </xdr:cNvPr>
        <xdr:cNvSpPr/>
      </xdr:nvSpPr>
      <xdr:spPr bwMode="auto">
        <a:xfrm>
          <a:off x="912495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CE617C6-04D3-4A89-BBEC-5CC2BA6FF6C3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00B6534-8C2C-4C69-8DD2-811875000210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DB8307-6206-43A6-843E-6B674141BDFA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E9C3BD-FC14-41B3-B22E-B8EF228410A4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EBCC46-EC1C-4A6A-8AE5-238FD1FE3508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493340</xdr:colOff>
      <xdr:row>2</xdr:row>
      <xdr:rowOff>0</xdr:rowOff>
    </xdr:to>
    <xdr:sp macro="" textlink="">
      <xdr:nvSpPr>
        <xdr:cNvPr id="23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1578DF7-B361-414E-B725-5C7192540334}"/>
            </a:ext>
          </a:extLst>
        </xdr:cNvPr>
        <xdr:cNvSpPr/>
      </xdr:nvSpPr>
      <xdr:spPr bwMode="auto">
        <a:xfrm>
          <a:off x="9124950" y="66675"/>
          <a:ext cx="493340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1D765F-0702-47BA-964D-957877F8268C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6C071D0-D420-4255-8E97-280A95C5817A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9108DD-7E59-4D15-BB8F-FD8B9E9D240E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84E68E-7383-415F-BB79-3863BB55281A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116D2C-BBB0-4879-A0FA-076CC6E484F0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2B365C-679D-4649-B0AA-31DB71E1548B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DA0C08-B57F-4F4C-8E5B-4815CEDA365D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85EF12D-1488-432E-AD9E-C067E719D269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079C99-E78F-4E27-94C5-426BCB751944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12FA3E-6151-4242-AD5B-27A75DD012E8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FD9C6E3-6B87-4136-9B9C-C0D2920C31FB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493340</xdr:colOff>
      <xdr:row>2</xdr:row>
      <xdr:rowOff>0</xdr:rowOff>
    </xdr:to>
    <xdr:sp macro="" textlink="">
      <xdr:nvSpPr>
        <xdr:cNvPr id="23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BDC584-3CCE-4EA5-8A10-9B08495F29F5}"/>
            </a:ext>
          </a:extLst>
        </xdr:cNvPr>
        <xdr:cNvSpPr/>
      </xdr:nvSpPr>
      <xdr:spPr bwMode="auto">
        <a:xfrm>
          <a:off x="9124950" y="85725"/>
          <a:ext cx="493340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4254E85-5C1E-4C46-9D8C-CBA900E0D36E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3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A4B485-6320-49F0-9739-5DA5A9CC022E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3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7F3B5DF-E644-4B78-9ADD-E1E9BC61CD2D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3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BF4CAF-B1B1-4394-8BBE-04D2CB98FADC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3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959DD22-2203-4162-A495-301DBBE8647B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244943</xdr:colOff>
      <xdr:row>2</xdr:row>
      <xdr:rowOff>0</xdr:rowOff>
    </xdr:to>
    <xdr:sp macro="" textlink="">
      <xdr:nvSpPr>
        <xdr:cNvPr id="23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7EE2A1-E048-4803-B37F-A54B598C0543}"/>
            </a:ext>
          </a:extLst>
        </xdr:cNvPr>
        <xdr:cNvSpPr/>
      </xdr:nvSpPr>
      <xdr:spPr bwMode="auto">
        <a:xfrm>
          <a:off x="9124950" y="66675"/>
          <a:ext cx="241133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3D2C01-1FB4-40B8-B455-938480539D23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6EF9DF-8AB4-40C6-8DAE-B449AC7134E8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6CB187-7F89-4885-BDFC-41CCE6A76700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29AB53-2BF8-44C5-94EA-4A5E354454E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278E6E5-EFDA-41F5-86EE-2F896A395E70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B9F47E-459A-4F28-888E-60686633E68D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6F94D0-222D-4690-A9EB-3C78FA72A44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68A01F-1C4B-4CC5-97E4-36A77C9FFC5D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671E94-431F-4AC4-AE5B-AAD81696B519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EF6637-082E-452B-882D-C921F9E32B13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38E011-135B-4FF4-85FA-BFBA4EB520A9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244943</xdr:colOff>
      <xdr:row>2</xdr:row>
      <xdr:rowOff>0</xdr:rowOff>
    </xdr:to>
    <xdr:sp macro="" textlink="">
      <xdr:nvSpPr>
        <xdr:cNvPr id="23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DC9EC29-8EF1-46D0-87EE-33BF58200D4A}"/>
            </a:ext>
          </a:extLst>
        </xdr:cNvPr>
        <xdr:cNvSpPr/>
      </xdr:nvSpPr>
      <xdr:spPr bwMode="auto">
        <a:xfrm>
          <a:off x="9124950" y="85725"/>
          <a:ext cx="241133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3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16461C-BED1-4EE1-BA9C-0F23E452F3E0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3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F19DED5-C777-45F6-96DA-70591004680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F703082-2697-41C7-8274-471942D01819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CF0FB1-D1A4-4C51-BED1-FEC66DE2848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0DAA326-5F84-43D4-A005-6D4D57185EE9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CFE331-DC83-4C17-92CC-76EC4F82C2B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A09434-D0BF-4506-9BBC-2CB600146D7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E0B983-67F0-4FCA-BEA3-F5B37DEE137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237F25-5250-4B5F-A24D-47B0F9596D7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5E3F4A-CD76-4373-8B93-ACE26FBB2BF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B2864A-D5F7-43C3-AF19-97672AF72B1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D940D0-F2AE-438B-BC18-57D42E57571F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229CE0-26C5-4BD6-9531-B723535AD41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0DF667-333C-4A30-AC07-DBF7B812B76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0D68C3-7683-4B9A-BAE4-343FF7B6CA1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2C73BE-1E2B-41BE-B3D4-D8D0E7C1BA4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801639E-01CA-4DA5-8F96-35E794EE7CC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E8923B-4770-4549-8148-08E70FF2D31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EF4655-AB27-4DF2-A486-DE67B02FEE77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1CA3E1-B9E2-49A3-8836-1F393C9E808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AD4AFC-8F59-48DE-893E-193AA2637E4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76A720-D278-4F14-8883-71842ABA444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05DADE-F344-4586-9BF8-486DE2640E9D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6F30DD-29DB-428A-B145-AAF6B3DDA04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8A8290-4AD9-4558-942F-ED27F0FF3348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A6007D-2C16-4385-9CF2-E3285CEE306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F24769-C70A-4099-88CC-8F91331EAE2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3E0128-542A-49B8-B466-19D0F0A53B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BEF571-1D77-4FB1-AF41-E2F116EBF61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3999D6-0E3F-4F89-8977-8E3BFD4B6F2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8130A9-5D7B-4536-A969-5AA30B7297F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607D53-7E19-4F46-AA18-70F8D6DBF38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EB1E73-406B-4638-8996-871B86530B3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53F663-254C-4853-BC01-150496DB3BF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1A4640-01E6-4AE0-A2F0-0BB2C00074C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CB2AF8-DBBF-49AC-88B2-B056ADF48DC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942D78-AC16-4C5C-BE52-15EB5DDB6F4C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3E7F66F-B091-45CB-92B7-D3FF4A75B13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9DBC2D-9D54-4167-A0AD-18C13A96C49C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124FE5-78B3-4C72-97E6-58D4866957C1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D0793C-81C6-4C52-8FAB-7EA7FD49E697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BE2EAF4-3B1E-408B-886C-2EB5E61FCAC0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9F3962-B944-415D-A6BC-4C8950FD603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A7FE92E-CAD1-4F34-8CF1-1D0C6EEDFD6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F1879B-F359-4448-BC92-7861E4ACDDE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8E7EAC-47D3-4F0F-B37E-D2AA97BDBF6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3CD523-154D-4C03-9ACB-A824947C9E6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2F34AC-9648-4048-823A-E4945B7111B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D86761-F085-4D3F-BC00-A380BDC7A67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5D5737-FE69-4FB3-9274-463F605E6A7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2C0E13-B69D-43DB-A187-FD18F5B0F4F9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C3A5A-1E7F-446B-B14F-A37A930BDB4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9323F6-06B3-4ED0-A62C-51B783D2154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A32871-9DCC-4F87-81A8-2283B92EB04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3D8F942-10CD-4F57-AF51-93A978F6B485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A69BAEF-A632-4895-BB55-BD499B33020F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7B65BD-F2C5-45D9-BFEB-A795505A9A3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B5C5EB-C35A-4113-A6CB-CF2BE4E9A5F5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4B1661-F0C8-472C-9141-619E0FCBB99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425F0B-2C28-4AF4-9CB2-31CE830000E7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25F750-8BFE-4049-9508-B6705F8F39E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532448-C95A-4873-A9D3-3B85C27497EE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545F53-1424-4118-9EED-9DC6DC1C33E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D61803-F29B-4BA8-8DE1-804B1BDB19D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EABD60-4CFF-46A1-A9D3-91D0C40497F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582627-699A-4BC5-88CE-1F41386854AD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17850F-B160-414E-985C-61D0C58A4E1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CAD435-9415-4CEF-A35C-BDDC4B9E22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B93B3-16B2-4E9C-B84B-D0DB80B4168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C8BDEC-529F-4F60-BA4F-DBD132A1155C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F63D52-FF41-452F-8CB2-118F00D00D72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00F01-D881-4E4E-8FD9-5F724C4303FB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888FC2-39F1-4168-AB18-F41181974477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4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4BCACC2-E29C-41AB-BA1F-FC529A4E4CA8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4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B3F16C9-5434-473A-AD8A-0D8702114A20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4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4F16D4E-0F46-43E0-977A-D7A0D300A088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4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E2EA18-2D77-4D31-A41A-A0CC7FA590C5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4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DE7BEB6-C72C-4A17-9F7F-E8C9DECF5396}"/>
            </a:ext>
          </a:extLst>
        </xdr:cNvPr>
        <xdr:cNvSpPr/>
      </xdr:nvSpPr>
      <xdr:spPr bwMode="auto">
        <a:xfrm>
          <a:off x="912495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7A67A7-FBA6-4115-B5E6-318C2C19FD1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0D8198-72B4-4078-930D-5E6FE55BB918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A9D322-27F0-4340-9554-5EFC7C2E5DC3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66CE8F-B9C2-46DC-8D23-78B42ABD859C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9E8C49-1F56-4462-92E3-EA9B46FB4E8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5F6057-07C2-4494-911B-247EF362F7D8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56478F-F1FE-40D9-BEAA-EB725322D706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FA8B5-EAA0-47A7-8B9F-48A1D4507FCE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7B6FC2-2652-4033-A9AE-DA25BE584B20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302A58-9179-4679-91A8-DD3825758A65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B69540-A01F-462A-BA18-B9DE41B47552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4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CBBC3B-1EBA-47AD-8E25-2DB228057C84}"/>
            </a:ext>
          </a:extLst>
        </xdr:cNvPr>
        <xdr:cNvSpPr/>
      </xdr:nvSpPr>
      <xdr:spPr bwMode="auto">
        <a:xfrm>
          <a:off x="912495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4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56FBD51-A157-4681-88F7-6808666D86EC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80936B4-5ABC-4749-AD9C-4055250C1378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531EEA-A8CB-41AE-A887-B175FA4E625D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A2E89F-E2A2-4FE6-8A49-8EB73D313293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42A9DB-7B10-4F10-B4FB-AD618DEA2E7A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24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F22D88A-6FBA-4AB6-BB2D-656BCE620B36}"/>
            </a:ext>
          </a:extLst>
        </xdr:cNvPr>
        <xdr:cNvSpPr/>
      </xdr:nvSpPr>
      <xdr:spPr bwMode="auto">
        <a:xfrm>
          <a:off x="912495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4A68C6-D161-480E-8DFD-41AB259C954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774F65-5CBB-4154-B791-A771C49B7631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6EAA7A-707A-4263-A3FB-FF2EF7F60AF6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FB9ABB-6306-4CB5-8D8B-A5D56103FD34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4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3740AF-52BC-4F79-90E7-96263ACFEEB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838703-4902-4EBB-8AB5-E11C50EC597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962746-0A50-435C-874D-38D9D181FBC5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3E64CA-1B02-4B23-A286-007685FA7DAA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DF15CF-4EAD-4DC7-A5CD-06869B996357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742582-71C6-4203-8F6D-F1C4CA0CE6A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FFD8C0F-2126-401D-9D5D-826FE6A7E303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25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EC59E9-C691-423F-A713-35AD1FD64920}"/>
            </a:ext>
          </a:extLst>
        </xdr:cNvPr>
        <xdr:cNvSpPr/>
      </xdr:nvSpPr>
      <xdr:spPr bwMode="auto">
        <a:xfrm>
          <a:off x="912495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5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1EAE10-2B39-45E5-A517-647A2F2DD570}"/>
            </a:ext>
          </a:extLst>
        </xdr:cNvPr>
        <xdr:cNvSpPr/>
      </xdr:nvSpPr>
      <xdr:spPr bwMode="auto">
        <a:xfrm>
          <a:off x="9124950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5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26DD55-FC82-4EC3-BEF9-42B690546418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5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C61831E-CBB0-4E5E-9BF8-F13FDD0C26CE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5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B729432-C3D6-4FCD-87F4-45B3D8678B93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5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B7B3D6-39FF-4984-9A84-7106DAF46A5C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245956</xdr:colOff>
      <xdr:row>2</xdr:row>
      <xdr:rowOff>0</xdr:rowOff>
    </xdr:to>
    <xdr:sp macro="" textlink="">
      <xdr:nvSpPr>
        <xdr:cNvPr id="25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94B8726-05D4-479C-B2FC-0E02EAB5EE06}"/>
            </a:ext>
          </a:extLst>
        </xdr:cNvPr>
        <xdr:cNvSpPr/>
      </xdr:nvSpPr>
      <xdr:spPr bwMode="auto">
        <a:xfrm>
          <a:off x="9124950" y="66675"/>
          <a:ext cx="259291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F3B7EC-2E60-4316-8769-7C6B5E658EA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0758B8-4C5F-4F9E-8907-38EE6EB8A12A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D67D9E-B63E-4B9F-AEC0-FC35D4437E4B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B64A12-EA6A-4023-A9A9-697C922A051A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D7E71A-B2AE-4DF7-A0B9-D43A53794B40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40ABEA-D730-4DD0-8DE1-AA28F512DBB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1EB5D3-38D9-453D-9236-59A22C814F58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4EBC21-1A37-4842-99A1-EB6183774041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0EC9D9-4841-48D2-840C-A3E7306C21DF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1D141F-37E5-477C-8A8D-2C1F1D76F599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D59F2F-004E-456E-8D8D-83C6F84C6CF8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245956</xdr:colOff>
      <xdr:row>2</xdr:row>
      <xdr:rowOff>0</xdr:rowOff>
    </xdr:to>
    <xdr:sp macro="" textlink="">
      <xdr:nvSpPr>
        <xdr:cNvPr id="25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9D2417A-E3A1-4DA8-8F51-B34CCB01B8DC}"/>
            </a:ext>
          </a:extLst>
        </xdr:cNvPr>
        <xdr:cNvSpPr/>
      </xdr:nvSpPr>
      <xdr:spPr bwMode="auto">
        <a:xfrm>
          <a:off x="9124950" y="85725"/>
          <a:ext cx="259291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2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9A02D1A-FDC2-476D-8D9F-1458C0E2067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6D2A9C-015B-469E-A43D-FD2C0B932E4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A5D8D3-D3DA-4F00-B1E3-2989E37D695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BB2B00-B8B0-4D48-92DA-8403FBD974F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B98E466-F4AB-4F52-AB71-F0406FE3C16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941D12A-36FD-43E1-9388-AA1219A5145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7A37550-3DCB-429C-A8A8-38BE9C544E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B99220-EB5C-412D-9F78-EC75A48D094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7569637-A6C7-4954-AA6F-01C3B6B1A9D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5AACB2-DD21-4373-8A82-998832D3311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FB91D19-BBED-4591-9A92-4EAFEEC19BB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90AE33-0181-4D54-ACCC-27D3CCBFF9D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54901D-CBB2-47DD-BE98-E0CFA78C929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8DFB13-8778-47CD-BD47-D930CBD8888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F0B8D6-E484-47E2-B4D3-E0FF27DA89F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7FA8E6-EED4-46E3-B222-3216FC30327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2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0CF639-D7EC-4179-B093-A5FF37F1F7C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2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B9896F5-420C-48BB-AC77-A47998A6D12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2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C04F999-DE2D-4194-8694-3C8380ECA7C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4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9271AE-86AB-4E3E-A016-82FA27E2EA1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74FECB-8E4C-4815-A6F6-B6EC496D766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6322A0-E1E4-4047-8AAB-3F93A91EFBD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864A92-D5CB-4F1D-9267-5BB0158C94F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44E149-C681-4466-9E54-2132CC7208C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68241F-4842-4AC3-8B51-B1CD11515C7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04CA4F-042F-47D5-AF6A-67B23A0DE57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C876D2-F8D4-4B8C-980D-45D95A5CD22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0745DD-20A7-42D9-925F-C13E1EAB78E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A8E557-9F16-44E2-86D0-2D740A5B1F9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D87D14-9BF1-451F-BCA9-E43D5B9FD46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8A07CA-C365-4B25-8B1C-D540FFDF16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85791C-607E-468B-A051-B23D46AF3C2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1FB518-8D9B-4619-927F-1FFC3B144AF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F913AE-CE7F-44F3-BFE4-85188F7D1DD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A0E07D-4384-4A23-B86C-5622B35E7C1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AC9E437-5FFA-4B26-AF3D-3DA12AD1079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8F792BB-56B4-4976-94B2-CC459579439D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1F807C-9068-4BB6-994B-05F026E4D9DB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37E89D0-5587-4CC9-8D81-E0891579CE08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1505DE-9842-443E-BC98-2E959FE7EE59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5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AD5F29-A786-4282-AA39-82B08E9C88C3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0BEACD-FBCF-4F44-9823-3A20AE2FB03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2E6302-4FA1-40D4-9DB6-CB03B4CF65D5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4605CF9-242D-4C73-8475-E2886560C07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39F1F4-384A-4652-A1D5-53258BA7038E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6FD05B-E201-46B6-86FC-416E18570BA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3B9250-F245-4401-83E2-4762712C819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62E782-B493-420A-BCDD-6414A6FFD3B9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9D493B-F174-418C-B53C-363CB932C307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58E3FD-90ED-4D3F-8060-BCFD09401F57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5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B0BDE9-D268-4E4C-8C7B-4B6582CF9DF6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0F8E0D-52C6-4D96-9240-3FF31BB105E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1DBCC3-5AA3-4861-8259-D75350044F1C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C05AF70-9328-40F2-81F4-F2AEB479684D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47C2E10-C1D1-41F2-9B7F-29DB5A22F550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1D324AB-3702-4392-B1C4-158A87DC83BC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25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132E16-A256-48BF-8631-58828963ECDE}"/>
            </a:ext>
          </a:extLst>
        </xdr:cNvPr>
        <xdr:cNvSpPr/>
      </xdr:nvSpPr>
      <xdr:spPr bwMode="auto">
        <a:xfrm>
          <a:off x="9121223" y="62120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807230-7C40-4BD1-AD09-874698054FE5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2BB2E1-28AD-4545-820C-A369C96ACDF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920594-E446-4B94-9A4A-3370E6B07FD6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B58B65-D245-4C0F-8A97-EF465586D86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61BA7A-DA09-4183-8A3C-E4C0EF0CEC82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3171D8-B56E-49A0-8EC3-87E977C58DCB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21E8F0-E723-4438-B806-C55304E176EA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C7042D-1897-4257-AC86-0A411BB84299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6FCDCF-7B7F-4E0D-AB9C-60D50F78E698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B6014D-64F6-436F-84A3-CDD4C6DE0A9F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9F958D7-8ABA-4D36-BD6D-E5EADCA1F13E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25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3A0C6A-71B2-45CC-B9E8-C10DED2CA9C3}"/>
            </a:ext>
          </a:extLst>
        </xdr:cNvPr>
        <xdr:cNvSpPr/>
      </xdr:nvSpPr>
      <xdr:spPr bwMode="auto">
        <a:xfrm>
          <a:off x="9121223" y="81170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863195-3050-45A3-BCF3-D6DAA016547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E201247-CFD9-4A0A-9769-60A340440E6D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9B1CF8E-196C-4636-8F31-8B75795EC9A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FB9CA6C-A954-498D-A583-6772E5E04493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3B80189-6BDB-4D0C-BEA5-5C918090D736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5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7DA5B3-0A5A-4749-A5BE-ABB78E729DC0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61A796-8763-4024-B375-4819EE891F5B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EA3BF0-9423-4A69-8DF5-9922A7C0FDA4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D89FC6-0493-4CDB-A166-8F07279FE99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00018A-D00D-4209-B916-B689D1E02CF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EC9D8E-142B-47D6-92F4-E392A61EEDFF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383710-DEDD-4FA1-A8C2-07A05121B89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F1FD5E-EFF8-43EF-803F-C2D1F81A19F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387646-33C8-4164-8AA5-094CB332E5DF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050A10-3EC3-43F3-8550-6ECCD15D724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1B4CD9-E55F-456F-928F-F171B5F2673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BBF954-F063-4445-8E12-AD14E32EFA45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5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E2CB1A-A3F6-45BA-9678-A9758AA2B050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5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27E81E-E019-4428-B607-0A29476CDCED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4E7CE76-7C70-41A3-907F-6D4CF5156A7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2215ACF-DD88-4441-8EAE-7409D45DAA0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42DEF11-1C24-4C04-86FD-A612294131F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57DCA55-C569-4527-AED1-41F27A675FB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5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FBCB38C-0FE8-415D-972D-83372E3F13C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B5AD97-8C14-4E6D-A7C8-7D5DB312B42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5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22D4D6-EDA9-4E06-A908-48E8D66C5C3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4CD560-344A-49A8-BD7A-2A02BDE89EA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53774E-2277-4096-837B-E519BAA0FC8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9146CD-8DEB-4B8E-8221-94AC50390D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877DB6-B5DC-4561-B6BF-B9118EBBA27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2B4544-1DE6-49F8-BF06-98D33116E60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2030BD-BEA8-46D4-B4A6-9A5A044A78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C2CFE1-C107-45AC-BC2D-9FD60D4B9E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633DD6-2BF7-49D4-8358-58862E607AB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655A2E2-F30E-4B5E-A06D-8D98D03EB1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FF07BA-DF3A-4651-8668-27A83B5D591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15664C-9016-49D3-9298-590C7C23738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EF6C76-50E6-4238-B837-BAF7F16EDFB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1EF05E3-EDEA-4A30-9C97-26B42713CC4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E7CE925-830C-4F14-A9B8-25FC3DFCFC9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68416D5-D29C-4882-B67D-D512CCF93C7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09EAD8F-227E-43DC-8DEC-BC5B609909B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131EC7-5321-4A1C-B19F-56454444949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ABEFAD-FE9E-4A36-9AA7-15443659CB4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455031F-AAFD-4369-8A12-974F377536D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C8D4C8-3BFE-4E9F-9F6C-4488EA5F794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B3F52E-8043-42FA-86C0-09F22DBDA1D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FD59636-927A-4851-B994-96EC0F186D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6EF549-CA44-4CEE-B38E-9B1B4E638D8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5EF334-0D5A-40CE-8AC9-8948482277F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1D869A-81B7-4385-BC33-1E560449DED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C56687-A332-4FC5-ACDD-59122D46705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581DE03-17BD-4FB7-AAE1-5651FE39670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3A54EDD-37EF-49C2-9148-C1CC9827FE8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E6A3DE-DF94-4642-B0DE-FDF4660507AC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026632B-98DA-4260-83C2-AD32CD10334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0FE7EE1-6717-4A19-9DCD-715D3BC3991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F396F1-3432-40A2-B9DC-A2FB66459A8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D88276F-C1CB-4FA6-9168-6296943A75D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3E0F26-5C1B-4B60-9352-9E5117A9E0A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790253-7450-43E0-BA5A-F986C4E57FF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4894AD-C9DC-4189-91D4-6DD91AE3C7C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A864EC-9DD9-44DA-A9B3-572A7229EED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A21325-F225-4C2F-8FD6-F9C02634A46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10EFBC-C6BC-41F2-B7B4-6B73AFE7D4B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2945F8-0140-45A2-9EFE-01E459A2E55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EB9C68-B5A6-4B62-88F1-D008A37FE3D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0DA163-6316-412D-AC65-E12C7FAD48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D9D7A0-13F1-4F3C-9603-41C39DA8882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97EC3B-8448-4753-9998-524EAA5EBE8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2CCBC56-3B4B-44D6-87C7-AC02ABBB700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14A0D23-874D-4FAC-8F43-58FB28849A9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1A61ED1-2AD1-4B50-82AD-38ED9456CF9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5C3BC46-13E2-449F-BC4A-CF59F6D6461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69436FC-31DD-41D6-BE8B-0A2F0F2E9F2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6E5578-9570-49A8-86E2-68E4B9C4E01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6D12944-CDB5-458F-974F-C36878895E7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26C361-359A-46CE-9DF6-B9F6A63FF37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4D20554-CBB5-4ECB-9F4A-D5A67F8DE17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3DD24D4-8C73-4EE9-AFF6-A1F47AD1650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E9E764-93C9-49AB-96BC-1261D6C04F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3E9CF8-67E1-4654-B42F-5C513836EA9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A29803F-0A6D-44B8-BF1B-F2E85574386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84CD67-659E-4B47-974C-3F5DB80C293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499207-7D28-4444-9D94-2D6F93B091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B584D8-2CB1-42C5-AA96-7A2926F950E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0EBD83-BE2F-4538-9155-381EC241989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857FDB-D544-4731-81F8-D9FBE3D6275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D7C19A-AF73-403A-B8C9-23800381E43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224510-51F2-42A2-BFF4-D00062D0A21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C899D1-B6E8-4BA7-B9E4-6F9A7CB7E9B3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BE8CD2-1240-41B1-9A90-B69288DC2659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0019B8-4CF8-479D-9ECD-D8D805FED8AD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6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2A511AA-0D4E-49F6-B029-B53FB2FE1910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418C99-E38C-4981-B725-77FAE7D29B0E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FEF017D-5EA3-4156-A572-7607E454236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C8B284-651A-4353-B9D1-D0EB92D28A9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F7B0357-9522-49EB-B3D0-B317E23B328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1CF230-9FB9-469D-8132-261C2AEF7AEB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2A397-E779-40B2-8319-2D99646A3D8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6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31B3C3-5F16-44DD-96CC-7860E9B7DF4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EEF050-9544-4AE9-8551-A917F394B0A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B479C5-CF5D-4458-A781-79709CC3C53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80873C-2FDC-4FE3-BC4C-84F75E134AE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2A5F9B-6480-4317-8949-499395BA4B0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6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3AE1C6-4E6F-41DB-9C42-AF3A8FEBFC0F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28B17B-FBAA-4DDD-B178-4E225821C24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E546C9-A0AF-496A-84F4-13FEE7382F5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3B42FD-6676-4313-BE58-D521156F511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77C36E-7419-4CEA-AD5E-9BA9377CA2F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CF6A94-64D1-483B-B5C5-2730404B009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E4CA45B-C6A0-406E-9CB7-9D446875572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6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5DFCEF-B9B7-413B-A100-D0886F9494E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6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1F1BFEB-C254-4AED-B5AB-97402BC5E73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9BBBDD-59D6-4FAF-981D-DAE6AA66DE96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F1DA99-89DD-4E83-9330-2997E41B5AE1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03B3C1-106B-4A91-B311-A9E9EF5AF90D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E19BCE-53BF-41C0-9E0F-969170EB1D77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6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18FC59B-3B3A-439E-9B97-4983348993A9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EF444F-FE0B-4D2E-B1EF-5EE32CD263DC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92E8F2-FB02-4348-A921-90381793D25A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5176CD-3478-4FB5-BBDE-94465012AB5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8D3CC2-D763-498F-8F7E-189F115174D9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9B2985-42CA-4981-8B77-CD60B12D5221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4FEB31-29B2-440C-9919-579D81368B7D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6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36D0C1-B4C0-4628-83B2-35B46F98A8B1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6F990F0-B851-48E1-B673-5476DE9B72D0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00BFE1-33BC-4DA7-9677-53F6649DB9C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CAC65-4905-44C5-B356-A1C50B7B7809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46D77E-6BEA-4499-9741-CF2880C2581A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7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BFB36A-369E-4C49-83D7-9FE13E96D514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398E2C-5F1C-4639-9263-7172B7187B47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5DC0634-79F3-467F-9C78-897C23DEB50F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C91E51-5BCE-4E48-BB46-A87BEDEC409B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F7AE32-CBC5-4FC7-8963-95BBB8B841E2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854CB8-A542-44E2-ACDF-B72ED93D56F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F8BA821-C627-46AF-BD86-B79B3550797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BEADE4-E23F-48B2-BD3F-EC257A920049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E23585-BF09-42E6-834F-9DF7539DE7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963B0C-3E42-476F-A167-06E3A51A6D6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636AB3-0071-4DA2-AF94-5CF971B9FB2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C18E0C-8672-4A1B-B783-C7ED20E2F86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0D6836-D794-44A5-8028-05E5D5EE897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5AE061-894C-4EC7-870A-64794A40208B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46AA7A-33DE-4DB3-97D8-D694BC69C3C1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3805DA-373A-4916-9FB1-BA7793042A5A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8E01C5-53E4-4FCD-A684-13FD0494D6B3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4CAA5F-1F52-432E-A84F-FF79056EDD6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B41B2A-A17C-4603-81A3-1B01A70FBBD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F266DAF-F596-4A9C-B7A7-1709B3CCFFD4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5875FA7-62A7-42A7-8AB4-4C5034BF04E2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DA7A928-D769-4978-87A5-9B776D4DD24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257683-AC3A-4668-A9D9-A55A52ECBAC3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D41496F-B32D-4519-9BE3-76D96C4EAFB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7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B1264B7-7F8A-415B-9200-5A2EB7C7CEF8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B02570-EA70-49CF-BFD9-66BAB8240201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AB576A-6AA3-48B8-BCD5-B631EAC56BE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3F4607-284D-46DA-87BD-79658B8D979D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3B5339-590C-4C4C-87FE-2006D41C8F4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4176E-B973-45EA-A786-B393C8DF30A9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2AFEF-4895-4272-B433-FAF034D7EF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94CCA7-5872-4468-B592-89C59418062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A14C5E-679B-4B9D-A217-4811489FF10F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15F12C-A826-44F8-B7B4-9D992C8F5170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1EBB2F-8678-4612-86C2-574397FEC2AD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0170980-A93D-419B-8812-0673CC4C0BC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7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9D3D80-BE59-49CC-81BE-B70731AB96C2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FD954F-7137-4A62-B684-D9A2F66DC9F1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6CC4502-28BE-44FD-881D-9A5390E43BC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48178D-6477-4ADC-873F-17FFB559BBF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041FB06-4EA4-48DA-9539-8189404FA79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C4C33D-ADEE-4589-9D28-699CD556FCD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4677DC4-55BB-4038-8136-E5EEE1030658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3BA0210-433E-4152-B819-58E1B2B264E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86B02A-C831-4419-B586-00DB93036C4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004A3FC-ACA5-4EC7-B389-8DBDDAECC3F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65567B-999F-4B6B-B7A1-B6BD83570B9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612176-1162-4DEF-8487-27368C0BD19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EDD8D80-A831-40AE-8BD3-6D331CEBD4F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C983AA-6889-49EA-BD2A-A42039161FD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115A89B-6ED0-4BFB-BE38-872B5772518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BAD8E3-80AE-4480-82C9-29CC2F65F0C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CFBF64-8413-4A9D-89E0-8BD23879747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5247A2-CDC3-4A81-9D67-503A4B3A386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9ED104-BCBD-44BF-B2B1-6F38C18653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BC6401E-A195-4865-B54D-A34F07652B7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00BF816-895D-483A-97C0-ACB822CD0DA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4B06B5-C7D0-4541-8825-9C93F1C52C9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B1B9C4-ADE7-4248-9F0D-53AF15C8227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9823F27-0D7A-416C-A684-4A37C66F1BA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7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FF8266-9004-480B-961E-8AA910C20D1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D75FF3-8A55-455C-B3D5-2B78DE6A61D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02A7E6-156F-4FCA-84CF-6A9928D4BEB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836BC0-9E82-4948-B998-93A62465A05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61D171-EC7A-4286-B944-6362DFF1178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F8DC9D-0897-4A6E-91BB-5832DB34A5E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0952BD-F904-45CD-BDD4-C0F6AC118E2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046418-7968-4A03-86E7-836D91C8EA9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B9951A6-0841-4362-8991-1893288E84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75162D-364D-4994-80FA-B18730AD33F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1C6843-583D-43CD-B3B1-C7B29F16AD8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E6DBFC-E750-430F-9D0F-F9B1571F497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7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C6DF0C-E3D6-467F-9CAE-919CC28DFD5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F5ED182-7483-4AC4-B991-499B66C2619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696741-46B4-4D1E-ADA5-AA5A628786F4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2ED316-2F8D-466A-BF58-0CAF1EB738C1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DCBE1A6-801A-43B5-86F6-BF74A7A6FCEF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D75FA73-6B3D-462C-9E97-B2B2176583E7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27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7FAEA5-8EC9-4FAE-8C14-A33EB51C5904}"/>
            </a:ext>
          </a:extLst>
        </xdr:cNvPr>
        <xdr:cNvSpPr/>
      </xdr:nvSpPr>
      <xdr:spPr bwMode="auto">
        <a:xfrm>
          <a:off x="9121223" y="62120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2CE96C-5EEB-4D73-8B2A-A591D47EAF3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8E4A94-1203-46B0-80B3-61924F98F311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7CFE14-E254-4A5B-8733-11E34ECA0A32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43FB17-C38B-472E-A286-3B24EF7DE1F9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250CCD5-2B6A-4314-B388-813087E03955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504978B-549A-4199-8184-62C3F99B7E7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CF2005-21DE-41F9-8E47-0314E88DB9D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9C933C-F78C-46F9-A327-65CE9FB3092C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EB1695-F5EF-4AF2-A130-3686686AB05E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DF1BF62-8221-4A8F-B808-487876F45F43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F9820C-7199-4183-89C7-C5FC9564FB6D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27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32E80A-AD2B-47B9-924B-0B88E1CCD04B}"/>
            </a:ext>
          </a:extLst>
        </xdr:cNvPr>
        <xdr:cNvSpPr/>
      </xdr:nvSpPr>
      <xdr:spPr bwMode="auto">
        <a:xfrm>
          <a:off x="9121223" y="81170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7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E18A8D-6CC4-4F1A-96DB-BBEA4A4BEE6B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B013FFE-3F5F-4164-ABCA-595F4092605A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E04A6EC-FD5D-46F1-8161-A9B6CDAF0964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9FF0363-B183-44EA-B353-FEA6A2ECA807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7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E617DA-1FA4-48B8-8157-5B921445CEAE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28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143F659-E4AF-4CD3-98B6-A73FE3ADD73B}"/>
            </a:ext>
          </a:extLst>
        </xdr:cNvPr>
        <xdr:cNvSpPr/>
      </xdr:nvSpPr>
      <xdr:spPr bwMode="auto">
        <a:xfrm>
          <a:off x="9121223" y="62120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AA8AD6D-DAF9-4EAD-B90B-C52CAF29D174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AD2BCED-A655-4B22-85EF-CFFEBC3316B5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276E4E-9949-44EA-B42D-6266846053DF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D6AA86-7EF6-437C-B253-3D667771A609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3AA11C-7D36-41D0-8D11-4AE04A789090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DB7498-FEB7-46C0-8753-FA66EAB03455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F45C61-9DEE-4AF4-87DF-121A0453EB27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F949A54-A76C-4D30-B00D-CB04817A7DC0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E9C6C9-4173-4FD2-B539-6178C4B602DF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727D9F-FD4F-4628-9435-260C37AE7DD9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0DD099-0C59-4B59-BE84-104B1B3D9284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28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788476-F397-4754-9736-250D0AA3BAAE}"/>
            </a:ext>
          </a:extLst>
        </xdr:cNvPr>
        <xdr:cNvSpPr/>
      </xdr:nvSpPr>
      <xdr:spPr bwMode="auto">
        <a:xfrm>
          <a:off x="9121223" y="81170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177093-13B5-40AA-9211-921AC4F39CA7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4DF11D5-46CA-4548-8C6B-F6E5A707DD26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DD32C1-8CA8-48EF-B2ED-A4DD676CB91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CEBD049-8E85-40D2-B5AD-F7AA49C01AEA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17A2E6-9B99-4079-9FAA-262500C62D3C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28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33725C-94A5-4E15-BE01-358A5DFF6BE8}"/>
            </a:ext>
          </a:extLst>
        </xdr:cNvPr>
        <xdr:cNvSpPr/>
      </xdr:nvSpPr>
      <xdr:spPr bwMode="auto">
        <a:xfrm>
          <a:off x="9121223" y="62120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4B6A4A-FAE0-465A-9382-D5EA4E99517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925D2D-0438-4CFE-967D-3374EEA2CE0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BD341B-F184-4AFE-B5D8-E24F8EC68E7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090AD6-1453-4CF5-A789-F907F7D4A02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F765FA-C92E-4F23-8807-905B329B835D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49CA67-4046-4D6C-87EB-F5422DCA0F6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B80B82-3774-453A-BC33-7A148CA2C927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2D5DF3-A09A-4477-A9A2-23DF65378A56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BEE7B0-3735-4021-A2FF-B8897F41B7F2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13A1D-C078-4182-B3B6-7BDF5B0138A9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ABC08D-F3D6-4F14-AFF9-6BC91EB606D5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28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7D50B2-CA0D-4E85-AC14-3421664B6941}"/>
            </a:ext>
          </a:extLst>
        </xdr:cNvPr>
        <xdr:cNvSpPr/>
      </xdr:nvSpPr>
      <xdr:spPr bwMode="auto">
        <a:xfrm>
          <a:off x="9121223" y="81170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AFEBB98-FA5F-402F-9FCF-D00B5D459D72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8E1A686-371C-4CFB-B1A6-CF6369DE37F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B4E940-1C5A-4ED8-9D74-AFB8D0A72564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4BCDE0-33F2-4BDB-8F60-8154BB90208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CC61A7-6DC9-45E5-BEA0-9D95C481568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D624654-22C3-47E3-AF92-0C2B78360DA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7B1EED-A32D-4330-930E-EC6F4A0BB11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E49E66-F18A-472B-86D1-CB5F7D1211F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A7F7DE-91D6-4202-B96B-6FEE465B28E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E25E02-1C08-4C41-8752-EE14FB8D0B5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2D377B-6380-4127-A55E-2DF23497998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3A04F9-818D-4B37-8B0B-3F58397BE56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8549DD-147B-470C-9778-2FFEB98756A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D2627A-DEA6-42CF-84ED-2FD74E9809C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44575-394C-4770-9775-1EE38E673BD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1531B7A-F832-4695-9C3B-192CD6D5AD7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413A8D-5059-4704-9CA8-B6A1AA9AD3F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3389BA-A8C1-4BF2-B77F-D01CB1ED855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F2BEDD-CA17-495E-AA73-AC6F7F326E4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7A7B430-512C-49C1-A644-74719ED752D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7D4E59F-0D32-4988-B7E6-5AF537CEEAB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A87BC3-3507-4805-A250-F57E8829783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768AF56-7BEA-4FB3-BADA-25EF8497474A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93991C4-0F1F-4A95-BEA9-67A161390E96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02C4A3-811B-48CB-A1C1-093688794D7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0F8259-88BC-4182-AF18-B7D6AC84B51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4566AA-8487-42AD-9368-4053264EE7B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E36378-DCC6-4542-B000-F7695C9AAF7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7CC861A-EF9B-4ABD-B3F8-89A680C40B5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091C6E-7263-4784-9559-1D75CBCB2036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BDDAC6-3838-42D0-BC80-8ABCECDC19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A9436AE-5D3E-48B2-8122-32E36C3BFA9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FAF789-B910-4088-90C9-D3DB3993E4C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79276B-8CCF-4C03-993F-FC7B04A6E73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7C1B9E-9DA2-4758-87DD-D013237D986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3391F4-E958-4D82-B144-17C6A1F8558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672639-DB7D-4056-96BD-03F98F51008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F9617E-07DD-4B37-8482-26B24D738937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06E4E6-DC05-4B67-8FE8-2A89B469874B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7B523A1-D515-461D-AB5E-419DE69DC37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ED76F89-1F33-4C82-B1D2-F794B5972C1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B2A53C-9DB4-4DFE-934A-793F133E88E1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8ABB07-0F0D-4EA8-9FDC-4DEC97AA9B3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6CD95E-DDF9-4382-A5A3-196E77CFF1C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0C91C3-1212-43D7-8B1F-C3C454EBAC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561237-0DF8-49DA-A4DD-29069334AA4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EACD400-975D-4854-8995-0AAB7CA7B6F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A62B32-FD27-411A-ADD5-5F73582F9F6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BE51F2-0F33-4F56-A937-252F201F42B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605D0B-C82A-41DC-94C6-E77C9461952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01110F-8E64-4F6C-92A0-01AB160F125F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8CEECE-82FB-4008-A2F9-8321C60B551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AA8A07-3D41-4BD2-AC5D-299C6F7C1BA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B60292-5F9E-4750-A891-1FA2058F579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8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DF3569-45E6-44DB-BDB4-20519490730E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9D9B7C-B462-413D-B6BB-20547B24456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B34B431-01D8-4DC0-822D-56096A4FFA85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4BE341-8E42-4B3F-A52B-4C5140D67CDC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A132563-DD76-4240-96FF-A264DB351E42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8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79F628-36E8-4BFA-BCF1-1A3928FA468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474D86-C7AF-40D9-B245-8626D8B697C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9F32CD-63C2-4EDC-B266-46CE7567C7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6BED7A-C496-47A9-A452-D7925ADCBEE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65DBB03-CDF8-4E8A-ABF8-5C9654129D4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4405FF-2378-487B-83F9-F832D37F8A2E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F378EA-75CD-4B6A-B916-2B32DD29EDF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D9490E-DA54-43FD-9E33-77D144FC89AD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D06AA3-579D-4D1C-B0D9-2345FCE7F6D7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8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C9D7D6-FBBE-484C-A73F-40AEC437ED0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404F48-85DA-4389-94A5-60B4DE5A58F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6B4DB6-E472-4C31-A553-27043D0CD71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3343EA-6FEA-43A3-93D9-668A63EAEAAA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05FB0ED-5833-4396-82E2-CB147CD0CF8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225BC3C-09C2-4404-883B-5687E78249EE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12AC24B-A136-4041-B763-72A4FA03D93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A5A77C0-CFC6-469A-9708-1C2DD295DE96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BBC953-1D85-4ECD-ABDC-B5987669C4EF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29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BAC8714-7B0F-426D-98D5-1F5C2FB46D55}"/>
            </a:ext>
          </a:extLst>
        </xdr:cNvPr>
        <xdr:cNvSpPr/>
      </xdr:nvSpPr>
      <xdr:spPr bwMode="auto">
        <a:xfrm>
          <a:off x="9121223" y="62120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EEC3DE0-8C9B-4EFB-9AB5-0C4FEA49E04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A24B9C-A74A-4987-ABB6-677D5DC1AA4C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615554-40D2-4D25-8D1D-523B004FC64A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313D46-50D0-4889-8649-D6911F2CDAF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E9BD7F-1393-4D83-849D-2BC87142CF3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0A1EC53-9375-49C2-AC64-85B285E52A9E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7BD64A-923F-44B2-9606-D4DC22AE0906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276D76-A70A-406C-A4E2-0886E80197F7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8DF3A2F-77A1-44E3-9C4B-411DD8242144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957497-38DE-4CE5-8747-0F0239EFC6D6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9E677F-555B-4266-A977-E548171CF375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29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134563-1B29-42EA-B18E-445A67CBFE88}"/>
            </a:ext>
          </a:extLst>
        </xdr:cNvPr>
        <xdr:cNvSpPr/>
      </xdr:nvSpPr>
      <xdr:spPr bwMode="auto">
        <a:xfrm>
          <a:off x="9121223" y="81170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543436E-D641-4B51-BA6E-23564A8A8505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D49F80-FFED-4EC2-9F22-030FADC31183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D7C6EF-1B72-4CFC-A0D2-F14D5FB3B2AD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3B431E-7632-4DF4-B8ED-904E8E20887E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3E909FB-7281-443E-9545-587C2349FF89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29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9221D58-4278-4C4F-BFBE-BE1DBF073C80}"/>
            </a:ext>
          </a:extLst>
        </xdr:cNvPr>
        <xdr:cNvSpPr/>
      </xdr:nvSpPr>
      <xdr:spPr bwMode="auto">
        <a:xfrm>
          <a:off x="9121223" y="62120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EA3FA8-4F15-4CE5-8ADC-03926D0803A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B211AE-B6EA-4960-98A8-F969A02BABA8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B405B9-1CA2-4C5C-BEBB-193B78D4B87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FD01FDA-575E-4386-8A1E-4BCFB1205E80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506AED-982C-4AF9-AAEE-786771214525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26EFF0-AB4A-461A-B0DD-90F1C5D65DA4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FB4E727-5B2E-4DB1-8CC1-F7F46D2C5BBB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E3E0E5-D538-4C8D-A09B-557250778DFC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7B8F27-7B21-44A1-B40C-8ECD1F35DEF3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BD10BB-5D09-4670-98F0-61D1B46D88B9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9993E5-29F2-4708-A3A6-39D090915E01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29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572140-98BE-4DB8-90EA-F427C3309F12}"/>
            </a:ext>
          </a:extLst>
        </xdr:cNvPr>
        <xdr:cNvSpPr/>
      </xdr:nvSpPr>
      <xdr:spPr bwMode="auto">
        <a:xfrm>
          <a:off x="9121223" y="81170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29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00199ED-5DD8-4F7E-A658-850993BF6BD6}"/>
            </a:ext>
          </a:extLst>
        </xdr:cNvPr>
        <xdr:cNvSpPr/>
      </xdr:nvSpPr>
      <xdr:spPr bwMode="auto">
        <a:xfrm>
          <a:off x="9121223" y="71645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8BA0E66-0A66-436D-B730-C571D01CF3B5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48B2368-010E-4B36-BB28-57ADF9806CAB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56453D-BF75-44AE-AB0D-063427D0C318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8D866A-22E7-4394-BBBE-4B53A57F8100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29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44E62FC-AEE6-4151-8C01-A3C25C8AA463}"/>
            </a:ext>
          </a:extLst>
        </xdr:cNvPr>
        <xdr:cNvSpPr/>
      </xdr:nvSpPr>
      <xdr:spPr bwMode="auto">
        <a:xfrm>
          <a:off x="9121223" y="62120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0DFE08-36BF-414C-B9E5-CE498FBA99F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D720AD-7B86-4E72-8E8D-AD1313BE1B72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48B92C-D2D2-4566-9AA9-F4E5C5036814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996738-C766-4442-96C7-BF3D1AEA54C2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5A38B3-89F1-47D2-AE0A-CA5BED3C479F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DBE8AF-38EF-4546-8923-394A4DD41278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C1BBF3-E5E3-4F98-B510-D2F40CA1AA9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C9B3A6-4143-4C0B-BB5C-5BA984CF85A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4C28A0-F6CE-4EE1-B372-51BA215EFCC8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F4AF72-8278-4F98-B26B-20F62859EF8E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FB94923-BF73-4EB1-B7D4-40615ED66203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29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57B17D-CA3F-43D7-BD41-9B7FD4C78F20}"/>
            </a:ext>
          </a:extLst>
        </xdr:cNvPr>
        <xdr:cNvSpPr/>
      </xdr:nvSpPr>
      <xdr:spPr bwMode="auto">
        <a:xfrm>
          <a:off x="9121223" y="81170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9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26EC8C0-C3A0-44D7-8DE6-D2C684B330CF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F79134F-51C6-4E61-9C5B-F199641DD46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358A12D-3518-4B90-8714-40D6335ACD9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EC57B8-AF6B-416F-A587-9B1AAAF505D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E501E1C-8304-442D-A9C5-CA7AB578B9E4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21134C9-3F75-4218-BA4F-D274332685A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C19334-E646-47DE-80E3-6D83CF100D1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A811F8-E77B-4A15-9CBB-B87B20F5A18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985740-63B6-4D44-9F0A-02E03311DAA9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B427BC7-3556-4435-88A0-4C056B36F02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51E439-BF74-498B-8695-6FDC46724C9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74CC89-6889-42C1-BB24-22C66453967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A558A3-89DE-429D-B29A-5D070BF6AE9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0B0E99-3A5D-4CDE-A373-A276E1AA429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88301F-F739-4BBE-95B1-17B889C01E5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7AEAC2-71CE-4F48-8641-3821C2E4369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1ABC48-C4AD-4C5B-84A3-B8DFFF438E61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CE6C633-3224-42A1-BEE7-AAF847F1264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9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4567637-BDBB-4A59-A8F6-A313472635C4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471CB3E-0037-4CE0-9F95-D26D27D48F8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C6CB4F-7075-41E3-8D79-64118A1DFB85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B817BA1-93C8-4488-8320-545B17CB3F6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A0BFEA-B624-49C2-B640-FEEBF36E161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9982A9-1F22-4453-ABD4-DDB43AB34BA7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71701B-E18C-4573-A617-18EE133645D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56FCBE-B5C7-485D-94F5-4571752BA30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87B8FD-FD9A-4021-B51F-C5BB68305E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86AC82-BB21-49D9-975F-3B54ABE11AD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DB1A41-3400-4374-998D-363BE9AE687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27C032-A8CA-482E-9313-394B6EB9C38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4D4F0D-6931-4643-A627-2DAA9CBC8AF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EC1384-7C0A-4251-A188-32A69AD9018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0852C6-3D5C-4F6C-867E-918B9EBD0DF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13E1F3-81D1-4C94-A2CC-AA553D479D7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F99DC1-8109-4618-966C-8B930F0149F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14632AC-FCCB-44D1-9347-30CA9A11F8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C8FBA0-152E-45AA-A2B1-68F4F7EC4BA9}"/>
            </a:ext>
          </a:extLst>
        </xdr:cNvPr>
        <xdr:cNvSpPr/>
      </xdr:nvSpPr>
      <xdr:spPr bwMode="auto">
        <a:xfrm>
          <a:off x="4678764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39F593-B5D5-49B7-A4CF-E51CE7E6071D}"/>
            </a:ext>
          </a:extLst>
        </xdr:cNvPr>
        <xdr:cNvSpPr/>
      </xdr:nvSpPr>
      <xdr:spPr bwMode="auto">
        <a:xfrm>
          <a:off x="4678764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30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17B2513-9C8C-4AD7-8DED-4A7DE9F4DE38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6D8488-DC51-474F-BECB-E6610F7199B8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6F395C-6324-46C0-8FDF-4D6CE33E3A0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54A5949-94C3-4F97-8A0E-FE3A0A69F41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3202D5F-A7E7-4B6B-8542-F78EBECBCBA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C0E3C7-26AE-4BB3-9D13-EBAE676F42D6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A190CB-F274-4BE0-8509-B6D688A652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436E2F-3C3C-4F2F-942E-9B613619DC6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B70349-2D00-448B-A8C1-30B32986E76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EA1B47-E3AE-4541-8D78-730C4E41A63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820062F-D739-4C3D-AEA4-0A4DFDFD93A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2D60A6-F062-4F5C-9277-3D1A8803789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398F43-6C72-4C7E-B297-BED5196D2D3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D3EB9E9-38ED-4952-B79B-9E021F59816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9F4601-7A38-41F6-983D-75400761D15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DEDB4B-A057-42DE-92CD-AE309EEF01F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3536D9-EF6D-492A-B774-7EE92363A1C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1BD125-75C5-4AAE-B0B1-840932EC950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30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18935A-385F-4755-987B-279B00D1B7C2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7A928A-A7CE-4656-A650-90978FAAB5D3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3A6CDF0-60F9-4B47-8295-278117F78E59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231847B-19F2-4290-83C1-10A4EE60B48D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985CB1B-281E-44B8-85F9-974931347DB5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0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A215C7-DE3D-453F-9949-953A65283D2A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7D53E3-0F96-4289-8471-AEF3CDD61375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7D28F7-67F8-4112-9702-B2E15E36BE7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CDE3FD-46B2-4908-B268-E492821D404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C7A1D0F-D7B9-45BA-A21F-0138D696A07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3112BC-C626-4512-9DF5-520F55A793F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7E50ED-FBAD-48B9-B78C-6F437107AB0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CCAB0C7-E016-4DDA-A5B4-511A9701917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39E226-77D3-4839-A6E2-48DA8E6BD12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38E2156-30DF-4434-9A14-976C1294982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8388AC-4275-4CDE-9E49-12BD5313DE6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4EB881-9A2E-4E45-AC37-4D35ED7FB057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8D6071-0B1F-4F5A-B5D0-22E2B80AACE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EA7376-F815-432E-8EFA-0FC92FF10BD0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31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650EBC-740F-4B55-B2E2-E5D0C79C8339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31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B75970-067D-4642-B2C6-28746B862D37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3D6385-0B28-4AFE-A542-75C49CBBEE1F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31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67EFAA-CDB0-44BF-97A5-47477D32D0BC}"/>
            </a:ext>
          </a:extLst>
        </xdr:cNvPr>
        <xdr:cNvSpPr/>
      </xdr:nvSpPr>
      <xdr:spPr bwMode="auto">
        <a:xfrm>
          <a:off x="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3BA13F-F586-4BD0-8324-CA85CEE320AA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6E2790-26BE-4C7F-996D-2AB8642D81C9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2B0D33-9BA0-4D7A-8B95-E3BC83185C04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B7ADD3-3C16-4D37-83BE-1AE5F81F899F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1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0576A4-B2E8-477D-9DCD-40769CC90487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3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F369405-8BFA-40E2-A7F1-B23FA0166139}"/>
            </a:ext>
          </a:extLst>
        </xdr:cNvPr>
        <xdr:cNvSpPr/>
      </xdr:nvSpPr>
      <xdr:spPr bwMode="auto">
        <a:xfrm>
          <a:off x="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60B683-D26A-48CA-AB46-201C2954F389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73CC2C-45AA-4178-862E-34A7E26BEA68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9958A91-9B25-4A9D-8FD1-9D7312BD746B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2757F2-8BFB-4E38-888A-E99C9987A87E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3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42F7A6-B961-4BB9-83F1-4994BDE33CC5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29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A46B7C-2F3F-40E0-A57A-4F0A95C0C41D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6639C35-F8A2-4D6E-B4D8-747D86CC338E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70B2FFF-A989-4140-9E37-06DF73486CC4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C9C04B-FED6-4B26-AA23-7C1BF6A3947F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05A618A-5035-4B9B-84DB-1E65057E64B2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29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0378329-61EB-465B-AB69-2A6A4213D96B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29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097B19-6391-4A63-ACB3-8407BD7FDEE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AC2401B-4F61-4E43-9B9C-F26BA7062158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84D7B1-E4A1-4BA7-8AF7-2C4F88D6E34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212E32-49FA-4EEB-8CC1-5C80A14EA90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0B0684-6338-40AB-B6DA-991CA78655C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6A1A27A-57A3-4C86-A948-AB043F585580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D29F76-E440-4C7F-8430-139382E5AB3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F39867-95E0-45E7-8547-EC72AA5B5CD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EF30076-4B69-4481-8067-BCC1DB2884C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977A54-9E75-4CC7-BE71-6F584375D3F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13BF79A-7825-42CA-9D19-7A729F1676CA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30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61732D-FDEB-4C6A-B576-5130AFFE0BD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0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672AAA-5C31-444F-9E29-B392E14F28A3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6ED82E-3F75-48CC-8EA0-F77A4E6813F2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BA86CBF-47C3-466B-B676-2C060544B8A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AFDD22-EA94-482E-9D94-1A4D8173457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CDEDB83-DBA8-40C2-95B1-3DB9E8935CC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0D30BB6-8C06-41BE-8345-D6E51720F29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D534C1-FDA8-4CAB-AFAB-80DB3387BE3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F86FAD4-53D8-4973-9B05-457A682D5D6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D7F18A-219C-46DD-B67D-394B16CFE53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D97E4A-2AFE-448A-BF84-34AD89E242E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F8EDFC6-8655-4C74-9FCA-389EAFBD2E8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A14665-E994-423C-9811-B7D83651DF5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A0279C-44C7-4F42-8A4C-B8AD1641886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3C9343-043C-44CA-8AC7-A0CEFCD5FAB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64E3B60-A2CB-4544-87E9-CA26431F9D8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DFAD31E-BD48-48E9-B113-02E53D1232A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6016F6-1499-499A-9104-BDFF0277D2C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0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17F3D85-08F9-4780-B122-76A406CF1363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3E8269-CC9E-455F-8C53-BDA664DED293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5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ADA4A4-9A09-4F74-86E4-EFD84AF5FE4D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BE7E6A0-1120-41DB-916E-1DFC7A3DD184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10C5DE6-5875-443D-9D47-33BE62428F0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0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CD1AEC3-FAAB-4C91-856F-CDD56788A68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FE28BA8-85EE-4B88-B5B0-4A2A947A142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688ACC-B662-4FAF-A9D1-20795E989D1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020284B-C62A-43DB-9001-9D868C10190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E70ABE-81AA-4D0A-A19F-B303609E8A5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9E62F9-7BF6-4DD5-BC01-997A4B8B88C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D2E315-8D71-4FAB-B578-E777353BD7B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5B41E7-5BA1-402B-9BB0-6FE458A9265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A8312E-52CA-40BC-B15F-77A4D790AB5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B0835C-4FFE-4610-8418-5D446C8468C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EA81DC-7460-4191-8AA3-31C969EECEF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AABB97-8463-43E5-9319-FA58F2A5275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0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ECEDB5-AA62-4C61-AC82-44F4260B09B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0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F198BCC-2564-4F6E-9225-38A863CF71D1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0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AE8477C-06C6-4D01-9313-AB54707D6BDB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0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B90986C-AEA6-445D-88D8-943AD01FCE1B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0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9D4174-74A6-4F48-BEB8-7DF9E17219FE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0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D6D4366-2B53-4827-8676-E7F2BCB703AA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0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F45F3A-E94E-4E99-8CCB-690C66EEC1D5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D7E1B5-E623-4660-980E-81EA065833A3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F18B771-FF2E-4490-9C48-77F9781C3E0F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256628-1058-4657-8265-9716B3F33884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8E238D-2CC6-4DA3-8C0E-7378B7D78555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69662D-F77F-488D-9665-00C0B557ECF4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189A96-B8B6-4BFB-9806-79A04C6A21BB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76F6AD5-EAD9-4A7B-9B98-DAC29AC5D43B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AF3A26-E407-417C-BC23-30F6E3EFCEA4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4805C2-7BC7-4779-8E50-0625C7B0EBAA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0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97FED0-F6CB-4BEF-9FDF-C209C4556741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0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C6278F0-9ECA-463F-8793-29AD83770AF0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3736"/>
    <xdr:sp macro="" textlink="">
      <xdr:nvSpPr>
        <xdr:cNvPr id="30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056BAA2-8DB7-4563-821A-0995605675B9}"/>
            </a:ext>
          </a:extLst>
        </xdr:cNvPr>
        <xdr:cNvSpPr/>
      </xdr:nvSpPr>
      <xdr:spPr bwMode="auto">
        <a:xfrm>
          <a:off x="9221456" y="62802"/>
          <a:ext cx="492662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3736"/>
    <xdr:sp macro="" textlink="">
      <xdr:nvSpPr>
        <xdr:cNvPr id="30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6DDFAF-ADBA-4105-8E09-3A76E739B56B}"/>
            </a:ext>
          </a:extLst>
        </xdr:cNvPr>
        <xdr:cNvSpPr/>
      </xdr:nvSpPr>
      <xdr:spPr bwMode="auto">
        <a:xfrm>
          <a:off x="9221456" y="62802"/>
          <a:ext cx="492662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3736"/>
    <xdr:sp macro="" textlink="">
      <xdr:nvSpPr>
        <xdr:cNvPr id="30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E7E2C4-80F0-4221-A7F6-2A8C0E26B00F}"/>
            </a:ext>
          </a:extLst>
        </xdr:cNvPr>
        <xdr:cNvSpPr/>
      </xdr:nvSpPr>
      <xdr:spPr bwMode="auto">
        <a:xfrm>
          <a:off x="9221456" y="62802"/>
          <a:ext cx="492662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3736"/>
    <xdr:sp macro="" textlink="">
      <xdr:nvSpPr>
        <xdr:cNvPr id="31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E2AAA94-95D2-4C73-8213-56B21EB72B48}"/>
            </a:ext>
          </a:extLst>
        </xdr:cNvPr>
        <xdr:cNvSpPr/>
      </xdr:nvSpPr>
      <xdr:spPr bwMode="auto">
        <a:xfrm>
          <a:off x="9221456" y="62802"/>
          <a:ext cx="492662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3736"/>
    <xdr:sp macro="" textlink="">
      <xdr:nvSpPr>
        <xdr:cNvPr id="31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010F36-137F-49C2-8A09-9ABABE8B20B2}"/>
            </a:ext>
          </a:extLst>
        </xdr:cNvPr>
        <xdr:cNvSpPr/>
      </xdr:nvSpPr>
      <xdr:spPr bwMode="auto">
        <a:xfrm>
          <a:off x="9221456" y="62802"/>
          <a:ext cx="492662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9CACDC-81D2-4CCC-8A36-831105FC3E77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9F58DA-8B62-4D27-8612-D49B0CB1105B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A9CF315-D8EA-43FC-AF8E-6ACF184013F6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176068-3415-47C6-BF01-32BC36088A5A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DBC876-EF82-4821-A712-BFF5122AE224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186FC3-CAA9-4F3A-99CC-42D1A4C6AF92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01282C-74F6-411A-B6ED-C162C69314FC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57FD583-709F-4152-987E-776C942B6F14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3C805B-F6D7-4C4F-B800-54463602D2D6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D5073B-4FF1-4BE6-94AB-17C680250BCA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9607EA-321C-4EB9-B405-A6C26AB12D36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4686"/>
    <xdr:sp macro="" textlink="">
      <xdr:nvSpPr>
        <xdr:cNvPr id="31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4C3608-781E-4520-AF6C-234945BD6E80}"/>
            </a:ext>
          </a:extLst>
        </xdr:cNvPr>
        <xdr:cNvSpPr/>
      </xdr:nvSpPr>
      <xdr:spPr bwMode="auto">
        <a:xfrm>
          <a:off x="9221456" y="81852"/>
          <a:ext cx="492662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1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88CFE2-6AD5-467C-A274-68F6D5F20C99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1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E5C0E6F-3074-4844-B93A-33C7A9061115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1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4A1C59E-D8C7-4EF2-88EF-2E6B89E3FEB4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1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9EB2FBE-EE44-4D97-979A-D6327C7378E2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1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FC3C2CA-2672-4F9E-B3DA-1610CC09DD33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1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38A2FF-DEF6-4F8A-81B9-711E3F43A8E2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28840E-127F-405F-BAD3-F262C3974A32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BEBA20-AA47-47B9-8F5C-9357C6D072B7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3440219-694B-4F7E-8B13-A104BE919C21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8535DC-7A17-4838-B38C-2A50E082EE94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CC6E30-31E3-4ED5-BEB8-932467FC8CE4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FC27FFD-90EC-4D5C-8B25-4FAFDE79CEA8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78E3A5-6809-4FEC-9B21-C8689F9318F6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25F157-A928-46D9-B51D-788E8DEB870B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67CF70-D42E-413C-857B-28982004EE77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25EE7D3-6BE1-44F2-9446-A3B972F566E4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C5492E-D84D-476B-99FC-D70F75819E67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1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5242F3-7B5D-4C35-BAAD-CD0E564305AB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1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71C9F25-782C-4401-B185-48453E61EB08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3019291-B120-4BCA-85F4-C6EE65EB9322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2F6D9D4-B987-4611-8368-E43EC5A12C8B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C7443AB-D578-47E0-86C6-03A704069556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DDA7497-6FBB-431B-8829-56937723FE5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7AE1902-86A9-4F9F-B409-D04D851F0EC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BF9B12-3381-4093-8F90-CFFD919F89D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2175C1-7C0C-41DF-9870-A7D2803700E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EB4AFE-5E67-474D-A05E-2615639704B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5D8569-E269-4D73-B8E6-F45E9E1F19D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C96CCCC-89BE-4187-A046-25E52BFD7AE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6CB9C32-FB4B-4600-AC90-9E1F7F5AF31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597F6C-8C10-4525-8293-A4E35CA2063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332D49-06AA-422F-A34F-24F404B2CD2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90DCCF5-BFF6-416A-AE7B-59ECF044D92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BD6F9A-5517-4034-8B37-8C1D0A46B66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FE14D2-F753-4EC1-B41E-E1BEE90F10F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C46CF18-E654-477A-8689-808FBC9A888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1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5CBCBE-9482-440A-9982-53102951DE89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AA2BFFE-4500-4F00-9DED-6CC08987EAD0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77DEA0E-9847-44E6-804E-99388733F442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88542C-0232-456D-B4BD-9353421BA5E0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7256BB-0AB7-417E-A909-0E0E07E3E5C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65E80CE-7153-4FEA-BF62-7CD270614AB5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7DCF42C-D334-4AF8-A743-27BE824DEE8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492214-BB50-4BFE-B9CF-C16C5D9E31E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48A77B-33E8-466C-8956-201A0D3A1D4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AEAF89-391C-4B5D-B91E-457E60D8C1E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93B7AC-3913-4286-B28B-6D0EBD8305D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9F66EC-A448-4D43-B5D7-F0DAE021C57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F6C55B-CD5F-406C-B68F-38E5E2DFDBA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676E33-1EA3-4719-A169-EF72BF1F0C2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667287-9BE3-4DF6-8A26-BE6FAEE28BA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88B888-B2C2-48BA-8FA1-F8A8BACDF3C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04EE0E1-7C5D-43ED-970E-3729A76F8A5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F66012A-E0BE-4D9E-A28B-98950E02A70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1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0E7B109-D065-4EC8-BDE4-ED8830167EB0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DBAEEFF-AD0A-4674-A071-8FAC04AED051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4526FAD-7921-480A-9673-03B3A1B3D926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9D66AC0-8CED-4580-A4FF-F6E32B200D5E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B6F47CA-D235-419B-B714-BF852E52F3B2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1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6C6D653-EDCD-4FBA-B3FD-E79D14BFDF9C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75695A-6585-4394-A29E-8116A52C545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4AA5CF-92E5-4696-B2A9-58BE44FD786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FB0322-2E9C-408E-A80E-A693A58D3A3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703D29-5DE2-4ECE-9464-28D5FAF863C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1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9DFB85-8690-46E0-8819-FBEBD558606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A39C192-A3ED-4BAA-827F-706DC7D15DA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E83CDA-8485-4DE0-905A-FAFD18B23C8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F1B593F-2DB5-43BA-8AD0-B08B585EF2C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DA8E1C-4AD4-44CE-8724-F0265865734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8A81C0-6317-4BEF-BE79-C2BCCEBE327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135294-F78B-4416-97C5-2E68DB30F5D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EAF7A7A-A96F-468E-8525-47399E2F94F9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6B9C0CC-4CFD-4B1C-8AA2-FCA77C40039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A9062C2-9DC8-47A0-B7BD-A57668E41842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50CAE2-1C02-4809-9075-6741C93DEC6A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5D3509A-2C3A-4490-98D6-623BB8A868A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83FA308-FC5C-4466-A9A3-E25D085B3F54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ACDEFA-E8C5-48EB-9A9B-EB073089320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7C8113-A017-4AF8-91A1-4D93175ECB8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13EEFD-EE77-4A59-BD5D-62E80F0FE5F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21F010-B7E4-4143-B7B7-60DAF876A0A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B5480E-EA2B-4022-9110-A5376963C74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A810DA-43CB-4B76-9A2E-D5C73B48A99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C2677D-60E0-4748-A981-5D839A5B69C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D02A00-C366-478F-9FA2-1526120A538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6C431B-27AD-4D56-BB1E-3F6F094708E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2979D2-667E-424D-8AA5-B78ADA73062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62DF42-785A-4ADE-AFDE-78306DCEFFF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99B02E-4F30-4FAD-88FE-25E002903AD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08C1498-05A1-4F3B-A5B0-7A321589F26B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89D1D23-6010-4CE7-9196-6249A81476FB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2777B4-4128-4126-96A5-848D2A0F2280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7C3C9F-67A7-4349-B960-18DFCCA5A843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A0341C-40AF-453F-B2D9-E891327A19D4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8432FE-46FD-4E09-9D73-1B52DC962F6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2D3FC2-5A86-41D2-8E08-875755A2D8E8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5666D9-2EE4-4B95-90A4-186CF7D0B60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7AACC22-AD25-4A13-854C-56956E7DD00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B01CCF-5599-4D93-B242-CBDC954ED43D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D68AD79-1385-4751-AB1B-7C96BF50879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336F7EE-6050-44CA-B5AE-90F1F6EDE05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F5CA613-530B-424A-AB54-094DE79F158C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6692D6D-F80E-4FB4-89A3-368A1DB4E1FC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27ED950-2FE6-4263-AC74-0E3EEC10D9E0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B2A6F75-D2C9-47BD-97BE-C640188BE6D3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2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695D526-70AE-4328-8521-7F386BC0164C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D76179-636C-4C8F-8860-077F75D646E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1771FE-3A30-4FF2-9E17-A0890D01912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207BDE-0384-4588-9F6F-94575DE004A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ADF83C4-332B-4AD1-96DC-A708FEA516B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4594D0-0285-476B-AC78-846E9D4ECB8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C0360F-0555-4ECA-8143-789EE00DF47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2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F422B5-3DAA-4C63-835E-ABE0735C370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88D4380-33AB-4C19-B126-C349C43C8621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2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D5BA30D-9648-42C1-966B-80625230A517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2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0BEE31-07A9-464D-9E3B-C897FBC03BBE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25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21BC1CF-A1FB-49E7-B29E-09473E95F91E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2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EFA0256-90A5-467A-BA83-EE34E47D9A04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2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C50126-A44A-474A-9B92-E45A4C998511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FB327B3-A1F6-40A8-A286-BB0F44BBC071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486EE2-8E0B-4D16-865F-F5FD170F0A54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2F66AB-56E8-4369-A0D4-8101E4FDFE14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17448D-E456-4FE7-A769-558E01B60A47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2776BD-A4FA-42AD-94A5-16B832D5FB7B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D733165-E368-476B-8C10-299EEAFFABD3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83ACD7-8DAE-4DE5-A865-A2ACA35F84B2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D0B1F6-9BC7-4218-BAA6-639A6AEE7EAE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110919-850A-4BBF-B011-798791BA0EA9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C6DD9E9-2663-46B0-B298-9B2661629763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710A04-CCEA-4F66-AF94-77E8A5CBC4C0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2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E3114C-156A-46BA-AEBD-51C1A94D6F9F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F49100-656C-4A8E-B3A8-9853E81C20F9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067AA8-A784-4CC3-80F0-760D1C3AF9DA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DB93B0-4422-4A08-9207-3E700F4865E8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E15BA0-0B38-4A0B-A1F4-83B063904B49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C29BC4B-0E24-4F94-9CC7-A9A6175B594A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3CB3EB3-F7BC-45A3-BAAF-181B6ACB21C8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044E6A-72CB-40C1-8E11-381E666749F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DE1134-BB69-4D1D-AB6B-2FCC682CCD7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1E59958-4517-4976-8FCB-D5A1A102888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1F31D6-5F8E-47E2-97D7-6D1F384C41C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99EAEA-567E-4BDD-80EE-D89FBBF1B97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F94E6F7-EC3C-4035-8AFF-7AFFB9DA310B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224276-F362-4753-9960-3A2B55A7B58E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41AD71-F9B3-4C3F-B3CA-5EBFB5AB86F9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25E334-911C-46A0-A2FC-CA3026CA121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C790B5-7DCC-4579-B252-055852B53FD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92A393-B885-4980-9356-AC525D76DE3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DFB5B0-5DE2-4678-A592-7610BD31C56D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2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5ED223B-C50B-4ABA-ACCD-5857CB8C103B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3D9CAF-FE8A-4E1D-9C54-F0326FF3FE14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E4997E-B2EE-44FD-B54B-B4E1CCD76F05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781FD9-E2DC-4707-8FCA-05EAC15AEAA0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A1A6321-ADAC-4843-9176-49E0FCDEDEE2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2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A05962F-697F-457C-99BB-BC5ED1C93EF9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A361F07-6F75-4144-8C97-F4472E37E84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F4373A1-A9B7-4814-99BA-C54CF8E6E2B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8BAA4D-FE53-4B1B-82BD-A826F6E6B9F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015CB4A-DC73-42DF-8535-908275CF96BC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1C9185-9697-47A3-96DD-79D1B3F678CD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18F3A1-D235-4C48-94B0-613CBA035359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F5182C-F2EE-4089-86BC-ABDDBDCA31A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0A7EE8-39C2-4717-8490-5C25A6269FC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078274-FB4C-4207-A7A0-94D43C7433F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2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FD19D9-EEE6-4842-AC52-289B5097EE7B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3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EDC1376-CA18-48EF-9889-172C02438232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3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CB7BB8-2D60-4528-AB53-1B956A8ECDB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F1497C8-4154-4E6E-8897-C6C067C68D99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4A92803-77B8-46D6-8D39-EA32B5E16969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B2A1E6A-F8C5-4758-8020-14D7D79A2C2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2D2EF74-C985-4C7C-8D89-A2D5341BD9E0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546A036-F90F-4490-860E-C1A18B7F1216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66041C-C787-42F1-A386-DCAE5B808184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B5990F-664F-4B00-B6B8-0D69B993ED3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0EA361-147C-427E-9336-0100CD45264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FE0DADE-39A4-4B9A-B4B0-BE3DB77030E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0A7A05-222A-4D84-8A0A-6031688F45C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794E8B-4C64-4B8E-9FFA-ED4737ECD49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3893EB-7911-4689-A1E6-5063A27CFF2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3AEC96-9B0E-4FDE-BE85-233F5822DB9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2730B3-3BAB-498A-AFDC-58CCDDC544C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B3305C-D30D-4693-B102-C0D61519C08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9862277-58F1-4109-8F7D-006310B0BCF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7DAEAB8-4856-4356-98E5-8AED7F97A98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E541E5-8B3A-4390-B972-6B1491CD4CD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138DA1-24D6-4486-8474-10F869F32883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D7EE77-C500-49E2-B902-055845EA447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AEFCD9-0083-4BD4-B565-6CC416216D8C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7762320-45A8-475C-8F91-860511097900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481750A-6CE0-4B67-8DB3-ADCD9C94FA2B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445ED00-47A9-4274-9F58-F843ED10613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5F86057-5AD8-41C4-A463-2018134355A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ABAEA1-D6B4-47A2-BE99-4B4B75B59CE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B47CDE-76CC-4778-8B14-BFF40D689F1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5A2598-471E-4A7C-9A43-0C370EC0655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D7E9BD-E7BE-4DD0-90A8-2596F046994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8C9559-1167-4DF2-A728-C5C10239080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3B6D17-2538-48E9-98CF-325457FB42A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47C59A7-81BD-475A-B5DE-40333147B11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C7C4D1C-CACC-4937-90D8-7D9248CA605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7D150F-FBFC-437C-999F-D76B54E75D0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170545-C886-4D16-9694-1B66C6AAC18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63BB36-A565-4AE0-BD75-60C7E69673F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61C0C73-3A1B-4518-BEFC-89FECA63D9C4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3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E17E2FC-9F13-4307-AFAE-83286EAB5597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3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EF341D-25F8-4E18-9647-0E004E7A1153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3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8727D7-6008-41C7-8F50-0AD03953E631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3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2E6EB53-471F-4F18-8767-56F9B98CF774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3736"/>
    <xdr:sp macro="" textlink="">
      <xdr:nvSpPr>
        <xdr:cNvPr id="33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AB5083D-2B16-425F-99D4-C331183EEC4E}"/>
            </a:ext>
          </a:extLst>
        </xdr:cNvPr>
        <xdr:cNvSpPr/>
      </xdr:nvSpPr>
      <xdr:spPr bwMode="auto">
        <a:xfrm>
          <a:off x="9221456" y="62802"/>
          <a:ext cx="10811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E3C6B85-25D8-48F7-9202-E84002C8CFCB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469AAB0-5F92-4A90-9C13-6BB381B47921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1B5F7C-9CEF-4C1C-B7E3-851F117768F7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7D9F6F-4018-42EF-9AE4-9DC6AF025BD0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655524-9B24-469A-9E16-A169993E5766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2EB43C-8308-4214-836E-582026CCF91C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E616C9-2BAB-462B-8D8B-63AB4DC2BA2C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1EA95F-67CD-42E8-9D06-9706C73A8F99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34C4F1-FD0E-48AD-8716-E925D3FE8A26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FBBD02-E553-45F5-8BCC-1F86AB60EF6E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701AF0-041D-42EA-B020-85930406398A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33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1D98532-BABF-4A2C-A462-D113C6320EE5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409CB2-E179-490E-8AAD-BD1156CD0FAD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3736"/>
    <xdr:sp macro="" textlink="">
      <xdr:nvSpPr>
        <xdr:cNvPr id="33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916F650-03E9-4186-967F-C1557B061342}"/>
            </a:ext>
          </a:extLst>
        </xdr:cNvPr>
        <xdr:cNvSpPr/>
      </xdr:nvSpPr>
      <xdr:spPr bwMode="auto">
        <a:xfrm>
          <a:off x="9221456" y="62802"/>
          <a:ext cx="493340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3736"/>
    <xdr:sp macro="" textlink="">
      <xdr:nvSpPr>
        <xdr:cNvPr id="33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B520BB-AFF6-4911-B92E-52F3411C2185}"/>
            </a:ext>
          </a:extLst>
        </xdr:cNvPr>
        <xdr:cNvSpPr/>
      </xdr:nvSpPr>
      <xdr:spPr bwMode="auto">
        <a:xfrm>
          <a:off x="9221456" y="62802"/>
          <a:ext cx="493340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3736"/>
    <xdr:sp macro="" textlink="">
      <xdr:nvSpPr>
        <xdr:cNvPr id="33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3A0D50D-DC99-4383-975A-D1E220A9EDFE}"/>
            </a:ext>
          </a:extLst>
        </xdr:cNvPr>
        <xdr:cNvSpPr/>
      </xdr:nvSpPr>
      <xdr:spPr bwMode="auto">
        <a:xfrm>
          <a:off x="9221456" y="62802"/>
          <a:ext cx="493340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3736"/>
    <xdr:sp macro="" textlink="">
      <xdr:nvSpPr>
        <xdr:cNvPr id="33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1DB96D6-A4E3-44F9-8BBE-31F45B9662B6}"/>
            </a:ext>
          </a:extLst>
        </xdr:cNvPr>
        <xdr:cNvSpPr/>
      </xdr:nvSpPr>
      <xdr:spPr bwMode="auto">
        <a:xfrm>
          <a:off x="9221456" y="62802"/>
          <a:ext cx="493340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3736"/>
    <xdr:sp macro="" textlink="">
      <xdr:nvSpPr>
        <xdr:cNvPr id="33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7251784-C967-4C11-A374-91556302649A}"/>
            </a:ext>
          </a:extLst>
        </xdr:cNvPr>
        <xdr:cNvSpPr/>
      </xdr:nvSpPr>
      <xdr:spPr bwMode="auto">
        <a:xfrm>
          <a:off x="9221456" y="62802"/>
          <a:ext cx="493340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9F6D345-95F3-4227-9725-C82A71C0FC17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CBDBFE-A03E-457C-ACA2-446E00045D72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E5D63F-5A6A-4B11-9207-262EE4F6880C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8DFD97-F7A6-4CB7-8880-AA345CAFB856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ABC6C5-3B39-4516-9FFB-428422EA3814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503899-924A-43BB-B203-8DB33EDC5084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BFF3654-1BF5-4E3B-886A-EE18016E64BB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97FFA9-A229-46FF-B93B-0BFABF2DBE6D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59F723-224C-4565-99EE-82E37AE4E6DC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A5B970-E5A4-456D-97C8-FA9C060CB11A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F9D3F08-A8D8-4EB9-86FF-7ACD08F0D9D6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4686"/>
    <xdr:sp macro="" textlink="">
      <xdr:nvSpPr>
        <xdr:cNvPr id="33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8F45E3-D02C-49B5-B486-0494AF070E1D}"/>
            </a:ext>
          </a:extLst>
        </xdr:cNvPr>
        <xdr:cNvSpPr/>
      </xdr:nvSpPr>
      <xdr:spPr bwMode="auto">
        <a:xfrm>
          <a:off x="9221456" y="81852"/>
          <a:ext cx="493340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CE77CF3-319A-48B8-AED3-E8822E38195B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3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E8769CD-0CB4-447E-8DB5-5A633D9671CC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3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9E893B9-E5C0-4C15-8F53-EE67B4C54895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3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A084E5-88A0-4CDF-BCE0-5BCF0C8B8F24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3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8F83FB-A2ED-4EC9-873F-412B2923FE52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3736"/>
    <xdr:sp macro="" textlink="">
      <xdr:nvSpPr>
        <xdr:cNvPr id="33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10140FD-E9FB-4773-81C3-CC48FDB4E207}"/>
            </a:ext>
          </a:extLst>
        </xdr:cNvPr>
        <xdr:cNvSpPr/>
      </xdr:nvSpPr>
      <xdr:spPr bwMode="auto">
        <a:xfrm>
          <a:off x="9221456" y="62802"/>
          <a:ext cx="241133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6C8715D-4A2F-4C15-B192-256186C588F9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FB0AEB-B655-463D-815E-8AA167CAB91A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41D619-B656-4BB2-B15D-DF528968A6D2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6B120F-C3A1-45D0-A08A-6007BFA8F0AD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3B7BF9C-819E-40A7-A25F-0465077CBE0E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56666D-369D-4F4D-B304-CC3AE08D8B43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775F990-E16E-492A-B697-FFC4441CD835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2F016E-7D59-474A-8D64-3C2C447A9B0C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DE428B-D8A3-4CA3-ACDD-56A6980A6B1E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D5416C-84B0-4EA3-B228-501888D39AE0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30F8B6-8392-4F58-887E-F58D3E11F1F9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4686"/>
    <xdr:sp macro="" textlink="">
      <xdr:nvSpPr>
        <xdr:cNvPr id="33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B1760C-5C8C-45B9-BF51-8B164F54B87F}"/>
            </a:ext>
          </a:extLst>
        </xdr:cNvPr>
        <xdr:cNvSpPr/>
      </xdr:nvSpPr>
      <xdr:spPr bwMode="auto">
        <a:xfrm>
          <a:off x="9221456" y="81852"/>
          <a:ext cx="241133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3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6C5053-D68B-4803-9FDF-5DFBD1ED64B5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161493-CF05-4237-8C54-E6206381AFA5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4FA488-2785-42A7-AFD1-6F1D26EEAD15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07CD24-ED01-465D-9F3F-2C97B306D32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9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9C7CD5-6132-4104-9D11-5DA01F1297B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39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A4921A7-5AA5-4D26-9B5F-C3A3EF4822BA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70DCE4-B2E9-4689-A87A-7840704E71E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3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608952-78F6-473B-81DE-31161F014D0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672234-9E82-4B18-81B2-0F8CD5B41C9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A8C167-0872-4F14-B1EE-61DE452346A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D4DB18-57B3-4E99-A4D5-4BE15275169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842725-8063-4CCB-AF09-B27038D87E0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71257C-270E-48D1-93E8-2D4A9D3AD40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F5334FB-9267-4205-9001-B2239A79E01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5D41CC-7F76-4EF9-A76A-687B2AFC699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FE8E3E-E60C-4A07-BDDB-211A5E48F99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3EB4EB-7D7B-4E3C-844A-30329534255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B13EC2-0E11-47C0-9A6C-CE579D71334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4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EB41F92-3EB3-4AB8-8129-E487A510713E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B513BA7-3A53-4FB3-9F12-0CDC67FE8EA5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E3745E0-4B17-4582-A7F6-3672CD79619B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CC35651-F0DD-440A-BB9D-1DFB2223EA3B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503662-CAC5-4762-8C01-BC761CAD37E6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F08FB6D-E1AB-4E43-8AF5-AF1B9CA8EDEA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1BEE66-6F98-4061-82F3-20956163569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A6705C9-AC94-41E4-B9F4-AB30F98386E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8C1472-0036-4C3B-ACA3-EB94C52476F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875F8E-6B04-4C1C-A884-E316B93225D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EC69BD-EB56-4A26-AD9A-FDC04E91C3F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4A186C-2E25-404D-B491-75DD604BCF8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0A18ED-0CB9-46AA-9527-3D0F9EDB750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D5FA366-00E5-4BC2-9473-0DA86C17D72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F6B6A3-83B3-4C26-A23B-E5DB4E7386D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91ECD7-68D0-48BA-8071-E45007E45D8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3A389D4-9BDD-49C8-8F73-691236128FB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8AA3D6-E669-4FF3-9579-FDC21595331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4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D073615-3EB3-4C24-A85A-EC7E975FC838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B2AB87D-2C3D-4E8F-A022-20256B5CD7BD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EAA85A0-A7F3-47FC-AD7B-A8A18BC75BC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F54BF0-A878-4AAA-8459-DA69F8220D0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3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0996E67-7D4E-422A-8CDA-58BE9354054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1E4DFF-94BB-44E0-A647-EB388CFA4EA5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654961-53F8-4A29-AF40-D9E19C8D5C6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1A22E3-9CE2-4744-8370-305CC209618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BFBEBE-AC39-4A46-98E5-53E0B160862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8B0DF8-8A36-491A-B2C6-B7673DC9566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2E55197-020D-4547-8313-1C6FCA046EDA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88EE31-2F48-49CC-BFDF-4CD6373443F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B7D1A1-25BF-4926-8EB0-E333EBFA025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7B059B-4685-4A46-9DE1-BC853012F30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849F42-EB4A-4235-B419-BF40FEB6AA1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C41240-CDFE-4A96-9D9A-710A5A981F6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AB9139D-8DBE-41EE-A15E-B0D8C59A2EC6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BB09C00-1EE3-42F3-BEDF-628FA7AB7BF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4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77FE1E3-DB1B-4A65-A561-3BEE1C7EB1C4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71B20F-1268-4B0B-8B63-BAEA11C469F4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F58492-BD3F-40A3-9181-06458DD97683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DE4DD2-AE07-482E-AEC6-849E3B46892F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5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B5F361-9927-4D6D-B3D3-8EFCD3DC9E9A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5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C1E9B28-CF0B-4193-A148-287D5973F229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791819-963F-4C9E-B5D9-2D57DDFAA02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429BBBD-3CC7-4919-AC2F-4B0E5C52401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0E6284-94D1-4E6E-8AAF-D4615C198DA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62CF56-93C4-4FAA-9F8C-B41C3E2FBDD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AE7258-7A37-406F-8420-D3D019B5BBA5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3138A8-8B48-41D6-9D0F-60316D7005E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C8CF0D-0C25-4B16-A30D-604A7C35FCD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FC6C47C-EF3E-48FA-9E7F-2013D2E4294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DC72A50-C137-4317-823E-7EFA674B4CC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588923-E904-47C4-81D2-A52B47A3795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00E0089-A01E-4666-A05C-50CDBDC941E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71F930A-B9D9-410E-85F1-F5EE5FF29A2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4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5E6090-786F-4C7B-8C42-F3C83FE57B00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4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29EA24-CAC3-47BB-A8E2-3C0FF4058661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4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168CC68-D80E-431A-B291-5BBACD95CE92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4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8ECD20B-722E-4D01-9E2B-D92E12485584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46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5441C9F-0246-4CB2-A546-090AC1A8CA6B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4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40820D7-FFC3-415C-83F0-34FAD5475073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F6B5E10-48FC-4838-80D7-C0522DE3AFD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B9E960-8940-4787-A134-18D33397C08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55ECEA-DF51-4CCA-90B3-82675AAB7EA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00A80B-AC30-43FB-B981-8D0E02E6855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69B482C-A5D1-4BC2-972D-1A55578E08B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272A3E-B037-41AF-BB28-6010537CF69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8EF0C2-69DF-4B04-8520-E93694926BAC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679851-5A5B-4E44-A5C7-0C4DDBF080E8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CAE4EF-9072-4B18-B539-5A9039C91828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ED2DD8-E626-4B6E-9234-C7F98B1AE11E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3D7E07-0AA8-49B6-89DC-35326D41722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4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2991DD-3D67-4192-8669-52B5672BEC3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4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7742A1D-40AE-4526-83D2-0DD46F2F5EF2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A4C572F-264A-4FA9-9D79-25861E7FD254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2F04EF-83DA-4EBF-BDEC-37C4AD1B18EC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DF8E514-C914-400E-896C-536FE926D0CB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8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339B9B-79B3-41DD-9C85-44FAEBA38DF7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34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2C56232-76F9-42F4-9D97-1CB23DAD034D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020126-EED3-423F-AEAE-D36BFEFB0BF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7864CA-3E54-4223-9A75-818D5FDAB664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0940B54-5841-4602-A37F-7A4F160826D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DB2A61E-0A08-4D75-9361-FC6F2EEC194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4CD69FC-46DC-45AF-BBE7-1C8671F2DFD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F5540E-7CDA-445A-B8B5-A2DF010B1DD7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1EE73A-6473-4D13-BB37-6306A416EA9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025DC3-D929-4480-A896-0AC4A881B30D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D99362-B1EE-45F4-9105-6A64DBD6C5D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E2FAC9-79F0-4F7E-8200-7B511B7ED8F8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8437D7-99B5-4753-AEC3-F03043DB94D2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34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E84D47-FF6F-4AF3-9B95-8201BCDFF54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5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199908-214C-4F4E-A636-14A8E0504318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5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5948EB3-3B51-4420-BC5C-EF0948F7BB7B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5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966804-3313-471A-86B9-AB376F80972E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5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E3C1BF-65FA-4837-9A7D-C76CF77B2633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5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B184797-F25F-45AA-898C-476F72B98EF3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3736"/>
    <xdr:sp macro="" textlink="">
      <xdr:nvSpPr>
        <xdr:cNvPr id="35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E041974-45BC-41E2-BDCB-3D5D9BF1F111}"/>
            </a:ext>
          </a:extLst>
        </xdr:cNvPr>
        <xdr:cNvSpPr/>
      </xdr:nvSpPr>
      <xdr:spPr bwMode="auto">
        <a:xfrm>
          <a:off x="9221456" y="62802"/>
          <a:ext cx="259291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1CDD2DE-9E10-495D-B714-BFAB3C213E76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F6F4E2-791E-424A-91CE-32EA4A250C40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669BCE8-4CCC-43FC-A520-A626AB98A43C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F4002D-ACD1-4347-BB61-978CF1073B54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428317E-8E65-4C90-9EBF-20364FA76709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CAFBAC5-4DD5-41C3-AD40-665EF565C877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3A2710-D55B-494F-B8F9-D08ED7A6C756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A12B37-FEE4-478B-B216-0FD7B1738E2B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828AB3-8EC1-4B30-9A6E-98732310AA20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1340D8A-2C5D-4214-99AF-AFDB79D8B368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14B7B68-FC31-43F8-8882-54AA7324ACF1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4686"/>
    <xdr:sp macro="" textlink="">
      <xdr:nvSpPr>
        <xdr:cNvPr id="35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18A526-AB35-4EF4-9AD1-182BED90904C}"/>
            </a:ext>
          </a:extLst>
        </xdr:cNvPr>
        <xdr:cNvSpPr/>
      </xdr:nvSpPr>
      <xdr:spPr bwMode="auto">
        <a:xfrm>
          <a:off x="9221456" y="81852"/>
          <a:ext cx="259291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5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81FCC6-8C1A-4145-84F0-FB1C8DA497D2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F5664D1-EFB1-44B7-8C32-50CA64C3FEEE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6347BC-19BC-4EFC-831D-EBD9AF2F758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2D0511-3CA7-4740-B52D-EF3FE6008CFA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F07B6F5-9FEF-465D-A70E-C89AD3A36E25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3F7D147-4436-492C-AF9F-5A0C7ED072F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650AC3-9FC1-499F-945E-8047DB65294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E7BBAE8-8D59-42BA-B680-382499380AD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F0F19E-1E2B-4744-B7E8-23FAA33CE73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D2D732-A459-48F4-8466-25BE484AC53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205884-1F3A-469E-A215-98B5C5F1336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3E58D57-6602-4130-B51D-99F1FF9F4B2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03D218-5C64-430B-984A-DC2088563FB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F3C4FF-0A7E-419E-8073-DE763E0C325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7718B66-0C5E-4B3C-AA40-75D25615C70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978A713-983C-4236-89AD-F1DDA43B054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FF324C-DD39-4610-8561-BABC17D41367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5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E707FCB-616F-4614-9276-9A27723BE732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389D323-CF3E-4DA4-BFF9-962B5FD5130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5A4F8D0-3389-4982-901D-600C9F6B288A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E07A2B9-6239-4434-9B5C-F54A4E4A4C9A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DF135E-CC02-4826-9820-87D01806F661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5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75174E-C7D1-45BC-891D-CEC2FDEB7957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B8A0683-C758-4EB0-AE8E-E3A4C1D51B7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D82B77-B28C-47FE-9A6D-E9AFC5BF0FA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2A219D-DDE3-4223-85A0-34E4B08AD3FE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6005D5-CEE5-4DB4-859D-8384BFCBCFA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7081634-7598-4671-9330-618E02A9C76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7EEDEF-E0A7-458F-8AC7-5DABAD43067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F5AB02-EC59-4DD1-B6C9-3CC51655F95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053D18-8811-4577-ADFA-9D782BC1EA1E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AC925EA-037F-4B97-92F8-43032DA591A7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370922-4510-46A7-8B7A-6C2B9EF60B8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226FD0-6369-48C5-9FD9-C53BF3ACF67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5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60FE34-4FAB-417D-894F-6E47A620D24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5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43A5610-BB62-4B0E-AB31-F0F3EDBAAACD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5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A7268A9-1F66-44A8-8CD3-01DD9245C9F4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5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D30D894-1326-482E-BBAA-3DE259D3E94B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5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7F34BC4-68C5-4CAD-8209-D7A09E2A2117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5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59D4810-8039-4E04-BC9D-7BFEDA70069D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5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18CF5A9-B498-42F8-8BD3-1D7ADF940272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A64F0C6-FCDB-4DDE-9B86-BF9A1E158B7C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BE31DD-4426-43BA-91DB-C3D690374D98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A70CB38-3A9E-4693-9671-31DF63C4CF65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5455B3-17F8-47D3-8E88-144B2F05CC06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B2B6BF-55D9-46E9-9432-2FA78CBC49C8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288C573-EF3E-45AF-A404-2029BA177A1E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5F94CED-256C-4E67-B676-41A85D162F6E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CFA9EB-35F7-45C8-8B3C-66BAA7C4B9BD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1C759F5-E1DD-462E-BD1F-488074926293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5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684BB1-6DD9-49AE-8C37-04183D63DB5E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56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C24C25-F996-4D5B-AE8E-64E0C474F53E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35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C099C6E-A9E6-4BE3-85F1-4FB896423D35}"/>
            </a:ext>
          </a:extLst>
        </xdr:cNvPr>
        <xdr:cNvSpPr/>
      </xdr:nvSpPr>
      <xdr:spPr bwMode="auto">
        <a:xfrm>
          <a:off x="9221456" y="62802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35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3790CB5-0539-4DAA-9D6A-2FC2993A609A}"/>
            </a:ext>
          </a:extLst>
        </xdr:cNvPr>
        <xdr:cNvSpPr/>
      </xdr:nvSpPr>
      <xdr:spPr bwMode="auto">
        <a:xfrm>
          <a:off x="9221456" y="62802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35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B59314E-63AF-4979-9188-4DD89D3D7AC9}"/>
            </a:ext>
          </a:extLst>
        </xdr:cNvPr>
        <xdr:cNvSpPr/>
      </xdr:nvSpPr>
      <xdr:spPr bwMode="auto">
        <a:xfrm>
          <a:off x="9221456" y="62802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35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AD258C-13FA-4B73-9C19-D064A623516C}"/>
            </a:ext>
          </a:extLst>
        </xdr:cNvPr>
        <xdr:cNvSpPr/>
      </xdr:nvSpPr>
      <xdr:spPr bwMode="auto">
        <a:xfrm>
          <a:off x="9221456" y="62802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2662" cy="82826"/>
    <xdr:sp macro="" textlink="">
      <xdr:nvSpPr>
        <xdr:cNvPr id="35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0A2ABE-EE85-48C8-A72B-17266D272563}"/>
            </a:ext>
          </a:extLst>
        </xdr:cNvPr>
        <xdr:cNvSpPr/>
      </xdr:nvSpPr>
      <xdr:spPr bwMode="auto">
        <a:xfrm>
          <a:off x="9221456" y="62802"/>
          <a:ext cx="492662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C641F5-FD40-468C-8FCA-E939EB59E566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B1E58CE-60C6-4A64-8412-6EB15F024519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DC5327-5CB3-4DE0-AEC3-35E1ACCCE492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6424D1-2CF1-4885-9857-A7C6E1474496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14E16A2-D5DB-4568-A8F1-9B28CB2D6CAE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D6C7D6-8242-4F0E-8A12-CDAF3AE90401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931BA9-C1EA-41D3-884D-F640B67E8D0A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884B802-4050-4504-8B46-C6A819F8C239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7ECBA7-F4FA-4E86-BAD1-D73BE266148F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8F1906-E48F-4556-B93F-1DE48039B123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6A89DC0-4C9E-4E74-8FFB-9A8BE3C8061F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2662" cy="63776"/>
    <xdr:sp macro="" textlink="">
      <xdr:nvSpPr>
        <xdr:cNvPr id="35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616BBB-267F-4D9F-860C-548427083462}"/>
            </a:ext>
          </a:extLst>
        </xdr:cNvPr>
        <xdr:cNvSpPr/>
      </xdr:nvSpPr>
      <xdr:spPr bwMode="auto">
        <a:xfrm>
          <a:off x="9221456" y="81852"/>
          <a:ext cx="492662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58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78B8C5A-C402-4AA4-AF69-BE0D5EE0CFBA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5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7004839-D6E6-4A76-A82F-EA504251C542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5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F9DA0E4-8218-4873-A7FE-A7CB4EEC588A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5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87F12E4-0C96-4154-A4B5-76DB5ACBA8B9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5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DA513DD-E020-4D8F-A931-DF08CD0EC81B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5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BFCB140-A611-4038-B7CE-8A5F1184874D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8D3B29C-B48A-4DAD-A6F1-B6D942BB09C6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8094E4-981C-4E95-9B33-B127EEED3F92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330C4D-DFF6-4102-A6BA-C5376E8E8754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F08BB3-FFA1-4900-98F3-54142C8E9CAA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61A72D-A50E-4A26-83A4-8F64CA01EC69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55F46F-97E6-467E-B23F-B80FCEB2EB64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5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B2E8E58-D531-4032-89E9-34DFFDE3BFDF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6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29A33F-2676-4C49-969A-0E7C0AACE5D1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6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FB57B2-5171-4035-95CE-114A444EC6DD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6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3F01B1-5352-464A-91A2-507AEACDB84E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6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E67863-FDBF-4B11-ADEF-012E57BA6E13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6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6C673F-4C52-495D-9FCA-F21DF8ACEEA8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71E3965-C4F6-4EDF-8703-EC25BCE2707B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0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D59A3E0-8924-47D8-A5D1-A8B79275C4F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0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653148-0C81-4897-ACE1-D0A3AEDCF7EC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00AEB7C-B131-425A-8F30-4EC01C125A3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17E0986-BF55-4BFA-8E89-3A5AE7D7F8A1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DF5F7E-C3AB-40AB-9BF2-C87215FC1823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546D3D-7190-4D5A-8070-58F2B50FCF1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A460E08-ADB5-4568-97C6-50BD33F8A4FE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514B57-5D3C-4F3A-ACEA-6A1F991397A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CDA439-4626-4897-B647-BEB1A9126EB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501D6E-3F1D-4527-8B63-4AB21432160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6BCBB5-6E06-4F56-A55C-832BE32436A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D8F0595-62A6-4D0A-BCD6-8EF9B3FD9DA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86AE21-3758-4B36-BE03-714FB7C3E7D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D0E2CC-C744-488A-AEC2-68F6ABE3EC1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8F80EF-6ECC-4A13-B07F-DDBDCB89567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691E08-009A-4C8C-9A26-F4F1F4F3769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C41829-E10B-4422-8266-430C5B99A29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25A0B3-57BC-4785-8367-59D2EDE05D24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2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F2451F3-94B0-4856-89ED-CF76E40942F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2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D2B7444-1F7E-4256-9565-C9AFC94D35C7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7202CF0-5059-4228-B415-D59810296E1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AB080B1-6E05-43D2-B0EF-17CF237142A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FCEEA4E-F9EB-43E9-83AF-F0D8754E7DCC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15B7EB2-3431-4FE1-8EAF-1D90D29BF46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9C67CC-5F0A-4BE8-8F18-463485CCDA97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824D40-58CF-4F6B-BB47-4B4A06A7B31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50F3B29-1FCC-439B-9863-3390D409F66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D9F0ECE-1CC7-4B60-9ABE-FFBE4539472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919B07-6AB4-4258-926E-E2D899B9405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2D5CEE-E3CA-4820-8999-242CFC7E4BF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AC2EB87-091F-4927-9E29-A1A030D8B5D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A93A30-1A0E-4005-8ADD-63158237D14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0082151-1807-4C37-BBC6-489CC390EAE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31E56B-D8CB-4059-952F-49721CFC81E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9064F8-80DB-4F27-B684-8A47DB93441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1BC5E4B-F581-4FB6-AA3D-ED79860B7EF8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4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F4093C6-3F94-48C1-A45B-E023BC22523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4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809EAFA-5770-427E-A0AD-C85357AB2983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3502E34-B022-4A45-93FC-75920F30AB1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C74114F-BB10-4099-A48B-E5B1DEB63AD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97B6AE-C742-4D10-B40E-C1AB6D547299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5E208D-BBB1-46CD-B60B-9FCD8AE9B99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441948A-7F03-4703-A864-3DBCB8FB877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5859AF-3A6E-44F4-A21F-4175BEE9DD8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CF50D4-4C4B-4747-8F7F-748C1504085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E1CAD6-B54B-4577-B3EB-FFB7CDB50E7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E0D3575-BF21-44B8-8AB8-728E6B7B84B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61AC38-72A2-40C2-B672-72D4686218C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CB0C450-FEDE-49A0-93C0-11E9CCD4611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3CC1F6-F385-42C5-998F-C7982E37D65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79645C-399D-4BCA-A34E-CB6C1A8D124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DD91D1-CE2B-41D6-9615-8EF987BA55A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C726043-C960-4D50-AFE1-C74E6C727D90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218521C-4F63-4DC6-88A6-965B4B23A709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4A9F85B-208D-472E-97F4-ADF42B4B26F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D9DCEF4-7E76-46ED-873B-7D4C87974CD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D9334D2-1226-473C-9DFF-E111D9048395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B91F4FB-4239-4E35-B11C-79891DAC56C7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FF627FE-5FA6-4D9E-9899-1F834B11AB5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3B2375-1345-46F6-9274-86FBB930440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34EB16E-7CF4-4D16-9EB7-15E10FA8225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16D864C-CFD4-4971-973D-6734D7F01A4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729232-7093-4538-8F25-B911C20AC84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81D3D2-AF7C-43B7-A898-9D6EF102D56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764212-FBD8-4F82-B4C4-9FA26BC0E59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A0DBEC-9B26-43F8-95C7-E1E3A2CBAF8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2C6549-0FCB-4C96-8F2C-806BC0A41A77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475A07D-AC32-426B-AE83-24044ABCDEF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A29E20-A97A-470F-A516-424ADDC5CAE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169871-915F-44CA-8BA7-4E2D5CA7ACE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FFFEA50-3ADD-46F6-BCB1-9D8CC720032F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6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D3DB3D5-1BD3-40EE-9DC9-239A38F72A43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67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B94DC2F-262E-4BE8-A677-CE81BEBBE995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67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467DA2B-E29E-469F-8206-E8378B35AC44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6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8B7530-3D13-4B8E-AB23-810591FDDEB4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37FB3F3-8D7B-4D2D-A848-768CEF1ED9D1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D6FED2-B467-4A10-B1BF-C88294723697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3E96BB-4337-4A15-850A-4E912BBDBB46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8D5F2C2-0819-420A-8ED1-3961E715D7D0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3A7FE2-C901-422A-B948-F00100F22C76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9CD491-C764-498B-AD26-8AE2ABE0AD18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6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E3F2D4-468A-47F5-84C4-00FC7388374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6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A2F39E6-332E-4899-9830-0278248221C8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4861730-4C1E-495D-B7AA-EFF5B144AAD3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EEDF3E-9255-4255-AB7A-ED92D6872C64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45B9921-F79B-4B04-ADFB-3C9570C3667B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6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CE6B4DE-F1B7-4FD8-910A-D3DB9C1F5647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7D5605F-D29E-42D5-814E-EA572F24F19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A0A922-B86E-4DDC-9ED3-F96117CF2A4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4EC3E90-1E9C-4F6E-8907-25612A5EE0C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3674057-7389-4993-A978-D22BBBB2ABA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9F2B41-6F62-4028-98B6-A08AAF3C1C9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309E58D-C3DC-4964-9C81-CECCEB00F71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6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C0D3DD-B3AD-431F-94A5-CF525BB0DAD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CA7FB79-7640-48A4-B220-73E2149921AC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7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C7FB045-FF14-4BA6-804B-7FA1556A5E9E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7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C651840-7A80-4E62-8E0C-FF2DF21A8BF2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7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BB56AAC-A34E-40CC-9B71-06B5EB165755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70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207FC95-8047-45D5-861E-D958016D9C21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70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478A64-F27B-451B-A0E9-B30CD1DCF359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00AE31-7E5B-4064-991F-B3CC266985B7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9F3F143-1851-4BBB-8A78-3D096F44BA21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D9BD2E3-1B2E-49B9-A87C-54985FA85319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F124DE-1CC9-47D7-846B-230168029DE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3A7AE90-8369-4E9E-B98C-B0FB3497F2C6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C072115-CB09-46E9-B848-7303547AD9FD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9408FF-245E-48F2-8A91-7A7F4A17F0E5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7F04493-9199-46D8-B56D-DDDFC3A1AFA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E55D8F-4DEC-461B-AA0E-3E3613699EDB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9B7EEA-EA4C-4B4E-88D2-83F5D349E4B2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F90E28-442D-479C-9C81-7410940A005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7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4BE24BB-592A-4774-A0FD-33B262275D6F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1A3728E-077C-41DC-91C4-BDFB2BA00EB0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384A754-FAD4-497C-9E30-3A81340312EE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305552A-5E1F-4E0D-A819-7DA0A0A6AE2D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169D2E5-FEE7-4959-A9C8-67A89866B7AE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2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8B8747E-2E57-4980-85EC-276287C4D782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2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FEE0517-207B-446D-A94F-EF938CA95F61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D96317-88B2-47B9-847D-F9D050D9FDD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874DC9-0C80-43D9-899D-86C8167E396F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4A5FB3-A846-44FB-B279-417776784A41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FC1F64-DDF6-4D69-B947-F79E1A99F412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5889C6-0783-42CB-9A43-8D4723820CA9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3C4A34-A32C-43DE-8324-DDA629E606A3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9A60C7-F959-4BA4-984F-82BF8E24E21B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879BBDF-E7A2-488B-9826-95AC83993DAD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6AC00C-5604-4D70-9DBF-C5EA8AC894FD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7758C2B-821E-4220-BEC9-F7DBEA4148D1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A67BB1-2154-4305-B098-5FF9406966B2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1B9ADE-D333-4F97-A6D6-E478B66E1F56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4E5E6C-B0D0-45CC-A3C3-F7A90DB4CC68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60A5E77-69E3-47BF-8122-3D6EC775EDB3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989A59-0A40-4B2B-BFFC-17948655CAA2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AB36283-6866-464D-80D5-2B23F4415035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4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B813D42-C9FB-4F8F-BBA4-BBF1571CB155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74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9503917-D776-4B11-AC60-0D0FD7705075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8635D8C-AB30-4F3E-9C7F-FFF0507FCBE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B663A1-F737-46CE-8115-01469BAF3EBF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C7D9B8E-D97F-4596-8F07-72C2A3B0050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7CBA2D-C009-4C56-8CC8-B9946EFEE2E8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4E5428-8AF6-4BC1-99B5-9A0FF29D8192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A824DB-5FD8-43B1-9AA6-69555F6072B1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B0DA15-EEF8-4F73-B6AD-68323DAA61F4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7109E1-068D-42CB-81BA-153EB98DB3B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95F3D25-0175-411F-8B8D-3CB7FEBDF249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212C3F7-1976-4B4A-87AC-0BD885716F1E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022823-3584-4820-A874-285A50C52D47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7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B9A891-8D79-47FD-8D88-AAE5CD6ED3EF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D3D8127-BBD2-4F7A-899A-14FB7F8C62C8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D0BF71A-E4DF-47C8-B9D8-81D62D76C8AA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74EA9A-FFDC-431C-99D0-A23D37C6738C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CACED9-0631-41F5-9D6D-8A2B4371CC73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5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299E42-E8DA-4958-A672-B0340D840A4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5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36F371-8B29-4687-89FA-5B068416B01C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1CEE9A-A57C-48BB-94DB-C0C1FD79185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AA8908-7625-47F2-812E-C7B3DFFBCBA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C20865-05EF-4957-9FDD-8F4BD16B5D0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B25AE46-E062-4E05-9D39-C3325EBDE08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C8C777-84FC-459E-8D68-25E9C0E8EC5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79404B-D71E-4EB1-98EB-BB91028B6D8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268AC5F-5E8B-4D90-B972-E5C780CE1F1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FD57DF3-042E-4FD9-AA14-59E5BEDF182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F173EB7-7801-4701-8DD7-A3061FACC6FE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4AA27C-A5BA-463F-A28E-F9A88763C90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6F2B628-D8D3-4869-90A1-AC8E3BDFCB7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285A5A0-9BDE-4978-AEBD-25D66CF2E66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4BBB5C8-EE04-4895-8017-F4E88C6A4CFD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0F87E06-D027-4C2D-8AEA-2649CE4AF7E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5FAA30D-5AD3-4B8B-BC9D-6C1C32549B6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3215175-85C8-40FA-8FBC-AC12929EF5A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7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B9497E8-3E16-4095-847C-3A0991B9F00B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77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6BFF24B-ACD7-4EF5-A30A-C6258167E8F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936C95-BF70-4676-A058-E435A4657FD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CD4EEB-64A1-459F-BAA5-DF5D9135026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17111A5-A561-4A10-8D0C-9799B8B5199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88ACC1-542D-45EA-8712-6462CB24F5D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FA73E1C-752C-4C5C-B4AC-0B77654611D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4C9942-74EF-453E-A18D-303B16B1C69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8A98ED7-CA5D-4A12-8028-420B96969E9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D311EEC-07CB-4E3C-A2CF-A3A9AF7D8F9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695DE43-A99E-44B5-9925-B9553AF36D7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6E180CF-E709-4D89-AFDB-A27D2BBA4F8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A8D88A-BAF7-434F-9105-493E3EF07AC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7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B12DA8A-14EF-4451-A304-3EF1A25DA48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7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2F36EB-1110-4630-9365-9688AB21CB3F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7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213BF05-C9F7-415D-B7B2-D6E5973DB7E8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7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F523D02-20F8-4EDE-BB7C-4535D6AA838E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7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2F6AD77-556B-43A0-9DC8-CFF8626CEBEC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79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10FAD67-49FE-4F46-90CF-733ED042D4B5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8115" cy="82826"/>
    <xdr:sp macro="" textlink="">
      <xdr:nvSpPr>
        <xdr:cNvPr id="379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2E59AED-3EE1-4A93-B3D8-115F056EA112}"/>
            </a:ext>
          </a:extLst>
        </xdr:cNvPr>
        <xdr:cNvSpPr/>
      </xdr:nvSpPr>
      <xdr:spPr bwMode="auto">
        <a:xfrm>
          <a:off x="9221456" y="62802"/>
          <a:ext cx="10811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7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AE1C14-B13B-4184-AD16-CD1B3CE18BE5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7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758F719-8D59-40E8-87B0-1401745849C4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7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B3F8CAD-8530-4379-8B20-F53268F6A2FD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7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EBD667C-9873-4B1E-8D30-9CC5ADD504D1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7C1793-CEC1-4AB6-BC81-509B648B3679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EC4983-EF58-46C5-9E92-CC666257AE07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2AEEB9-5B38-427F-BACC-B399F8D60BA5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300800-6F84-42FA-B4A8-2431E7D366D1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9778C0-3BD5-4018-9F15-225A5D896042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F2EBC47-426B-48A3-BE2B-A6B500D8C4B4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FAE2DC-27A2-42C8-9CE7-6A7EBD1A5C13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3776"/>
    <xdr:sp macro="" textlink="">
      <xdr:nvSpPr>
        <xdr:cNvPr id="38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864081-DB39-4913-A3DD-EE9A18C97968}"/>
            </a:ext>
          </a:extLst>
        </xdr:cNvPr>
        <xdr:cNvSpPr/>
      </xdr:nvSpPr>
      <xdr:spPr bwMode="auto">
        <a:xfrm>
          <a:off x="9221456" y="81852"/>
          <a:ext cx="10811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ACB823E-C791-449D-8EC7-59B306D3DDA7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38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633891D-0C86-4D0C-AABF-67F920122765}"/>
            </a:ext>
          </a:extLst>
        </xdr:cNvPr>
        <xdr:cNvSpPr/>
      </xdr:nvSpPr>
      <xdr:spPr bwMode="auto">
        <a:xfrm>
          <a:off x="9221456" y="62802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38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8C3C9EE-4D6D-4EA1-99C7-2B437ACA8818}"/>
            </a:ext>
          </a:extLst>
        </xdr:cNvPr>
        <xdr:cNvSpPr/>
      </xdr:nvSpPr>
      <xdr:spPr bwMode="auto">
        <a:xfrm>
          <a:off x="9221456" y="62802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38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4190EF3-BDF4-4D03-BE5A-E8BF47261F4C}"/>
            </a:ext>
          </a:extLst>
        </xdr:cNvPr>
        <xdr:cNvSpPr/>
      </xdr:nvSpPr>
      <xdr:spPr bwMode="auto">
        <a:xfrm>
          <a:off x="9221456" y="62802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38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677418D-BEC5-4536-A544-2909E1073C7A}"/>
            </a:ext>
          </a:extLst>
        </xdr:cNvPr>
        <xdr:cNvSpPr/>
      </xdr:nvSpPr>
      <xdr:spPr bwMode="auto">
        <a:xfrm>
          <a:off x="9221456" y="62802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493340" cy="82826"/>
    <xdr:sp macro="" textlink="">
      <xdr:nvSpPr>
        <xdr:cNvPr id="38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4E4A2FD-1E34-4168-8A40-0B65484A849C}"/>
            </a:ext>
          </a:extLst>
        </xdr:cNvPr>
        <xdr:cNvSpPr/>
      </xdr:nvSpPr>
      <xdr:spPr bwMode="auto">
        <a:xfrm>
          <a:off x="9221456" y="62802"/>
          <a:ext cx="493340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89A5DE-BEBE-4900-9068-654F5A5BA0C2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B9091BC-B0A9-49F6-B919-F06EDB405FEF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32A31A-2767-4254-AEA9-1D8BCFDCFFDD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0742BC2-5CE4-47F1-A416-0E3655C5BD1D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FA03F90-94A0-4A40-9119-5626E42E6781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2E9EEC4-30E8-44EA-904E-C0FB9EDA7788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ADD991-88F3-48AB-936C-D2260475715A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690613-00BD-41DF-8163-AA1112072931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9674BB5-A064-464D-80C2-38C1A9CAF417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B76F97F-9647-451B-B30E-0F39E5C4A3BB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17FDB5A-7CE4-48F5-8153-19BC0E6BF72F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493340" cy="63776"/>
    <xdr:sp macro="" textlink="">
      <xdr:nvSpPr>
        <xdr:cNvPr id="38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3BB1FA4-E93C-4C57-9A87-2B254C04EC44}"/>
            </a:ext>
          </a:extLst>
        </xdr:cNvPr>
        <xdr:cNvSpPr/>
      </xdr:nvSpPr>
      <xdr:spPr bwMode="auto">
        <a:xfrm>
          <a:off x="9221456" y="81852"/>
          <a:ext cx="493340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3BA1330-42A6-4E2B-8781-D3AFD49B4052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8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C98828F-F171-4664-8EAD-512B82C29D9B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8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A996B48-48B1-430C-A1EB-73AFFFF8A7CB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8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2BDD3D-4607-4044-946F-7FA2FC470EAE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8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57B8A77-5768-4086-B415-3EA7E3C5EBDA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41133" cy="82826"/>
    <xdr:sp macro="" textlink="">
      <xdr:nvSpPr>
        <xdr:cNvPr id="38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0481B55-E55D-4027-9D17-932602D6BA64}"/>
            </a:ext>
          </a:extLst>
        </xdr:cNvPr>
        <xdr:cNvSpPr/>
      </xdr:nvSpPr>
      <xdr:spPr bwMode="auto">
        <a:xfrm>
          <a:off x="9221456" y="62802"/>
          <a:ext cx="241133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13A9EC-00AD-4498-A89C-EC194C782C11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1609E7-FA7D-4BE4-AC71-582B2B3778FA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CB0285-DAF6-4384-B4F5-A1013C3E95B6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267B75-3EF0-456A-90CA-F5B8119415F9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EAE538B-4E63-4E77-AE53-7E1B63D70675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1974AB-3E83-4A51-9D27-79DFE873465E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A4D3FEC-355F-43BA-82E9-EE9FA4AF2D2F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AADE6B3-CB93-4545-B75B-D381E88B6FA9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AE7A56F-235A-46F5-BE97-22C624880614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986F6B-6EC3-4352-BC3B-441D79387606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421D9E1-5BEE-481D-B6B4-D4786701F5B1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41133" cy="63776"/>
    <xdr:sp macro="" textlink="">
      <xdr:nvSpPr>
        <xdr:cNvPr id="38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9376CDB-A9C1-4C97-BA29-69B3FAC1E777}"/>
            </a:ext>
          </a:extLst>
        </xdr:cNvPr>
        <xdr:cNvSpPr/>
      </xdr:nvSpPr>
      <xdr:spPr bwMode="auto">
        <a:xfrm>
          <a:off x="9221456" y="81852"/>
          <a:ext cx="241133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4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D43ADE6-80AC-4611-B53C-DADF3E468090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4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E8A8CA9-41FA-4877-9154-2BBB5EDCC49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4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2227106-0D53-450E-B72D-7470DDD47DA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4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0F4C046-E21A-421A-8C9A-EF72AA4DBF72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E3176B0-69E6-496D-BE2F-587AB0F5CEE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4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790AEF-C245-4952-B4EB-C1F29CC8A644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57675C2-642A-46D7-B576-4C79959A5C3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FB3923-4025-4DD1-BA54-C09CEF23E6D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C53BE50-1CCE-4A0C-8E0E-3AEAAE14C19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78C82A-0878-4902-90BB-DB1EFBF909D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8AAF25-F8A4-4E66-A9C2-CE23CDA70E2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5025892-4AC6-4B90-AFFD-5156A3D7C81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1A6881E-2B9F-481F-A943-4EBEDAAB310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638D14-0A61-4B92-A7EE-9141060E787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82C914E-01FE-4F4E-A8AF-0F710DE11B5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D175F7-84E8-4F2C-89D3-35288779F67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8660C3-874E-48E5-B13C-B040D3BBD79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6A9687-196B-4232-A521-1AB6F8F0690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F4BAFEA-5C9D-4893-9090-3F16DEE2E9B0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A2F6ACA-89F9-4E33-A305-03F61964A57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ABA89C7-5A1D-448B-B0A2-7DC6273D8B04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75F4E65-1692-4E3F-A853-6931A5374705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6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B01FBE6-6E56-45C2-8EFE-657D89454500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6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516501B-C04E-4AF9-BCAC-021E1D876163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F1A471-084E-48CD-96B8-15BADEFF5E3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0657D2-DBBC-4246-ACB1-7B688BEC487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2786B7-3D61-411D-94CD-1BFA9F10ED4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09A6C4-221A-4408-9E43-9671D68CEAE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FA10D3-9446-4A7D-A9BD-D35762218E7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71802CB-F3C9-421D-B991-B1CFB5CE12F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6561BF-0C4B-4D5E-B0F9-57D4CD68D5C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6E2E0A-A2E3-46B7-B624-6837DC6712E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00B3ADA-EF53-4CB5-BD8E-F53BB8424B0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3DD937D-835E-4046-A3CA-4DBF9187692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7C6C106-C63D-414B-BFED-2E801CCA523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09B8826-D3B9-4BA2-A028-AB6DF06E282C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8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EB1A0B3-E999-4D96-BB18-DDFC820037CE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8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2F54DD5-7B50-42D9-9D41-4CA34F5CDF3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8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53F3F75-B03E-4B5E-94D7-8B7B142D8F4E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8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B22875B-8D17-45AE-86F6-C761E96915D5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8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2D1CFA-EEB6-40FD-A496-255F5C01F4AC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8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6F9D34F-90DD-4945-818B-633FECF202ED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9EEBF7E-9AB0-413B-9D52-D438491264F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EC0796-60BA-4047-9232-90994EBDD58B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8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2827E36-3976-43F5-9F50-00B17F5246E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8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393783-9457-4BED-9FDD-CBB534775F51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A1E3253-2E0A-4780-BB62-9A6F987AC37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F98E6C3-7EBD-4D04-A505-D76ED70774B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405DAB5-CD08-4DF5-9212-DFEB3B7F981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BEC3795-92DE-4828-8D65-78CBF771604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D8456A9-4A7B-431E-929D-EE743143C25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1B54B69-A347-4971-BF23-A367ADE927F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7EF93DF-6E8C-4E71-A9EB-A7CEAE47658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8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52C7A57-ED34-4796-83C4-54699983E8CE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89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8CDE9F-409D-4FEF-A035-3DDCDBBDA729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89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C8CD370-552D-455F-88F4-4B115411F049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0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29DBCE6-AF06-4624-B8E0-EA9FC812B5E4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0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779083-5671-4DD4-816D-1C35CA930A67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0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96B5FD2-0A20-4F2E-AAFA-2453DA32493F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0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D73B6FF-6689-4F4E-85D7-F7D4E37BE45F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825CEA3-42C2-44F0-BBCF-744858AA9BC8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E71A13-5960-4B3C-BB37-3E1CB7AD07B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8D2B15-C8A6-4F99-8D2C-EE733F94BB7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0697BF1-AE4B-4D80-8FA5-52B359182F4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00464B-A39E-4891-ADE4-D5A42CDC331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0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BCAF7C-FAD3-4FBF-AB51-D0BF0D40A7A3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907D2EA-9A9F-4BD1-A863-38420B44E8FF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9DB4154-11B8-47E9-AEBC-01E733BE80F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78F6344-3CE6-4C58-A196-9DC909AE8AA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7EBC610-3A63-47F1-8478-22621F2A327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8E9E085-212B-4057-B61D-1DB46E91683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D3BEEF-D51B-4360-87BC-F86E175DA6F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9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25FA38B-4C2A-4F58-B652-6F874D231B6B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91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C6D548D-0046-43AA-8975-9BD3CCAFC6E0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91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E3603F3-5272-4BA5-AA99-F532FCDA4BB9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91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671D84A-EBE1-4EA7-A8C6-A1F6EC98736B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92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C5F2005-2F2F-43E3-B894-C711FAF621AF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2826"/>
    <xdr:sp macro="" textlink="">
      <xdr:nvSpPr>
        <xdr:cNvPr id="392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33D1DE1-E6BC-419F-9464-387B72CCF351}"/>
            </a:ext>
          </a:extLst>
        </xdr:cNvPr>
        <xdr:cNvSpPr/>
      </xdr:nvSpPr>
      <xdr:spPr bwMode="auto">
        <a:xfrm>
          <a:off x="9221456" y="62802"/>
          <a:ext cx="167194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758BF15-0BED-42B1-9D16-D79B4A3A864F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2D6DFA3-9356-4EEE-A1D9-CBA02765466D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142E372-B71F-4437-A6F8-EF8598B7D45A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B9C92F-4F3D-405E-BAA6-179246817DE5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DB0EE3-DDD7-48FA-8F94-EB999A8C2727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D408FD-650D-43CE-AC86-08A480BC307E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7D695C-50B5-4490-8555-FD9C0F7C454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31C59E-308D-4589-A942-488962B9514D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353E34E-7C80-481B-A824-44FA6A58A359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4997F1-CEA8-47CF-95A4-B752CB65D23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755EEB-3869-4E98-81A6-CB1AF2F824A0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3776"/>
    <xdr:sp macro="" textlink="">
      <xdr:nvSpPr>
        <xdr:cNvPr id="39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16D2B9-70E8-4492-9D70-24CF434E5D0C}"/>
            </a:ext>
          </a:extLst>
        </xdr:cNvPr>
        <xdr:cNvSpPr/>
      </xdr:nvSpPr>
      <xdr:spPr bwMode="auto">
        <a:xfrm>
          <a:off x="9221456" y="81852"/>
          <a:ext cx="167194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93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8E8E78E-126B-45BB-9B02-0AF8C0BB9DF8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3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BFEEB5E-5499-4258-B6BB-680401E2949A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3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BF0F9F2-6B1A-420A-A2C9-C3ECEB4ED938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3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9057154-EFD2-4C12-8A11-4D178ECB6F7F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3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ECCE272-AD73-4AB8-A46D-02423BE24854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2826"/>
    <xdr:sp macro="" textlink="">
      <xdr:nvSpPr>
        <xdr:cNvPr id="39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9DE8B5C-6D36-4517-BD44-9CCF29512232}"/>
            </a:ext>
          </a:extLst>
        </xdr:cNvPr>
        <xdr:cNvSpPr/>
      </xdr:nvSpPr>
      <xdr:spPr bwMode="auto">
        <a:xfrm>
          <a:off x="9221456" y="62802"/>
          <a:ext cx="104775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9ECA38-84E5-481F-8789-B8FED204060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2BDFC16-E061-4D10-B005-99CB6D2ECE8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A8AEFDB-9D61-428B-8E3D-405ABDF4708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5B11A54-35B8-491B-9C1E-D48BFC0D2102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ED0F0F6-7F4B-457F-81FE-7F2F48FFEB6A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12461CE-9F00-4CC8-BFC6-917D993699B4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0FE55AF-6EFC-4C30-A1AB-CEA4B67CC155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AD1197-3C8C-4B42-AE22-DF33AD7D09E0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5DE198C-F490-4CDF-AB12-C2C6733CE679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FA674E0-2B8E-4BBC-8D27-6C6B73AF19F6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BD20705-8FDD-416F-A55E-045F4366F5A7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3776"/>
    <xdr:sp macro="" textlink="">
      <xdr:nvSpPr>
        <xdr:cNvPr id="39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6D52C7A-9CDD-47A1-9BD9-32A7C02C723D}"/>
            </a:ext>
          </a:extLst>
        </xdr:cNvPr>
        <xdr:cNvSpPr/>
      </xdr:nvSpPr>
      <xdr:spPr bwMode="auto">
        <a:xfrm>
          <a:off x="9221456" y="81852"/>
          <a:ext cx="104775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3301"/>
    <xdr:sp macro="" textlink="">
      <xdr:nvSpPr>
        <xdr:cNvPr id="395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6A88D7D-7ADB-4263-B25B-C820049C40AE}"/>
            </a:ext>
          </a:extLst>
        </xdr:cNvPr>
        <xdr:cNvSpPr/>
      </xdr:nvSpPr>
      <xdr:spPr bwMode="auto">
        <a:xfrm>
          <a:off x="9221456" y="72327"/>
          <a:ext cx="266700" cy="733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95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8AC3D43-9080-48BD-B40E-6FFE05908B1C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9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05092A5-E101-4D6D-90D8-302B8B45A2BE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95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D3C217-2D13-419A-B1B3-BB6153D5C1E9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95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8C0F279-909C-47B6-B7D9-98E3040B434A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259291" cy="82826"/>
    <xdr:sp macro="" textlink="">
      <xdr:nvSpPr>
        <xdr:cNvPr id="395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3906633-60D6-4783-88E1-A718961059E4}"/>
            </a:ext>
          </a:extLst>
        </xdr:cNvPr>
        <xdr:cNvSpPr/>
      </xdr:nvSpPr>
      <xdr:spPr bwMode="auto">
        <a:xfrm>
          <a:off x="9221456" y="62802"/>
          <a:ext cx="259291" cy="828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F9D1AE-B426-4B9F-AA41-10A3F1CF83FB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D4CD405-22EB-4B57-BAFE-4DC6E4BDBF9B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AC52A22-7166-4574-B3D4-498E365596B0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B9F4223-531A-4FB3-A88B-48A33E64983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62F872A-E97E-49BE-9392-1B732CC58C54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5ACD53-1935-4F81-8C38-BC26BCCCA50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89DB4F-172A-4588-B721-17AF36F410D5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C09643-7555-458E-A8C4-50DDE71CD5F7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958B229-1268-4C8B-A244-D92523BED261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CE7596F-7453-4626-BD18-DFF03BFDEB74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5940CFB-C00F-4993-B38B-D288C697CFA3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259291" cy="63776"/>
    <xdr:sp macro="" textlink="">
      <xdr:nvSpPr>
        <xdr:cNvPr id="39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CE77248-1495-4CE1-B9E0-D91EDBAA5C7C}"/>
            </a:ext>
          </a:extLst>
        </xdr:cNvPr>
        <xdr:cNvSpPr/>
      </xdr:nvSpPr>
      <xdr:spPr bwMode="auto">
        <a:xfrm>
          <a:off x="9221456" y="81852"/>
          <a:ext cx="259291" cy="63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97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87A24A0-9B25-4522-A606-6667A5C49558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7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53FA6E7-D654-47D0-86AD-A4C2E0EC3B96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7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30D3C16-39E6-40BA-BF14-28B31743545D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7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2A3DE69-D1B2-433B-BBE2-7F5E54D99EA3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7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61C5981-2651-4A62-8D92-F54CA31FFFB4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7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4C7B163-D065-4572-95EA-5D9F764D5776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986F78E-1FB9-49CB-BF6D-A1416B12364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596DDE-2550-42F7-A824-A66241D6BB4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7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4B1ADE9-D4EE-4E27-A608-9D158EF31E8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7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53AFFA-4CE6-48AD-882B-E5C8F93380E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CEB90A-A667-4EB5-B11A-48BB226550E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83F66FE-D40F-4474-B8FB-11CD26722A0C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DE2720-1254-4813-BACB-CDC79FC306B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123AEFD-238D-40CF-BD0E-EBCD46FFAFE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69BCFF-E41A-496F-AE98-90AA92D641B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A9FC43-34EC-4B0F-919D-65D456B88E9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C407941-2C04-4113-96EF-D1D4BA3E232D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8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8604A5B-7067-4238-B3D0-3084C604148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398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9B09D93-199E-4DFD-A251-598B9A7A553E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8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1F55EAC-718D-4EEE-AABC-41B428CA47D7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9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C8DA0E9-D160-46B9-BC76-F6F5F3588680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9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784980C-59E6-4CE5-AFD9-49CE01149022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9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DF8253B-B6A7-4E3D-BD7A-17C80577ADA6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399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4D01E0D7-F10B-4634-95EE-0DE4B1CA0C88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AE5FD22-7669-4BC3-9FFF-EC7F5AA95DB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84402E9-3F8D-48BD-85D0-665FC8E31E5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453831D-534D-4CFD-BB4D-706D9B349D22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34C9794-85B5-441F-931B-A64F097BDBA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F19161-E36C-47E4-9ACC-33A1FCBCA5A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399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D941D3C-DB52-445C-947D-B2503397538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EBAC016-1252-4073-875B-A2939003467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FD7EBE5-7255-4935-9D76-0DBFA8CCF18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4ECFB9-F4B3-441E-807F-263497F271A8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41103B2-88DE-4C31-B9E1-032CBA7A825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E37D6EB-73DE-4ECF-9345-9740A50C0EA5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0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C80CD9-B2EC-42EA-A1EE-8294C6BD5912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0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334AAB3-D693-4919-A6CC-5AEC12034B8B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0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BD90E74-FCBA-4414-99A7-C743DA5C1BE9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400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9CE73A6-5D66-44C1-80CA-81A1185BAF54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0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16CF28A-8BE0-496F-AEED-931C2A007EBE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1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E78BCB3D-25CC-4E63-9D2B-981EA2D04DE6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E5718D1-4E08-4AB7-9EB0-C76C1C263E19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1E0F6DDC-D8B4-4DBB-AC16-2B2284878DC1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E16DD0A-B36F-4458-8AF2-890A9014A905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B0C0EDD-A44E-4880-8CBF-C5EB1A2E1B1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2039E07-3F4B-4C33-B1CF-F27E8A92DB4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033B3D5-216F-4418-8A4A-B17369B52D3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7472E13-24F4-431F-9ACE-859D1E3F3B7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DB4D64-5900-4F90-B1AD-FB1C9E3EA70E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2FB3A2B-3A7C-4E49-A406-85BC48A0396F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986131C-672D-4947-9FE4-101BF37C8660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EB010D1-3324-4104-8984-82B7EC378BBB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863C0C-8C8E-4DD8-9F73-48C943F02249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8C4EB662-BC55-4A04-9BC5-B6EADEA1606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4D9DE2F-3E0A-442E-B15E-9319E68A940B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5B2CDAE-6C5C-4A0D-9B41-66DD0A79B759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402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FAA7FEF0-1052-4BAC-AE75-E510FBEB08D4}"/>
            </a:ext>
          </a:extLst>
        </xdr:cNvPr>
        <xdr:cNvSpPr/>
      </xdr:nvSpPr>
      <xdr:spPr bwMode="auto">
        <a:xfrm>
          <a:off x="9221456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27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12FF1B0-AA5A-4AD4-8FF1-1A24A1493B1C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2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D9E23C9-D123-4D9C-A507-96AD6C9E01B7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2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9C1EDE6-D8ED-4C8B-86DD-A1421BD37DB3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3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36FF179A-6FB4-4DA3-8639-5E75B921984F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3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5E642D61-737B-4150-B29B-A847D3F3B63D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2483842-96EC-4FDB-8039-32696295601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E0942B-E64C-4CAD-B4FE-A03C3D8F2DE2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E112CD8-CDC4-4029-B1B4-D8935FF5380D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65B34A7-2CC7-4535-B972-E4D9DCC038F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E6C8517-2444-4540-98C5-C14E5D500F4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EF42E0F-8032-49CC-B9C8-D96A9F11C8E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D2389BB-1B55-4CF7-B572-93A990B894E3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3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7C33192-7235-44E4-A928-AB3F809A3CD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B0B02E7-EF27-4C62-90B1-B1E989A9F32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A760B12-691B-4788-9124-A67E445ECDA7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388BB0D-6A9C-4DE8-BE52-9DF24CADDA21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4A7DEA0-9D31-47B7-8FA9-652BE4DB68C0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60B779E-5136-43D8-B32C-ED016AE3C23C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404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1B4058C-9C10-49C4-ABC6-20DD4849E7E5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8115" cy="64686"/>
    <xdr:sp macro="" textlink="">
      <xdr:nvSpPr>
        <xdr:cNvPr id="404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979E0B5-0A9C-4BBC-9669-7F747FE3CAC2}"/>
            </a:ext>
          </a:extLst>
        </xdr:cNvPr>
        <xdr:cNvSpPr/>
      </xdr:nvSpPr>
      <xdr:spPr bwMode="auto">
        <a:xfrm>
          <a:off x="9221456" y="81852"/>
          <a:ext cx="10811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4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EF253CE-BE5D-4034-B59D-ECBD6DF74F01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48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DB69066B-6DCB-4F0D-895D-3366494AD1FE}"/>
            </a:ext>
          </a:extLst>
        </xdr:cNvPr>
        <xdr:cNvSpPr/>
      </xdr:nvSpPr>
      <xdr:spPr bwMode="auto">
        <a:xfrm>
          <a:off x="9221456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4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6DC91CD-ABC1-46CE-8385-7C705C2E7340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5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356273B-0D37-44F5-B4EB-204CA4B09546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5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4A241D-9025-41A8-940F-34805040188A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5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F81C2F1-8CE1-4860-8863-2613F27703C4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5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0F18A2D-9995-41D8-8582-005B7FB5A0B9}"/>
            </a:ext>
          </a:extLst>
        </xdr:cNvPr>
        <xdr:cNvSpPr/>
      </xdr:nvSpPr>
      <xdr:spPr bwMode="auto">
        <a:xfrm>
          <a:off x="9221456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04775" cy="83736"/>
    <xdr:sp macro="" textlink="">
      <xdr:nvSpPr>
        <xdr:cNvPr id="405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EFCEDE9-106F-4AFC-BA1C-8C4665918918}"/>
            </a:ext>
          </a:extLst>
        </xdr:cNvPr>
        <xdr:cNvSpPr/>
      </xdr:nvSpPr>
      <xdr:spPr bwMode="auto">
        <a:xfrm>
          <a:off x="9221456" y="62802"/>
          <a:ext cx="104775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5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598DF39-ED86-418E-94FA-ECDD68B6E53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5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04B4985-3891-446B-B558-27563D08934E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5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1BEABE6-C2CB-4D72-A0B6-E367E5510CAF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5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E1ED579-9C9F-4C5D-BFEE-F8BC5FCBBD20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04775" cy="64686"/>
    <xdr:sp macro="" textlink="">
      <xdr:nvSpPr>
        <xdr:cNvPr id="405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05D7D75-AAE0-481F-BC70-7E55E2AAB563}"/>
            </a:ext>
          </a:extLst>
        </xdr:cNvPr>
        <xdr:cNvSpPr/>
      </xdr:nvSpPr>
      <xdr:spPr bwMode="auto">
        <a:xfrm>
          <a:off x="9221456" y="81852"/>
          <a:ext cx="104775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9525</xdr:rowOff>
    </xdr:from>
    <xdr:ext cx="266700" cy="74211"/>
    <xdr:sp macro="" textlink="">
      <xdr:nvSpPr>
        <xdr:cNvPr id="4060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A26CBEDF-2162-407B-9276-20159F6A9DCB}"/>
            </a:ext>
          </a:extLst>
        </xdr:cNvPr>
        <xdr:cNvSpPr/>
      </xdr:nvSpPr>
      <xdr:spPr bwMode="auto">
        <a:xfrm>
          <a:off x="10264391" y="72327"/>
          <a:ext cx="266700" cy="7421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6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90EDE9D-A0B9-4F5C-BB64-250F6F197E22}"/>
            </a:ext>
          </a:extLst>
        </xdr:cNvPr>
        <xdr:cNvSpPr/>
      </xdr:nvSpPr>
      <xdr:spPr bwMode="auto">
        <a:xfrm>
          <a:off x="10054423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6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91A6B550-0F35-4C66-B7D4-27BE22BA71D1}"/>
            </a:ext>
          </a:extLst>
        </xdr:cNvPr>
        <xdr:cNvSpPr/>
      </xdr:nvSpPr>
      <xdr:spPr bwMode="auto">
        <a:xfrm>
          <a:off x="10054423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6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2044433E-FB16-4B4E-9178-BA3D488E569F}"/>
            </a:ext>
          </a:extLst>
        </xdr:cNvPr>
        <xdr:cNvSpPr/>
      </xdr:nvSpPr>
      <xdr:spPr bwMode="auto">
        <a:xfrm>
          <a:off x="10054423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6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41EBDF0-6CFC-40C2-B16B-84242BD75362}"/>
            </a:ext>
          </a:extLst>
        </xdr:cNvPr>
        <xdr:cNvSpPr/>
      </xdr:nvSpPr>
      <xdr:spPr bwMode="auto">
        <a:xfrm>
          <a:off x="10054423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0</xdr:rowOff>
    </xdr:from>
    <xdr:ext cx="167194" cy="83736"/>
    <xdr:sp macro="" textlink="">
      <xdr:nvSpPr>
        <xdr:cNvPr id="406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0DADD68-9BE9-459E-AFED-980040AC9DDB}"/>
            </a:ext>
          </a:extLst>
        </xdr:cNvPr>
        <xdr:cNvSpPr/>
      </xdr:nvSpPr>
      <xdr:spPr bwMode="auto">
        <a:xfrm>
          <a:off x="10054423" y="62802"/>
          <a:ext cx="167194" cy="8373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6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6CE13A2-81CE-4408-BF20-64D26B0758D2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6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34E21FA-743A-4E71-8E74-7A2B192274C5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6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BFA2522-2FC2-4D60-9148-480A19585616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6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D7E1AA4-948B-421D-89ED-F8D4A42C61F0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9A7C396-28AC-4950-9139-18DA8C90213C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644FE5B-264E-470C-9068-6C78FE14E57D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353F53AE-5991-45BA-BA71-A5CC5ABD0218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20FEC5A-3BE0-4BE6-A4F4-28234CE7DC8B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C0F3DF92-A6FB-4097-9683-DD8E2A087F66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925D6C-A0D2-4A66-A3EC-CF0CF8A178BF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29D5D90-4577-46EF-BAC9-01AEEB2898E6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1</xdr:row>
      <xdr:rowOff>19050</xdr:rowOff>
    </xdr:from>
    <xdr:ext cx="167194" cy="64686"/>
    <xdr:sp macro="" textlink="">
      <xdr:nvSpPr>
        <xdr:cNvPr id="407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28E9F0-468C-4C56-BED4-6C236DCCF879}"/>
            </a:ext>
          </a:extLst>
        </xdr:cNvPr>
        <xdr:cNvSpPr/>
      </xdr:nvSpPr>
      <xdr:spPr bwMode="auto">
        <a:xfrm>
          <a:off x="10054423" y="81852"/>
          <a:ext cx="167194" cy="64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oneCellAnchor>
  <xdr:twoCellAnchor editAs="oneCell">
    <xdr:from>
      <xdr:col>10</xdr:col>
      <xdr:colOff>0</xdr:colOff>
      <xdr:row>1</xdr:row>
      <xdr:rowOff>9525</xdr:rowOff>
    </xdr:from>
    <xdr:to>
      <xdr:col>10</xdr:col>
      <xdr:colOff>266700</xdr:colOff>
      <xdr:row>2</xdr:row>
      <xdr:rowOff>0</xdr:rowOff>
    </xdr:to>
    <xdr:sp macro="" textlink="">
      <xdr:nvSpPr>
        <xdr:cNvPr id="4111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BE21D8D3-11C8-4B3A-967C-35F3013B7874}"/>
            </a:ext>
          </a:extLst>
        </xdr:cNvPr>
        <xdr:cNvSpPr/>
      </xdr:nvSpPr>
      <xdr:spPr bwMode="auto">
        <a:xfrm>
          <a:off x="1038225" y="76200"/>
          <a:ext cx="2667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12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975715-A5A7-416A-B7FF-6492CC6B5BEC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1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CAD26B0F-CBB6-47D8-8413-8BE1EC0BBBD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14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CEB1EE4-8CBD-4DF8-BB1B-3302AFB5D8D1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15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8FF1BEFA-995A-480F-B00E-B3CE320F4150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16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8703667-0F63-4EF7-BA7C-A33B20DF791E}"/>
            </a:ext>
          </a:extLst>
        </xdr:cNvPr>
        <xdr:cNvSpPr/>
      </xdr:nvSpPr>
      <xdr:spPr bwMode="auto">
        <a:xfrm>
          <a:off x="828675" y="66675"/>
          <a:ext cx="252919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1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1B45725-AA78-47AB-8458-CA8EB4B5037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1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6162B2F-BC59-41BB-9640-C63887EE47AB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1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8FEC6F9-EF62-4447-A234-593D0A320FE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95AEBC4-BCBE-493A-99D7-E022808B7A63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DB37B1-DD8D-4E02-B670-280A01EF565E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13082AB-4F9A-4541-93C4-C8CC8657D98C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0A6C6DA-BBC8-41F3-9790-0DB87B737AB6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7B5A961-9F06-4AA3-8933-C9737A7F32C2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C9FCC79-6F64-4260-9C1B-075F2891AB9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5F6B501-C9FB-4CE4-923E-674B327060E4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2E165E34-70F8-41B7-B717-6C42E5D21D6F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2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2DD8E81-6BF7-46AB-8DF6-E6AF5EA4F2BD}"/>
            </a:ext>
          </a:extLst>
        </xdr:cNvPr>
        <xdr:cNvSpPr/>
      </xdr:nvSpPr>
      <xdr:spPr bwMode="auto">
        <a:xfrm>
          <a:off x="828675" y="85725"/>
          <a:ext cx="252919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29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5CE0758-1053-45BE-9C36-AF395F930B01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413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8E00144-EF1E-408F-AB3C-4119333747B2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94780</xdr:colOff>
      <xdr:row>2</xdr:row>
      <xdr:rowOff>0</xdr:rowOff>
    </xdr:to>
    <xdr:sp macro="" textlink="">
      <xdr:nvSpPr>
        <xdr:cNvPr id="413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10A75D99-107C-4CA6-8ECD-1377FDBCBF8D}"/>
            </a:ext>
          </a:extLst>
        </xdr:cNvPr>
        <xdr:cNvSpPr/>
      </xdr:nvSpPr>
      <xdr:spPr bwMode="auto">
        <a:xfrm>
          <a:off x="0" y="85725"/>
          <a:ext cx="10811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3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CB2282A-93D4-478C-8732-DBE89E3794FD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171004</xdr:colOff>
      <xdr:row>2</xdr:row>
      <xdr:rowOff>0</xdr:rowOff>
    </xdr:to>
    <xdr:sp macro="" textlink="">
      <xdr:nvSpPr>
        <xdr:cNvPr id="4133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71CD7B35-520D-43A6-A939-F4832685F3C6}"/>
            </a:ext>
          </a:extLst>
        </xdr:cNvPr>
        <xdr:cNvSpPr/>
      </xdr:nvSpPr>
      <xdr:spPr bwMode="auto">
        <a:xfrm>
          <a:off x="0" y="66675"/>
          <a:ext cx="167194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3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232975E-6137-4EF6-8DA7-93DCB818D62C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35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FB07F454-B2E7-4E27-AB09-AD1CDBBED54C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36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D696DDB-0581-4362-B048-8E8AB7F30BE6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37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456E48F-7B42-4BBC-8032-FD16F120D8C5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171004</xdr:colOff>
      <xdr:row>2</xdr:row>
      <xdr:rowOff>0</xdr:rowOff>
    </xdr:to>
    <xdr:sp macro="" textlink="">
      <xdr:nvSpPr>
        <xdr:cNvPr id="4138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CFCD6FE-D5F6-4C9A-B5AE-9C04ED8F5BBC}"/>
            </a:ext>
          </a:extLst>
        </xdr:cNvPr>
        <xdr:cNvSpPr/>
      </xdr:nvSpPr>
      <xdr:spPr bwMode="auto">
        <a:xfrm>
          <a:off x="0" y="85725"/>
          <a:ext cx="167194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97155</xdr:colOff>
      <xdr:row>2</xdr:row>
      <xdr:rowOff>0</xdr:rowOff>
    </xdr:to>
    <xdr:sp macro="" textlink="">
      <xdr:nvSpPr>
        <xdr:cNvPr id="4139" name="Picture 22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65DD600C-3DDE-4629-8AAD-BD95D49A860C}"/>
            </a:ext>
          </a:extLst>
        </xdr:cNvPr>
        <xdr:cNvSpPr/>
      </xdr:nvSpPr>
      <xdr:spPr bwMode="auto">
        <a:xfrm>
          <a:off x="0" y="66675"/>
          <a:ext cx="104775" cy="85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40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DC3751FD-F8DF-4440-BE31-A69CA977032F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41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904915E2-6AC9-4B9B-B402-EDB8606E8808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42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F6CED0E-4E3F-4936-98A1-AE0378EC09FF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43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58F5791-83CF-4EB6-9751-E958FF32C3AD}"/>
            </a:ext>
          </a:extLst>
        </xdr:cNvPr>
        <xdr:cNvSpPr/>
      </xdr:nvSpPr>
      <xdr:spPr bwMode="auto">
        <a:xfrm>
          <a:off x="0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</xdr:row>
      <xdr:rowOff>19050</xdr:rowOff>
    </xdr:from>
    <xdr:to>
      <xdr:col>10</xdr:col>
      <xdr:colOff>97155</xdr:colOff>
      <xdr:row>2</xdr:row>
      <xdr:rowOff>0</xdr:rowOff>
    </xdr:to>
    <xdr:sp macro="" textlink="">
      <xdr:nvSpPr>
        <xdr:cNvPr id="4144" name="Picture 22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DC67B3B-4B0C-477D-B020-903244221688}"/>
            </a:ext>
          </a:extLst>
        </xdr:cNvPr>
        <xdr:cNvSpPr/>
      </xdr:nvSpPr>
      <xdr:spPr bwMode="auto">
        <a:xfrm>
          <a:off x="4676775" y="85725"/>
          <a:ext cx="104775" cy="66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27"/>
  <sheetViews>
    <sheetView showGridLines="0" tabSelected="1" zoomScaleNormal="100" zoomScaleSheetLayoutView="100" workbookViewId="0">
      <selection activeCell="D21" sqref="D21"/>
    </sheetView>
  </sheetViews>
  <sheetFormatPr defaultColWidth="9" defaultRowHeight="21.75"/>
  <cols>
    <col min="1" max="1" width="6.25" style="39" customWidth="1"/>
    <col min="2" max="2" width="5.75" style="39" customWidth="1"/>
    <col min="3" max="3" width="60.375" style="21" customWidth="1"/>
    <col min="4" max="4" width="18" style="40" customWidth="1"/>
    <col min="5" max="16384" width="9" style="21"/>
  </cols>
  <sheetData>
    <row r="1" spans="1:4" s="8" customFormat="1" ht="5.25" customHeight="1">
      <c r="A1" s="7"/>
      <c r="B1" s="7"/>
      <c r="D1" s="7"/>
    </row>
    <row r="2" spans="1:4" s="8" customFormat="1" ht="6.75" customHeight="1">
      <c r="A2" s="472"/>
      <c r="B2" s="472"/>
      <c r="C2" s="49"/>
      <c r="D2" s="49"/>
    </row>
    <row r="3" spans="1:4" s="8" customFormat="1" ht="16.5" customHeight="1">
      <c r="A3" s="472"/>
      <c r="B3" s="472"/>
      <c r="C3" s="49"/>
      <c r="D3" s="49"/>
    </row>
    <row r="4" spans="1:4" s="8" customFormat="1" ht="13.5" customHeight="1">
      <c r="A4" s="1"/>
      <c r="B4" s="2"/>
      <c r="C4" s="2"/>
      <c r="D4" s="3"/>
    </row>
    <row r="5" spans="1:4" s="8" customFormat="1" ht="16.5" customHeight="1">
      <c r="A5" s="4"/>
      <c r="B5" s="5"/>
      <c r="C5" s="5"/>
      <c r="D5" s="6"/>
    </row>
    <row r="6" spans="1:4" s="8" customFormat="1" ht="8.25" customHeight="1">
      <c r="A6" s="9"/>
      <c r="B6" s="10"/>
      <c r="C6" s="10"/>
      <c r="D6" s="11"/>
    </row>
    <row r="7" spans="1:4" s="13" customFormat="1" ht="21" customHeight="1">
      <c r="A7" s="12" t="s">
        <v>342</v>
      </c>
      <c r="D7" s="14"/>
    </row>
    <row r="8" spans="1:4" s="13" customFormat="1" ht="21" customHeight="1">
      <c r="A8" s="48" t="s">
        <v>0</v>
      </c>
      <c r="B8" s="62" t="s">
        <v>175</v>
      </c>
      <c r="C8" s="15"/>
      <c r="D8" s="68" t="s">
        <v>347</v>
      </c>
    </row>
    <row r="9" spans="1:4" ht="20.100000000000001" customHeight="1">
      <c r="A9" s="16"/>
      <c r="B9" s="17"/>
      <c r="C9" s="18"/>
      <c r="D9" s="19"/>
    </row>
    <row r="10" spans="1:4" ht="20.100000000000001" customHeight="1">
      <c r="A10" s="465" t="s">
        <v>10</v>
      </c>
      <c r="B10" s="467" t="s">
        <v>11</v>
      </c>
      <c r="C10" s="468"/>
      <c r="D10" s="197" t="s">
        <v>2</v>
      </c>
    </row>
    <row r="11" spans="1:4" ht="20.100000000000001" customHeight="1">
      <c r="A11" s="466"/>
      <c r="B11" s="469"/>
      <c r="C11" s="470"/>
      <c r="D11" s="198" t="s">
        <v>12</v>
      </c>
    </row>
    <row r="12" spans="1:4" s="23" customFormat="1" ht="23.25" customHeight="1">
      <c r="A12" s="22"/>
      <c r="B12" s="199" t="s">
        <v>2</v>
      </c>
      <c r="C12" s="200" t="s">
        <v>32</v>
      </c>
      <c r="D12" s="72">
        <f>+'Int. 22-05-68'!I118</f>
        <v>0</v>
      </c>
    </row>
    <row r="13" spans="1:4" s="23" customFormat="1" ht="23.25" customHeight="1">
      <c r="A13" s="24"/>
      <c r="B13" s="201" t="s">
        <v>2</v>
      </c>
      <c r="C13" s="202" t="s">
        <v>31</v>
      </c>
      <c r="D13" s="73">
        <f>+'EE 22-05-68'!L100</f>
        <v>0</v>
      </c>
    </row>
    <row r="14" spans="1:4" s="23" customFormat="1" ht="23.25" customHeight="1">
      <c r="A14" s="24"/>
      <c r="B14" s="201" t="s">
        <v>2</v>
      </c>
      <c r="C14" s="202" t="s">
        <v>107</v>
      </c>
      <c r="D14" s="74">
        <f>+'AC 16-05-68'!L41</f>
        <v>0</v>
      </c>
    </row>
    <row r="15" spans="1:4" s="23" customFormat="1" ht="23.25" customHeight="1">
      <c r="A15" s="27"/>
      <c r="B15" s="201" t="s">
        <v>2</v>
      </c>
      <c r="C15" s="203" t="s">
        <v>108</v>
      </c>
      <c r="D15" s="75">
        <f>+'FP 16-05-68'!L15</f>
        <v>0</v>
      </c>
    </row>
    <row r="16" spans="1:4" s="23" customFormat="1" ht="23.25" customHeight="1">
      <c r="A16" s="27"/>
      <c r="B16" s="204"/>
      <c r="C16" s="203"/>
      <c r="D16" s="75"/>
    </row>
    <row r="17" spans="1:4" s="23" customFormat="1" ht="23.25" customHeight="1">
      <c r="A17" s="43"/>
      <c r="B17" s="205"/>
      <c r="C17" s="206" t="s">
        <v>9</v>
      </c>
      <c r="D17" s="76"/>
    </row>
    <row r="18" spans="1:4" s="23" customFormat="1" ht="23.25" customHeight="1">
      <c r="A18" s="41"/>
      <c r="B18" s="42"/>
      <c r="C18" s="44" t="s">
        <v>14</v>
      </c>
      <c r="D18" s="77">
        <f>SUM(D12:D17)</f>
        <v>0</v>
      </c>
    </row>
    <row r="19" spans="1:4" s="23" customFormat="1" ht="23.25" customHeight="1" thickBot="1">
      <c r="A19" s="24"/>
      <c r="B19" s="25"/>
      <c r="C19" s="45" t="s">
        <v>343</v>
      </c>
      <c r="D19" s="464">
        <f>D18*10/100</f>
        <v>0</v>
      </c>
    </row>
    <row r="20" spans="1:4" s="23" customFormat="1" ht="23.25" customHeight="1" thickTop="1" thickBot="1">
      <c r="A20" s="24"/>
      <c r="B20" s="26"/>
      <c r="C20" s="45" t="s">
        <v>3</v>
      </c>
      <c r="D20" s="78">
        <f>SUM(D18:D19)</f>
        <v>0</v>
      </c>
    </row>
    <row r="21" spans="1:4" s="23" customFormat="1" ht="23.25" customHeight="1" thickTop="1" thickBot="1">
      <c r="A21" s="27"/>
      <c r="B21" s="28"/>
      <c r="C21" s="46" t="s">
        <v>4</v>
      </c>
      <c r="D21" s="79">
        <f>+D20*7/100</f>
        <v>0</v>
      </c>
    </row>
    <row r="22" spans="1:4" s="32" customFormat="1" ht="40.5" customHeight="1" thickTop="1" thickBot="1">
      <c r="A22" s="29"/>
      <c r="B22" s="30"/>
      <c r="C22" s="31" t="s">
        <v>5</v>
      </c>
      <c r="D22" s="80">
        <f>+D20+D21</f>
        <v>0</v>
      </c>
    </row>
    <row r="23" spans="1:4" s="35" customFormat="1" ht="39" customHeight="1" thickTop="1">
      <c r="A23" s="33"/>
      <c r="B23" s="471"/>
      <c r="C23" s="471"/>
      <c r="D23" s="471"/>
    </row>
    <row r="24" spans="1:4" s="35" customFormat="1" ht="24" customHeight="1">
      <c r="A24" s="36" t="s">
        <v>13</v>
      </c>
      <c r="B24" s="32"/>
      <c r="C24" s="21" t="s">
        <v>15</v>
      </c>
      <c r="D24" s="34"/>
    </row>
    <row r="25" spans="1:4" ht="22.5">
      <c r="A25" s="37"/>
      <c r="B25" s="38"/>
      <c r="C25" s="21" t="s">
        <v>16</v>
      </c>
      <c r="D25" s="20"/>
    </row>
    <row r="26" spans="1:4">
      <c r="D26" s="20"/>
    </row>
    <row r="27" spans="1:4">
      <c r="D27" s="20"/>
    </row>
  </sheetData>
  <mergeCells count="4">
    <mergeCell ref="A10:A11"/>
    <mergeCell ref="B10:C11"/>
    <mergeCell ref="B23:D23"/>
    <mergeCell ref="A2:B3"/>
  </mergeCells>
  <pageMargins left="0.51181102362204722" right="0" top="0.35433070866141736" bottom="0.51181102362204722" header="0.39370078740157483" footer="0.31496062992125984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J119"/>
  <sheetViews>
    <sheetView topLeftCell="A106" zoomScale="91" zoomScaleNormal="91" workbookViewId="0">
      <selection activeCell="F11" sqref="F11:I115"/>
    </sheetView>
  </sheetViews>
  <sheetFormatPr defaultColWidth="9" defaultRowHeight="21.75"/>
  <cols>
    <col min="1" max="1" width="6.125" style="226" customWidth="1"/>
    <col min="2" max="2" width="7" style="91" customWidth="1"/>
    <col min="3" max="3" width="41.125" style="91" customWidth="1"/>
    <col min="4" max="5" width="7.125" style="226" customWidth="1"/>
    <col min="6" max="8" width="10.625" style="227" customWidth="1"/>
    <col min="9" max="9" width="14.625" style="91" customWidth="1"/>
    <col min="10" max="10" width="6.125" style="91" customWidth="1"/>
    <col min="11" max="16384" width="9" style="91"/>
  </cols>
  <sheetData>
    <row r="1" spans="1:10" s="208" customFormat="1" ht="5.25" customHeight="1">
      <c r="A1" s="207"/>
      <c r="B1" s="207"/>
      <c r="D1" s="207"/>
      <c r="E1" s="209"/>
    </row>
    <row r="2" spans="1:10" s="208" customFormat="1" ht="6.75" customHeight="1">
      <c r="A2" s="476"/>
      <c r="B2" s="476"/>
      <c r="C2" s="210"/>
      <c r="D2" s="210"/>
      <c r="E2" s="209"/>
    </row>
    <row r="3" spans="1:10" s="208" customFormat="1" ht="16.5" customHeight="1">
      <c r="A3" s="476"/>
      <c r="B3" s="476"/>
      <c r="C3" s="210"/>
      <c r="D3" s="210"/>
      <c r="E3" s="209"/>
    </row>
    <row r="4" spans="1:10" s="208" customFormat="1" ht="13.5" customHeight="1">
      <c r="A4" s="211"/>
      <c r="B4" s="212"/>
      <c r="C4" s="212"/>
      <c r="D4" s="213"/>
      <c r="E4" s="209"/>
    </row>
    <row r="5" spans="1:10" s="208" customFormat="1" ht="16.5" customHeight="1">
      <c r="A5" s="214"/>
      <c r="B5" s="215"/>
      <c r="C5" s="215"/>
      <c r="D5" s="216"/>
      <c r="E5" s="216"/>
      <c r="F5" s="216"/>
      <c r="G5" s="216"/>
      <c r="H5" s="216"/>
      <c r="I5" s="216"/>
      <c r="J5" s="217"/>
    </row>
    <row r="6" spans="1:10" s="219" customFormat="1" ht="23.25" customHeight="1">
      <c r="A6" s="218" t="s">
        <v>35</v>
      </c>
      <c r="D6" s="220"/>
      <c r="E6" s="220"/>
      <c r="F6" s="221"/>
      <c r="G6" s="221"/>
      <c r="H6" s="221"/>
    </row>
    <row r="7" spans="1:10" s="62" customFormat="1" ht="23.25" customHeight="1">
      <c r="A7" s="222" t="s">
        <v>0</v>
      </c>
      <c r="B7" s="62" t="s">
        <v>175</v>
      </c>
      <c r="D7" s="223"/>
      <c r="E7" s="223"/>
      <c r="F7" s="224"/>
      <c r="G7" s="224"/>
      <c r="H7" s="114"/>
      <c r="I7" s="225"/>
      <c r="J7" s="225"/>
    </row>
    <row r="8" spans="1:10" ht="6.75" customHeight="1"/>
    <row r="9" spans="1:10" s="229" customFormat="1" ht="22.5">
      <c r="A9" s="477" t="s">
        <v>7</v>
      </c>
      <c r="B9" s="479" t="s">
        <v>57</v>
      </c>
      <c r="C9" s="481"/>
      <c r="D9" s="479" t="s">
        <v>36</v>
      </c>
      <c r="E9" s="479" t="s">
        <v>1</v>
      </c>
      <c r="F9" s="473" t="s">
        <v>37</v>
      </c>
      <c r="G9" s="474"/>
      <c r="H9" s="475"/>
      <c r="I9" s="228" t="s">
        <v>3</v>
      </c>
    </row>
    <row r="10" spans="1:10" s="229" customFormat="1" ht="22.5">
      <c r="A10" s="478"/>
      <c r="B10" s="480"/>
      <c r="C10" s="482"/>
      <c r="D10" s="480"/>
      <c r="E10" s="480"/>
      <c r="F10" s="231" t="s">
        <v>38</v>
      </c>
      <c r="G10" s="231" t="s">
        <v>39</v>
      </c>
      <c r="H10" s="231" t="s">
        <v>40</v>
      </c>
      <c r="I10" s="230" t="s">
        <v>41</v>
      </c>
    </row>
    <row r="11" spans="1:10" s="85" customFormat="1" ht="18.75" customHeight="1">
      <c r="A11" s="81">
        <v>1</v>
      </c>
      <c r="B11" s="82" t="s">
        <v>42</v>
      </c>
      <c r="C11" s="83"/>
      <c r="D11" s="81"/>
      <c r="E11" s="81"/>
      <c r="F11" s="84"/>
      <c r="G11" s="84"/>
      <c r="H11" s="84"/>
      <c r="I11" s="82"/>
    </row>
    <row r="12" spans="1:10" s="85" customFormat="1" ht="18.75" customHeight="1">
      <c r="A12" s="264">
        <v>1</v>
      </c>
      <c r="B12" s="265" t="s">
        <v>71</v>
      </c>
      <c r="C12" s="266" t="s">
        <v>72</v>
      </c>
      <c r="D12" s="267">
        <v>20</v>
      </c>
      <c r="E12" s="268" t="s">
        <v>43</v>
      </c>
      <c r="F12" s="269"/>
      <c r="G12" s="269"/>
      <c r="H12" s="269"/>
      <c r="I12" s="270"/>
      <c r="J12" s="116"/>
    </row>
    <row r="13" spans="1:10" s="85" customFormat="1" ht="18.75" customHeight="1">
      <c r="A13" s="271"/>
      <c r="B13" s="272"/>
      <c r="C13" s="273" t="s">
        <v>127</v>
      </c>
      <c r="D13" s="274"/>
      <c r="E13" s="275"/>
      <c r="F13" s="276"/>
      <c r="G13" s="276"/>
      <c r="H13" s="276"/>
      <c r="I13" s="277"/>
      <c r="J13" s="116"/>
    </row>
    <row r="14" spans="1:10" s="85" customFormat="1" ht="18.75" customHeight="1">
      <c r="A14" s="271">
        <v>2</v>
      </c>
      <c r="B14" s="272"/>
      <c r="C14" s="278" t="s">
        <v>176</v>
      </c>
      <c r="D14" s="274">
        <v>62.45</v>
      </c>
      <c r="E14" s="274" t="s">
        <v>43</v>
      </c>
      <c r="F14" s="279"/>
      <c r="G14" s="279"/>
      <c r="H14" s="269"/>
      <c r="I14" s="270"/>
      <c r="J14" s="116"/>
    </row>
    <row r="15" spans="1:10" ht="18.75" customHeight="1">
      <c r="A15" s="271">
        <v>3</v>
      </c>
      <c r="B15" s="272"/>
      <c r="C15" s="278" t="s">
        <v>177</v>
      </c>
      <c r="D15" s="274">
        <v>62.45</v>
      </c>
      <c r="E15" s="274" t="s">
        <v>43</v>
      </c>
      <c r="F15" s="279"/>
      <c r="G15" s="279"/>
      <c r="H15" s="269"/>
      <c r="I15" s="270"/>
      <c r="J15" s="116"/>
    </row>
    <row r="16" spans="1:10" s="85" customFormat="1" ht="18.75" customHeight="1">
      <c r="A16" s="271"/>
      <c r="B16" s="272"/>
      <c r="C16" s="278"/>
      <c r="D16" s="274"/>
      <c r="E16" s="274"/>
      <c r="F16" s="279"/>
      <c r="G16" s="279"/>
      <c r="H16" s="269"/>
      <c r="I16" s="270"/>
      <c r="J16" s="117"/>
    </row>
    <row r="17" spans="1:10" s="85" customFormat="1" ht="18.75" customHeight="1" thickBot="1">
      <c r="A17" s="86"/>
      <c r="B17" s="86"/>
      <c r="C17" s="87"/>
      <c r="D17" s="88"/>
      <c r="E17" s="88"/>
      <c r="F17" s="89"/>
      <c r="G17" s="89"/>
      <c r="H17" s="89"/>
      <c r="I17" s="90"/>
    </row>
    <row r="18" spans="1:10" s="85" customFormat="1" ht="18.75" customHeight="1" thickTop="1" thickBot="1">
      <c r="A18" s="92"/>
      <c r="B18" s="93" t="s">
        <v>2</v>
      </c>
      <c r="C18" s="94" t="str">
        <f>(B11)</f>
        <v>งานรื้อถอน และงานเตรียมพื้นที่</v>
      </c>
      <c r="D18" s="95"/>
      <c r="E18" s="95"/>
      <c r="F18" s="96"/>
      <c r="G18" s="96"/>
      <c r="H18" s="96"/>
      <c r="I18" s="97"/>
      <c r="J18" s="116"/>
    </row>
    <row r="19" spans="1:10" s="85" customFormat="1" ht="18.75" customHeight="1" thickTop="1">
      <c r="A19" s="81">
        <v>2</v>
      </c>
      <c r="B19" s="98" t="s">
        <v>44</v>
      </c>
      <c r="C19" s="83"/>
      <c r="D19" s="81"/>
      <c r="E19" s="81"/>
      <c r="F19" s="84"/>
      <c r="G19" s="84"/>
      <c r="H19" s="84"/>
      <c r="I19" s="82"/>
      <c r="J19" s="116"/>
    </row>
    <row r="20" spans="1:10" s="85" customFormat="1" ht="18.75" customHeight="1">
      <c r="A20" s="280">
        <v>1</v>
      </c>
      <c r="B20" s="281" t="s">
        <v>78</v>
      </c>
      <c r="C20" s="278" t="s">
        <v>79</v>
      </c>
      <c r="D20" s="274">
        <v>37.450000000000003</v>
      </c>
      <c r="E20" s="274" t="s">
        <v>43</v>
      </c>
      <c r="F20" s="279"/>
      <c r="G20" s="279"/>
      <c r="H20" s="269"/>
      <c r="I20" s="270"/>
      <c r="J20" s="116"/>
    </row>
    <row r="21" spans="1:10" ht="18.75" customHeight="1">
      <c r="A21" s="280"/>
      <c r="B21" s="281"/>
      <c r="C21" s="278" t="s">
        <v>80</v>
      </c>
      <c r="D21" s="274"/>
      <c r="E21" s="274"/>
      <c r="F21" s="279"/>
      <c r="G21" s="279"/>
      <c r="H21" s="279"/>
      <c r="I21" s="277"/>
      <c r="J21" s="117"/>
    </row>
    <row r="22" spans="1:10" ht="18.75" customHeight="1">
      <c r="A22" s="280">
        <v>2</v>
      </c>
      <c r="B22" s="281" t="s">
        <v>178</v>
      </c>
      <c r="C22" s="282" t="s">
        <v>179</v>
      </c>
      <c r="D22" s="274">
        <v>25</v>
      </c>
      <c r="E22" s="274" t="s">
        <v>43</v>
      </c>
      <c r="F22" s="279"/>
      <c r="G22" s="279"/>
      <c r="H22" s="269"/>
      <c r="I22" s="270"/>
      <c r="J22" s="85"/>
    </row>
    <row r="23" spans="1:10" ht="18.75" customHeight="1">
      <c r="A23" s="280"/>
      <c r="B23" s="281"/>
      <c r="C23" s="282" t="s">
        <v>80</v>
      </c>
      <c r="D23" s="274"/>
      <c r="E23" s="274"/>
      <c r="F23" s="279"/>
      <c r="G23" s="279"/>
      <c r="H23" s="279"/>
      <c r="I23" s="277"/>
      <c r="J23" s="116"/>
    </row>
    <row r="24" spans="1:10" ht="18.75" customHeight="1">
      <c r="A24" s="280">
        <v>3</v>
      </c>
      <c r="B24" s="281" t="s">
        <v>180</v>
      </c>
      <c r="C24" s="282" t="s">
        <v>181</v>
      </c>
      <c r="D24" s="274">
        <v>1</v>
      </c>
      <c r="E24" s="274" t="s">
        <v>17</v>
      </c>
      <c r="F24" s="279"/>
      <c r="G24" s="279"/>
      <c r="H24" s="269"/>
      <c r="I24" s="270"/>
      <c r="J24" s="116"/>
    </row>
    <row r="25" spans="1:10" ht="18.75" customHeight="1">
      <c r="A25" s="280"/>
      <c r="B25" s="281"/>
      <c r="C25" s="282" t="s">
        <v>182</v>
      </c>
      <c r="D25" s="274"/>
      <c r="E25" s="274"/>
      <c r="F25" s="279"/>
      <c r="G25" s="279"/>
      <c r="H25" s="279"/>
      <c r="I25" s="277"/>
      <c r="J25" s="117"/>
    </row>
    <row r="26" spans="1:10" ht="18.75" customHeight="1">
      <c r="A26" s="280">
        <v>3</v>
      </c>
      <c r="B26" s="281" t="s">
        <v>81</v>
      </c>
      <c r="C26" s="278" t="s">
        <v>82</v>
      </c>
      <c r="D26" s="274">
        <v>6</v>
      </c>
      <c r="E26" s="274" t="s">
        <v>45</v>
      </c>
      <c r="F26" s="279"/>
      <c r="G26" s="279"/>
      <c r="H26" s="269"/>
      <c r="I26" s="270"/>
      <c r="J26" s="85"/>
    </row>
    <row r="27" spans="1:10" ht="18.75" customHeight="1" thickBot="1">
      <c r="A27" s="86"/>
      <c r="B27" s="86"/>
      <c r="C27" s="87"/>
      <c r="D27" s="88"/>
      <c r="E27" s="88"/>
      <c r="F27" s="89"/>
      <c r="G27" s="89"/>
      <c r="H27" s="89"/>
      <c r="I27" s="90"/>
      <c r="J27" s="116"/>
    </row>
    <row r="28" spans="1:10" ht="18.75" customHeight="1" thickTop="1" thickBot="1">
      <c r="A28" s="92"/>
      <c r="B28" s="93" t="s">
        <v>2</v>
      </c>
      <c r="C28" s="94" t="str">
        <f>(B19)</f>
        <v>งานพื้น</v>
      </c>
      <c r="D28" s="95"/>
      <c r="E28" s="95"/>
      <c r="F28" s="96"/>
      <c r="G28" s="96"/>
      <c r="H28" s="96"/>
      <c r="I28" s="97"/>
      <c r="J28" s="116"/>
    </row>
    <row r="29" spans="1:10" ht="18.75" customHeight="1" thickTop="1">
      <c r="A29" s="99">
        <v>3</v>
      </c>
      <c r="B29" s="98" t="s">
        <v>46</v>
      </c>
      <c r="C29" s="100"/>
      <c r="D29" s="99"/>
      <c r="E29" s="99"/>
      <c r="F29" s="84"/>
      <c r="G29" s="84"/>
      <c r="H29" s="84"/>
      <c r="I29" s="82"/>
      <c r="J29" s="116"/>
    </row>
    <row r="30" spans="1:10" ht="18.75" customHeight="1">
      <c r="A30" s="286">
        <v>1</v>
      </c>
      <c r="B30" s="287" t="s">
        <v>83</v>
      </c>
      <c r="C30" s="288" t="s">
        <v>84</v>
      </c>
      <c r="D30" s="289">
        <v>1</v>
      </c>
      <c r="E30" s="289" t="s">
        <v>6</v>
      </c>
      <c r="F30" s="232"/>
      <c r="G30" s="232"/>
      <c r="H30" s="269"/>
      <c r="I30" s="270"/>
      <c r="J30" s="116"/>
    </row>
    <row r="31" spans="1:10" ht="18.75" customHeight="1">
      <c r="A31" s="286">
        <v>2</v>
      </c>
      <c r="B31" s="287" t="s">
        <v>85</v>
      </c>
      <c r="C31" s="288" t="s">
        <v>86</v>
      </c>
      <c r="D31" s="289">
        <v>1</v>
      </c>
      <c r="E31" s="289" t="s">
        <v>6</v>
      </c>
      <c r="F31" s="232"/>
      <c r="G31" s="232"/>
      <c r="H31" s="269"/>
      <c r="I31" s="270"/>
      <c r="J31" s="116"/>
    </row>
    <row r="32" spans="1:10" ht="18.75" customHeight="1">
      <c r="A32" s="286">
        <v>3</v>
      </c>
      <c r="B32" s="287" t="s">
        <v>183</v>
      </c>
      <c r="C32" s="288" t="s">
        <v>184</v>
      </c>
      <c r="D32" s="289">
        <v>3</v>
      </c>
      <c r="E32" s="289" t="s">
        <v>6</v>
      </c>
      <c r="F32" s="290"/>
      <c r="G32" s="290"/>
      <c r="H32" s="269"/>
      <c r="I32" s="270"/>
      <c r="J32" s="116"/>
    </row>
    <row r="33" spans="1:10" ht="18.75" customHeight="1">
      <c r="A33" s="286"/>
      <c r="B33" s="287"/>
      <c r="C33" s="288" t="s">
        <v>185</v>
      </c>
      <c r="D33" s="289"/>
      <c r="E33" s="289"/>
      <c r="F33" s="290"/>
      <c r="G33" s="290"/>
      <c r="H33" s="290"/>
      <c r="I33" s="291"/>
      <c r="J33" s="116"/>
    </row>
    <row r="34" spans="1:10" ht="18.75" customHeight="1">
      <c r="A34" s="286"/>
      <c r="B34" s="287"/>
      <c r="C34" s="292" t="s">
        <v>186</v>
      </c>
      <c r="D34" s="289"/>
      <c r="E34" s="289"/>
      <c r="F34" s="290"/>
      <c r="G34" s="290"/>
      <c r="H34" s="290"/>
      <c r="I34" s="291"/>
      <c r="J34" s="116"/>
    </row>
    <row r="35" spans="1:10" ht="18.75" customHeight="1">
      <c r="A35" s="271">
        <v>4</v>
      </c>
      <c r="B35" s="272" t="s">
        <v>187</v>
      </c>
      <c r="C35" s="266" t="s">
        <v>68</v>
      </c>
      <c r="D35" s="268">
        <v>3</v>
      </c>
      <c r="E35" s="268" t="s">
        <v>43</v>
      </c>
      <c r="F35" s="269"/>
      <c r="G35" s="269"/>
      <c r="H35" s="269"/>
      <c r="I35" s="270"/>
      <c r="J35" s="116"/>
    </row>
    <row r="36" spans="1:10" ht="18.75" customHeight="1" thickBot="1">
      <c r="A36" s="101"/>
      <c r="B36" s="294"/>
      <c r="C36" s="295"/>
      <c r="D36" s="296"/>
      <c r="E36" s="296"/>
      <c r="F36" s="297"/>
      <c r="G36" s="297"/>
      <c r="H36" s="297"/>
      <c r="I36" s="298"/>
      <c r="J36" s="116"/>
    </row>
    <row r="37" spans="1:10" ht="18.75" customHeight="1" thickTop="1" thickBot="1">
      <c r="A37" s="102"/>
      <c r="B37" s="103" t="s">
        <v>2</v>
      </c>
      <c r="C37" s="104" t="str">
        <f>(B29)</f>
        <v>งานผนัง</v>
      </c>
      <c r="D37" s="105"/>
      <c r="E37" s="105"/>
      <c r="F37" s="106"/>
      <c r="G37" s="106"/>
      <c r="H37" s="106"/>
      <c r="I37" s="107"/>
      <c r="J37" s="116"/>
    </row>
    <row r="38" spans="1:10" ht="18.75" customHeight="1" thickTop="1">
      <c r="A38" s="99">
        <v>4</v>
      </c>
      <c r="B38" s="98" t="s">
        <v>47</v>
      </c>
      <c r="C38" s="98"/>
      <c r="D38" s="81"/>
      <c r="E38" s="81"/>
      <c r="F38" s="84"/>
      <c r="G38" s="84"/>
      <c r="H38" s="84"/>
      <c r="I38" s="82"/>
      <c r="J38" s="116"/>
    </row>
    <row r="39" spans="1:10" ht="18.75" customHeight="1">
      <c r="A39" s="264">
        <v>1</v>
      </c>
      <c r="B39" s="299" t="s">
        <v>69</v>
      </c>
      <c r="C39" s="266" t="s">
        <v>68</v>
      </c>
      <c r="D39" s="267">
        <v>8</v>
      </c>
      <c r="E39" s="267" t="s">
        <v>43</v>
      </c>
      <c r="F39" s="300"/>
      <c r="G39" s="300"/>
      <c r="H39" s="269"/>
      <c r="I39" s="270"/>
      <c r="J39" s="116"/>
    </row>
    <row r="40" spans="1:10" ht="19.5" customHeight="1">
      <c r="A40" s="264"/>
      <c r="B40" s="299"/>
      <c r="C40" s="266" t="s">
        <v>70</v>
      </c>
      <c r="D40" s="267"/>
      <c r="E40" s="267"/>
      <c r="F40" s="300"/>
      <c r="G40" s="300"/>
      <c r="H40" s="300"/>
      <c r="I40" s="301"/>
      <c r="J40" s="116"/>
    </row>
    <row r="41" spans="1:10" ht="19.5" customHeight="1">
      <c r="A41" s="271"/>
      <c r="B41" s="272"/>
      <c r="C41" s="302" t="s">
        <v>73</v>
      </c>
      <c r="D41" s="268"/>
      <c r="E41" s="268"/>
      <c r="F41" s="269"/>
      <c r="G41" s="269"/>
      <c r="H41" s="269"/>
      <c r="I41" s="270"/>
      <c r="J41" s="117"/>
    </row>
    <row r="42" spans="1:10" s="85" customFormat="1" ht="19.5" customHeight="1">
      <c r="A42" s="271">
        <v>2</v>
      </c>
      <c r="B42" s="272" t="s">
        <v>188</v>
      </c>
      <c r="C42" s="266" t="s">
        <v>68</v>
      </c>
      <c r="D42" s="268">
        <v>7</v>
      </c>
      <c r="E42" s="268" t="s">
        <v>43</v>
      </c>
      <c r="F42" s="269"/>
      <c r="G42" s="269"/>
      <c r="H42" s="269"/>
      <c r="I42" s="270"/>
    </row>
    <row r="43" spans="1:10" ht="19.5" customHeight="1">
      <c r="A43" s="271"/>
      <c r="B43" s="272"/>
      <c r="C43" s="302" t="s">
        <v>189</v>
      </c>
      <c r="D43" s="268"/>
      <c r="E43" s="268"/>
      <c r="F43" s="269"/>
      <c r="G43" s="269"/>
      <c r="H43" s="269"/>
      <c r="I43" s="270"/>
      <c r="J43" s="116"/>
    </row>
    <row r="44" spans="1:10" ht="19.5" customHeight="1">
      <c r="A44" s="271">
        <v>3</v>
      </c>
      <c r="B44" s="272" t="s">
        <v>74</v>
      </c>
      <c r="C44" s="266" t="s">
        <v>68</v>
      </c>
      <c r="D44" s="268">
        <v>11</v>
      </c>
      <c r="E44" s="268" t="s">
        <v>43</v>
      </c>
      <c r="F44" s="269"/>
      <c r="G44" s="269"/>
      <c r="H44" s="269"/>
      <c r="I44" s="270"/>
      <c r="J44" s="116"/>
    </row>
    <row r="45" spans="1:10" ht="19.5" customHeight="1">
      <c r="A45" s="271"/>
      <c r="B45" s="272"/>
      <c r="C45" s="302" t="s">
        <v>75</v>
      </c>
      <c r="D45" s="268"/>
      <c r="E45" s="268"/>
      <c r="F45" s="269"/>
      <c r="G45" s="269"/>
      <c r="H45" s="269"/>
      <c r="I45" s="270"/>
      <c r="J45" s="116"/>
    </row>
    <row r="46" spans="1:10" ht="19.5" customHeight="1">
      <c r="A46" s="271">
        <v>4</v>
      </c>
      <c r="B46" s="272" t="s">
        <v>87</v>
      </c>
      <c r="C46" s="302" t="s">
        <v>128</v>
      </c>
      <c r="D46" s="268">
        <v>18</v>
      </c>
      <c r="E46" s="268" t="s">
        <v>43</v>
      </c>
      <c r="F46" s="269"/>
      <c r="G46" s="269"/>
      <c r="H46" s="269"/>
      <c r="I46" s="270"/>
      <c r="J46" s="116"/>
    </row>
    <row r="47" spans="1:10" ht="19.5" customHeight="1">
      <c r="A47" s="271"/>
      <c r="B47" s="272"/>
      <c r="C47" s="302" t="s">
        <v>88</v>
      </c>
      <c r="D47" s="268"/>
      <c r="E47" s="268"/>
      <c r="F47" s="269"/>
      <c r="G47" s="269"/>
      <c r="H47" s="269"/>
      <c r="I47" s="270"/>
      <c r="J47" s="116"/>
    </row>
    <row r="48" spans="1:10" ht="19.5" customHeight="1">
      <c r="A48" s="271"/>
      <c r="B48" s="272"/>
      <c r="C48" s="302" t="s">
        <v>89</v>
      </c>
      <c r="D48" s="268"/>
      <c r="E48" s="268"/>
      <c r="F48" s="269"/>
      <c r="G48" s="269"/>
      <c r="H48" s="269"/>
      <c r="I48" s="270"/>
      <c r="J48" s="116"/>
    </row>
    <row r="49" spans="1:10" ht="19.5" customHeight="1">
      <c r="A49" s="271">
        <v>5</v>
      </c>
      <c r="B49" s="272" t="s">
        <v>87</v>
      </c>
      <c r="C49" s="302" t="s">
        <v>88</v>
      </c>
      <c r="D49" s="268">
        <v>12</v>
      </c>
      <c r="E49" s="268" t="s">
        <v>43</v>
      </c>
      <c r="F49" s="269"/>
      <c r="G49" s="269"/>
      <c r="H49" s="269"/>
      <c r="I49" s="270"/>
      <c r="J49" s="116"/>
    </row>
    <row r="50" spans="1:10" ht="19.5" customHeight="1">
      <c r="A50" s="271"/>
      <c r="B50" s="272"/>
      <c r="C50" s="302" t="s">
        <v>89</v>
      </c>
      <c r="D50" s="268"/>
      <c r="E50" s="268"/>
      <c r="F50" s="269"/>
      <c r="G50" s="269"/>
      <c r="H50" s="269"/>
      <c r="I50" s="270"/>
      <c r="J50" s="116"/>
    </row>
    <row r="51" spans="1:10" ht="19.5" customHeight="1">
      <c r="A51" s="271">
        <v>6</v>
      </c>
      <c r="B51" s="272" t="s">
        <v>129</v>
      </c>
      <c r="C51" s="302" t="s">
        <v>128</v>
      </c>
      <c r="D51" s="268">
        <v>59</v>
      </c>
      <c r="E51" s="268" t="s">
        <v>43</v>
      </c>
      <c r="F51" s="269"/>
      <c r="G51" s="269"/>
      <c r="H51" s="269"/>
      <c r="I51" s="270"/>
      <c r="J51" s="117"/>
    </row>
    <row r="52" spans="1:10" ht="20.25" customHeight="1">
      <c r="A52" s="271"/>
      <c r="B52" s="272"/>
      <c r="C52" s="302" t="s">
        <v>130</v>
      </c>
      <c r="D52" s="268"/>
      <c r="E52" s="268"/>
      <c r="F52" s="269"/>
      <c r="G52" s="269"/>
      <c r="H52" s="269"/>
      <c r="I52" s="270"/>
      <c r="J52" s="85"/>
    </row>
    <row r="53" spans="1:10" ht="20.25" customHeight="1">
      <c r="A53" s="271"/>
      <c r="B53" s="272"/>
      <c r="C53" s="302" t="s">
        <v>131</v>
      </c>
      <c r="D53" s="268"/>
      <c r="E53" s="268"/>
      <c r="F53" s="269"/>
      <c r="G53" s="269"/>
      <c r="H53" s="269"/>
      <c r="I53" s="270"/>
      <c r="J53" s="116"/>
    </row>
    <row r="54" spans="1:10" ht="20.25" customHeight="1">
      <c r="A54" s="271">
        <v>7</v>
      </c>
      <c r="B54" s="272"/>
      <c r="C54" s="302" t="s">
        <v>348</v>
      </c>
      <c r="D54" s="268">
        <v>1</v>
      </c>
      <c r="E54" s="268" t="s">
        <v>6</v>
      </c>
      <c r="F54" s="269"/>
      <c r="G54" s="269"/>
      <c r="H54" s="269"/>
      <c r="I54" s="270"/>
      <c r="J54" s="116"/>
    </row>
    <row r="55" spans="1:10" ht="20.25" customHeight="1">
      <c r="A55" s="271">
        <v>8</v>
      </c>
      <c r="B55" s="272" t="s">
        <v>60</v>
      </c>
      <c r="C55" s="302" t="s">
        <v>64</v>
      </c>
      <c r="D55" s="268">
        <v>4</v>
      </c>
      <c r="E55" s="268" t="s">
        <v>45</v>
      </c>
      <c r="F55" s="269"/>
      <c r="G55" s="269"/>
      <c r="H55" s="269"/>
      <c r="I55" s="270"/>
      <c r="J55" s="116"/>
    </row>
    <row r="56" spans="1:10" ht="20.25" customHeight="1">
      <c r="A56" s="271">
        <v>9</v>
      </c>
      <c r="B56" s="272" t="s">
        <v>90</v>
      </c>
      <c r="C56" s="303" t="s">
        <v>91</v>
      </c>
      <c r="D56" s="268">
        <v>19</v>
      </c>
      <c r="E56" s="268" t="s">
        <v>45</v>
      </c>
      <c r="F56" s="269"/>
      <c r="G56" s="269"/>
      <c r="H56" s="269"/>
      <c r="I56" s="270"/>
      <c r="J56" s="116"/>
    </row>
    <row r="57" spans="1:10" s="85" customFormat="1" ht="20.25" customHeight="1">
      <c r="A57" s="271"/>
      <c r="B57" s="272"/>
      <c r="C57" s="303" t="s">
        <v>92</v>
      </c>
      <c r="D57" s="268"/>
      <c r="E57" s="268"/>
      <c r="F57" s="269"/>
      <c r="G57" s="269"/>
      <c r="H57" s="269"/>
      <c r="I57" s="270"/>
      <c r="J57" s="116"/>
    </row>
    <row r="58" spans="1:10" ht="20.25" customHeight="1">
      <c r="A58" s="108"/>
      <c r="B58" s="272"/>
      <c r="C58" s="308"/>
      <c r="D58" s="268"/>
      <c r="E58" s="268"/>
      <c r="F58" s="269"/>
      <c r="G58" s="269"/>
      <c r="H58" s="269"/>
      <c r="I58" s="270"/>
      <c r="J58" s="116"/>
    </row>
    <row r="59" spans="1:10" ht="20.25" customHeight="1" thickBot="1">
      <c r="A59" s="86"/>
      <c r="B59" s="309"/>
      <c r="C59" s="310"/>
      <c r="D59" s="311"/>
      <c r="E59" s="311"/>
      <c r="F59" s="312"/>
      <c r="G59" s="312"/>
      <c r="H59" s="312"/>
      <c r="I59" s="313"/>
      <c r="J59" s="117"/>
    </row>
    <row r="60" spans="1:10" ht="20.25" customHeight="1" thickTop="1" thickBot="1">
      <c r="A60" s="102"/>
      <c r="B60" s="103" t="s">
        <v>2</v>
      </c>
      <c r="C60" s="104" t="str">
        <f>(B38)</f>
        <v>งานวัสดุปิดผิวผนัง</v>
      </c>
      <c r="D60" s="105"/>
      <c r="E60" s="105"/>
      <c r="F60" s="106"/>
      <c r="G60" s="106"/>
      <c r="H60" s="106"/>
      <c r="I60" s="107"/>
      <c r="J60" s="85"/>
    </row>
    <row r="61" spans="1:10" ht="23.25" thickTop="1">
      <c r="A61" s="99">
        <v>5</v>
      </c>
      <c r="B61" s="98" t="s">
        <v>48</v>
      </c>
      <c r="C61" s="98"/>
      <c r="D61" s="81"/>
      <c r="E61" s="81"/>
      <c r="F61" s="84"/>
      <c r="G61" s="84"/>
      <c r="H61" s="84"/>
      <c r="I61" s="82"/>
      <c r="J61" s="116"/>
    </row>
    <row r="62" spans="1:10">
      <c r="A62" s="271">
        <v>1</v>
      </c>
      <c r="B62" s="314" t="s">
        <v>190</v>
      </c>
      <c r="C62" s="302" t="s">
        <v>191</v>
      </c>
      <c r="D62" s="268">
        <v>37.450000000000003</v>
      </c>
      <c r="E62" s="268" t="s">
        <v>43</v>
      </c>
      <c r="F62" s="269"/>
      <c r="G62" s="269"/>
      <c r="H62" s="269"/>
      <c r="I62" s="270"/>
      <c r="J62" s="116"/>
    </row>
    <row r="63" spans="1:10">
      <c r="A63" s="271"/>
      <c r="B63" s="315"/>
      <c r="C63" s="285" t="s">
        <v>192</v>
      </c>
      <c r="D63" s="268"/>
      <c r="E63" s="268"/>
      <c r="F63" s="269"/>
      <c r="G63" s="269"/>
      <c r="H63" s="269"/>
      <c r="I63" s="270"/>
      <c r="J63" s="116"/>
    </row>
    <row r="64" spans="1:10">
      <c r="A64" s="271"/>
      <c r="B64" s="272"/>
      <c r="C64" s="285" t="s">
        <v>193</v>
      </c>
      <c r="D64" s="268"/>
      <c r="E64" s="268"/>
      <c r="F64" s="269"/>
      <c r="G64" s="269"/>
      <c r="H64" s="269"/>
      <c r="I64" s="270"/>
      <c r="J64" s="116"/>
    </row>
    <row r="65" spans="1:10">
      <c r="A65" s="271"/>
      <c r="B65" s="272"/>
      <c r="C65" s="285" t="s">
        <v>194</v>
      </c>
      <c r="D65" s="268"/>
      <c r="E65" s="268"/>
      <c r="F65" s="269"/>
      <c r="G65" s="269"/>
      <c r="H65" s="269"/>
      <c r="I65" s="270"/>
      <c r="J65" s="116"/>
    </row>
    <row r="66" spans="1:10" ht="22.5">
      <c r="A66" s="271"/>
      <c r="B66" s="272"/>
      <c r="C66" s="285" t="s">
        <v>77</v>
      </c>
      <c r="D66" s="268"/>
      <c r="E66" s="268"/>
      <c r="F66" s="269"/>
      <c r="G66" s="269"/>
      <c r="H66" s="269"/>
      <c r="I66" s="270"/>
      <c r="J66" s="117"/>
    </row>
    <row r="67" spans="1:10" ht="20.25" customHeight="1">
      <c r="A67" s="271">
        <v>2</v>
      </c>
      <c r="B67" s="272" t="s">
        <v>195</v>
      </c>
      <c r="C67" s="302" t="s">
        <v>196</v>
      </c>
      <c r="D67" s="268">
        <v>25</v>
      </c>
      <c r="E67" s="268" t="s">
        <v>43</v>
      </c>
      <c r="F67" s="269"/>
      <c r="G67" s="269"/>
      <c r="H67" s="269"/>
      <c r="I67" s="270"/>
      <c r="J67" s="85"/>
    </row>
    <row r="68" spans="1:10" ht="20.25" customHeight="1">
      <c r="A68" s="271"/>
      <c r="B68" s="272"/>
      <c r="C68" s="302" t="s">
        <v>197</v>
      </c>
      <c r="D68" s="268"/>
      <c r="E68" s="268"/>
      <c r="F68" s="269"/>
      <c r="G68" s="269"/>
      <c r="H68" s="269"/>
      <c r="I68" s="270"/>
      <c r="J68" s="116"/>
    </row>
    <row r="69" spans="1:10" ht="20.25" customHeight="1">
      <c r="A69" s="271"/>
      <c r="B69" s="272"/>
      <c r="C69" s="302" t="s">
        <v>198</v>
      </c>
      <c r="D69" s="268"/>
      <c r="E69" s="268"/>
      <c r="F69" s="269"/>
      <c r="G69" s="269"/>
      <c r="H69" s="269"/>
      <c r="I69" s="270"/>
      <c r="J69" s="116"/>
    </row>
    <row r="70" spans="1:10" ht="20.25" customHeight="1">
      <c r="A70" s="271">
        <v>3</v>
      </c>
      <c r="B70" s="272" t="s">
        <v>199</v>
      </c>
      <c r="C70" s="302" t="s">
        <v>200</v>
      </c>
      <c r="D70" s="268">
        <v>28</v>
      </c>
      <c r="E70" s="268" t="s">
        <v>45</v>
      </c>
      <c r="F70" s="269"/>
      <c r="G70" s="269"/>
      <c r="H70" s="269"/>
      <c r="I70" s="270"/>
      <c r="J70" s="116"/>
    </row>
    <row r="71" spans="1:10" ht="20.25" customHeight="1">
      <c r="A71" s="271"/>
      <c r="B71" s="272"/>
      <c r="C71" s="302" t="s">
        <v>201</v>
      </c>
      <c r="D71" s="268"/>
      <c r="E71" s="268"/>
      <c r="F71" s="269"/>
      <c r="G71" s="269"/>
      <c r="H71" s="269"/>
      <c r="I71" s="270"/>
      <c r="J71" s="116"/>
    </row>
    <row r="72" spans="1:10" ht="20.25" customHeight="1">
      <c r="A72" s="271"/>
      <c r="B72" s="272"/>
      <c r="C72" s="302" t="s">
        <v>202</v>
      </c>
      <c r="D72" s="268"/>
      <c r="E72" s="268"/>
      <c r="F72" s="269"/>
      <c r="G72" s="269"/>
      <c r="H72" s="269"/>
      <c r="I72" s="270"/>
      <c r="J72" s="116"/>
    </row>
    <row r="73" spans="1:10" ht="20.25" customHeight="1">
      <c r="A73" s="271">
        <v>4</v>
      </c>
      <c r="B73" s="272" t="s">
        <v>203</v>
      </c>
      <c r="C73" s="302" t="s">
        <v>204</v>
      </c>
      <c r="D73" s="268">
        <v>33</v>
      </c>
      <c r="E73" s="268" t="s">
        <v>43</v>
      </c>
      <c r="F73" s="269"/>
      <c r="G73" s="269"/>
      <c r="H73" s="269"/>
      <c r="I73" s="270"/>
      <c r="J73" s="116"/>
    </row>
    <row r="74" spans="1:10" ht="20.25" customHeight="1">
      <c r="A74" s="271"/>
      <c r="B74" s="272"/>
      <c r="C74" s="302" t="s">
        <v>205</v>
      </c>
      <c r="D74" s="268"/>
      <c r="E74" s="268"/>
      <c r="F74" s="269"/>
      <c r="G74" s="269"/>
      <c r="H74" s="269"/>
      <c r="I74" s="270"/>
      <c r="J74" s="116"/>
    </row>
    <row r="75" spans="1:10" ht="20.25" customHeight="1">
      <c r="A75" s="271"/>
      <c r="B75" s="272"/>
      <c r="C75" s="302" t="s">
        <v>206</v>
      </c>
      <c r="D75" s="268"/>
      <c r="E75" s="268"/>
      <c r="F75" s="269"/>
      <c r="G75" s="269"/>
      <c r="H75" s="269"/>
      <c r="I75" s="270"/>
      <c r="J75" s="116"/>
    </row>
    <row r="76" spans="1:10" ht="20.25" customHeight="1">
      <c r="A76" s="271"/>
      <c r="B76" s="272"/>
      <c r="C76" s="302" t="s">
        <v>207</v>
      </c>
      <c r="D76" s="268"/>
      <c r="E76" s="268"/>
      <c r="F76" s="269"/>
      <c r="G76" s="269"/>
      <c r="H76" s="269"/>
      <c r="I76" s="270"/>
      <c r="J76" s="116"/>
    </row>
    <row r="77" spans="1:10" ht="20.25" customHeight="1">
      <c r="A77" s="271">
        <v>5</v>
      </c>
      <c r="B77" s="272" t="s">
        <v>93</v>
      </c>
      <c r="C77" s="302" t="s">
        <v>94</v>
      </c>
      <c r="D77" s="268">
        <v>1</v>
      </c>
      <c r="E77" s="268" t="s">
        <v>6</v>
      </c>
      <c r="F77" s="269"/>
      <c r="G77" s="269"/>
      <c r="H77" s="269"/>
      <c r="I77" s="270"/>
      <c r="J77" s="117"/>
    </row>
    <row r="78" spans="1:10" ht="20.25" customHeight="1">
      <c r="A78" s="271">
        <v>6</v>
      </c>
      <c r="B78" s="272" t="s">
        <v>95</v>
      </c>
      <c r="C78" s="302" t="s">
        <v>96</v>
      </c>
      <c r="D78" s="268">
        <v>1</v>
      </c>
      <c r="E78" s="268" t="s">
        <v>17</v>
      </c>
      <c r="F78" s="269"/>
      <c r="G78" s="269"/>
      <c r="H78" s="269"/>
      <c r="I78" s="270"/>
      <c r="J78" s="85"/>
    </row>
    <row r="79" spans="1:10" ht="20.25" customHeight="1">
      <c r="A79" s="271"/>
      <c r="B79" s="272"/>
      <c r="C79" s="302"/>
      <c r="D79" s="268"/>
      <c r="E79" s="268"/>
      <c r="F79" s="269"/>
      <c r="G79" s="269"/>
      <c r="H79" s="269"/>
      <c r="I79" s="270"/>
      <c r="J79" s="116"/>
    </row>
    <row r="80" spans="1:10" ht="20.25" customHeight="1" thickBot="1">
      <c r="A80" s="271"/>
      <c r="B80" s="272"/>
      <c r="C80" s="302"/>
      <c r="D80" s="268"/>
      <c r="E80" s="268"/>
      <c r="F80" s="269"/>
      <c r="G80" s="269"/>
      <c r="H80" s="269"/>
      <c r="I80" s="270"/>
      <c r="J80" s="116"/>
    </row>
    <row r="81" spans="1:10" ht="20.25" customHeight="1" thickTop="1" thickBot="1">
      <c r="A81" s="102"/>
      <c r="B81" s="103" t="s">
        <v>2</v>
      </c>
      <c r="C81" s="104" t="str">
        <f>(B61)</f>
        <v>งานฝ้าเพดาน</v>
      </c>
      <c r="D81" s="105"/>
      <c r="E81" s="105"/>
      <c r="F81" s="106"/>
      <c r="G81" s="106"/>
      <c r="H81" s="106"/>
      <c r="I81" s="107"/>
      <c r="J81" s="116"/>
    </row>
    <row r="82" spans="1:10" ht="20.25" customHeight="1" thickTop="1">
      <c r="A82" s="99">
        <v>6</v>
      </c>
      <c r="B82" s="98" t="s">
        <v>49</v>
      </c>
      <c r="C82" s="100"/>
      <c r="D82" s="81"/>
      <c r="E82" s="81"/>
      <c r="F82" s="84"/>
      <c r="G82" s="84"/>
      <c r="H82" s="84"/>
      <c r="I82" s="82"/>
      <c r="J82" s="116"/>
    </row>
    <row r="83" spans="1:10" ht="20.25" customHeight="1">
      <c r="A83" s="283">
        <v>1</v>
      </c>
      <c r="B83" s="284" t="s">
        <v>97</v>
      </c>
      <c r="C83" s="302" t="s">
        <v>98</v>
      </c>
      <c r="D83" s="268">
        <v>12</v>
      </c>
      <c r="E83" s="268" t="s">
        <v>43</v>
      </c>
      <c r="F83" s="269"/>
      <c r="G83" s="269"/>
      <c r="H83" s="269"/>
      <c r="I83" s="270"/>
      <c r="J83" s="116"/>
    </row>
    <row r="84" spans="1:10" ht="20.25" customHeight="1">
      <c r="A84" s="272">
        <v>2</v>
      </c>
      <c r="B84" s="272" t="s">
        <v>139</v>
      </c>
      <c r="C84" s="302" t="s">
        <v>140</v>
      </c>
      <c r="D84" s="268">
        <v>1</v>
      </c>
      <c r="E84" s="268" t="s">
        <v>6</v>
      </c>
      <c r="F84" s="269"/>
      <c r="G84" s="269"/>
      <c r="H84" s="269"/>
      <c r="I84" s="270"/>
      <c r="J84" s="116"/>
    </row>
    <row r="85" spans="1:10" ht="20.25" customHeight="1">
      <c r="A85" s="108"/>
      <c r="B85" s="284"/>
      <c r="C85" s="302"/>
      <c r="D85" s="268"/>
      <c r="E85" s="268"/>
      <c r="F85" s="269"/>
      <c r="G85" s="269"/>
      <c r="H85" s="269"/>
      <c r="I85" s="270"/>
      <c r="J85" s="116"/>
    </row>
    <row r="86" spans="1:10" ht="20.25" customHeight="1" thickBot="1">
      <c r="A86" s="101"/>
      <c r="B86" s="316"/>
      <c r="C86" s="319"/>
      <c r="D86" s="317"/>
      <c r="E86" s="317"/>
      <c r="F86" s="318"/>
      <c r="G86" s="318"/>
      <c r="H86" s="318"/>
      <c r="I86" s="320"/>
      <c r="J86" s="116"/>
    </row>
    <row r="87" spans="1:10" ht="20.25" customHeight="1" thickTop="1" thickBot="1">
      <c r="A87" s="102"/>
      <c r="B87" s="103" t="s">
        <v>2</v>
      </c>
      <c r="C87" s="104" t="str">
        <f>(B82)</f>
        <v>งานประตู</v>
      </c>
      <c r="D87" s="105"/>
      <c r="E87" s="105"/>
      <c r="F87" s="106"/>
      <c r="G87" s="106"/>
      <c r="H87" s="106"/>
      <c r="I87" s="107"/>
      <c r="J87" s="117"/>
    </row>
    <row r="88" spans="1:10" ht="20.25" customHeight="1" thickTop="1">
      <c r="A88" s="81">
        <v>7</v>
      </c>
      <c r="B88" s="98" t="s">
        <v>50</v>
      </c>
      <c r="C88" s="83"/>
      <c r="D88" s="81"/>
      <c r="E88" s="81"/>
      <c r="F88" s="84"/>
      <c r="G88" s="84"/>
      <c r="H88" s="84"/>
      <c r="I88" s="82"/>
      <c r="J88" s="118"/>
    </row>
    <row r="89" spans="1:10" ht="20.25" customHeight="1">
      <c r="A89" s="286">
        <v>1</v>
      </c>
      <c r="B89" s="287" t="s">
        <v>99</v>
      </c>
      <c r="C89" s="321" t="s">
        <v>100</v>
      </c>
      <c r="D89" s="289">
        <v>1</v>
      </c>
      <c r="E89" s="289" t="s">
        <v>6</v>
      </c>
      <c r="F89" s="290"/>
      <c r="G89" s="290"/>
      <c r="H89" s="269"/>
      <c r="I89" s="270"/>
    </row>
    <row r="90" spans="1:10" ht="20.25" customHeight="1">
      <c r="A90" s="286">
        <v>2</v>
      </c>
      <c r="B90" s="287" t="s">
        <v>208</v>
      </c>
      <c r="C90" s="321" t="s">
        <v>209</v>
      </c>
      <c r="D90" s="289">
        <v>1</v>
      </c>
      <c r="E90" s="289" t="s">
        <v>6</v>
      </c>
      <c r="F90" s="290"/>
      <c r="G90" s="290"/>
      <c r="H90" s="269"/>
      <c r="I90" s="270"/>
    </row>
    <row r="91" spans="1:10" ht="20.25" customHeight="1">
      <c r="A91" s="293"/>
      <c r="B91" s="316"/>
      <c r="C91" s="322"/>
      <c r="D91" s="317"/>
      <c r="E91" s="317"/>
      <c r="F91" s="318"/>
      <c r="G91" s="318"/>
      <c r="H91" s="318"/>
      <c r="I91" s="320"/>
    </row>
    <row r="92" spans="1:10" ht="20.25" customHeight="1" thickBot="1">
      <c r="A92" s="86"/>
      <c r="B92" s="86"/>
      <c r="C92" s="87"/>
      <c r="D92" s="88"/>
      <c r="E92" s="88"/>
      <c r="F92" s="89"/>
      <c r="G92" s="89"/>
      <c r="H92" s="89"/>
      <c r="I92" s="90"/>
    </row>
    <row r="93" spans="1:10" ht="20.25" customHeight="1" thickTop="1" thickBot="1">
      <c r="A93" s="92"/>
      <c r="B93" s="93" t="s">
        <v>2</v>
      </c>
      <c r="C93" s="94" t="str">
        <f>(B88)</f>
        <v>งานเฟอร์นิเจอร์</v>
      </c>
      <c r="D93" s="95"/>
      <c r="E93" s="95"/>
      <c r="F93" s="96"/>
      <c r="G93" s="96"/>
      <c r="H93" s="96"/>
      <c r="I93" s="97"/>
    </row>
    <row r="94" spans="1:10" ht="23.25" thickTop="1">
      <c r="A94" s="99">
        <v>8</v>
      </c>
      <c r="B94" s="98" t="s">
        <v>51</v>
      </c>
      <c r="C94" s="100"/>
      <c r="D94" s="81"/>
      <c r="E94" s="81"/>
      <c r="F94" s="84"/>
      <c r="G94" s="84"/>
      <c r="H94" s="84"/>
      <c r="I94" s="82"/>
    </row>
    <row r="95" spans="1:10">
      <c r="A95" s="272">
        <v>1</v>
      </c>
      <c r="B95" s="272" t="s">
        <v>210</v>
      </c>
      <c r="C95" s="302" t="s">
        <v>211</v>
      </c>
      <c r="D95" s="267">
        <v>2.6</v>
      </c>
      <c r="E95" s="267" t="s">
        <v>43</v>
      </c>
      <c r="F95" s="269"/>
      <c r="G95" s="269"/>
      <c r="H95" s="269"/>
      <c r="I95" s="270"/>
    </row>
    <row r="96" spans="1:10">
      <c r="A96" s="272">
        <v>2</v>
      </c>
      <c r="B96" s="272" t="s">
        <v>65</v>
      </c>
      <c r="C96" s="302" t="s">
        <v>66</v>
      </c>
      <c r="D96" s="268">
        <v>1</v>
      </c>
      <c r="E96" s="268" t="s">
        <v>6</v>
      </c>
      <c r="F96" s="269"/>
      <c r="G96" s="269"/>
      <c r="H96" s="269"/>
      <c r="I96" s="270"/>
    </row>
    <row r="97" spans="1:9">
      <c r="A97" s="272">
        <v>3</v>
      </c>
      <c r="B97" s="272" t="s">
        <v>101</v>
      </c>
      <c r="C97" s="302" t="s">
        <v>102</v>
      </c>
      <c r="D97" s="268"/>
      <c r="E97" s="268"/>
      <c r="F97" s="306"/>
      <c r="G97" s="306"/>
      <c r="H97" s="306"/>
      <c r="I97" s="307"/>
    </row>
    <row r="98" spans="1:9">
      <c r="A98" s="272"/>
      <c r="B98" s="323" t="s">
        <v>103</v>
      </c>
      <c r="C98" s="324" t="s">
        <v>104</v>
      </c>
      <c r="D98" s="268">
        <v>4</v>
      </c>
      <c r="E98" s="268" t="s">
        <v>6</v>
      </c>
      <c r="F98" s="269"/>
      <c r="G98" s="269"/>
      <c r="H98" s="269"/>
      <c r="I98" s="270"/>
    </row>
    <row r="99" spans="1:9">
      <c r="A99" s="272"/>
      <c r="B99" s="272" t="s">
        <v>105</v>
      </c>
      <c r="C99" s="324" t="s">
        <v>106</v>
      </c>
      <c r="D99" s="268">
        <v>1</v>
      </c>
      <c r="E99" s="268" t="s">
        <v>6</v>
      </c>
      <c r="F99" s="269"/>
      <c r="G99" s="269"/>
      <c r="H99" s="269"/>
      <c r="I99" s="270"/>
    </row>
    <row r="100" spans="1:9">
      <c r="A100" s="272">
        <v>4</v>
      </c>
      <c r="B100" s="272" t="s">
        <v>212</v>
      </c>
      <c r="C100" s="302" t="s">
        <v>213</v>
      </c>
      <c r="D100" s="268">
        <v>11.5</v>
      </c>
      <c r="E100" s="268" t="s">
        <v>43</v>
      </c>
      <c r="F100" s="269"/>
      <c r="G100" s="269"/>
      <c r="H100" s="269"/>
      <c r="I100" s="270"/>
    </row>
    <row r="101" spans="1:9">
      <c r="A101" s="272"/>
      <c r="B101" s="284"/>
      <c r="C101" s="325"/>
      <c r="D101" s="268"/>
      <c r="E101" s="268"/>
      <c r="F101" s="269"/>
      <c r="G101" s="269"/>
      <c r="H101" s="269"/>
      <c r="I101" s="270"/>
    </row>
    <row r="102" spans="1:9" ht="22.5" thickBot="1">
      <c r="A102" s="108"/>
      <c r="B102" s="326"/>
      <c r="C102" s="327"/>
      <c r="D102" s="296"/>
      <c r="E102" s="296"/>
      <c r="F102" s="297"/>
      <c r="G102" s="297"/>
      <c r="H102" s="297"/>
      <c r="I102" s="298"/>
    </row>
    <row r="103" spans="1:9" ht="24" thickTop="1" thickBot="1">
      <c r="A103" s="102"/>
      <c r="B103" s="103" t="s">
        <v>2</v>
      </c>
      <c r="C103" s="109" t="str">
        <f>(B94)</f>
        <v>งานป้าย</v>
      </c>
      <c r="D103" s="105"/>
      <c r="E103" s="105"/>
      <c r="F103" s="106"/>
      <c r="G103" s="106"/>
      <c r="H103" s="106"/>
      <c r="I103" s="107"/>
    </row>
    <row r="104" spans="1:9" ht="23.25" thickTop="1">
      <c r="A104" s="81">
        <v>9</v>
      </c>
      <c r="B104" s="98" t="s">
        <v>52</v>
      </c>
      <c r="C104" s="83"/>
      <c r="D104" s="81"/>
      <c r="E104" s="81"/>
      <c r="F104" s="84"/>
      <c r="G104" s="84"/>
      <c r="H104" s="84"/>
      <c r="I104" s="82"/>
    </row>
    <row r="105" spans="1:9">
      <c r="A105" s="267">
        <v>1</v>
      </c>
      <c r="B105" s="272" t="s">
        <v>58</v>
      </c>
      <c r="C105" s="328" t="s">
        <v>76</v>
      </c>
      <c r="D105" s="267">
        <v>72.45</v>
      </c>
      <c r="E105" s="268" t="s">
        <v>43</v>
      </c>
      <c r="F105" s="300"/>
      <c r="G105" s="300"/>
      <c r="H105" s="269"/>
      <c r="I105" s="270"/>
    </row>
    <row r="106" spans="1:9">
      <c r="A106" s="272">
        <v>2</v>
      </c>
      <c r="B106" s="329" t="s">
        <v>59</v>
      </c>
      <c r="C106" s="285" t="s">
        <v>53</v>
      </c>
      <c r="D106" s="268">
        <v>1</v>
      </c>
      <c r="E106" s="268" t="s">
        <v>17</v>
      </c>
      <c r="F106" s="269"/>
      <c r="G106" s="269"/>
      <c r="H106" s="269"/>
      <c r="I106" s="270"/>
    </row>
    <row r="107" spans="1:9">
      <c r="A107" s="272">
        <v>3</v>
      </c>
      <c r="B107" s="330" t="s">
        <v>214</v>
      </c>
      <c r="C107" s="285" t="s">
        <v>54</v>
      </c>
      <c r="D107" s="268">
        <v>4</v>
      </c>
      <c r="E107" s="268" t="s">
        <v>55</v>
      </c>
      <c r="F107" s="269"/>
      <c r="G107" s="269"/>
      <c r="H107" s="269"/>
      <c r="I107" s="270"/>
    </row>
    <row r="108" spans="1:9">
      <c r="A108" s="272"/>
      <c r="B108" s="284"/>
      <c r="C108" s="285" t="s">
        <v>215</v>
      </c>
      <c r="D108" s="268"/>
      <c r="E108" s="268"/>
      <c r="F108" s="306"/>
      <c r="G108" s="306"/>
      <c r="H108" s="306"/>
      <c r="I108" s="307"/>
    </row>
    <row r="109" spans="1:9">
      <c r="A109" s="272">
        <v>4</v>
      </c>
      <c r="B109" s="284" t="s">
        <v>216</v>
      </c>
      <c r="C109" s="285" t="s">
        <v>217</v>
      </c>
      <c r="D109" s="268">
        <v>25</v>
      </c>
      <c r="E109" s="268" t="s">
        <v>43</v>
      </c>
      <c r="F109" s="269"/>
      <c r="G109" s="269"/>
      <c r="H109" s="269"/>
      <c r="I109" s="270"/>
    </row>
    <row r="110" spans="1:9">
      <c r="A110" s="272"/>
      <c r="B110" s="284"/>
      <c r="C110" s="285" t="s">
        <v>218</v>
      </c>
      <c r="D110" s="268"/>
      <c r="E110" s="268"/>
      <c r="F110" s="306"/>
      <c r="G110" s="306"/>
      <c r="H110" s="306"/>
      <c r="I110" s="307"/>
    </row>
    <row r="111" spans="1:9">
      <c r="A111" s="272"/>
      <c r="B111" s="284"/>
      <c r="C111" s="285" t="s">
        <v>219</v>
      </c>
      <c r="D111" s="268"/>
      <c r="E111" s="268"/>
      <c r="F111" s="306"/>
      <c r="G111" s="306"/>
      <c r="H111" s="306"/>
      <c r="I111" s="307"/>
    </row>
    <row r="112" spans="1:9">
      <c r="A112" s="272">
        <v>5</v>
      </c>
      <c r="B112" s="284"/>
      <c r="C112" s="285" t="s">
        <v>220</v>
      </c>
      <c r="D112" s="268">
        <v>3</v>
      </c>
      <c r="E112" s="268" t="s">
        <v>55</v>
      </c>
      <c r="F112" s="269"/>
      <c r="G112" s="269"/>
      <c r="H112" s="269"/>
      <c r="I112" s="270"/>
    </row>
    <row r="113" spans="1:9">
      <c r="A113" s="272"/>
      <c r="B113" s="284"/>
      <c r="C113" s="285" t="s">
        <v>141</v>
      </c>
      <c r="D113" s="268"/>
      <c r="E113" s="268"/>
      <c r="F113" s="269"/>
      <c r="G113" s="269"/>
      <c r="H113" s="269"/>
      <c r="I113" s="270"/>
    </row>
    <row r="114" spans="1:9">
      <c r="A114" s="272"/>
      <c r="B114" s="284"/>
      <c r="C114" s="285" t="s">
        <v>221</v>
      </c>
      <c r="D114" s="268"/>
      <c r="E114" s="268"/>
      <c r="F114" s="269"/>
      <c r="G114" s="269"/>
      <c r="H114" s="269"/>
      <c r="I114" s="270"/>
    </row>
    <row r="115" spans="1:9">
      <c r="A115" s="108"/>
      <c r="B115" s="304"/>
      <c r="C115" s="331"/>
      <c r="D115" s="305"/>
      <c r="E115" s="305"/>
      <c r="F115" s="306"/>
      <c r="G115" s="306"/>
      <c r="H115" s="306"/>
      <c r="I115" s="307"/>
    </row>
    <row r="116" spans="1:9" ht="22.5" thickBot="1">
      <c r="A116" s="86"/>
      <c r="B116" s="86"/>
      <c r="C116" s="87"/>
      <c r="D116" s="88"/>
      <c r="E116" s="88"/>
      <c r="F116" s="89"/>
      <c r="G116" s="89"/>
      <c r="H116" s="89"/>
      <c r="I116" s="90"/>
    </row>
    <row r="117" spans="1:9" ht="24" thickTop="1" thickBot="1">
      <c r="A117" s="92"/>
      <c r="B117" s="93" t="s">
        <v>2</v>
      </c>
      <c r="C117" s="94" t="str">
        <f>(B104)</f>
        <v>งานอื่นๆ</v>
      </c>
      <c r="D117" s="95"/>
      <c r="E117" s="95"/>
      <c r="F117" s="96"/>
      <c r="G117" s="96"/>
      <c r="H117" s="96"/>
      <c r="I117" s="97">
        <f>SUM(I105:I116)</f>
        <v>0</v>
      </c>
    </row>
    <row r="118" spans="1:9" ht="26.25" thickTop="1" thickBot="1">
      <c r="A118" s="110"/>
      <c r="B118" s="111"/>
      <c r="C118" s="111"/>
      <c r="D118" s="110"/>
      <c r="E118" s="112"/>
      <c r="F118" s="112"/>
      <c r="G118" s="113"/>
      <c r="H118" s="114" t="s">
        <v>56</v>
      </c>
      <c r="I118" s="115">
        <f>+I117+I103+I93+I87+I81+I60+I37+I28+I18</f>
        <v>0</v>
      </c>
    </row>
    <row r="119" spans="1:9" ht="22.5" thickTop="1"/>
  </sheetData>
  <mergeCells count="7">
    <mergeCell ref="F9:H9"/>
    <mergeCell ref="A2:B3"/>
    <mergeCell ref="A9:A10"/>
    <mergeCell ref="D9:D10"/>
    <mergeCell ref="E9:E10"/>
    <mergeCell ref="B9:B10"/>
    <mergeCell ref="C9:C10"/>
  </mergeCells>
  <pageMargins left="0.35433070866141736" right="0.19685039370078741" top="0.35433070866141736" bottom="0.27559055118110237" header="0.19685039370078741" footer="0.15748031496062992"/>
  <pageSetup paperSize="9" scale="80" fitToHeight="100" orientation="portrait" r:id="rId1"/>
  <headerFooter>
    <oddHeader>&amp;RPage 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DFC7-717D-43D1-B305-2E2FD1D72279}">
  <sheetPr>
    <tabColor theme="5" tint="0.39997558519241921"/>
  </sheetPr>
  <dimension ref="A1:M101"/>
  <sheetViews>
    <sheetView topLeftCell="A82" zoomScale="85" zoomScaleNormal="85" workbookViewId="0">
      <selection activeCell="L98" sqref="L98:L100"/>
    </sheetView>
  </sheetViews>
  <sheetFormatPr defaultColWidth="9" defaultRowHeight="14.25"/>
  <cols>
    <col min="1" max="2" width="6.5" style="423" customWidth="1"/>
    <col min="3" max="3" width="3.875" style="423" customWidth="1"/>
    <col min="4" max="4" width="9" style="423"/>
    <col min="5" max="5" width="44" style="423" customWidth="1"/>
    <col min="6" max="7" width="7.375" style="423" customWidth="1"/>
    <col min="8" max="11" width="10.5" style="423" customWidth="1"/>
    <col min="12" max="12" width="14.25" style="423" customWidth="1"/>
    <col min="13" max="13" width="2.625" style="423" customWidth="1"/>
    <col min="14" max="16384" width="9" style="423"/>
  </cols>
  <sheetData>
    <row r="1" spans="1:13" s="343" customFormat="1" ht="19.5" customHeight="1">
      <c r="A1" s="56"/>
      <c r="B1" s="57"/>
      <c r="C1" s="342"/>
      <c r="D1" s="342"/>
      <c r="E1" s="342"/>
      <c r="F1" s="57"/>
      <c r="G1" s="58"/>
      <c r="H1" s="59"/>
      <c r="I1" s="59"/>
      <c r="J1" s="59"/>
      <c r="K1" s="59"/>
      <c r="L1" s="60"/>
    </row>
    <row r="2" spans="1:13" s="345" customFormat="1" ht="18.75" customHeight="1">
      <c r="A2" s="50"/>
      <c r="B2" s="52"/>
      <c r="C2" s="51" t="s">
        <v>18</v>
      </c>
      <c r="D2" s="51"/>
      <c r="E2" s="47" t="s">
        <v>142</v>
      </c>
      <c r="F2" s="52"/>
      <c r="G2" s="53"/>
      <c r="H2" s="344"/>
      <c r="I2" s="344"/>
      <c r="J2" s="505"/>
      <c r="K2" s="505"/>
      <c r="L2" s="55"/>
    </row>
    <row r="3" spans="1:13" s="345" customFormat="1" ht="18.75" customHeight="1">
      <c r="A3" s="50"/>
      <c r="B3" s="52"/>
      <c r="C3" s="51" t="s">
        <v>19</v>
      </c>
      <c r="D3" s="51"/>
      <c r="E3" s="51" t="s">
        <v>143</v>
      </c>
      <c r="F3" s="52"/>
      <c r="G3" s="53"/>
      <c r="H3" s="54"/>
      <c r="I3" s="54"/>
      <c r="J3" s="505"/>
      <c r="K3" s="505"/>
      <c r="L3" s="55"/>
    </row>
    <row r="4" spans="1:13" s="354" customFormat="1" ht="18.75" customHeight="1">
      <c r="A4" s="346"/>
      <c r="B4" s="347"/>
      <c r="C4" s="348" t="s">
        <v>20</v>
      </c>
      <c r="D4" s="348"/>
      <c r="E4" s="349" t="s">
        <v>344</v>
      </c>
      <c r="F4" s="350"/>
      <c r="G4" s="348"/>
      <c r="H4" s="351"/>
      <c r="I4" s="351"/>
      <c r="J4" s="351"/>
      <c r="K4" s="352"/>
      <c r="L4" s="353"/>
    </row>
    <row r="5" spans="1:13" s="354" customFormat="1" ht="19.5" customHeight="1" thickBot="1">
      <c r="A5" s="355"/>
      <c r="B5" s="356"/>
      <c r="C5" s="357"/>
      <c r="D5" s="357"/>
      <c r="E5" s="357"/>
      <c r="F5" s="357"/>
      <c r="G5" s="357"/>
      <c r="H5" s="358"/>
      <c r="I5" s="358"/>
      <c r="J5" s="358"/>
      <c r="K5" s="358"/>
      <c r="L5" s="359"/>
    </row>
    <row r="6" spans="1:13" s="354" customFormat="1" ht="10.5" customHeight="1" thickTop="1">
      <c r="A6" s="347"/>
      <c r="B6" s="347"/>
      <c r="C6" s="348"/>
      <c r="D6" s="348"/>
      <c r="E6" s="348"/>
      <c r="F6" s="348"/>
      <c r="G6" s="348"/>
      <c r="H6" s="352"/>
      <c r="I6" s="352"/>
      <c r="J6" s="352"/>
      <c r="K6" s="352"/>
      <c r="L6" s="352"/>
      <c r="M6" s="360"/>
    </row>
    <row r="7" spans="1:13" s="361" customFormat="1" ht="20.100000000000001" customHeight="1">
      <c r="A7" s="506" t="s">
        <v>7</v>
      </c>
      <c r="B7" s="506" t="s">
        <v>57</v>
      </c>
      <c r="C7" s="507" t="s">
        <v>8</v>
      </c>
      <c r="D7" s="507"/>
      <c r="E7" s="507"/>
      <c r="F7" s="506" t="s">
        <v>1</v>
      </c>
      <c r="G7" s="506" t="s">
        <v>21</v>
      </c>
      <c r="H7" s="510" t="s">
        <v>25</v>
      </c>
      <c r="I7" s="511"/>
      <c r="J7" s="510" t="s">
        <v>26</v>
      </c>
      <c r="K7" s="511"/>
      <c r="L7" s="63" t="s">
        <v>27</v>
      </c>
    </row>
    <row r="8" spans="1:13" s="361" customFormat="1" ht="20.100000000000001" customHeight="1">
      <c r="A8" s="506"/>
      <c r="B8" s="506"/>
      <c r="C8" s="507"/>
      <c r="D8" s="507"/>
      <c r="E8" s="507"/>
      <c r="F8" s="508"/>
      <c r="G8" s="509"/>
      <c r="H8" s="64" t="s">
        <v>22</v>
      </c>
      <c r="I8" s="64" t="s">
        <v>23</v>
      </c>
      <c r="J8" s="64" t="s">
        <v>22</v>
      </c>
      <c r="K8" s="64" t="s">
        <v>28</v>
      </c>
      <c r="L8" s="65" t="s">
        <v>29</v>
      </c>
    </row>
    <row r="9" spans="1:13" s="372" customFormat="1" ht="20.65" customHeight="1">
      <c r="A9" s="362">
        <v>1</v>
      </c>
      <c r="B9" s="363"/>
      <c r="C9" s="364" t="s">
        <v>226</v>
      </c>
      <c r="D9" s="365"/>
      <c r="E9" s="366"/>
      <c r="F9" s="367"/>
      <c r="G9" s="368"/>
      <c r="H9" s="369"/>
      <c r="I9" s="369"/>
      <c r="J9" s="370"/>
      <c r="K9" s="370"/>
      <c r="L9" s="369"/>
      <c r="M9" s="371"/>
    </row>
    <row r="10" spans="1:13" s="381" customFormat="1" ht="20.65" customHeight="1">
      <c r="A10" s="373"/>
      <c r="B10" s="374" t="s">
        <v>227</v>
      </c>
      <c r="C10" s="375" t="s">
        <v>24</v>
      </c>
      <c r="D10" s="376" t="s">
        <v>228</v>
      </c>
      <c r="E10" s="377"/>
      <c r="F10" s="378" t="s">
        <v>6</v>
      </c>
      <c r="G10" s="378">
        <v>12</v>
      </c>
      <c r="H10" s="379"/>
      <c r="I10" s="379"/>
      <c r="J10" s="379"/>
      <c r="K10" s="380"/>
      <c r="L10" s="380"/>
    </row>
    <row r="11" spans="1:13" s="382" customFormat="1" ht="20.65" customHeight="1">
      <c r="A11" s="373"/>
      <c r="B11" s="374" t="s">
        <v>229</v>
      </c>
      <c r="C11" s="375" t="s">
        <v>24</v>
      </c>
      <c r="D11" s="376" t="s">
        <v>230</v>
      </c>
      <c r="E11" s="377"/>
      <c r="F11" s="378" t="s">
        <v>6</v>
      </c>
      <c r="G11" s="378">
        <v>9</v>
      </c>
      <c r="H11" s="379"/>
      <c r="I11" s="379"/>
      <c r="J11" s="379"/>
      <c r="K11" s="380"/>
      <c r="L11" s="380"/>
    </row>
    <row r="12" spans="1:13" s="381" customFormat="1" ht="20.65" customHeight="1" thickBot="1">
      <c r="A12" s="383"/>
      <c r="B12" s="384" t="s">
        <v>231</v>
      </c>
      <c r="C12" s="375" t="s">
        <v>24</v>
      </c>
      <c r="D12" s="385" t="s">
        <v>232</v>
      </c>
      <c r="E12" s="386"/>
      <c r="F12" s="387" t="s">
        <v>6</v>
      </c>
      <c r="G12" s="387">
        <v>1</v>
      </c>
      <c r="H12" s="379"/>
      <c r="I12" s="379"/>
      <c r="J12" s="379"/>
      <c r="K12" s="380"/>
      <c r="L12" s="380"/>
    </row>
    <row r="13" spans="1:13" s="381" customFormat="1" ht="20.65" customHeight="1" thickTop="1" thickBot="1">
      <c r="A13" s="388"/>
      <c r="B13" s="389"/>
      <c r="C13" s="499" t="s">
        <v>233</v>
      </c>
      <c r="D13" s="500"/>
      <c r="E13" s="501"/>
      <c r="F13" s="390"/>
      <c r="G13" s="390"/>
      <c r="H13" s="391"/>
      <c r="I13" s="391"/>
      <c r="J13" s="391"/>
      <c r="K13" s="391"/>
      <c r="L13" s="392"/>
    </row>
    <row r="14" spans="1:13" s="381" customFormat="1" ht="21" customHeight="1" thickTop="1">
      <c r="A14" s="362">
        <v>2</v>
      </c>
      <c r="B14" s="393"/>
      <c r="C14" s="502" t="s">
        <v>234</v>
      </c>
      <c r="D14" s="503"/>
      <c r="E14" s="504"/>
      <c r="F14" s="394"/>
      <c r="G14" s="394"/>
      <c r="H14" s="395"/>
      <c r="I14" s="395"/>
      <c r="J14" s="395"/>
      <c r="K14" s="395"/>
      <c r="L14" s="396"/>
    </row>
    <row r="15" spans="1:13" s="381" customFormat="1" ht="20.65" customHeight="1">
      <c r="A15" s="387"/>
      <c r="B15" s="397" t="s">
        <v>235</v>
      </c>
      <c r="C15" s="375" t="s">
        <v>24</v>
      </c>
      <c r="D15" s="66" t="s">
        <v>236</v>
      </c>
      <c r="E15" s="386"/>
      <c r="F15" s="387" t="s">
        <v>33</v>
      </c>
      <c r="G15" s="67">
        <v>18</v>
      </c>
      <c r="H15" s="398"/>
      <c r="I15" s="379"/>
      <c r="J15" s="379"/>
      <c r="K15" s="380"/>
      <c r="L15" s="380"/>
    </row>
    <row r="16" spans="1:13" s="381" customFormat="1" ht="20.65" customHeight="1">
      <c r="A16" s="387"/>
      <c r="B16" s="397" t="s">
        <v>61</v>
      </c>
      <c r="C16" s="375" t="s">
        <v>24</v>
      </c>
      <c r="D16" s="66" t="s">
        <v>237</v>
      </c>
      <c r="E16" s="386"/>
      <c r="F16" s="387" t="s">
        <v>33</v>
      </c>
      <c r="G16" s="67">
        <v>468</v>
      </c>
      <c r="H16" s="398"/>
      <c r="I16" s="379"/>
      <c r="J16" s="379"/>
      <c r="K16" s="380"/>
      <c r="L16" s="380"/>
    </row>
    <row r="17" spans="1:12" s="381" customFormat="1" ht="20.65" customHeight="1">
      <c r="A17" s="387"/>
      <c r="B17" s="397" t="s">
        <v>62</v>
      </c>
      <c r="C17" s="375" t="s">
        <v>24</v>
      </c>
      <c r="D17" s="66" t="s">
        <v>238</v>
      </c>
      <c r="E17" s="386"/>
      <c r="F17" s="387" t="s">
        <v>33</v>
      </c>
      <c r="G17" s="67">
        <v>145</v>
      </c>
      <c r="H17" s="398"/>
      <c r="I17" s="379"/>
      <c r="J17" s="379"/>
      <c r="K17" s="380"/>
      <c r="L17" s="380"/>
    </row>
    <row r="18" spans="1:12" s="381" customFormat="1" ht="20.65" customHeight="1" thickBot="1">
      <c r="A18" s="387"/>
      <c r="B18" s="397" t="s">
        <v>239</v>
      </c>
      <c r="C18" s="375" t="s">
        <v>24</v>
      </c>
      <c r="D18" s="66" t="s">
        <v>240</v>
      </c>
      <c r="E18" s="386"/>
      <c r="F18" s="387" t="s">
        <v>33</v>
      </c>
      <c r="G18" s="67">
        <v>22</v>
      </c>
      <c r="H18" s="398"/>
      <c r="I18" s="379"/>
      <c r="J18" s="379"/>
      <c r="K18" s="380"/>
      <c r="L18" s="380"/>
    </row>
    <row r="19" spans="1:12" s="382" customFormat="1" ht="20.65" customHeight="1" thickTop="1" thickBot="1">
      <c r="A19" s="388"/>
      <c r="B19" s="388"/>
      <c r="C19" s="493" t="s">
        <v>241</v>
      </c>
      <c r="D19" s="493"/>
      <c r="E19" s="493"/>
      <c r="F19" s="390"/>
      <c r="G19" s="390"/>
      <c r="H19" s="400"/>
      <c r="I19" s="400"/>
      <c r="J19" s="400"/>
      <c r="K19" s="400"/>
      <c r="L19" s="392"/>
    </row>
    <row r="20" spans="1:12" s="372" customFormat="1" ht="21" customHeight="1" thickTop="1">
      <c r="A20" s="362">
        <v>3</v>
      </c>
      <c r="B20" s="393"/>
      <c r="C20" s="401" t="s">
        <v>242</v>
      </c>
      <c r="D20" s="402"/>
      <c r="E20" s="403"/>
      <c r="F20" s="394"/>
      <c r="G20" s="394"/>
      <c r="H20" s="395"/>
      <c r="I20" s="395"/>
      <c r="J20" s="395"/>
      <c r="K20" s="395"/>
      <c r="L20" s="396"/>
    </row>
    <row r="21" spans="1:12" s="381" customFormat="1" ht="21" customHeight="1">
      <c r="A21" s="387"/>
      <c r="B21" s="397" t="s">
        <v>67</v>
      </c>
      <c r="C21" s="375" t="s">
        <v>24</v>
      </c>
      <c r="D21" s="66" t="s">
        <v>243</v>
      </c>
      <c r="E21" s="386"/>
      <c r="F21" s="387" t="s">
        <v>33</v>
      </c>
      <c r="G21" s="67">
        <v>1670</v>
      </c>
      <c r="H21" s="398"/>
      <c r="I21" s="379"/>
      <c r="J21" s="379"/>
      <c r="K21" s="380"/>
      <c r="L21" s="380"/>
    </row>
    <row r="22" spans="1:12" s="381" customFormat="1" ht="21" customHeight="1" thickBot="1">
      <c r="A22" s="404"/>
      <c r="B22" s="397" t="s">
        <v>244</v>
      </c>
      <c r="C22" s="405" t="s">
        <v>24</v>
      </c>
      <c r="D22" s="406" t="s">
        <v>245</v>
      </c>
      <c r="E22" s="407"/>
      <c r="F22" s="404" t="s">
        <v>33</v>
      </c>
      <c r="G22" s="67">
        <v>780</v>
      </c>
      <c r="H22" s="398"/>
      <c r="I22" s="379"/>
      <c r="J22" s="379"/>
      <c r="K22" s="380"/>
      <c r="L22" s="430"/>
    </row>
    <row r="23" spans="1:12" s="382" customFormat="1" ht="21" customHeight="1" thickTop="1" thickBot="1">
      <c r="A23" s="388"/>
      <c r="B23" s="388"/>
      <c r="C23" s="493" t="s">
        <v>246</v>
      </c>
      <c r="D23" s="493"/>
      <c r="E23" s="493"/>
      <c r="F23" s="390"/>
      <c r="G23" s="390"/>
      <c r="H23" s="400"/>
      <c r="I23" s="400"/>
      <c r="J23" s="400"/>
      <c r="K23" s="400"/>
      <c r="L23" s="392"/>
    </row>
    <row r="24" spans="1:12" s="372" customFormat="1" ht="21" customHeight="1" thickTop="1">
      <c r="A24" s="408">
        <v>4</v>
      </c>
      <c r="B24" s="409"/>
      <c r="C24" s="410" t="s">
        <v>247</v>
      </c>
      <c r="D24" s="411"/>
      <c r="E24" s="412"/>
      <c r="F24" s="413"/>
      <c r="G24" s="414"/>
      <c r="H24" s="415"/>
      <c r="I24" s="415"/>
      <c r="J24" s="415"/>
      <c r="K24" s="415"/>
      <c r="L24" s="416"/>
    </row>
    <row r="25" spans="1:12" s="381" customFormat="1" ht="21" customHeight="1">
      <c r="A25" s="387"/>
      <c r="B25" s="397" t="s">
        <v>248</v>
      </c>
      <c r="C25" s="375" t="s">
        <v>24</v>
      </c>
      <c r="D25" s="66" t="s">
        <v>249</v>
      </c>
      <c r="E25" s="417"/>
      <c r="F25" s="387" t="s">
        <v>6</v>
      </c>
      <c r="G25" s="387">
        <v>2</v>
      </c>
      <c r="H25" s="398"/>
      <c r="I25" s="379"/>
      <c r="J25" s="379"/>
      <c r="K25" s="380"/>
      <c r="L25" s="380"/>
    </row>
    <row r="26" spans="1:12" s="381" customFormat="1" ht="21" customHeight="1">
      <c r="A26" s="387"/>
      <c r="B26" s="397"/>
      <c r="C26" s="375"/>
      <c r="D26" s="66" t="s">
        <v>250</v>
      </c>
      <c r="E26" s="417"/>
      <c r="F26" s="387"/>
      <c r="G26" s="387"/>
      <c r="H26" s="398"/>
      <c r="I26" s="379"/>
      <c r="J26" s="398"/>
      <c r="K26" s="380"/>
      <c r="L26" s="399"/>
    </row>
    <row r="27" spans="1:12" s="381" customFormat="1" ht="21.75" customHeight="1">
      <c r="A27" s="387"/>
      <c r="B27" s="397" t="s">
        <v>251</v>
      </c>
      <c r="C27" s="375" t="s">
        <v>24</v>
      </c>
      <c r="D27" s="66" t="s">
        <v>252</v>
      </c>
      <c r="E27" s="417"/>
      <c r="F27" s="387" t="s">
        <v>6</v>
      </c>
      <c r="G27" s="387">
        <v>18</v>
      </c>
      <c r="H27" s="398"/>
      <c r="I27" s="379"/>
      <c r="J27" s="379"/>
      <c r="K27" s="380"/>
      <c r="L27" s="380"/>
    </row>
    <row r="28" spans="1:12" s="381" customFormat="1" ht="21" customHeight="1">
      <c r="A28" s="387"/>
      <c r="B28" s="397"/>
      <c r="C28" s="375"/>
      <c r="D28" s="66" t="s">
        <v>253</v>
      </c>
      <c r="E28" s="417"/>
      <c r="F28" s="387"/>
      <c r="G28" s="387"/>
      <c r="H28" s="398"/>
      <c r="I28" s="379"/>
      <c r="J28" s="398"/>
      <c r="K28" s="380"/>
      <c r="L28" s="399"/>
    </row>
    <row r="29" spans="1:12" s="381" customFormat="1" ht="21.75" customHeight="1">
      <c r="A29" s="378"/>
      <c r="B29" s="418" t="s">
        <v>254</v>
      </c>
      <c r="C29" s="375" t="s">
        <v>24</v>
      </c>
      <c r="D29" s="66" t="s">
        <v>255</v>
      </c>
      <c r="E29" s="417"/>
      <c r="F29" s="378" t="s">
        <v>6</v>
      </c>
      <c r="G29" s="378">
        <v>9</v>
      </c>
      <c r="H29" s="398"/>
      <c r="I29" s="379"/>
      <c r="J29" s="379"/>
      <c r="K29" s="380"/>
      <c r="L29" s="380"/>
    </row>
    <row r="30" spans="1:12" s="381" customFormat="1" ht="21.75" customHeight="1">
      <c r="A30" s="378"/>
      <c r="B30" s="418"/>
      <c r="C30" s="375"/>
      <c r="D30" s="66" t="s">
        <v>256</v>
      </c>
      <c r="E30" s="417"/>
      <c r="F30" s="378"/>
      <c r="G30" s="378"/>
      <c r="H30" s="398"/>
      <c r="I30" s="379"/>
      <c r="J30" s="398"/>
      <c r="K30" s="380"/>
      <c r="L30" s="399"/>
    </row>
    <row r="31" spans="1:12" s="382" customFormat="1" ht="21" customHeight="1">
      <c r="A31" s="387"/>
      <c r="B31" s="397" t="s">
        <v>257</v>
      </c>
      <c r="C31" s="375" t="s">
        <v>24</v>
      </c>
      <c r="D31" s="66" t="s">
        <v>258</v>
      </c>
      <c r="E31" s="417"/>
      <c r="F31" s="387" t="s">
        <v>6</v>
      </c>
      <c r="G31" s="387">
        <v>2</v>
      </c>
      <c r="H31" s="398"/>
      <c r="I31" s="379"/>
      <c r="J31" s="379"/>
      <c r="K31" s="380"/>
      <c r="L31" s="380"/>
    </row>
    <row r="32" spans="1:12" s="382" customFormat="1" ht="21" customHeight="1">
      <c r="A32" s="387"/>
      <c r="B32" s="397"/>
      <c r="C32" s="375"/>
      <c r="D32" s="66" t="s">
        <v>259</v>
      </c>
      <c r="E32" s="417"/>
      <c r="F32" s="387"/>
      <c r="G32" s="387"/>
      <c r="H32" s="398"/>
      <c r="I32" s="379"/>
      <c r="J32" s="419"/>
      <c r="K32" s="420"/>
      <c r="L32" s="399"/>
    </row>
    <row r="33" spans="1:12" s="421" customFormat="1" ht="21" customHeight="1">
      <c r="A33" s="70"/>
      <c r="B33" s="71" t="s">
        <v>260</v>
      </c>
      <c r="C33" s="375" t="s">
        <v>24</v>
      </c>
      <c r="D33" s="66" t="s">
        <v>261</v>
      </c>
      <c r="E33" s="417"/>
      <c r="F33" s="70" t="s">
        <v>6</v>
      </c>
      <c r="G33" s="70">
        <v>20</v>
      </c>
      <c r="H33" s="398"/>
      <c r="I33" s="379"/>
      <c r="J33" s="379"/>
      <c r="K33" s="380"/>
      <c r="L33" s="380"/>
    </row>
    <row r="34" spans="1:12" s="421" customFormat="1" ht="20.65" customHeight="1">
      <c r="A34" s="70"/>
      <c r="B34" s="71"/>
      <c r="C34" s="375"/>
      <c r="D34" s="66" t="s">
        <v>262</v>
      </c>
      <c r="E34" s="417"/>
      <c r="F34" s="70"/>
      <c r="G34" s="70"/>
      <c r="H34" s="398"/>
      <c r="I34" s="379"/>
      <c r="J34" s="398"/>
      <c r="K34" s="380"/>
      <c r="L34" s="380"/>
    </row>
    <row r="35" spans="1:12" s="421" customFormat="1" ht="20.65" customHeight="1">
      <c r="A35" s="70"/>
      <c r="B35" s="71" t="s">
        <v>349</v>
      </c>
      <c r="C35" s="375" t="s">
        <v>24</v>
      </c>
      <c r="D35" s="66" t="s">
        <v>350</v>
      </c>
      <c r="E35" s="417"/>
      <c r="F35" s="70" t="s">
        <v>6</v>
      </c>
      <c r="G35" s="70">
        <v>3</v>
      </c>
      <c r="H35" s="398"/>
      <c r="I35" s="379"/>
      <c r="J35" s="379"/>
      <c r="K35" s="380"/>
      <c r="L35" s="380"/>
    </row>
    <row r="36" spans="1:12" s="372" customFormat="1" ht="21" customHeight="1">
      <c r="A36" s="70"/>
      <c r="B36" s="71" t="s">
        <v>263</v>
      </c>
      <c r="C36" s="375" t="s">
        <v>24</v>
      </c>
      <c r="D36" s="66" t="s">
        <v>264</v>
      </c>
      <c r="E36" s="417"/>
      <c r="F36" s="70" t="s">
        <v>33</v>
      </c>
      <c r="G36" s="70">
        <v>28</v>
      </c>
      <c r="H36" s="398"/>
      <c r="I36" s="379"/>
      <c r="J36" s="379"/>
      <c r="K36" s="380"/>
      <c r="L36" s="380"/>
    </row>
    <row r="37" spans="1:12" s="422" customFormat="1" ht="19.899999999999999" customHeight="1">
      <c r="A37" s="387"/>
      <c r="B37" s="397" t="s">
        <v>265</v>
      </c>
      <c r="C37" s="375" t="s">
        <v>24</v>
      </c>
      <c r="D37" s="66" t="s">
        <v>266</v>
      </c>
      <c r="E37" s="417"/>
      <c r="F37" s="387" t="s">
        <v>6</v>
      </c>
      <c r="G37" s="387">
        <v>5</v>
      </c>
      <c r="H37" s="398"/>
      <c r="I37" s="379"/>
      <c r="J37" s="494" t="s">
        <v>30</v>
      </c>
      <c r="K37" s="495"/>
      <c r="L37" s="380"/>
    </row>
    <row r="38" spans="1:12" ht="20.25">
      <c r="A38" s="378"/>
      <c r="B38" s="418" t="s">
        <v>267</v>
      </c>
      <c r="C38" s="375" t="s">
        <v>24</v>
      </c>
      <c r="D38" s="66" t="s">
        <v>268</v>
      </c>
      <c r="E38" s="417"/>
      <c r="F38" s="378" t="s">
        <v>6</v>
      </c>
      <c r="G38" s="378">
        <v>5</v>
      </c>
      <c r="H38" s="398"/>
      <c r="I38" s="379"/>
      <c r="J38" s="494" t="s">
        <v>30</v>
      </c>
      <c r="K38" s="495"/>
      <c r="L38" s="380"/>
    </row>
    <row r="39" spans="1:12" ht="20.25">
      <c r="A39" s="387"/>
      <c r="B39" s="397" t="s">
        <v>269</v>
      </c>
      <c r="C39" s="375" t="s">
        <v>24</v>
      </c>
      <c r="D39" s="66" t="s">
        <v>270</v>
      </c>
      <c r="E39" s="417"/>
      <c r="F39" s="387" t="s">
        <v>6</v>
      </c>
      <c r="G39" s="387">
        <v>5</v>
      </c>
      <c r="H39" s="398"/>
      <c r="I39" s="379"/>
      <c r="J39" s="494" t="s">
        <v>30</v>
      </c>
      <c r="K39" s="495"/>
      <c r="L39" s="380"/>
    </row>
    <row r="40" spans="1:12" ht="20.25">
      <c r="A40" s="387"/>
      <c r="B40" s="397" t="s">
        <v>271</v>
      </c>
      <c r="C40" s="375" t="s">
        <v>24</v>
      </c>
      <c r="D40" s="66" t="s">
        <v>272</v>
      </c>
      <c r="E40" s="417"/>
      <c r="F40" s="387" t="s">
        <v>6</v>
      </c>
      <c r="G40" s="387">
        <v>5</v>
      </c>
      <c r="H40" s="398"/>
      <c r="I40" s="379"/>
      <c r="J40" s="494" t="s">
        <v>30</v>
      </c>
      <c r="K40" s="495"/>
      <c r="L40" s="380"/>
    </row>
    <row r="41" spans="1:12" ht="21" thickBot="1">
      <c r="A41" s="424"/>
      <c r="B41" s="425"/>
      <c r="C41" s="426"/>
      <c r="D41" s="427"/>
      <c r="E41" s="428"/>
      <c r="F41" s="424"/>
      <c r="G41" s="429"/>
      <c r="H41" s="430"/>
      <c r="I41" s="431"/>
      <c r="J41" s="430"/>
      <c r="K41" s="430"/>
      <c r="L41" s="432"/>
    </row>
    <row r="42" spans="1:12" ht="21.75" thickTop="1" thickBot="1">
      <c r="A42" s="388"/>
      <c r="B42" s="388"/>
      <c r="C42" s="493" t="s">
        <v>273</v>
      </c>
      <c r="D42" s="493"/>
      <c r="E42" s="493"/>
      <c r="F42" s="390"/>
      <c r="G42" s="390"/>
      <c r="H42" s="400"/>
      <c r="I42" s="400"/>
      <c r="J42" s="400"/>
      <c r="K42" s="400"/>
      <c r="L42" s="392"/>
    </row>
    <row r="43" spans="1:12" ht="21.75" thickTop="1">
      <c r="A43" s="408">
        <v>5</v>
      </c>
      <c r="B43" s="409"/>
      <c r="C43" s="410" t="s">
        <v>274</v>
      </c>
      <c r="D43" s="411"/>
      <c r="E43" s="412"/>
      <c r="F43" s="413"/>
      <c r="G43" s="414"/>
      <c r="H43" s="415"/>
      <c r="I43" s="415"/>
      <c r="J43" s="415"/>
      <c r="K43" s="415"/>
      <c r="L43" s="416"/>
    </row>
    <row r="44" spans="1:12" ht="20.25">
      <c r="A44" s="394"/>
      <c r="B44" s="433" t="s">
        <v>275</v>
      </c>
      <c r="C44" s="375" t="s">
        <v>24</v>
      </c>
      <c r="D44" s="434" t="s">
        <v>276</v>
      </c>
      <c r="E44" s="435"/>
      <c r="F44" s="394" t="s">
        <v>6</v>
      </c>
      <c r="G44" s="436">
        <v>5</v>
      </c>
      <c r="H44" s="398"/>
      <c r="I44" s="379"/>
      <c r="J44" s="379"/>
      <c r="K44" s="380"/>
      <c r="L44" s="380"/>
    </row>
    <row r="45" spans="1:12" ht="20.25">
      <c r="A45" s="394"/>
      <c r="B45" s="433" t="s">
        <v>277</v>
      </c>
      <c r="C45" s="375" t="s">
        <v>24</v>
      </c>
      <c r="D45" s="434" t="s">
        <v>278</v>
      </c>
      <c r="E45" s="435"/>
      <c r="F45" s="394" t="s">
        <v>6</v>
      </c>
      <c r="G45" s="436">
        <v>1</v>
      </c>
      <c r="H45" s="398"/>
      <c r="I45" s="379"/>
      <c r="J45" s="379"/>
      <c r="K45" s="380"/>
      <c r="L45" s="380"/>
    </row>
    <row r="46" spans="1:12" ht="20.25">
      <c r="A46" s="387"/>
      <c r="B46" s="397" t="s">
        <v>63</v>
      </c>
      <c r="C46" s="375" t="s">
        <v>24</v>
      </c>
      <c r="D46" s="66" t="s">
        <v>34</v>
      </c>
      <c r="E46" s="417"/>
      <c r="F46" s="387" t="s">
        <v>6</v>
      </c>
      <c r="G46" s="67">
        <v>38</v>
      </c>
      <c r="H46" s="398"/>
      <c r="I46" s="379"/>
      <c r="J46" s="379"/>
      <c r="K46" s="380"/>
      <c r="L46" s="380"/>
    </row>
    <row r="47" spans="1:12" ht="20.25">
      <c r="A47" s="387"/>
      <c r="B47" s="397" t="s">
        <v>279</v>
      </c>
      <c r="C47" s="375" t="s">
        <v>24</v>
      </c>
      <c r="D47" s="66" t="s">
        <v>280</v>
      </c>
      <c r="E47" s="417"/>
      <c r="F47" s="387" t="s">
        <v>6</v>
      </c>
      <c r="G47" s="67">
        <v>4</v>
      </c>
      <c r="H47" s="398"/>
      <c r="I47" s="379"/>
      <c r="J47" s="379"/>
      <c r="K47" s="380"/>
      <c r="L47" s="380"/>
    </row>
    <row r="48" spans="1:12" ht="20.25">
      <c r="A48" s="387"/>
      <c r="B48" s="397"/>
      <c r="C48" s="375"/>
      <c r="D48" s="66" t="s">
        <v>281</v>
      </c>
      <c r="E48" s="417"/>
      <c r="F48" s="387"/>
      <c r="G48" s="67"/>
      <c r="H48" s="398"/>
      <c r="I48" s="379"/>
      <c r="J48" s="398"/>
      <c r="K48" s="380"/>
      <c r="L48" s="399"/>
    </row>
    <row r="49" spans="1:12" ht="20.25">
      <c r="A49" s="387"/>
      <c r="B49" s="397" t="s">
        <v>282</v>
      </c>
      <c r="C49" s="375" t="s">
        <v>24</v>
      </c>
      <c r="D49" s="66" t="s">
        <v>283</v>
      </c>
      <c r="E49" s="417"/>
      <c r="F49" s="387" t="s">
        <v>6</v>
      </c>
      <c r="G49" s="67">
        <v>5</v>
      </c>
      <c r="H49" s="398"/>
      <c r="I49" s="379"/>
      <c r="J49" s="379"/>
      <c r="K49" s="380"/>
      <c r="L49" s="380"/>
    </row>
    <row r="50" spans="1:12" ht="20.25">
      <c r="A50" s="387"/>
      <c r="B50" s="397"/>
      <c r="C50" s="375"/>
      <c r="D50" s="66" t="s">
        <v>281</v>
      </c>
      <c r="E50" s="417"/>
      <c r="F50" s="387"/>
      <c r="G50" s="67"/>
      <c r="H50" s="398"/>
      <c r="I50" s="379"/>
      <c r="J50" s="398"/>
      <c r="K50" s="380"/>
      <c r="L50" s="399"/>
    </row>
    <row r="51" spans="1:12" ht="20.25">
      <c r="A51" s="387"/>
      <c r="B51" s="397" t="s">
        <v>284</v>
      </c>
      <c r="C51" s="375" t="s">
        <v>24</v>
      </c>
      <c r="D51" s="66" t="s">
        <v>285</v>
      </c>
      <c r="E51" s="417"/>
      <c r="F51" s="387" t="s">
        <v>6</v>
      </c>
      <c r="G51" s="67">
        <v>2</v>
      </c>
      <c r="H51" s="398"/>
      <c r="I51" s="379"/>
      <c r="J51" s="379"/>
      <c r="K51" s="380"/>
      <c r="L51" s="380"/>
    </row>
    <row r="52" spans="1:12" ht="20.25">
      <c r="A52" s="387"/>
      <c r="B52" s="397" t="s">
        <v>286</v>
      </c>
      <c r="C52" s="375" t="s">
        <v>24</v>
      </c>
      <c r="D52" s="66" t="s">
        <v>287</v>
      </c>
      <c r="E52" s="417"/>
      <c r="F52" s="387" t="s">
        <v>6</v>
      </c>
      <c r="G52" s="67">
        <v>5</v>
      </c>
      <c r="H52" s="494"/>
      <c r="I52" s="495"/>
      <c r="J52" s="398"/>
      <c r="K52" s="380"/>
      <c r="L52" s="380"/>
    </row>
    <row r="53" spans="1:12" ht="21" thickBot="1">
      <c r="A53" s="387"/>
      <c r="B53" s="397" t="s">
        <v>288</v>
      </c>
      <c r="C53" s="437" t="s">
        <v>24</v>
      </c>
      <c r="D53" s="438" t="s">
        <v>289</v>
      </c>
      <c r="E53" s="439"/>
      <c r="F53" s="387" t="s">
        <v>6</v>
      </c>
      <c r="G53" s="67">
        <v>28</v>
      </c>
      <c r="H53" s="398"/>
      <c r="I53" s="379"/>
      <c r="J53" s="379"/>
      <c r="K53" s="380"/>
      <c r="L53" s="380"/>
    </row>
    <row r="54" spans="1:12" ht="22.5" thickTop="1" thickBot="1">
      <c r="A54" s="388"/>
      <c r="B54" s="388"/>
      <c r="C54" s="496" t="s">
        <v>290</v>
      </c>
      <c r="D54" s="496"/>
      <c r="E54" s="496"/>
      <c r="F54" s="390"/>
      <c r="G54" s="390"/>
      <c r="H54" s="400"/>
      <c r="I54" s="400"/>
      <c r="J54" s="400"/>
      <c r="K54" s="400"/>
      <c r="L54" s="392"/>
    </row>
    <row r="55" spans="1:12" ht="21.75" thickTop="1">
      <c r="A55" s="408">
        <v>6</v>
      </c>
      <c r="B55" s="409"/>
      <c r="C55" s="410" t="s">
        <v>291</v>
      </c>
      <c r="D55" s="411"/>
      <c r="E55" s="412"/>
      <c r="F55" s="413"/>
      <c r="G55" s="414"/>
      <c r="H55" s="415"/>
      <c r="I55" s="415"/>
      <c r="J55" s="415"/>
      <c r="K55" s="415"/>
      <c r="L55" s="416"/>
    </row>
    <row r="56" spans="1:12" ht="20.25">
      <c r="A56" s="387"/>
      <c r="B56" s="397"/>
      <c r="C56" s="375" t="s">
        <v>24</v>
      </c>
      <c r="D56" s="440" t="s">
        <v>292</v>
      </c>
      <c r="E56" s="441"/>
      <c r="F56" s="387" t="s">
        <v>6</v>
      </c>
      <c r="G56" s="375">
        <v>1</v>
      </c>
      <c r="H56" s="497" t="s">
        <v>293</v>
      </c>
      <c r="I56" s="498"/>
      <c r="J56" s="380"/>
      <c r="K56" s="380"/>
      <c r="L56" s="380"/>
    </row>
    <row r="57" spans="1:12" ht="20.25">
      <c r="A57" s="387"/>
      <c r="B57" s="397" t="s">
        <v>294</v>
      </c>
      <c r="C57" s="375" t="s">
        <v>24</v>
      </c>
      <c r="D57" s="440" t="s">
        <v>295</v>
      </c>
      <c r="E57" s="441"/>
      <c r="F57" s="387" t="s">
        <v>6</v>
      </c>
      <c r="G57" s="67">
        <v>32</v>
      </c>
      <c r="H57" s="398"/>
      <c r="I57" s="379"/>
      <c r="J57" s="379"/>
      <c r="K57" s="380"/>
      <c r="L57" s="380"/>
    </row>
    <row r="58" spans="1:12" ht="20.25">
      <c r="A58" s="387"/>
      <c r="B58" s="397" t="s">
        <v>296</v>
      </c>
      <c r="C58" s="375" t="s">
        <v>24</v>
      </c>
      <c r="D58" s="440" t="s">
        <v>297</v>
      </c>
      <c r="E58" s="441"/>
      <c r="F58" s="387" t="s">
        <v>6</v>
      </c>
      <c r="G58" s="67">
        <v>9</v>
      </c>
      <c r="H58" s="398"/>
      <c r="I58" s="379"/>
      <c r="J58" s="379"/>
      <c r="K58" s="380"/>
      <c r="L58" s="380"/>
    </row>
    <row r="59" spans="1:12" ht="20.25">
      <c r="A59" s="387"/>
      <c r="B59" s="397" t="s">
        <v>298</v>
      </c>
      <c r="C59" s="375" t="s">
        <v>24</v>
      </c>
      <c r="D59" s="66" t="s">
        <v>299</v>
      </c>
      <c r="E59" s="441"/>
      <c r="F59" s="387" t="s">
        <v>33</v>
      </c>
      <c r="G59" s="67">
        <v>557</v>
      </c>
      <c r="H59" s="398"/>
      <c r="I59" s="379"/>
      <c r="J59" s="379"/>
      <c r="K59" s="380"/>
      <c r="L59" s="380"/>
    </row>
    <row r="60" spans="1:12" ht="20.25">
      <c r="A60" s="387"/>
      <c r="B60" s="397" t="s">
        <v>300</v>
      </c>
      <c r="C60" s="375" t="s">
        <v>24</v>
      </c>
      <c r="D60" s="66" t="s">
        <v>301</v>
      </c>
      <c r="E60" s="441"/>
      <c r="F60" s="387" t="s">
        <v>33</v>
      </c>
      <c r="G60" s="67">
        <v>155</v>
      </c>
      <c r="H60" s="398"/>
      <c r="I60" s="379"/>
      <c r="J60" s="379"/>
      <c r="K60" s="380"/>
      <c r="L60" s="380"/>
    </row>
    <row r="61" spans="1:12" ht="20.25">
      <c r="A61" s="387"/>
      <c r="B61" s="397" t="s">
        <v>302</v>
      </c>
      <c r="C61" s="375" t="s">
        <v>24</v>
      </c>
      <c r="D61" s="66" t="s">
        <v>303</v>
      </c>
      <c r="E61" s="441"/>
      <c r="F61" s="387" t="s">
        <v>6</v>
      </c>
      <c r="G61" s="67">
        <v>29</v>
      </c>
      <c r="H61" s="398"/>
      <c r="I61" s="379"/>
      <c r="J61" s="379"/>
      <c r="K61" s="380"/>
      <c r="L61" s="380"/>
    </row>
    <row r="62" spans="1:12" ht="20.25">
      <c r="A62" s="387"/>
      <c r="B62" s="442" t="s">
        <v>304</v>
      </c>
      <c r="C62" s="375" t="s">
        <v>24</v>
      </c>
      <c r="D62" s="66" t="s">
        <v>305</v>
      </c>
      <c r="E62" s="441"/>
      <c r="F62" s="387" t="s">
        <v>6</v>
      </c>
      <c r="G62" s="67">
        <v>7</v>
      </c>
      <c r="H62" s="398"/>
      <c r="I62" s="379"/>
      <c r="J62" s="379"/>
      <c r="K62" s="380"/>
      <c r="L62" s="380"/>
    </row>
    <row r="63" spans="1:12" ht="20.25">
      <c r="A63" s="387"/>
      <c r="B63" s="397" t="s">
        <v>61</v>
      </c>
      <c r="C63" s="375" t="s">
        <v>24</v>
      </c>
      <c r="D63" s="66" t="s">
        <v>237</v>
      </c>
      <c r="E63" s="386"/>
      <c r="F63" s="387" t="s">
        <v>33</v>
      </c>
      <c r="G63" s="67">
        <v>240</v>
      </c>
      <c r="H63" s="398"/>
      <c r="I63" s="379"/>
      <c r="J63" s="379"/>
      <c r="K63" s="380"/>
      <c r="L63" s="380"/>
    </row>
    <row r="64" spans="1:12" ht="20.25">
      <c r="A64" s="387"/>
      <c r="B64" s="397" t="s">
        <v>306</v>
      </c>
      <c r="C64" s="375" t="s">
        <v>24</v>
      </c>
      <c r="D64" s="66" t="s">
        <v>307</v>
      </c>
      <c r="E64" s="386"/>
      <c r="F64" s="387" t="s">
        <v>33</v>
      </c>
      <c r="G64" s="67">
        <v>16</v>
      </c>
      <c r="H64" s="398"/>
      <c r="I64" s="379"/>
      <c r="J64" s="379"/>
      <c r="K64" s="380"/>
      <c r="L64" s="380"/>
    </row>
    <row r="65" spans="1:12" ht="20.25">
      <c r="A65" s="387"/>
      <c r="B65" s="397" t="s">
        <v>239</v>
      </c>
      <c r="C65" s="375" t="s">
        <v>24</v>
      </c>
      <c r="D65" s="66" t="s">
        <v>240</v>
      </c>
      <c r="E65" s="386"/>
      <c r="F65" s="387" t="s">
        <v>33</v>
      </c>
      <c r="G65" s="67">
        <v>22</v>
      </c>
      <c r="H65" s="398"/>
      <c r="I65" s="379"/>
      <c r="J65" s="379"/>
      <c r="K65" s="380"/>
      <c r="L65" s="380"/>
    </row>
    <row r="66" spans="1:12" ht="20.25">
      <c r="A66" s="387"/>
      <c r="B66" s="397" t="s">
        <v>62</v>
      </c>
      <c r="C66" s="375" t="s">
        <v>24</v>
      </c>
      <c r="D66" s="66" t="s">
        <v>238</v>
      </c>
      <c r="E66" s="386"/>
      <c r="F66" s="387" t="s">
        <v>33</v>
      </c>
      <c r="G66" s="67">
        <v>72</v>
      </c>
      <c r="H66" s="398"/>
      <c r="I66" s="379"/>
      <c r="J66" s="379"/>
      <c r="K66" s="380"/>
      <c r="L66" s="380"/>
    </row>
    <row r="67" spans="1:12" ht="21" thickBot="1">
      <c r="A67" s="443"/>
      <c r="B67" s="442" t="s">
        <v>308</v>
      </c>
      <c r="C67" s="375" t="s">
        <v>24</v>
      </c>
      <c r="D67" s="444" t="s">
        <v>309</v>
      </c>
      <c r="E67" s="445"/>
      <c r="F67" s="443" t="s">
        <v>17</v>
      </c>
      <c r="G67" s="446">
        <v>1</v>
      </c>
      <c r="H67" s="447"/>
      <c r="I67" s="379"/>
      <c r="J67" s="463" t="s">
        <v>351</v>
      </c>
      <c r="K67" s="463" t="s">
        <v>351</v>
      </c>
      <c r="L67" s="380">
        <f t="shared" ref="L57:L67" si="0">SUM(I67,K67)</f>
        <v>0</v>
      </c>
    </row>
    <row r="68" spans="1:12" ht="21.75" thickTop="1" thickBot="1">
      <c r="A68" s="388"/>
      <c r="B68" s="388"/>
      <c r="C68" s="493" t="s">
        <v>310</v>
      </c>
      <c r="D68" s="493"/>
      <c r="E68" s="493"/>
      <c r="F68" s="390"/>
      <c r="G68" s="390"/>
      <c r="H68" s="400"/>
      <c r="I68" s="400"/>
      <c r="J68" s="400"/>
      <c r="K68" s="400"/>
      <c r="L68" s="392">
        <f>SUM(L56:L67)</f>
        <v>0</v>
      </c>
    </row>
    <row r="69" spans="1:12" ht="21.75" thickTop="1">
      <c r="A69" s="408">
        <v>7</v>
      </c>
      <c r="B69" s="409"/>
      <c r="C69" s="410" t="s">
        <v>311</v>
      </c>
      <c r="D69" s="411"/>
      <c r="E69" s="412"/>
      <c r="F69" s="413"/>
      <c r="G69" s="414"/>
      <c r="H69" s="415"/>
      <c r="I69" s="415"/>
      <c r="J69" s="415"/>
      <c r="K69" s="415"/>
      <c r="L69" s="416"/>
    </row>
    <row r="70" spans="1:12" ht="21">
      <c r="A70" s="448"/>
      <c r="B70" s="443" t="s">
        <v>312</v>
      </c>
      <c r="C70" s="375" t="s">
        <v>24</v>
      </c>
      <c r="D70" s="66" t="s">
        <v>313</v>
      </c>
      <c r="E70" s="417"/>
      <c r="F70" s="387" t="s">
        <v>6</v>
      </c>
      <c r="G70" s="394">
        <v>1</v>
      </c>
      <c r="H70" s="398"/>
      <c r="I70" s="379"/>
      <c r="J70" s="379"/>
      <c r="K70" s="380"/>
      <c r="L70" s="380"/>
    </row>
    <row r="71" spans="1:12" ht="23.25">
      <c r="A71" s="387"/>
      <c r="B71" s="443" t="s">
        <v>314</v>
      </c>
      <c r="C71" s="375" t="s">
        <v>24</v>
      </c>
      <c r="D71" s="66" t="s">
        <v>315</v>
      </c>
      <c r="E71" s="386"/>
      <c r="F71" s="387" t="s">
        <v>33</v>
      </c>
      <c r="G71" s="67">
        <v>22</v>
      </c>
      <c r="H71" s="398"/>
      <c r="I71" s="379"/>
      <c r="J71" s="379"/>
      <c r="K71" s="380"/>
      <c r="L71" s="380"/>
    </row>
    <row r="72" spans="1:12" ht="20.25">
      <c r="A72" s="387"/>
      <c r="B72" s="443" t="s">
        <v>61</v>
      </c>
      <c r="C72" s="437" t="s">
        <v>24</v>
      </c>
      <c r="D72" s="438" t="s">
        <v>316</v>
      </c>
      <c r="E72" s="439"/>
      <c r="F72" s="387" t="s">
        <v>33</v>
      </c>
      <c r="G72" s="449">
        <v>22</v>
      </c>
      <c r="H72" s="398"/>
      <c r="I72" s="379"/>
      <c r="J72" s="379"/>
      <c r="K72" s="380"/>
      <c r="L72" s="380"/>
    </row>
    <row r="73" spans="1:12" ht="20.25">
      <c r="A73" s="387"/>
      <c r="B73" s="443" t="s">
        <v>62</v>
      </c>
      <c r="C73" s="375" t="s">
        <v>24</v>
      </c>
      <c r="D73" s="66" t="s">
        <v>238</v>
      </c>
      <c r="E73" s="386"/>
      <c r="F73" s="387" t="s">
        <v>33</v>
      </c>
      <c r="G73" s="67">
        <v>2</v>
      </c>
      <c r="H73" s="398"/>
      <c r="I73" s="379"/>
      <c r="J73" s="379"/>
      <c r="K73" s="380"/>
      <c r="L73" s="380"/>
    </row>
    <row r="74" spans="1:12" ht="21" thickBot="1">
      <c r="A74" s="424"/>
      <c r="B74" s="425"/>
      <c r="C74" s="426"/>
      <c r="D74" s="450"/>
      <c r="E74" s="451"/>
      <c r="F74" s="424"/>
      <c r="G74" s="429"/>
      <c r="H74" s="430"/>
      <c r="I74" s="431"/>
      <c r="J74" s="430"/>
      <c r="K74" s="430"/>
      <c r="L74" s="432"/>
    </row>
    <row r="75" spans="1:12" ht="21.75" thickTop="1" thickBot="1">
      <c r="A75" s="388"/>
      <c r="B75" s="388"/>
      <c r="C75" s="493" t="s">
        <v>317</v>
      </c>
      <c r="D75" s="493"/>
      <c r="E75" s="493"/>
      <c r="F75" s="390"/>
      <c r="G75" s="390"/>
      <c r="H75" s="400"/>
      <c r="I75" s="400"/>
      <c r="J75" s="400"/>
      <c r="K75" s="400"/>
      <c r="L75" s="392">
        <f>SUM(L70:L74)</f>
        <v>0</v>
      </c>
    </row>
    <row r="76" spans="1:12" ht="21.75" thickTop="1">
      <c r="A76" s="408">
        <v>8</v>
      </c>
      <c r="B76" s="409"/>
      <c r="C76" s="410" t="s">
        <v>318</v>
      </c>
      <c r="D76" s="411"/>
      <c r="E76" s="412"/>
      <c r="F76" s="413"/>
      <c r="G76" s="414"/>
      <c r="H76" s="415"/>
      <c r="I76" s="415"/>
      <c r="J76" s="415"/>
      <c r="K76" s="415"/>
      <c r="L76" s="416"/>
    </row>
    <row r="77" spans="1:12" ht="21">
      <c r="A77" s="448"/>
      <c r="B77" s="443" t="s">
        <v>93</v>
      </c>
      <c r="C77" s="375" t="s">
        <v>24</v>
      </c>
      <c r="D77" s="66" t="s">
        <v>319</v>
      </c>
      <c r="E77" s="417"/>
      <c r="F77" s="387" t="s">
        <v>6</v>
      </c>
      <c r="G77" s="67">
        <v>6</v>
      </c>
      <c r="H77" s="494" t="s">
        <v>30</v>
      </c>
      <c r="I77" s="495"/>
      <c r="J77" s="398"/>
      <c r="K77" s="380"/>
      <c r="L77" s="380"/>
    </row>
    <row r="78" spans="1:12" ht="23.25">
      <c r="A78" s="387"/>
      <c r="B78" s="443" t="s">
        <v>235</v>
      </c>
      <c r="C78" s="375" t="s">
        <v>24</v>
      </c>
      <c r="D78" s="66" t="s">
        <v>320</v>
      </c>
      <c r="E78" s="386"/>
      <c r="F78" s="387" t="s">
        <v>33</v>
      </c>
      <c r="G78" s="67">
        <v>164</v>
      </c>
      <c r="H78" s="398"/>
      <c r="I78" s="379"/>
      <c r="J78" s="379"/>
      <c r="K78" s="380"/>
      <c r="L78" s="380"/>
    </row>
    <row r="79" spans="1:12" ht="20.25">
      <c r="A79" s="387"/>
      <c r="B79" s="397" t="s">
        <v>321</v>
      </c>
      <c r="C79" s="452" t="s">
        <v>24</v>
      </c>
      <c r="D79" s="453" t="s">
        <v>322</v>
      </c>
      <c r="E79" s="454"/>
      <c r="F79" s="387" t="s">
        <v>33</v>
      </c>
      <c r="G79" s="455">
        <v>41</v>
      </c>
      <c r="H79" s="398"/>
      <c r="I79" s="379"/>
      <c r="J79" s="379"/>
      <c r="K79" s="380"/>
      <c r="L79" s="380"/>
    </row>
    <row r="80" spans="1:12" ht="20.25">
      <c r="A80" s="387"/>
      <c r="B80" s="443" t="s">
        <v>61</v>
      </c>
      <c r="C80" s="375" t="s">
        <v>24</v>
      </c>
      <c r="D80" s="66" t="s">
        <v>316</v>
      </c>
      <c r="E80" s="417"/>
      <c r="F80" s="387" t="s">
        <v>33</v>
      </c>
      <c r="G80" s="67">
        <v>41</v>
      </c>
      <c r="H80" s="398"/>
      <c r="I80" s="379"/>
      <c r="J80" s="379"/>
      <c r="K80" s="380"/>
      <c r="L80" s="380"/>
    </row>
    <row r="81" spans="1:12" ht="21" thickBot="1">
      <c r="A81" s="387"/>
      <c r="B81" s="443" t="s">
        <v>62</v>
      </c>
      <c r="C81" s="375" t="s">
        <v>24</v>
      </c>
      <c r="D81" s="66" t="s">
        <v>238</v>
      </c>
      <c r="E81" s="386"/>
      <c r="F81" s="387" t="s">
        <v>33</v>
      </c>
      <c r="G81" s="67">
        <v>5</v>
      </c>
      <c r="H81" s="398"/>
      <c r="I81" s="379"/>
      <c r="J81" s="379"/>
      <c r="K81" s="380"/>
      <c r="L81" s="380"/>
    </row>
    <row r="82" spans="1:12" ht="21.75" thickTop="1" thickBot="1">
      <c r="A82" s="388"/>
      <c r="B82" s="388"/>
      <c r="C82" s="493" t="s">
        <v>323</v>
      </c>
      <c r="D82" s="493"/>
      <c r="E82" s="493"/>
      <c r="F82" s="390"/>
      <c r="G82" s="390"/>
      <c r="H82" s="400"/>
      <c r="I82" s="400"/>
      <c r="J82" s="400"/>
      <c r="K82" s="400"/>
      <c r="L82" s="456"/>
    </row>
    <row r="83" spans="1:12" ht="21.75" thickTop="1">
      <c r="A83" s="408">
        <v>9</v>
      </c>
      <c r="B83" s="409"/>
      <c r="C83" s="410" t="s">
        <v>324</v>
      </c>
      <c r="D83" s="411"/>
      <c r="E83" s="412"/>
      <c r="F83" s="413"/>
      <c r="G83" s="414"/>
      <c r="H83" s="415"/>
      <c r="I83" s="415"/>
      <c r="J83" s="415"/>
      <c r="K83" s="415"/>
      <c r="L83" s="415"/>
    </row>
    <row r="84" spans="1:12" ht="21">
      <c r="A84" s="448"/>
      <c r="B84" s="443" t="s">
        <v>325</v>
      </c>
      <c r="C84" s="375" t="s">
        <v>24</v>
      </c>
      <c r="D84" s="66" t="s">
        <v>326</v>
      </c>
      <c r="E84" s="417"/>
      <c r="F84" s="387" t="s">
        <v>6</v>
      </c>
      <c r="G84" s="394">
        <v>5</v>
      </c>
      <c r="H84" s="398"/>
      <c r="I84" s="379"/>
      <c r="J84" s="379"/>
      <c r="K84" s="380"/>
      <c r="L84" s="380"/>
    </row>
    <row r="85" spans="1:12" ht="20.25">
      <c r="A85" s="387"/>
      <c r="B85" s="443" t="s">
        <v>327</v>
      </c>
      <c r="C85" s="375" t="s">
        <v>24</v>
      </c>
      <c r="D85" s="66" t="s">
        <v>328</v>
      </c>
      <c r="E85" s="386"/>
      <c r="F85" s="387" t="s">
        <v>6</v>
      </c>
      <c r="G85" s="67">
        <v>1</v>
      </c>
      <c r="H85" s="398"/>
      <c r="I85" s="379"/>
      <c r="J85" s="379"/>
      <c r="K85" s="380"/>
      <c r="L85" s="380"/>
    </row>
    <row r="86" spans="1:12" ht="20.25">
      <c r="A86" s="387"/>
      <c r="B86" s="443"/>
      <c r="C86" s="375"/>
      <c r="D86" s="66" t="s">
        <v>329</v>
      </c>
      <c r="E86" s="386"/>
      <c r="F86" s="387"/>
      <c r="G86" s="67"/>
      <c r="H86" s="398"/>
      <c r="I86" s="379"/>
      <c r="J86" s="398"/>
      <c r="K86" s="380"/>
      <c r="L86" s="380"/>
    </row>
    <row r="87" spans="1:12" ht="23.25">
      <c r="A87" s="387"/>
      <c r="B87" s="443" t="s">
        <v>330</v>
      </c>
      <c r="C87" s="375" t="s">
        <v>24</v>
      </c>
      <c r="D87" s="66" t="s">
        <v>331</v>
      </c>
      <c r="E87" s="386"/>
      <c r="F87" s="387" t="s">
        <v>33</v>
      </c>
      <c r="G87" s="67">
        <v>84</v>
      </c>
      <c r="H87" s="398"/>
      <c r="I87" s="379"/>
      <c r="J87" s="379"/>
      <c r="K87" s="380"/>
      <c r="L87" s="380"/>
    </row>
    <row r="88" spans="1:12" ht="20.25">
      <c r="A88" s="387"/>
      <c r="B88" s="443" t="s">
        <v>235</v>
      </c>
      <c r="C88" s="375" t="s">
        <v>24</v>
      </c>
      <c r="D88" s="66" t="s">
        <v>236</v>
      </c>
      <c r="E88" s="386"/>
      <c r="F88" s="387" t="s">
        <v>33</v>
      </c>
      <c r="G88" s="67">
        <v>42</v>
      </c>
      <c r="H88" s="398"/>
      <c r="I88" s="379"/>
      <c r="J88" s="379"/>
      <c r="K88" s="380"/>
      <c r="L88" s="380"/>
    </row>
    <row r="89" spans="1:12" ht="21" thickBot="1">
      <c r="A89" s="387"/>
      <c r="B89" s="443" t="s">
        <v>62</v>
      </c>
      <c r="C89" s="375" t="s">
        <v>24</v>
      </c>
      <c r="D89" s="66" t="s">
        <v>238</v>
      </c>
      <c r="E89" s="386"/>
      <c r="F89" s="387" t="s">
        <v>33</v>
      </c>
      <c r="G89" s="67">
        <v>8</v>
      </c>
      <c r="H89" s="398"/>
      <c r="I89" s="379"/>
      <c r="J89" s="379"/>
      <c r="K89" s="380"/>
      <c r="L89" s="380"/>
    </row>
    <row r="90" spans="1:12" ht="21.75" thickTop="1" thickBot="1">
      <c r="A90" s="388"/>
      <c r="B90" s="388"/>
      <c r="C90" s="493" t="s">
        <v>332</v>
      </c>
      <c r="D90" s="493"/>
      <c r="E90" s="493"/>
      <c r="F90" s="390"/>
      <c r="G90" s="390"/>
      <c r="H90" s="400"/>
      <c r="I90" s="400"/>
      <c r="J90" s="400"/>
      <c r="K90" s="400"/>
      <c r="L90" s="456"/>
    </row>
    <row r="91" spans="1:12" ht="21.75" thickTop="1">
      <c r="A91" s="408">
        <v>10</v>
      </c>
      <c r="B91" s="409"/>
      <c r="C91" s="410" t="s">
        <v>333</v>
      </c>
      <c r="D91" s="411"/>
      <c r="E91" s="412"/>
      <c r="F91" s="413"/>
      <c r="G91" s="414"/>
      <c r="H91" s="457"/>
      <c r="I91" s="457"/>
      <c r="J91" s="457"/>
      <c r="K91" s="457"/>
      <c r="L91" s="457"/>
    </row>
    <row r="92" spans="1:12" ht="20.25">
      <c r="A92" s="387"/>
      <c r="B92" s="397" t="s">
        <v>334</v>
      </c>
      <c r="C92" s="375" t="s">
        <v>24</v>
      </c>
      <c r="D92" s="440" t="s">
        <v>335</v>
      </c>
      <c r="E92" s="441"/>
      <c r="F92" s="387" t="s">
        <v>6</v>
      </c>
      <c r="G92" s="375">
        <v>6</v>
      </c>
      <c r="H92" s="483" t="s">
        <v>293</v>
      </c>
      <c r="I92" s="484"/>
      <c r="J92" s="484"/>
      <c r="K92" s="484"/>
      <c r="L92" s="485"/>
    </row>
    <row r="93" spans="1:12" ht="20.25">
      <c r="A93" s="387"/>
      <c r="B93" s="397" t="s">
        <v>336</v>
      </c>
      <c r="C93" s="375" t="s">
        <v>24</v>
      </c>
      <c r="D93" s="440" t="s">
        <v>337</v>
      </c>
      <c r="E93" s="441"/>
      <c r="F93" s="387" t="s">
        <v>6</v>
      </c>
      <c r="G93" s="375">
        <v>1</v>
      </c>
      <c r="H93" s="483" t="s">
        <v>293</v>
      </c>
      <c r="I93" s="484"/>
      <c r="J93" s="484"/>
      <c r="K93" s="484"/>
      <c r="L93" s="485"/>
    </row>
    <row r="94" spans="1:12" ht="20.25">
      <c r="A94" s="387"/>
      <c r="B94" s="397" t="s">
        <v>338</v>
      </c>
      <c r="C94" s="375" t="s">
        <v>24</v>
      </c>
      <c r="D94" s="440" t="s">
        <v>338</v>
      </c>
      <c r="E94" s="441"/>
      <c r="F94" s="387" t="s">
        <v>6</v>
      </c>
      <c r="G94" s="375">
        <v>1</v>
      </c>
      <c r="H94" s="486" t="s">
        <v>293</v>
      </c>
      <c r="I94" s="487"/>
      <c r="J94" s="487"/>
      <c r="K94" s="487"/>
      <c r="L94" s="488"/>
    </row>
    <row r="95" spans="1:12" ht="20.25">
      <c r="A95" s="387"/>
      <c r="B95" s="397" t="s">
        <v>300</v>
      </c>
      <c r="C95" s="375" t="s">
        <v>24</v>
      </c>
      <c r="D95" s="66" t="s">
        <v>339</v>
      </c>
      <c r="E95" s="441"/>
      <c r="F95" s="387" t="s">
        <v>33</v>
      </c>
      <c r="G95" s="67">
        <v>136</v>
      </c>
      <c r="H95" s="380"/>
      <c r="I95" s="379"/>
      <c r="J95" s="379"/>
      <c r="K95" s="380"/>
      <c r="L95" s="380">
        <f t="shared" ref="L95:L98" si="1">SUM(I95,K95)</f>
        <v>0</v>
      </c>
    </row>
    <row r="96" spans="1:12" ht="20.25">
      <c r="A96" s="387"/>
      <c r="B96" s="442" t="s">
        <v>61</v>
      </c>
      <c r="C96" s="375" t="s">
        <v>24</v>
      </c>
      <c r="D96" s="66" t="s">
        <v>237</v>
      </c>
      <c r="E96" s="386"/>
      <c r="F96" s="387" t="s">
        <v>33</v>
      </c>
      <c r="G96" s="67">
        <v>112</v>
      </c>
      <c r="H96" s="398"/>
      <c r="I96" s="379"/>
      <c r="J96" s="379"/>
      <c r="K96" s="380"/>
      <c r="L96" s="380">
        <f t="shared" si="1"/>
        <v>0</v>
      </c>
    </row>
    <row r="97" spans="1:12" ht="20.25">
      <c r="A97" s="387"/>
      <c r="B97" s="397" t="s">
        <v>62</v>
      </c>
      <c r="C97" s="375" t="s">
        <v>24</v>
      </c>
      <c r="D97" s="66" t="s">
        <v>238</v>
      </c>
      <c r="E97" s="386"/>
      <c r="F97" s="387" t="s">
        <v>33</v>
      </c>
      <c r="G97" s="67">
        <v>10</v>
      </c>
      <c r="H97" s="398"/>
      <c r="I97" s="379"/>
      <c r="J97" s="379"/>
      <c r="K97" s="380"/>
      <c r="L97" s="380">
        <f t="shared" si="1"/>
        <v>0</v>
      </c>
    </row>
    <row r="98" spans="1:12" ht="21" thickBot="1">
      <c r="A98" s="443"/>
      <c r="B98" s="442" t="s">
        <v>308</v>
      </c>
      <c r="C98" s="375" t="s">
        <v>24</v>
      </c>
      <c r="D98" s="444" t="s">
        <v>309</v>
      </c>
      <c r="E98" s="445"/>
      <c r="F98" s="443" t="s">
        <v>17</v>
      </c>
      <c r="G98" s="446">
        <v>1</v>
      </c>
      <c r="H98" s="447"/>
      <c r="I98" s="379"/>
      <c r="J98" s="463" t="s">
        <v>351</v>
      </c>
      <c r="K98" s="463" t="s">
        <v>351</v>
      </c>
      <c r="L98" s="380"/>
    </row>
    <row r="99" spans="1:12" ht="21.75" thickTop="1" thickBot="1">
      <c r="A99" s="388"/>
      <c r="B99" s="389"/>
      <c r="C99" s="489" t="s">
        <v>340</v>
      </c>
      <c r="D99" s="490"/>
      <c r="E99" s="491"/>
      <c r="F99" s="388"/>
      <c r="G99" s="388"/>
      <c r="H99" s="458"/>
      <c r="I99" s="458"/>
      <c r="J99" s="458"/>
      <c r="K99" s="458"/>
      <c r="L99" s="456"/>
    </row>
    <row r="100" spans="1:12" ht="27" thickTop="1" thickBot="1">
      <c r="A100" s="459"/>
      <c r="B100" s="459"/>
      <c r="C100" s="492"/>
      <c r="D100" s="492"/>
      <c r="E100" s="492"/>
      <c r="F100" s="460"/>
      <c r="G100" s="460"/>
      <c r="H100" s="461"/>
      <c r="I100" s="461"/>
      <c r="J100" s="461"/>
      <c r="K100" s="462" t="s">
        <v>341</v>
      </c>
      <c r="L100" s="61"/>
    </row>
    <row r="101" spans="1:12" ht="15" thickTop="1"/>
  </sheetData>
  <mergeCells count="30">
    <mergeCell ref="J37:K37"/>
    <mergeCell ref="J38:K38"/>
    <mergeCell ref="J2:K3"/>
    <mergeCell ref="A7:A8"/>
    <mergeCell ref="B7:B8"/>
    <mergeCell ref="C7:E8"/>
    <mergeCell ref="F7:F8"/>
    <mergeCell ref="G7:G8"/>
    <mergeCell ref="H7:I7"/>
    <mergeCell ref="J7:K7"/>
    <mergeCell ref="H56:I56"/>
    <mergeCell ref="C13:E13"/>
    <mergeCell ref="C14:E14"/>
    <mergeCell ref="C19:E19"/>
    <mergeCell ref="C23:E23"/>
    <mergeCell ref="J39:K39"/>
    <mergeCell ref="J40:K40"/>
    <mergeCell ref="C42:E42"/>
    <mergeCell ref="H52:I52"/>
    <mergeCell ref="C54:E54"/>
    <mergeCell ref="H93:L93"/>
    <mergeCell ref="H94:L94"/>
    <mergeCell ref="C99:E99"/>
    <mergeCell ref="C100:E100"/>
    <mergeCell ref="C68:E68"/>
    <mergeCell ref="C75:E75"/>
    <mergeCell ref="H77:I77"/>
    <mergeCell ref="C82:E82"/>
    <mergeCell ref="C90:E90"/>
    <mergeCell ref="H92:L92"/>
  </mergeCells>
  <pageMargins left="0.31496062992125984" right="0.15748031496062992" top="0.23622047244094491" bottom="0.19685039370078741" header="0.15748031496062992" footer="0.15748031496062992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L42"/>
  <sheetViews>
    <sheetView zoomScale="89" zoomScaleNormal="89" workbookViewId="0">
      <selection activeCell="N40" sqref="N40"/>
    </sheetView>
  </sheetViews>
  <sheetFormatPr defaultColWidth="9" defaultRowHeight="22.5"/>
  <cols>
    <col min="1" max="1" width="6.125" style="120" customWidth="1"/>
    <col min="2" max="2" width="8.375" style="164" customWidth="1"/>
    <col min="3" max="3" width="5.125" style="120" customWidth="1"/>
    <col min="4" max="4" width="5.75" style="120" customWidth="1"/>
    <col min="5" max="5" width="35.5" style="120" customWidth="1"/>
    <col min="6" max="7" width="6.25" style="120" customWidth="1"/>
    <col min="8" max="11" width="9.5" style="120" customWidth="1"/>
    <col min="12" max="12" width="13.5" style="120" customWidth="1"/>
    <col min="13" max="13" width="2.625" style="120" customWidth="1"/>
    <col min="14" max="16384" width="9" style="120"/>
  </cols>
  <sheetData>
    <row r="1" spans="1:12" ht="23.25">
      <c r="A1" s="56"/>
      <c r="B1" s="119"/>
      <c r="C1" s="51" t="s">
        <v>18</v>
      </c>
      <c r="D1" s="51"/>
      <c r="E1" s="47" t="s">
        <v>142</v>
      </c>
      <c r="F1" s="57"/>
      <c r="G1" s="58"/>
      <c r="H1" s="59"/>
      <c r="I1" s="59"/>
      <c r="J1" s="59"/>
      <c r="K1" s="59"/>
      <c r="L1" s="60"/>
    </row>
    <row r="2" spans="1:12" ht="23.25">
      <c r="A2" s="56"/>
      <c r="B2" s="121"/>
      <c r="C2" s="51" t="s">
        <v>19</v>
      </c>
      <c r="D2" s="51"/>
      <c r="E2" s="51" t="s">
        <v>143</v>
      </c>
      <c r="F2" s="57"/>
      <c r="G2" s="58"/>
      <c r="H2" s="59"/>
      <c r="I2" s="59"/>
      <c r="J2" s="59"/>
      <c r="K2" s="59"/>
      <c r="L2" s="60"/>
    </row>
    <row r="3" spans="1:12" ht="23.25">
      <c r="A3" s="56"/>
      <c r="B3" s="121"/>
      <c r="C3" s="51" t="s">
        <v>20</v>
      </c>
      <c r="D3" s="51"/>
      <c r="E3" s="51" t="s">
        <v>345</v>
      </c>
      <c r="F3" s="57"/>
      <c r="G3" s="58"/>
      <c r="H3" s="59"/>
      <c r="I3" s="59"/>
      <c r="J3" s="59"/>
      <c r="K3" s="59"/>
      <c r="L3" s="60"/>
    </row>
    <row r="4" spans="1:12" ht="24" thickBot="1">
      <c r="A4" s="122"/>
      <c r="B4" s="123"/>
      <c r="C4" s="124"/>
      <c r="D4" s="124"/>
      <c r="E4" s="124"/>
      <c r="F4" s="125"/>
      <c r="G4" s="126"/>
      <c r="H4" s="127"/>
      <c r="I4" s="127"/>
      <c r="J4" s="127"/>
      <c r="K4" s="127"/>
      <c r="L4" s="128"/>
    </row>
    <row r="5" spans="1:12" ht="23.25" thickTop="1">
      <c r="A5" s="515" t="s">
        <v>7</v>
      </c>
      <c r="B5" s="516" t="s">
        <v>57</v>
      </c>
      <c r="C5" s="515" t="s">
        <v>8</v>
      </c>
      <c r="D5" s="515"/>
      <c r="E5" s="515"/>
      <c r="F5" s="506" t="s">
        <v>1</v>
      </c>
      <c r="G5" s="506" t="s">
        <v>21</v>
      </c>
      <c r="H5" s="510" t="s">
        <v>25</v>
      </c>
      <c r="I5" s="511"/>
      <c r="J5" s="510" t="s">
        <v>26</v>
      </c>
      <c r="K5" s="511"/>
      <c r="L5" s="63" t="s">
        <v>27</v>
      </c>
    </row>
    <row r="6" spans="1:12" ht="23.25" customHeight="1">
      <c r="A6" s="515"/>
      <c r="B6" s="517"/>
      <c r="C6" s="515"/>
      <c r="D6" s="515"/>
      <c r="E6" s="515"/>
      <c r="F6" s="508"/>
      <c r="G6" s="509"/>
      <c r="H6" s="64" t="s">
        <v>22</v>
      </c>
      <c r="I6" s="64" t="s">
        <v>23</v>
      </c>
      <c r="J6" s="64" t="s">
        <v>22</v>
      </c>
      <c r="K6" s="64" t="s">
        <v>28</v>
      </c>
      <c r="L6" s="65" t="s">
        <v>29</v>
      </c>
    </row>
    <row r="7" spans="1:12" s="138" customFormat="1" ht="21" customHeight="1">
      <c r="A7" s="129"/>
      <c r="B7" s="130"/>
      <c r="C7" s="131" t="s">
        <v>109</v>
      </c>
      <c r="D7" s="132"/>
      <c r="E7" s="133"/>
      <c r="F7" s="134"/>
      <c r="G7" s="135"/>
      <c r="H7" s="136"/>
      <c r="I7" s="136"/>
      <c r="J7" s="136"/>
      <c r="K7" s="136"/>
      <c r="L7" s="137"/>
    </row>
    <row r="8" spans="1:12" ht="20.25" customHeight="1">
      <c r="A8" s="139"/>
      <c r="B8" s="140"/>
      <c r="C8" s="141"/>
      <c r="D8" s="195" t="s">
        <v>132</v>
      </c>
      <c r="E8" s="142"/>
      <c r="F8" s="143"/>
      <c r="G8" s="143"/>
      <c r="H8" s="144"/>
      <c r="I8" s="144"/>
      <c r="J8" s="144"/>
      <c r="K8" s="144"/>
      <c r="L8" s="144"/>
    </row>
    <row r="9" spans="1:12" s="153" customFormat="1" ht="20.25" customHeight="1">
      <c r="A9" s="139"/>
      <c r="B9" s="190" t="s">
        <v>137</v>
      </c>
      <c r="C9" s="145" t="s">
        <v>24</v>
      </c>
      <c r="D9" s="146" t="s">
        <v>133</v>
      </c>
      <c r="E9" s="147"/>
      <c r="F9" s="148" t="s">
        <v>17</v>
      </c>
      <c r="G9" s="130">
        <v>1</v>
      </c>
      <c r="H9" s="149" t="s">
        <v>30</v>
      </c>
      <c r="I9" s="149" t="s">
        <v>30</v>
      </c>
      <c r="J9" s="150"/>
      <c r="K9" s="380"/>
      <c r="L9" s="380"/>
    </row>
    <row r="10" spans="1:12" s="153" customFormat="1" ht="20.25" customHeight="1">
      <c r="A10" s="139"/>
      <c r="B10" s="190"/>
      <c r="C10" s="141" t="s">
        <v>117</v>
      </c>
      <c r="D10" s="154"/>
      <c r="E10" s="142"/>
      <c r="F10" s="143"/>
      <c r="G10" s="143"/>
      <c r="H10" s="144"/>
      <c r="I10" s="144"/>
      <c r="J10" s="144"/>
      <c r="K10" s="144"/>
      <c r="L10" s="144"/>
    </row>
    <row r="11" spans="1:12" s="138" customFormat="1" ht="20.25" customHeight="1">
      <c r="A11" s="155"/>
      <c r="B11" s="194" t="s">
        <v>136</v>
      </c>
      <c r="C11" s="193" t="s">
        <v>24</v>
      </c>
      <c r="D11" s="146" t="s">
        <v>118</v>
      </c>
      <c r="E11" s="188"/>
      <c r="F11" s="148" t="s">
        <v>6</v>
      </c>
      <c r="G11" s="130">
        <v>1</v>
      </c>
      <c r="H11" s="156"/>
      <c r="I11" s="379"/>
      <c r="J11" s="379"/>
      <c r="K11" s="380"/>
      <c r="L11" s="380"/>
    </row>
    <row r="12" spans="1:12" s="138" customFormat="1" ht="20.25" customHeight="1">
      <c r="A12" s="191"/>
      <c r="B12" s="196"/>
      <c r="C12" s="141" t="s">
        <v>134</v>
      </c>
      <c r="D12" s="154"/>
      <c r="E12" s="142"/>
      <c r="F12" s="143"/>
      <c r="G12" s="143"/>
      <c r="H12" s="144"/>
      <c r="I12" s="144"/>
      <c r="J12" s="144"/>
      <c r="K12" s="144"/>
      <c r="L12" s="144"/>
    </row>
    <row r="13" spans="1:12" s="138" customFormat="1" ht="21">
      <c r="A13" s="233"/>
      <c r="B13" s="234"/>
      <c r="C13" s="235"/>
      <c r="D13" s="246" t="s">
        <v>144</v>
      </c>
      <c r="E13" s="236"/>
      <c r="F13" s="237"/>
      <c r="G13" s="238"/>
      <c r="H13" s="245"/>
      <c r="I13" s="241"/>
      <c r="J13" s="245"/>
      <c r="K13" s="241"/>
      <c r="L13" s="242"/>
    </row>
    <row r="14" spans="1:12" s="138" customFormat="1" ht="21">
      <c r="A14" s="233"/>
      <c r="B14" s="234" t="s">
        <v>145</v>
      </c>
      <c r="C14" s="235" t="s">
        <v>24</v>
      </c>
      <c r="D14" s="247" t="s">
        <v>146</v>
      </c>
      <c r="E14" s="236"/>
      <c r="F14" s="148" t="s">
        <v>111</v>
      </c>
      <c r="G14" s="238">
        <v>140</v>
      </c>
      <c r="H14" s="245"/>
      <c r="I14" s="379"/>
      <c r="J14" s="379"/>
      <c r="K14" s="380"/>
      <c r="L14" s="380"/>
    </row>
    <row r="15" spans="1:12" s="138" customFormat="1" ht="21">
      <c r="A15" s="233"/>
      <c r="B15" s="234" t="s">
        <v>147</v>
      </c>
      <c r="C15" s="235" t="s">
        <v>24</v>
      </c>
      <c r="D15" s="247" t="s">
        <v>148</v>
      </c>
      <c r="E15" s="236"/>
      <c r="F15" s="148" t="s">
        <v>111</v>
      </c>
      <c r="G15" s="238">
        <v>210</v>
      </c>
      <c r="H15" s="245"/>
      <c r="I15" s="379"/>
      <c r="J15" s="379"/>
      <c r="K15" s="380"/>
      <c r="L15" s="380"/>
    </row>
    <row r="16" spans="1:12" s="138" customFormat="1" ht="20.25" customHeight="1">
      <c r="A16" s="233"/>
      <c r="B16" s="234" t="s">
        <v>110</v>
      </c>
      <c r="C16" s="235" t="s">
        <v>24</v>
      </c>
      <c r="D16" s="247" t="s">
        <v>149</v>
      </c>
      <c r="E16" s="236"/>
      <c r="F16" s="148" t="s">
        <v>111</v>
      </c>
      <c r="G16" s="238">
        <v>180</v>
      </c>
      <c r="H16" s="245"/>
      <c r="I16" s="379"/>
      <c r="J16" s="379"/>
      <c r="K16" s="380"/>
      <c r="L16" s="380"/>
    </row>
    <row r="17" spans="1:12" s="138" customFormat="1" ht="20.25" customHeight="1">
      <c r="A17" s="233"/>
      <c r="B17" s="234" t="s">
        <v>112</v>
      </c>
      <c r="C17" s="235" t="s">
        <v>24</v>
      </c>
      <c r="D17" s="247" t="s">
        <v>119</v>
      </c>
      <c r="E17" s="236"/>
      <c r="F17" s="148" t="s">
        <v>111</v>
      </c>
      <c r="G17" s="238">
        <f>G14+G15+G16</f>
        <v>530</v>
      </c>
      <c r="H17" s="245"/>
      <c r="I17" s="379"/>
      <c r="J17" s="379"/>
      <c r="K17" s="380"/>
      <c r="L17" s="380"/>
    </row>
    <row r="18" spans="1:12" s="138" customFormat="1" ht="20.25" customHeight="1">
      <c r="A18" s="233"/>
      <c r="B18" s="234" t="s">
        <v>120</v>
      </c>
      <c r="C18" s="235" t="s">
        <v>24</v>
      </c>
      <c r="D18" s="157" t="s">
        <v>121</v>
      </c>
      <c r="E18" s="236"/>
      <c r="F18" s="148" t="s">
        <v>33</v>
      </c>
      <c r="G18" s="130">
        <v>20</v>
      </c>
      <c r="H18" s="156"/>
      <c r="I18" s="379"/>
      <c r="J18" s="379"/>
      <c r="K18" s="380"/>
      <c r="L18" s="380"/>
    </row>
    <row r="19" spans="1:12" s="138" customFormat="1" ht="20.25" customHeight="1">
      <c r="A19" s="233"/>
      <c r="B19" s="234" t="s">
        <v>150</v>
      </c>
      <c r="C19" s="235" t="s">
        <v>24</v>
      </c>
      <c r="D19" s="247" t="s">
        <v>151</v>
      </c>
      <c r="E19" s="236"/>
      <c r="F19" s="237" t="s">
        <v>17</v>
      </c>
      <c r="G19" s="238">
        <v>1</v>
      </c>
      <c r="H19" s="245"/>
      <c r="I19" s="379"/>
      <c r="J19" s="379"/>
      <c r="K19" s="380"/>
      <c r="L19" s="380"/>
    </row>
    <row r="20" spans="1:12" s="138" customFormat="1" ht="21">
      <c r="A20" s="233"/>
      <c r="B20" s="234"/>
      <c r="C20" s="235"/>
      <c r="D20" s="246" t="s">
        <v>152</v>
      </c>
      <c r="E20" s="236"/>
      <c r="F20" s="237"/>
      <c r="G20" s="238"/>
      <c r="H20" s="245"/>
      <c r="I20" s="241"/>
      <c r="J20" s="245"/>
      <c r="K20" s="241"/>
      <c r="L20" s="242"/>
    </row>
    <row r="21" spans="1:12" s="138" customFormat="1" ht="21">
      <c r="A21" s="233"/>
      <c r="B21" s="234" t="s">
        <v>222</v>
      </c>
      <c r="C21" s="235" t="s">
        <v>24</v>
      </c>
      <c r="D21" s="247" t="s">
        <v>153</v>
      </c>
      <c r="E21" s="236"/>
      <c r="F21" s="237" t="s">
        <v>6</v>
      </c>
      <c r="G21" s="238">
        <v>1</v>
      </c>
      <c r="H21" s="245"/>
      <c r="I21" s="379"/>
      <c r="J21" s="379"/>
      <c r="K21" s="380"/>
      <c r="L21" s="380"/>
    </row>
    <row r="22" spans="1:12" s="138" customFormat="1" ht="21">
      <c r="A22" s="233"/>
      <c r="B22" s="234" t="s">
        <v>154</v>
      </c>
      <c r="C22" s="235" t="s">
        <v>24</v>
      </c>
      <c r="D22" s="247" t="s">
        <v>155</v>
      </c>
      <c r="E22" s="236"/>
      <c r="F22" s="237" t="s">
        <v>6</v>
      </c>
      <c r="G22" s="238">
        <v>8</v>
      </c>
      <c r="H22" s="245"/>
      <c r="I22" s="379"/>
      <c r="J22" s="379"/>
      <c r="K22" s="380"/>
      <c r="L22" s="380"/>
    </row>
    <row r="23" spans="1:12" s="138" customFormat="1" ht="21">
      <c r="A23" s="233"/>
      <c r="B23" s="248" t="s">
        <v>223</v>
      </c>
      <c r="C23" s="235" t="s">
        <v>24</v>
      </c>
      <c r="D23" s="247" t="s">
        <v>156</v>
      </c>
      <c r="E23" s="236"/>
      <c r="F23" s="237" t="s">
        <v>6</v>
      </c>
      <c r="G23" s="238">
        <v>1</v>
      </c>
      <c r="H23" s="245"/>
      <c r="I23" s="379"/>
      <c r="J23" s="379"/>
      <c r="K23" s="380"/>
      <c r="L23" s="380"/>
    </row>
    <row r="24" spans="1:12" s="138" customFormat="1" ht="20.25" customHeight="1">
      <c r="A24" s="233"/>
      <c r="B24" s="248" t="s">
        <v>224</v>
      </c>
      <c r="C24" s="235" t="s">
        <v>24</v>
      </c>
      <c r="D24" s="247" t="s">
        <v>157</v>
      </c>
      <c r="E24" s="236"/>
      <c r="F24" s="237" t="s">
        <v>6</v>
      </c>
      <c r="G24" s="238">
        <v>1</v>
      </c>
      <c r="H24" s="245"/>
      <c r="I24" s="379"/>
      <c r="J24" s="379"/>
      <c r="K24" s="380"/>
      <c r="L24" s="380"/>
    </row>
    <row r="25" spans="1:12" s="138" customFormat="1" ht="20.25" customHeight="1">
      <c r="A25" s="233"/>
      <c r="B25" s="234" t="s">
        <v>158</v>
      </c>
      <c r="C25" s="145" t="s">
        <v>24</v>
      </c>
      <c r="D25" s="157" t="s">
        <v>135</v>
      </c>
      <c r="E25" s="147"/>
      <c r="F25" s="237" t="s">
        <v>17</v>
      </c>
      <c r="G25" s="238">
        <v>1</v>
      </c>
      <c r="H25" s="239" t="s">
        <v>30</v>
      </c>
      <c r="I25" s="239" t="s">
        <v>30</v>
      </c>
      <c r="J25" s="240"/>
      <c r="K25" s="380"/>
      <c r="L25" s="380"/>
    </row>
    <row r="26" spans="1:12" s="138" customFormat="1" ht="20.25" customHeight="1">
      <c r="A26" s="249"/>
      <c r="B26" s="250"/>
      <c r="C26" s="251" t="s">
        <v>159</v>
      </c>
      <c r="D26" s="252"/>
      <c r="E26" s="253"/>
      <c r="F26" s="143"/>
      <c r="G26" s="143"/>
      <c r="H26" s="144"/>
      <c r="I26" s="144"/>
      <c r="J26" s="144"/>
      <c r="K26" s="144"/>
      <c r="L26" s="144"/>
    </row>
    <row r="27" spans="1:12" s="138" customFormat="1" ht="20.25" customHeight="1">
      <c r="A27" s="129"/>
      <c r="B27" s="254" t="s">
        <v>160</v>
      </c>
      <c r="C27" s="145" t="s">
        <v>24</v>
      </c>
      <c r="D27" s="157" t="s">
        <v>161</v>
      </c>
      <c r="E27" s="255"/>
      <c r="F27" s="256" t="s">
        <v>43</v>
      </c>
      <c r="G27" s="130">
        <v>50</v>
      </c>
      <c r="H27" s="156"/>
      <c r="I27" s="379"/>
      <c r="J27" s="379"/>
      <c r="K27" s="380"/>
      <c r="L27" s="380"/>
    </row>
    <row r="28" spans="1:12" s="138" customFormat="1" ht="20.25" customHeight="1">
      <c r="A28" s="155"/>
      <c r="B28" s="158" t="s">
        <v>112</v>
      </c>
      <c r="C28" s="145" t="s">
        <v>24</v>
      </c>
      <c r="D28" s="157" t="s">
        <v>162</v>
      </c>
      <c r="E28" s="255"/>
      <c r="F28" s="256" t="s">
        <v>43</v>
      </c>
      <c r="G28" s="130">
        <v>50</v>
      </c>
      <c r="H28" s="156"/>
      <c r="I28" s="379"/>
      <c r="J28" s="379"/>
      <c r="K28" s="380"/>
      <c r="L28" s="380"/>
    </row>
    <row r="29" spans="1:12" s="138" customFormat="1" ht="20.25" customHeight="1">
      <c r="A29" s="155"/>
      <c r="B29" s="158"/>
      <c r="C29" s="145"/>
      <c r="D29" s="157" t="s">
        <v>163</v>
      </c>
      <c r="E29" s="147"/>
      <c r="F29" s="148"/>
      <c r="G29" s="130"/>
      <c r="H29" s="156"/>
      <c r="I29" s="151"/>
      <c r="J29" s="156"/>
      <c r="K29" s="151"/>
      <c r="L29" s="152"/>
    </row>
    <row r="30" spans="1:12" s="138" customFormat="1" ht="20.25" customHeight="1">
      <c r="A30" s="332"/>
      <c r="B30" s="333"/>
      <c r="C30" s="334" t="s">
        <v>164</v>
      </c>
      <c r="D30" s="335"/>
      <c r="E30" s="336"/>
      <c r="F30" s="243"/>
      <c r="G30" s="243"/>
      <c r="H30" s="244"/>
      <c r="I30" s="244"/>
      <c r="J30" s="244"/>
      <c r="K30" s="244"/>
      <c r="L30" s="244"/>
    </row>
    <row r="31" spans="1:12" s="138" customFormat="1" ht="21">
      <c r="A31" s="337"/>
      <c r="B31" s="238" t="s">
        <v>165</v>
      </c>
      <c r="C31" s="235" t="s">
        <v>24</v>
      </c>
      <c r="D31" s="247" t="s">
        <v>166</v>
      </c>
      <c r="E31" s="236"/>
      <c r="F31" s="148" t="s">
        <v>111</v>
      </c>
      <c r="G31" s="238">
        <v>60</v>
      </c>
      <c r="H31" s="245"/>
      <c r="I31" s="379"/>
      <c r="J31" s="379"/>
      <c r="K31" s="380"/>
      <c r="L31" s="380"/>
    </row>
    <row r="32" spans="1:12" s="138" customFormat="1" ht="21">
      <c r="A32" s="337"/>
      <c r="B32" s="257" t="s">
        <v>167</v>
      </c>
      <c r="C32" s="235" t="s">
        <v>24</v>
      </c>
      <c r="D32" s="247" t="s">
        <v>168</v>
      </c>
      <c r="E32" s="236"/>
      <c r="F32" s="237" t="s">
        <v>6</v>
      </c>
      <c r="G32" s="238">
        <v>1</v>
      </c>
      <c r="H32" s="245"/>
      <c r="I32" s="379"/>
      <c r="J32" s="379"/>
      <c r="K32" s="380"/>
      <c r="L32" s="380"/>
    </row>
    <row r="33" spans="1:12" s="138" customFormat="1" ht="21">
      <c r="A33" s="338"/>
      <c r="B33" s="258"/>
      <c r="C33" s="339" t="s">
        <v>122</v>
      </c>
      <c r="D33" s="340"/>
      <c r="E33" s="341"/>
      <c r="F33" s="143"/>
      <c r="G33" s="143"/>
      <c r="H33" s="144"/>
      <c r="I33" s="144"/>
      <c r="J33" s="144"/>
      <c r="K33" s="144"/>
      <c r="L33" s="144"/>
    </row>
    <row r="34" spans="1:12" s="138" customFormat="1" ht="21">
      <c r="A34" s="337"/>
      <c r="B34" s="238" t="s">
        <v>225</v>
      </c>
      <c r="C34" s="145" t="s">
        <v>24</v>
      </c>
      <c r="D34" s="157" t="s">
        <v>169</v>
      </c>
      <c r="E34" s="147"/>
      <c r="F34" s="148" t="s">
        <v>6</v>
      </c>
      <c r="G34" s="130">
        <v>1</v>
      </c>
      <c r="H34" s="150"/>
      <c r="I34" s="379"/>
      <c r="J34" s="379"/>
      <c r="K34" s="380"/>
      <c r="L34" s="380"/>
    </row>
    <row r="35" spans="1:12" s="138" customFormat="1" ht="21">
      <c r="A35" s="337"/>
      <c r="B35" s="254" t="s">
        <v>170</v>
      </c>
      <c r="C35" s="145" t="s">
        <v>24</v>
      </c>
      <c r="D35" s="157" t="s">
        <v>171</v>
      </c>
      <c r="E35" s="147"/>
      <c r="F35" s="148" t="s">
        <v>6</v>
      </c>
      <c r="G35" s="130">
        <v>3</v>
      </c>
      <c r="H35" s="150"/>
      <c r="I35" s="379"/>
      <c r="J35" s="379"/>
      <c r="K35" s="380"/>
      <c r="L35" s="380"/>
    </row>
    <row r="36" spans="1:12" s="138" customFormat="1" ht="21">
      <c r="A36" s="337"/>
      <c r="B36" s="254" t="s">
        <v>123</v>
      </c>
      <c r="C36" s="145" t="s">
        <v>24</v>
      </c>
      <c r="D36" s="157" t="s">
        <v>172</v>
      </c>
      <c r="E36" s="147"/>
      <c r="F36" s="148" t="s">
        <v>6</v>
      </c>
      <c r="G36" s="130">
        <v>1</v>
      </c>
      <c r="H36" s="156"/>
      <c r="I36" s="379"/>
      <c r="J36" s="379"/>
      <c r="K36" s="380"/>
      <c r="L36" s="380"/>
    </row>
    <row r="37" spans="1:12" s="163" customFormat="1" ht="20.25" customHeight="1">
      <c r="A37" s="337"/>
      <c r="B37" s="254" t="s">
        <v>63</v>
      </c>
      <c r="C37" s="145" t="s">
        <v>24</v>
      </c>
      <c r="D37" s="157" t="s">
        <v>34</v>
      </c>
      <c r="E37" s="147"/>
      <c r="F37" s="148" t="s">
        <v>6</v>
      </c>
      <c r="G37" s="130">
        <v>1</v>
      </c>
      <c r="H37" s="156"/>
      <c r="I37" s="379"/>
      <c r="J37" s="379"/>
      <c r="K37" s="380"/>
      <c r="L37" s="380"/>
    </row>
    <row r="38" spans="1:12">
      <c r="A38" s="337"/>
      <c r="B38" s="254" t="s">
        <v>67</v>
      </c>
      <c r="C38" s="145" t="s">
        <v>24</v>
      </c>
      <c r="D38" s="157" t="s">
        <v>124</v>
      </c>
      <c r="E38" s="147"/>
      <c r="F38" s="148" t="s">
        <v>33</v>
      </c>
      <c r="G38" s="130">
        <v>56</v>
      </c>
      <c r="H38" s="156"/>
      <c r="I38" s="379"/>
      <c r="J38" s="379"/>
      <c r="K38" s="380"/>
      <c r="L38" s="380"/>
    </row>
    <row r="39" spans="1:12">
      <c r="A39" s="337"/>
      <c r="B39" s="254" t="s">
        <v>61</v>
      </c>
      <c r="C39" s="145" t="s">
        <v>24</v>
      </c>
      <c r="D39" s="157" t="s">
        <v>125</v>
      </c>
      <c r="E39" s="147"/>
      <c r="F39" s="148" t="s">
        <v>33</v>
      </c>
      <c r="G39" s="130">
        <v>15</v>
      </c>
      <c r="H39" s="156"/>
      <c r="I39" s="379"/>
      <c r="J39" s="379"/>
      <c r="K39" s="380"/>
      <c r="L39" s="380"/>
    </row>
    <row r="40" spans="1:12" ht="23.25" thickBot="1">
      <c r="A40" s="259"/>
      <c r="B40" s="71" t="s">
        <v>62</v>
      </c>
      <c r="C40" s="145" t="s">
        <v>24</v>
      </c>
      <c r="D40" s="66" t="s">
        <v>126</v>
      </c>
      <c r="E40" s="69"/>
      <c r="F40" s="70" t="s">
        <v>33</v>
      </c>
      <c r="G40" s="67">
        <v>6</v>
      </c>
      <c r="H40" s="189"/>
      <c r="I40" s="379"/>
      <c r="J40" s="379"/>
      <c r="K40" s="380"/>
      <c r="L40" s="380"/>
    </row>
    <row r="41" spans="1:12" ht="27" thickTop="1" thickBot="1">
      <c r="A41" s="159"/>
      <c r="B41" s="260"/>
      <c r="C41" s="512" t="s">
        <v>113</v>
      </c>
      <c r="D41" s="513"/>
      <c r="E41" s="514"/>
      <c r="F41" s="160"/>
      <c r="G41" s="160"/>
      <c r="H41" s="161"/>
      <c r="I41" s="161"/>
      <c r="J41" s="161"/>
      <c r="K41" s="162"/>
      <c r="L41" s="61"/>
    </row>
    <row r="42" spans="1:12" ht="23.25" thickTop="1"/>
  </sheetData>
  <mergeCells count="8">
    <mergeCell ref="C41:E41"/>
    <mergeCell ref="J5:K5"/>
    <mergeCell ref="G5:G6"/>
    <mergeCell ref="H5:I5"/>
    <mergeCell ref="A5:A6"/>
    <mergeCell ref="B5:B6"/>
    <mergeCell ref="C5:E6"/>
    <mergeCell ref="F5:F6"/>
  </mergeCells>
  <pageMargins left="0.31496062992125984" right="0.11811023622047245" top="0.31496062992125984" bottom="0.27559055118110237" header="0.15748031496062992" footer="0.15748031496062992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L16"/>
  <sheetViews>
    <sheetView topLeftCell="A2" zoomScale="86" zoomScaleNormal="86" workbookViewId="0">
      <selection activeCell="L16" sqref="L16"/>
    </sheetView>
  </sheetViews>
  <sheetFormatPr defaultColWidth="7.25" defaultRowHeight="22.5"/>
  <cols>
    <col min="1" max="1" width="5.5" style="120" customWidth="1"/>
    <col min="2" max="2" width="7.25" style="187" customWidth="1"/>
    <col min="3" max="3" width="5.5" style="120" customWidth="1"/>
    <col min="4" max="4" width="4.25" style="120" customWidth="1"/>
    <col min="5" max="5" width="40" style="120" customWidth="1"/>
    <col min="6" max="7" width="6.375" style="120" customWidth="1"/>
    <col min="8" max="11" width="10.125" style="120" customWidth="1"/>
    <col min="12" max="12" width="14.25" style="120" customWidth="1"/>
    <col min="13" max="16384" width="7.25" style="120"/>
  </cols>
  <sheetData>
    <row r="1" spans="1:12" ht="20.25" customHeight="1">
      <c r="A1" s="50"/>
      <c r="B1" s="165"/>
      <c r="C1" s="51"/>
      <c r="D1" s="51"/>
      <c r="E1" s="51"/>
      <c r="F1" s="52"/>
      <c r="G1" s="53"/>
      <c r="H1" s="54"/>
      <c r="I1" s="54"/>
      <c r="J1" s="54"/>
      <c r="K1" s="54"/>
      <c r="L1" s="55"/>
    </row>
    <row r="2" spans="1:12" ht="20.25" customHeight="1">
      <c r="A2" s="50"/>
      <c r="B2" s="165"/>
      <c r="C2" s="51" t="s">
        <v>18</v>
      </c>
      <c r="D2" s="51"/>
      <c r="E2" s="47" t="s">
        <v>142</v>
      </c>
      <c r="F2" s="52"/>
      <c r="G2" s="53"/>
      <c r="H2" s="54"/>
      <c r="I2" s="54"/>
      <c r="J2" s="54"/>
      <c r="K2" s="54"/>
      <c r="L2" s="55"/>
    </row>
    <row r="3" spans="1:12" ht="20.25" customHeight="1">
      <c r="A3" s="50"/>
      <c r="B3" s="165"/>
      <c r="C3" s="51" t="s">
        <v>19</v>
      </c>
      <c r="D3" s="51"/>
      <c r="E3" s="51" t="s">
        <v>143</v>
      </c>
      <c r="F3" s="52"/>
      <c r="G3" s="53"/>
      <c r="H3" s="54"/>
      <c r="I3" s="54"/>
      <c r="J3" s="54"/>
      <c r="K3" s="54"/>
      <c r="L3" s="55"/>
    </row>
    <row r="4" spans="1:12" ht="20.25" customHeight="1">
      <c r="A4" s="50"/>
      <c r="B4" s="165"/>
      <c r="C4" s="51" t="s">
        <v>20</v>
      </c>
      <c r="D4" s="51"/>
      <c r="E4" s="51" t="s">
        <v>346</v>
      </c>
      <c r="F4" s="52"/>
      <c r="G4" s="53"/>
      <c r="H4" s="54"/>
      <c r="I4" s="54"/>
      <c r="J4" s="54"/>
      <c r="K4" s="54"/>
      <c r="L4" s="55"/>
    </row>
    <row r="5" spans="1:12" ht="20.25" customHeight="1" thickBot="1">
      <c r="A5" s="166"/>
      <c r="B5" s="167"/>
      <c r="C5" s="124"/>
      <c r="D5" s="124"/>
      <c r="E5" s="124"/>
      <c r="F5" s="124"/>
      <c r="G5" s="168"/>
      <c r="H5" s="169"/>
      <c r="I5" s="169"/>
      <c r="J5" s="169"/>
      <c r="K5" s="169"/>
      <c r="L5" s="170"/>
    </row>
    <row r="6" spans="1:12" ht="13.9" customHeight="1" thickTop="1">
      <c r="A6" s="52"/>
      <c r="B6" s="165"/>
      <c r="C6" s="52"/>
      <c r="D6" s="52"/>
      <c r="E6" s="52"/>
      <c r="F6" s="52"/>
      <c r="G6" s="53"/>
      <c r="H6" s="54"/>
      <c r="I6" s="54"/>
      <c r="J6" s="54"/>
      <c r="K6" s="54"/>
      <c r="L6" s="171"/>
    </row>
    <row r="7" spans="1:12" ht="22.5" customHeight="1">
      <c r="A7" s="515" t="s">
        <v>7</v>
      </c>
      <c r="B7" s="522" t="s">
        <v>57</v>
      </c>
      <c r="C7" s="515" t="s">
        <v>8</v>
      </c>
      <c r="D7" s="515"/>
      <c r="E7" s="515"/>
      <c r="F7" s="523" t="s">
        <v>1</v>
      </c>
      <c r="G7" s="523" t="s">
        <v>21</v>
      </c>
      <c r="H7" s="520" t="s">
        <v>25</v>
      </c>
      <c r="I7" s="521"/>
      <c r="J7" s="520" t="s">
        <v>26</v>
      </c>
      <c r="K7" s="521"/>
      <c r="L7" s="173" t="s">
        <v>27</v>
      </c>
    </row>
    <row r="8" spans="1:12">
      <c r="A8" s="515"/>
      <c r="B8" s="522"/>
      <c r="C8" s="515"/>
      <c r="D8" s="515"/>
      <c r="E8" s="515"/>
      <c r="F8" s="524"/>
      <c r="G8" s="525"/>
      <c r="H8" s="174" t="s">
        <v>22</v>
      </c>
      <c r="I8" s="174" t="s">
        <v>23</v>
      </c>
      <c r="J8" s="174" t="s">
        <v>22</v>
      </c>
      <c r="K8" s="174" t="s">
        <v>28</v>
      </c>
      <c r="L8" s="175" t="s">
        <v>29</v>
      </c>
    </row>
    <row r="9" spans="1:12" s="138" customFormat="1" ht="21.75" customHeight="1">
      <c r="A9" s="139">
        <v>1</v>
      </c>
      <c r="B9" s="172"/>
      <c r="C9" s="141" t="s">
        <v>114</v>
      </c>
      <c r="D9" s="154"/>
      <c r="E9" s="142"/>
      <c r="F9" s="143"/>
      <c r="G9" s="143"/>
      <c r="H9" s="144"/>
      <c r="I9" s="144"/>
      <c r="J9" s="144"/>
      <c r="K9" s="144"/>
      <c r="L9" s="144"/>
    </row>
    <row r="10" spans="1:12" s="138" customFormat="1" ht="21.75" customHeight="1">
      <c r="A10" s="155"/>
      <c r="B10" s="261" t="s">
        <v>173</v>
      </c>
      <c r="C10" s="262" t="s">
        <v>24</v>
      </c>
      <c r="D10" s="263" t="s">
        <v>174</v>
      </c>
      <c r="E10" s="253"/>
      <c r="F10" s="179" t="s">
        <v>6</v>
      </c>
      <c r="G10" s="130">
        <v>1</v>
      </c>
      <c r="H10" s="151"/>
      <c r="I10" s="379"/>
      <c r="J10" s="379"/>
      <c r="K10" s="380"/>
      <c r="L10" s="380"/>
    </row>
    <row r="11" spans="1:12" s="138" customFormat="1" ht="21.75" customHeight="1">
      <c r="A11" s="176"/>
      <c r="B11" s="177" t="s">
        <v>115</v>
      </c>
      <c r="C11" s="178" t="s">
        <v>24</v>
      </c>
      <c r="D11" s="518" t="s">
        <v>116</v>
      </c>
      <c r="E11" s="519"/>
      <c r="F11" s="179" t="s">
        <v>6</v>
      </c>
      <c r="G11" s="180">
        <v>1</v>
      </c>
      <c r="H11" s="181"/>
      <c r="I11" s="379"/>
      <c r="J11" s="379"/>
      <c r="K11" s="380"/>
      <c r="L11" s="380"/>
    </row>
    <row r="12" spans="1:12" s="138" customFormat="1" ht="21.75" customHeight="1">
      <c r="A12" s="176"/>
      <c r="B12" s="177"/>
      <c r="C12" s="178"/>
      <c r="D12" s="157" t="s">
        <v>138</v>
      </c>
      <c r="E12" s="192"/>
      <c r="F12" s="179"/>
      <c r="G12" s="180"/>
      <c r="H12" s="181"/>
      <c r="I12" s="182"/>
      <c r="J12" s="183"/>
      <c r="K12" s="182"/>
      <c r="L12" s="184"/>
    </row>
    <row r="13" spans="1:12" s="138" customFormat="1" ht="21.75" customHeight="1">
      <c r="A13" s="155"/>
      <c r="B13" s="185"/>
      <c r="C13" s="145"/>
      <c r="D13" s="157"/>
      <c r="E13" s="147"/>
      <c r="F13" s="148"/>
      <c r="G13" s="130"/>
      <c r="H13" s="156"/>
      <c r="I13" s="151"/>
      <c r="J13" s="156"/>
      <c r="K13" s="151"/>
      <c r="L13" s="152"/>
    </row>
    <row r="14" spans="1:12" s="138" customFormat="1" ht="21.75" thickBot="1">
      <c r="A14" s="155"/>
      <c r="B14" s="185"/>
      <c r="C14" s="145"/>
      <c r="D14" s="157"/>
      <c r="E14" s="147"/>
      <c r="F14" s="148"/>
      <c r="G14" s="130"/>
      <c r="H14" s="156"/>
      <c r="I14" s="151"/>
      <c r="J14" s="156"/>
      <c r="K14" s="151"/>
      <c r="L14" s="152"/>
    </row>
    <row r="15" spans="1:12" ht="27" thickTop="1" thickBot="1">
      <c r="A15" s="159"/>
      <c r="B15" s="186"/>
      <c r="C15" s="512" t="s">
        <v>113</v>
      </c>
      <c r="D15" s="513"/>
      <c r="E15" s="514"/>
      <c r="F15" s="160"/>
      <c r="G15" s="160"/>
      <c r="H15" s="161"/>
      <c r="I15" s="161"/>
      <c r="J15" s="161"/>
      <c r="K15" s="162"/>
      <c r="L15" s="61">
        <f>SUM(L10:L14)</f>
        <v>0</v>
      </c>
    </row>
    <row r="16" spans="1:12" ht="23.25" thickTop="1"/>
  </sheetData>
  <mergeCells count="9">
    <mergeCell ref="D11:E11"/>
    <mergeCell ref="C15:E15"/>
    <mergeCell ref="J7:K7"/>
    <mergeCell ref="A7:A8"/>
    <mergeCell ref="B7:B8"/>
    <mergeCell ref="C7:E8"/>
    <mergeCell ref="F7:F8"/>
    <mergeCell ref="G7:G8"/>
    <mergeCell ref="H7:I7"/>
  </mergeCells>
  <pageMargins left="0.35433070866141736" right="0.15748031496062992" top="0.23622047244094491" bottom="0.31496062992125984" header="0.15748031496062992" footer="0.19685039370078741"/>
  <pageSetup paperSize="9"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EE1C51892D126D45B0D62C3816233715" ma:contentTypeVersion="12" ma:contentTypeDescription="สร้างเอกสารใหม่" ma:contentTypeScope="" ma:versionID="6c8addb9736e828a681afc8e0f14bc85">
  <xsd:schema xmlns:xsd="http://www.w3.org/2001/XMLSchema" xmlns:xs="http://www.w3.org/2001/XMLSchema" xmlns:p="http://schemas.microsoft.com/office/2006/metadata/properties" xmlns:ns2="a8567f3b-7df0-4813-a18f-3b6a753135d7" xmlns:ns3="da88a632-ed87-4d0a-b516-6742f867a98d" targetNamespace="http://schemas.microsoft.com/office/2006/metadata/properties" ma:root="true" ma:fieldsID="5215b4057391550fc6634163154e85a7" ns2:_="" ns3:_="">
    <xsd:import namespace="a8567f3b-7df0-4813-a18f-3b6a753135d7"/>
    <xsd:import namespace="da88a632-ed87-4d0a-b516-6742f867a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67f3b-7df0-4813-a18f-3b6a75313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แท็กรูป" ma:readOnly="false" ma:fieldId="{5cf76f15-5ced-4ddc-b409-7134ff3c332f}" ma:taxonomyMulti="true" ma:sspId="0e6704a4-8e0d-4044-8c47-693000bb1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8a632-ed87-4d0a-b516-6742f867a98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d82908f-b62e-428d-a970-be950a73ae84}" ma:internalName="TaxCatchAll" ma:showField="CatchAllData" ma:web="da88a632-ed87-4d0a-b516-6742f867a9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a88a632-ed87-4d0a-b516-6742f867a98d" xsi:nil="true"/>
    <lcf76f155ced4ddcb4097134ff3c332f xmlns="a8567f3b-7df0-4813-a18f-3b6a753135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E091591-1D4D-4603-A120-2FB4BBB8D4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92B934-88CF-48DE-94F6-0BE1CD636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567f3b-7df0-4813-a18f-3b6a753135d7"/>
    <ds:schemaRef ds:uri="da88a632-ed87-4d0a-b516-6742f867a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16425E-A290-49E7-A448-988FF657D811}">
  <ds:schemaRefs>
    <ds:schemaRef ds:uri="http://schemas.microsoft.com/office/2006/metadata/properties"/>
    <ds:schemaRef ds:uri="http://schemas.microsoft.com/office/infopath/2007/PartnerControls"/>
    <ds:schemaRef ds:uri="da88a632-ed87-4d0a-b516-6742f867a98d"/>
    <ds:schemaRef ds:uri="a8567f3b-7df0-4813-a18f-3b6a753135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7</vt:i4>
      </vt:variant>
    </vt:vector>
  </HeadingPairs>
  <TitlesOfParts>
    <vt:vector size="12" baseType="lpstr">
      <vt:lpstr>sum Int.+ระบบ 22-05-68</vt:lpstr>
      <vt:lpstr>Int. 22-05-68</vt:lpstr>
      <vt:lpstr>EE 22-05-68</vt:lpstr>
      <vt:lpstr>AC 16-05-68</vt:lpstr>
      <vt:lpstr>FP 16-05-68</vt:lpstr>
      <vt:lpstr>'AC 16-05-68'!Print_Area</vt:lpstr>
      <vt:lpstr>'EE 22-05-68'!Print_Area</vt:lpstr>
      <vt:lpstr>'Int. 22-05-68'!Print_Area</vt:lpstr>
      <vt:lpstr>'sum Int.+ระบบ 22-05-68'!Print_Area</vt:lpstr>
      <vt:lpstr>'AC 16-05-68'!Print_Titles</vt:lpstr>
      <vt:lpstr>'EE 22-05-68'!Print_Titles</vt:lpstr>
      <vt:lpstr>'Int. 22-05-68'!Print_Titles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</dc:creator>
  <cp:lastModifiedBy>woodman decor</cp:lastModifiedBy>
  <cp:lastPrinted>2025-05-28T02:53:24Z</cp:lastPrinted>
  <dcterms:created xsi:type="dcterms:W3CDTF">2019-02-12T17:16:47Z</dcterms:created>
  <dcterms:modified xsi:type="dcterms:W3CDTF">2025-06-17T03:42:03Z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0x010100EE1C51892D126D45B0D62C3816233715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2025-05-23T08:24:08Z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929001d2-19cc-4e75-9be0-41f862ab6959</vt:lpwstr>
  </property>
  <property fmtid="{D5CDD505-2E9C-101B-9397-08002B2CF9AE}" pid="8" name="MSIP_Label_defa4170-0d19-0005-0004-bc88714345d2_ActionId">
    <vt:lpwstr>10d71836-deaf-4f29-a59a-befc7a6c13c4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MediaServiceImageTags">
    <vt:lpwstr/>
  </property>
</Properties>
</file>