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7.Discriminación/"/>
    </mc:Choice>
  </mc:AlternateContent>
  <xr:revisionPtr revIDLastSave="262" documentId="11_F09ED14038BC385CB0C86FD52101BC07ABEABD26" xr6:coauthVersionLast="47" xr6:coauthVersionMax="47" xr10:uidLastSave="{1E48726F-E363-4BDE-BD32-87ED295BD2C4}"/>
  <bookViews>
    <workbookView xWindow="-110" yWindow="-110" windowWidth="19420" windowHeight="11500" firstSheet="2" activeTab="10" xr2:uid="{00000000-000D-0000-FFFF-FFFF00000000}"/>
  </bookViews>
  <sheets>
    <sheet name="genero" sheetId="1" r:id="rId1"/>
    <sheet name="edad" sheetId="2" r:id="rId2"/>
    <sheet name="edad10" sheetId="3" r:id="rId3"/>
    <sheet name="edad2" sheetId="4" r:id="rId4"/>
    <sheet name="tiempores" sheetId="5" r:id="rId5"/>
    <sheet name="migrec" sheetId="6" r:id="rId6"/>
    <sheet name="niveled" sheetId="7" r:id="rId7"/>
    <sheet name="secomp" sheetId="8" r:id="rId8"/>
    <sheet name="region" sheetId="9" r:id="rId9"/>
    <sheet name="MERCOSUR" sheetId="10" r:id="rId10"/>
    <sheet name="nacionalid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S3" i="11"/>
  <c r="G5" i="10"/>
  <c r="F5" i="10"/>
  <c r="E5" i="10"/>
  <c r="G4" i="10"/>
  <c r="F4" i="10"/>
  <c r="E4" i="10"/>
  <c r="G3" i="10"/>
  <c r="F3" i="10"/>
  <c r="E3" i="10"/>
  <c r="J4" i="9"/>
  <c r="K4" i="9"/>
  <c r="L4" i="9"/>
  <c r="M4" i="9"/>
  <c r="N4" i="9"/>
  <c r="O4" i="9"/>
  <c r="P4" i="9"/>
  <c r="Q4" i="9"/>
  <c r="J5" i="9"/>
  <c r="K5" i="9"/>
  <c r="L5" i="9"/>
  <c r="M5" i="9"/>
  <c r="N5" i="9"/>
  <c r="O5" i="9"/>
  <c r="P5" i="9"/>
  <c r="Q5" i="9"/>
  <c r="K3" i="9"/>
  <c r="L3" i="9"/>
  <c r="M3" i="9"/>
  <c r="N3" i="9"/>
  <c r="O3" i="9"/>
  <c r="P3" i="9"/>
  <c r="Q3" i="9"/>
  <c r="J3" i="9"/>
  <c r="G5" i="8"/>
  <c r="F5" i="8"/>
  <c r="E5" i="8"/>
  <c r="G4" i="8"/>
  <c r="F4" i="8"/>
  <c r="E4" i="8"/>
  <c r="G3" i="8"/>
  <c r="F3" i="8"/>
  <c r="E3" i="8"/>
  <c r="F4" i="7"/>
  <c r="G4" i="7"/>
  <c r="H4" i="7"/>
  <c r="I4" i="7"/>
  <c r="F5" i="7"/>
  <c r="G5" i="7"/>
  <c r="H5" i="7"/>
  <c r="I5" i="7"/>
  <c r="G3" i="7"/>
  <c r="H3" i="7"/>
  <c r="I3" i="7"/>
  <c r="F3" i="7"/>
  <c r="E5" i="6"/>
  <c r="D5" i="6"/>
  <c r="E4" i="6"/>
  <c r="D4" i="6"/>
  <c r="E3" i="6"/>
  <c r="D3" i="6"/>
  <c r="G5" i="5"/>
  <c r="F5" i="5"/>
  <c r="E5" i="5"/>
  <c r="G4" i="5"/>
  <c r="F4" i="5"/>
  <c r="E4" i="5"/>
  <c r="G3" i="5"/>
  <c r="F3" i="5"/>
  <c r="E3" i="5"/>
  <c r="G5" i="4"/>
  <c r="F5" i="4"/>
  <c r="E5" i="4"/>
  <c r="G4" i="4"/>
  <c r="F4" i="4"/>
  <c r="E4" i="4"/>
  <c r="G3" i="4"/>
  <c r="F3" i="4"/>
  <c r="E3" i="4"/>
  <c r="H4" i="3"/>
  <c r="I4" i="3"/>
  <c r="J4" i="3"/>
  <c r="K4" i="3"/>
  <c r="L4" i="3"/>
  <c r="M4" i="3"/>
  <c r="H5" i="3"/>
  <c r="I5" i="3"/>
  <c r="J5" i="3"/>
  <c r="K5" i="3"/>
  <c r="L5" i="3"/>
  <c r="M5" i="3"/>
  <c r="I3" i="3"/>
  <c r="J3" i="3"/>
  <c r="K3" i="3"/>
  <c r="L3" i="3"/>
  <c r="M3" i="3"/>
  <c r="H3" i="3"/>
  <c r="F4" i="2"/>
  <c r="G4" i="2"/>
  <c r="H4" i="2"/>
  <c r="I4" i="2"/>
  <c r="F5" i="2"/>
  <c r="G5" i="2"/>
  <c r="H5" i="2"/>
  <c r="I5" i="2"/>
  <c r="G3" i="2"/>
  <c r="H3" i="2"/>
  <c r="I3" i="2"/>
  <c r="F3" i="2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<sst xmlns="http://schemas.openxmlformats.org/spreadsheetml/2006/main" count="178" uniqueCount="75">
  <si>
    <t>LGBTTIQ+</t>
  </si>
  <si>
    <t>Mujer</t>
  </si>
  <si>
    <t>Varón</t>
  </si>
  <si>
    <t>No, nunca</t>
  </si>
  <si>
    <t>Sí, al menos alguna vez</t>
  </si>
  <si>
    <t>Total</t>
  </si>
  <si>
    <t>18-29</t>
  </si>
  <si>
    <t>30-44</t>
  </si>
  <si>
    <t>45-64</t>
  </si>
  <si>
    <t>65-115</t>
  </si>
  <si>
    <t>30-40</t>
  </si>
  <si>
    <t>41-50</t>
  </si>
  <si>
    <t>51-60</t>
  </si>
  <si>
    <t>61-70</t>
  </si>
  <si>
    <t>71-110</t>
  </si>
  <si>
    <t>18-34</t>
  </si>
  <si>
    <t>35-54</t>
  </si>
  <si>
    <t>55+</t>
  </si>
  <si>
    <t>No</t>
  </si>
  <si>
    <t>Si</t>
  </si>
  <si>
    <t>Prefiero no responder</t>
  </si>
  <si>
    <t>S_COMP</t>
  </si>
  <si>
    <t>S_INComp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</si>
  <si>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</si>
  <si>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</si>
  <si>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</si>
  <si>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</si>
  <si>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</si>
  <si>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</si>
  <si>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</si>
  <si>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</si>
  <si>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</si>
  <si>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</si>
  <si>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</si>
  <si>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</si>
  <si>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</si>
  <si>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</si>
  <si>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</si>
  <si>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</si>
  <si>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</si>
  <si>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</si>
  <si>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</si>
  <si>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</si>
  <si>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</si>
  <si>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</si>
  <si>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</si>
  <si>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</si>
  <si>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</si>
  <si>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</si>
  <si>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</si>
  <si>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</si>
  <si>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Experimentó discriminación en Arg (q62)</t>
  </si>
  <si>
    <t>Género</t>
  </si>
  <si>
    <t>Género (%)</t>
  </si>
  <si>
    <t>Edad</t>
  </si>
  <si>
    <t>Edad (%)</t>
  </si>
  <si>
    <t>Tiempo de residencia</t>
  </si>
  <si>
    <t>Hasta 5 años</t>
  </si>
  <si>
    <t>Entre 5 y 9 años</t>
  </si>
  <si>
    <t>Más de 10 años</t>
  </si>
  <si>
    <t>Migración reciente</t>
  </si>
  <si>
    <t>Migración reciente (%)</t>
  </si>
  <si>
    <t>Nivel educativo</t>
  </si>
  <si>
    <t>Bajo</t>
  </si>
  <si>
    <t>Medio</t>
  </si>
  <si>
    <t>Alto</t>
  </si>
  <si>
    <t>Nivel educativo (%)</t>
  </si>
  <si>
    <t>Secundario completo</t>
  </si>
  <si>
    <t>Secundario completo (%)</t>
  </si>
  <si>
    <t>Región</t>
  </si>
  <si>
    <t>Región (%)</t>
  </si>
  <si>
    <t>Nacionalidad agrupada</t>
  </si>
  <si>
    <t>Nacionalidad agrupada (%)</t>
  </si>
  <si>
    <t>Nacionalidad</t>
  </si>
  <si>
    <t>Nacionalidad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</si>
</sst>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/>
    <xf numFmtId="166" fontId="0" fillId="0" borderId="1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/>
    <xf numFmtId="1" fontId="1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1" fillId="0" borderId="0" xfId="0" applyNumberFormat="1" applyFon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1" fillId="0" borderId="1" xfId="0" applyNumberFormat="1" applyFont="1" applyFill="1" applyBorder="1"/>
    <xf numFmtId="166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A2"/>
    </sheetView>
  </sheetViews>
  <sheetFormatPr defaultRowHeight="14.5" x14ac:dyDescent="0.35"/>
  <cols>
    <col min="1" max="1" width="25.36328125" customWidth="1"/>
  </cols>
  <sheetData>
    <row r="1" spans="1:7" ht="14.5" customHeight="1" x14ac:dyDescent="0.35">
      <c r="A1" s="14" t="s">
        <v>51</v>
      </c>
      <c r="B1" s="8" t="s">
        <v>52</v>
      </c>
      <c r="C1" s="8"/>
      <c r="D1" s="8"/>
      <c r="E1" s="8" t="s">
        <v>53</v>
      </c>
      <c r="F1" s="8"/>
      <c r="G1" s="8"/>
    </row>
    <row r="2" spans="1:7" s="1" customFormat="1" ht="26" customHeight="1" x14ac:dyDescent="0.35">
      <c r="A2" s="15"/>
      <c r="B2" s="9" t="s">
        <v>0</v>
      </c>
      <c r="C2" s="9" t="s">
        <v>1</v>
      </c>
      <c r="D2" s="9" t="s">
        <v>2</v>
      </c>
      <c r="E2" s="9" t="s">
        <v>0</v>
      </c>
      <c r="F2" s="9" t="s">
        <v>1</v>
      </c>
      <c r="G2" s="9" t="s">
        <v>2</v>
      </c>
    </row>
    <row r="3" spans="1:7" x14ac:dyDescent="0.35">
      <c r="A3" s="10" t="s">
        <v>3</v>
      </c>
      <c r="B3" s="11">
        <v>15</v>
      </c>
      <c r="C3" s="11">
        <v>1142.612525623</v>
      </c>
      <c r="D3" s="11">
        <v>1162.2878729040001</v>
      </c>
      <c r="E3" s="11">
        <f>+B3/B$5*100</f>
        <v>21.12676056338028</v>
      </c>
      <c r="F3" s="11">
        <f>+C3/C$5*100</f>
        <v>50.557937366957361</v>
      </c>
      <c r="G3" s="11">
        <f>+D3/D$5*100</f>
        <v>54.250685271653452</v>
      </c>
    </row>
    <row r="4" spans="1:7" x14ac:dyDescent="0.35">
      <c r="A4" s="10" t="s">
        <v>4</v>
      </c>
      <c r="B4" s="11">
        <v>56</v>
      </c>
      <c r="C4" s="11">
        <v>1117.3936873079999</v>
      </c>
      <c r="D4" s="11">
        <v>980.15118954100001</v>
      </c>
      <c r="E4" s="11">
        <f>+B4/B$5*100</f>
        <v>78.873239436619713</v>
      </c>
      <c r="F4" s="11">
        <f>+C4/C$5*100</f>
        <v>49.442062633042639</v>
      </c>
      <c r="G4" s="11">
        <f>+D4/D$5*100</f>
        <v>45.74931472834654</v>
      </c>
    </row>
    <row r="5" spans="1:7" s="2" customFormat="1" x14ac:dyDescent="0.35">
      <c r="A5" s="12" t="s">
        <v>5</v>
      </c>
      <c r="B5" s="13">
        <v>71</v>
      </c>
      <c r="C5" s="13">
        <v>2260.0062129309999</v>
      </c>
      <c r="D5" s="13">
        <v>2142.4390624450002</v>
      </c>
      <c r="E5" s="13">
        <f>+B5/B$5*100</f>
        <v>100</v>
      </c>
      <c r="F5" s="13">
        <f>+C5/C$5*100</f>
        <v>100</v>
      </c>
      <c r="G5" s="13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sqref="A1:A2"/>
    </sheetView>
  </sheetViews>
  <sheetFormatPr defaultRowHeight="14.5" x14ac:dyDescent="0.35"/>
  <cols>
    <col min="1" max="1" width="24.81640625" customWidth="1"/>
    <col min="2" max="7" width="13.453125" customWidth="1"/>
  </cols>
  <sheetData>
    <row r="1" spans="1:7" ht="14.5" customHeight="1" x14ac:dyDescent="0.35">
      <c r="A1" s="27" t="s">
        <v>51</v>
      </c>
      <c r="B1" s="24" t="s">
        <v>71</v>
      </c>
      <c r="C1" s="24"/>
      <c r="D1" s="24"/>
      <c r="E1" s="24" t="s">
        <v>72</v>
      </c>
      <c r="F1" s="24"/>
      <c r="G1" s="24"/>
    </row>
    <row r="2" spans="1:7" s="1" customFormat="1" ht="44" customHeight="1" x14ac:dyDescent="0.35">
      <c r="A2" s="27"/>
      <c r="B2" s="34" t="s">
        <v>31</v>
      </c>
      <c r="C2" s="34" t="s">
        <v>32</v>
      </c>
      <c r="D2" s="34" t="s">
        <v>33</v>
      </c>
      <c r="E2" s="34" t="s">
        <v>31</v>
      </c>
      <c r="F2" s="34" t="s">
        <v>32</v>
      </c>
      <c r="G2" s="34" t="s">
        <v>33</v>
      </c>
    </row>
    <row r="3" spans="1:7" x14ac:dyDescent="0.35">
      <c r="A3" s="4" t="s">
        <v>3</v>
      </c>
      <c r="B3" s="29">
        <v>283.37820464999999</v>
      </c>
      <c r="C3" s="29">
        <v>172.96260698699999</v>
      </c>
      <c r="D3" s="29">
        <v>1863.55958689</v>
      </c>
      <c r="E3" s="17">
        <f>+B3/B$5*100</f>
        <v>72.417184025616365</v>
      </c>
      <c r="F3" s="17">
        <f>+C3/C$5*100</f>
        <v>35.461944927728261</v>
      </c>
      <c r="G3" s="17">
        <f>+D3/D$5*100</f>
        <v>51.860761364837806</v>
      </c>
    </row>
    <row r="4" spans="1:7" x14ac:dyDescent="0.35">
      <c r="A4" s="4" t="s">
        <v>4</v>
      </c>
      <c r="B4" s="29">
        <v>107.935277727</v>
      </c>
      <c r="C4" s="29">
        <v>314.77885034000002</v>
      </c>
      <c r="D4" s="29">
        <v>1729.830748782</v>
      </c>
      <c r="E4" s="17">
        <f>+B4/B$5*100</f>
        <v>27.582815974383625</v>
      </c>
      <c r="F4" s="17">
        <f>+C4/C$5*100</f>
        <v>64.538055072271732</v>
      </c>
      <c r="G4" s="17">
        <f>+D4/D$5*100</f>
        <v>48.139238635162194</v>
      </c>
    </row>
    <row r="5" spans="1:7" s="2" customFormat="1" x14ac:dyDescent="0.35">
      <c r="A5" s="6" t="s">
        <v>5</v>
      </c>
      <c r="B5" s="30">
        <v>391.31348237700001</v>
      </c>
      <c r="C5" s="30">
        <v>487.74145732700003</v>
      </c>
      <c r="D5" s="30">
        <v>3593.3903356720002</v>
      </c>
      <c r="E5" s="4">
        <f>+B5/B$5*100</f>
        <v>100</v>
      </c>
      <c r="F5" s="4">
        <f>+C5/C$5*100</f>
        <v>100</v>
      </c>
      <c r="G5" s="4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"/>
  <sheetViews>
    <sheetView tabSelected="1" workbookViewId="0">
      <selection sqref="A1:A2"/>
    </sheetView>
  </sheetViews>
  <sheetFormatPr defaultRowHeight="14.5" x14ac:dyDescent="0.35"/>
  <cols>
    <col min="1" max="1" width="20.1796875" customWidth="1"/>
    <col min="2" max="14" width="11.54296875" customWidth="1"/>
    <col min="15" max="15" width="14.1796875" customWidth="1"/>
    <col min="16" max="31" width="11.54296875" customWidth="1"/>
    <col min="32" max="32" width="14.08984375" customWidth="1"/>
    <col min="33" max="35" width="11.54296875" customWidth="1"/>
  </cols>
  <sheetData>
    <row r="1" spans="1:35" s="35" customFormat="1" ht="14.5" customHeight="1" x14ac:dyDescent="0.35">
      <c r="A1" s="27" t="s">
        <v>51</v>
      </c>
      <c r="B1" s="24" t="s">
        <v>73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 t="s">
        <v>74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s="36" customFormat="1" ht="33" customHeight="1" x14ac:dyDescent="0.35">
      <c r="A2" s="27"/>
      <c r="B2" s="34" t="s">
        <v>34</v>
      </c>
      <c r="C2" s="34" t="s">
        <v>35</v>
      </c>
      <c r="D2" s="34" t="s">
        <v>36</v>
      </c>
      <c r="E2" s="34" t="s">
        <v>37</v>
      </c>
      <c r="F2" s="34" t="s">
        <v>38</v>
      </c>
      <c r="G2" s="34" t="s">
        <v>39</v>
      </c>
      <c r="H2" s="34" t="s">
        <v>40</v>
      </c>
      <c r="I2" s="34" t="s">
        <v>41</v>
      </c>
      <c r="J2" s="34" t="s">
        <v>42</v>
      </c>
      <c r="K2" s="34" t="s">
        <v>43</v>
      </c>
      <c r="L2" s="34" t="s">
        <v>44</v>
      </c>
      <c r="M2" s="34" t="s">
        <v>45</v>
      </c>
      <c r="N2" s="34" t="s">
        <v>46</v>
      </c>
      <c r="O2" s="34" t="s">
        <v>47</v>
      </c>
      <c r="P2" s="34" t="s">
        <v>48</v>
      </c>
      <c r="Q2" s="34" t="s">
        <v>49</v>
      </c>
      <c r="R2" s="34" t="s">
        <v>50</v>
      </c>
      <c r="S2" s="34" t="s">
        <v>34</v>
      </c>
      <c r="T2" s="34" t="s">
        <v>35</v>
      </c>
      <c r="U2" s="34" t="s">
        <v>36</v>
      </c>
      <c r="V2" s="34" t="s">
        <v>37</v>
      </c>
      <c r="W2" s="34" t="s">
        <v>38</v>
      </c>
      <c r="X2" s="34" t="s">
        <v>39</v>
      </c>
      <c r="Y2" s="34" t="s">
        <v>40</v>
      </c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  <c r="AE2" s="34" t="s">
        <v>46</v>
      </c>
      <c r="AF2" s="34" t="s">
        <v>47</v>
      </c>
      <c r="AG2" s="34" t="s">
        <v>48</v>
      </c>
      <c r="AH2" s="34" t="s">
        <v>49</v>
      </c>
      <c r="AI2" s="34" t="s">
        <v>50</v>
      </c>
    </row>
    <row r="3" spans="1:35" x14ac:dyDescent="0.35">
      <c r="A3" s="4" t="s">
        <v>3</v>
      </c>
      <c r="B3" s="29">
        <v>336.21134904299998</v>
      </c>
      <c r="C3" s="29">
        <v>34.879636071</v>
      </c>
      <c r="D3" s="29">
        <v>182.16009685</v>
      </c>
      <c r="E3" s="29">
        <v>34.74980468400004</v>
      </c>
      <c r="F3" s="29">
        <v>29.85189798</v>
      </c>
      <c r="G3" s="29">
        <v>21.491149628999999</v>
      </c>
      <c r="H3" s="29">
        <v>74.222136456000001</v>
      </c>
      <c r="I3" s="29">
        <v>12.444292513000001</v>
      </c>
      <c r="J3" s="29">
        <v>124.887965587</v>
      </c>
      <c r="K3" s="29">
        <v>34.532177345000001</v>
      </c>
      <c r="L3" s="29">
        <v>148.31667205900001</v>
      </c>
      <c r="M3" s="29">
        <v>749.36235158</v>
      </c>
      <c r="N3" s="29">
        <v>131.572627334</v>
      </c>
      <c r="O3" s="29">
        <v>22.744977434999999</v>
      </c>
      <c r="P3" s="29">
        <v>9.3406922619999992</v>
      </c>
      <c r="Q3" s="29">
        <v>150.11883286899999</v>
      </c>
      <c r="R3" s="29">
        <v>223.01373882999999</v>
      </c>
      <c r="S3" s="17">
        <f>B3/B$5*100</f>
        <v>44.043511571308301</v>
      </c>
      <c r="T3" s="17">
        <f t="shared" ref="T3:AI3" si="0">C3/C$5*100</f>
        <v>27.390697458145475</v>
      </c>
      <c r="U3" s="17">
        <f t="shared" si="0"/>
        <v>50.854844396184099</v>
      </c>
      <c r="V3" s="17">
        <f t="shared" si="0"/>
        <v>29.261569248043067</v>
      </c>
      <c r="W3" s="17">
        <f t="shared" si="0"/>
        <v>41.769907176267417</v>
      </c>
      <c r="X3" s="17">
        <f t="shared" si="0"/>
        <v>31.158946975655361</v>
      </c>
      <c r="Y3" s="17">
        <f t="shared" si="0"/>
        <v>67.208472200130558</v>
      </c>
      <c r="Z3" s="17">
        <f t="shared" si="0"/>
        <v>14.476133510428783</v>
      </c>
      <c r="AA3" s="17">
        <f t="shared" si="0"/>
        <v>81.763741795337879</v>
      </c>
      <c r="AB3" s="17">
        <f t="shared" si="0"/>
        <v>45.563156622522285</v>
      </c>
      <c r="AC3" s="17">
        <f t="shared" si="0"/>
        <v>53.898932407446274</v>
      </c>
      <c r="AD3" s="17">
        <f t="shared" si="0"/>
        <v>63.07588681569419</v>
      </c>
      <c r="AE3" s="17">
        <f t="shared" si="0"/>
        <v>36.242820641846826</v>
      </c>
      <c r="AF3" s="17">
        <f t="shared" si="0"/>
        <v>29.950029574513593</v>
      </c>
      <c r="AG3" s="17">
        <f t="shared" si="0"/>
        <v>28.708094889995177</v>
      </c>
      <c r="AH3" s="17">
        <f t="shared" si="0"/>
        <v>67.551415198186007</v>
      </c>
      <c r="AI3" s="17">
        <f t="shared" si="0"/>
        <v>58.15677842614857</v>
      </c>
    </row>
    <row r="4" spans="1:35" x14ac:dyDescent="0.35">
      <c r="A4" s="4" t="s">
        <v>4</v>
      </c>
      <c r="B4" s="29">
        <v>427.15046532700001</v>
      </c>
      <c r="C4" s="29">
        <v>92.461539247000005</v>
      </c>
      <c r="D4" s="29">
        <v>176.036057347</v>
      </c>
      <c r="E4" s="29">
        <v>84.005974917000032</v>
      </c>
      <c r="F4" s="29">
        <v>41.615577047000002</v>
      </c>
      <c r="G4" s="29">
        <v>47.481494554999998</v>
      </c>
      <c r="H4" s="29">
        <v>36.213548252000002</v>
      </c>
      <c r="I4" s="29">
        <v>73.519908521999994</v>
      </c>
      <c r="J4" s="29">
        <v>27.854512734999997</v>
      </c>
      <c r="K4" s="29">
        <v>41.257517454000002</v>
      </c>
      <c r="L4" s="29">
        <v>126.85885635</v>
      </c>
      <c r="M4" s="29">
        <v>438.67065027000001</v>
      </c>
      <c r="N4" s="29">
        <v>231.45824334299999</v>
      </c>
      <c r="O4" s="29">
        <v>53.198110962999998</v>
      </c>
      <c r="P4" s="29">
        <v>23.196096743999998</v>
      </c>
      <c r="Q4" s="29">
        <v>72.110164745000006</v>
      </c>
      <c r="R4" s="29">
        <v>160.456159031</v>
      </c>
      <c r="S4" s="17">
        <f t="shared" ref="S4:S5" si="1">B4/B$5*100</f>
        <v>55.956488428691685</v>
      </c>
      <c r="T4" s="17">
        <f t="shared" ref="T4:T5" si="2">C4/C$5*100</f>
        <v>72.609302541854532</v>
      </c>
      <c r="U4" s="17">
        <f t="shared" ref="U4:U5" si="3">D4/D$5*100</f>
        <v>49.145155603815901</v>
      </c>
      <c r="V4" s="17">
        <f t="shared" ref="V4:V5" si="4">E4/E$5*100</f>
        <v>70.738430751956926</v>
      </c>
      <c r="W4" s="17">
        <f t="shared" ref="W4:W5" si="5">F4/F$5*100</f>
        <v>58.230092823732583</v>
      </c>
      <c r="X4" s="17">
        <f t="shared" ref="X4:X5" si="6">G4/G$5*100</f>
        <v>68.841053024344646</v>
      </c>
      <c r="Y4" s="17">
        <f t="shared" ref="Y4:Y5" si="7">H4/H$5*100</f>
        <v>32.791527799869456</v>
      </c>
      <c r="Z4" s="17">
        <f t="shared" ref="Z4:Z5" si="8">I4/I$5*100</f>
        <v>85.523866489571205</v>
      </c>
      <c r="AA4" s="17">
        <f t="shared" ref="AA4:AA5" si="9">J4/J$5*100</f>
        <v>18.236258204662128</v>
      </c>
      <c r="AB4" s="17">
        <f t="shared" ref="AB4:AB5" si="10">K4/K$5*100</f>
        <v>54.436843377477707</v>
      </c>
      <c r="AC4" s="17">
        <f t="shared" ref="AC4:AC5" si="11">L4/L$5*100</f>
        <v>46.10106759255374</v>
      </c>
      <c r="AD4" s="17">
        <f t="shared" ref="AD4:AD5" si="12">M4/M$5*100</f>
        <v>36.924113184305817</v>
      </c>
      <c r="AE4" s="17">
        <f t="shared" ref="AE4:AE5" si="13">N4/N$5*100</f>
        <v>63.757179358153174</v>
      </c>
      <c r="AF4" s="17">
        <f t="shared" ref="AF4:AF5" si="14">O4/O$5*100</f>
        <v>70.049970425486407</v>
      </c>
      <c r="AG4" s="17">
        <f t="shared" ref="AG4:AG5" si="15">P4/P$5*100</f>
        <v>71.291905110004819</v>
      </c>
      <c r="AH4" s="17">
        <f t="shared" ref="AH4:AH5" si="16">Q4/Q$5*100</f>
        <v>32.448584801814008</v>
      </c>
      <c r="AI4" s="17">
        <f t="shared" ref="AI4:AI5" si="17">R4/R$5*100</f>
        <v>41.84322157385143</v>
      </c>
    </row>
    <row r="5" spans="1:35" s="2" customFormat="1" x14ac:dyDescent="0.35">
      <c r="A5" s="6" t="s">
        <v>5</v>
      </c>
      <c r="B5" s="30">
        <v>763.36181437000005</v>
      </c>
      <c r="C5" s="30">
        <v>127.34117531800001</v>
      </c>
      <c r="D5" s="30">
        <v>358.196154197</v>
      </c>
      <c r="E5" s="30">
        <v>118.75577960100007</v>
      </c>
      <c r="F5" s="30">
        <v>71.467475027000006</v>
      </c>
      <c r="G5" s="30">
        <v>68.972644183999989</v>
      </c>
      <c r="H5" s="30">
        <v>110.435684708</v>
      </c>
      <c r="I5" s="30">
        <v>85.964201035000002</v>
      </c>
      <c r="J5" s="30">
        <v>152.74247832199998</v>
      </c>
      <c r="K5" s="30">
        <v>75.789694799000003</v>
      </c>
      <c r="L5" s="30">
        <v>275.17552840899998</v>
      </c>
      <c r="M5" s="30">
        <v>1188.0330018499999</v>
      </c>
      <c r="N5" s="30">
        <v>363.030870677</v>
      </c>
      <c r="O5" s="30">
        <v>75.943088398</v>
      </c>
      <c r="P5" s="30">
        <v>32.536789005999999</v>
      </c>
      <c r="Q5" s="30">
        <v>222.22899761399998</v>
      </c>
      <c r="R5" s="30">
        <v>383.46989786099999</v>
      </c>
      <c r="S5" s="6">
        <f t="shared" si="1"/>
        <v>100</v>
      </c>
      <c r="T5" s="6">
        <f t="shared" si="2"/>
        <v>100</v>
      </c>
      <c r="U5" s="6">
        <f t="shared" si="3"/>
        <v>100</v>
      </c>
      <c r="V5" s="6">
        <f t="shared" si="4"/>
        <v>100</v>
      </c>
      <c r="W5" s="6">
        <f t="shared" si="5"/>
        <v>100</v>
      </c>
      <c r="X5" s="6">
        <f t="shared" si="6"/>
        <v>100</v>
      </c>
      <c r="Y5" s="6">
        <f t="shared" si="7"/>
        <v>100</v>
      </c>
      <c r="Z5" s="6">
        <f t="shared" si="8"/>
        <v>100</v>
      </c>
      <c r="AA5" s="6">
        <f t="shared" si="9"/>
        <v>100</v>
      </c>
      <c r="AB5" s="6">
        <f t="shared" si="10"/>
        <v>100</v>
      </c>
      <c r="AC5" s="6">
        <f t="shared" si="11"/>
        <v>100</v>
      </c>
      <c r="AD5" s="6">
        <f t="shared" si="12"/>
        <v>100</v>
      </c>
      <c r="AE5" s="6">
        <f t="shared" si="13"/>
        <v>100</v>
      </c>
      <c r="AF5" s="6">
        <f t="shared" si="14"/>
        <v>100</v>
      </c>
      <c r="AG5" s="6">
        <f t="shared" si="15"/>
        <v>100</v>
      </c>
      <c r="AH5" s="6">
        <f t="shared" si="16"/>
        <v>100</v>
      </c>
      <c r="AI5" s="6">
        <f t="shared" si="17"/>
        <v>100</v>
      </c>
    </row>
  </sheetData>
  <mergeCells count="3">
    <mergeCell ref="B1:R1"/>
    <mergeCell ref="A1:A2"/>
    <mergeCell ref="S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sqref="A1:A2"/>
    </sheetView>
  </sheetViews>
  <sheetFormatPr defaultRowHeight="14.5" x14ac:dyDescent="0.35"/>
  <cols>
    <col min="1" max="1" width="24" customWidth="1"/>
  </cols>
  <sheetData>
    <row r="1" spans="1:9" s="20" customFormat="1" ht="14.5" customHeight="1" x14ac:dyDescent="0.35">
      <c r="A1" s="18" t="s">
        <v>51</v>
      </c>
      <c r="B1" s="19" t="s">
        <v>54</v>
      </c>
      <c r="C1" s="19"/>
      <c r="D1" s="19"/>
      <c r="E1" s="19"/>
      <c r="F1" s="19" t="s">
        <v>55</v>
      </c>
      <c r="G1" s="19"/>
      <c r="H1" s="19"/>
      <c r="I1" s="19"/>
    </row>
    <row r="2" spans="1:9" s="20" customFormat="1" x14ac:dyDescent="0.35">
      <c r="A2" s="21"/>
      <c r="B2" s="22" t="s">
        <v>6</v>
      </c>
      <c r="C2" s="22" t="s">
        <v>7</v>
      </c>
      <c r="D2" s="22" t="s">
        <v>8</v>
      </c>
      <c r="E2" s="22" t="s">
        <v>9</v>
      </c>
      <c r="F2" s="22" t="s">
        <v>6</v>
      </c>
      <c r="G2" s="22" t="s">
        <v>7</v>
      </c>
      <c r="H2" s="22" t="s">
        <v>8</v>
      </c>
      <c r="I2" s="22" t="s">
        <v>9</v>
      </c>
    </row>
    <row r="3" spans="1:9" x14ac:dyDescent="0.35">
      <c r="A3" s="4" t="s">
        <v>3</v>
      </c>
      <c r="B3" s="5">
        <v>384.23708905799998</v>
      </c>
      <c r="C3" s="5">
        <v>736.50397723700007</v>
      </c>
      <c r="D3" s="5">
        <v>608.51904265500002</v>
      </c>
      <c r="E3" s="5">
        <v>590.64028957699998</v>
      </c>
      <c r="F3" s="17">
        <f>+B3/B$5*100</f>
        <v>48.476338938494386</v>
      </c>
      <c r="G3" s="17">
        <f t="shared" ref="G3:I3" si="0">+C3/C$5*100</f>
        <v>45.558399690266477</v>
      </c>
      <c r="H3" s="17">
        <f t="shared" si="0"/>
        <v>51.618534847982346</v>
      </c>
      <c r="I3" s="17">
        <f t="shared" si="0"/>
        <v>66.714513672415663</v>
      </c>
    </row>
    <row r="4" spans="1:9" x14ac:dyDescent="0.35">
      <c r="A4" s="4" t="s">
        <v>4</v>
      </c>
      <c r="B4" s="5">
        <v>408.391020803</v>
      </c>
      <c r="C4" s="5">
        <v>880.11114147700005</v>
      </c>
      <c r="D4" s="5">
        <v>570.35797205899996</v>
      </c>
      <c r="E4" s="5">
        <v>294.68474250999998</v>
      </c>
      <c r="F4" s="17">
        <f t="shared" ref="F4:F5" si="1">+B4/B$5*100</f>
        <v>51.523661061505621</v>
      </c>
      <c r="G4" s="17">
        <f t="shared" ref="G4:G5" si="2">+C4/C$5*100</f>
        <v>54.441600309733516</v>
      </c>
      <c r="H4" s="17">
        <f t="shared" ref="H4:H5" si="3">+D4/D$5*100</f>
        <v>48.381465152017661</v>
      </c>
      <c r="I4" s="17">
        <f t="shared" ref="I4:I5" si="4">+E4/E$5*100</f>
        <v>33.285486327584337</v>
      </c>
    </row>
    <row r="5" spans="1:9" s="2" customFormat="1" x14ac:dyDescent="0.35">
      <c r="A5" s="6" t="s">
        <v>5</v>
      </c>
      <c r="B5" s="7">
        <v>792.62810986099998</v>
      </c>
      <c r="C5" s="7">
        <v>1616.6151187140001</v>
      </c>
      <c r="D5" s="7">
        <v>1178.8770147139999</v>
      </c>
      <c r="E5" s="7">
        <v>885.32503208699995</v>
      </c>
      <c r="F5" s="23">
        <f t="shared" si="1"/>
        <v>100</v>
      </c>
      <c r="G5" s="23">
        <f t="shared" si="2"/>
        <v>100</v>
      </c>
      <c r="H5" s="23">
        <f t="shared" si="3"/>
        <v>100</v>
      </c>
      <c r="I5" s="23">
        <f t="shared" si="4"/>
        <v>100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sqref="A1:A2"/>
    </sheetView>
  </sheetViews>
  <sheetFormatPr defaultRowHeight="14.5" x14ac:dyDescent="0.35"/>
  <cols>
    <col min="1" max="1" width="30.54296875" customWidth="1"/>
  </cols>
  <sheetData>
    <row r="1" spans="1:13" s="20" customFormat="1" ht="14.5" customHeight="1" x14ac:dyDescent="0.35">
      <c r="A1" s="18" t="s">
        <v>51</v>
      </c>
      <c r="B1" s="19" t="s">
        <v>54</v>
      </c>
      <c r="C1" s="19"/>
      <c r="D1" s="19"/>
      <c r="E1" s="19"/>
      <c r="F1" s="19"/>
      <c r="G1" s="19"/>
      <c r="H1" s="19" t="s">
        <v>55</v>
      </c>
      <c r="I1" s="19"/>
      <c r="J1" s="19"/>
      <c r="K1" s="19"/>
      <c r="L1" s="19"/>
      <c r="M1" s="19"/>
    </row>
    <row r="2" spans="1:13" s="20" customFormat="1" x14ac:dyDescent="0.35">
      <c r="A2" s="21"/>
      <c r="B2" s="22" t="s">
        <v>6</v>
      </c>
      <c r="C2" s="22" t="s">
        <v>10</v>
      </c>
      <c r="D2" s="22" t="s">
        <v>11</v>
      </c>
      <c r="E2" s="22" t="s">
        <v>12</v>
      </c>
      <c r="F2" s="22" t="s">
        <v>13</v>
      </c>
      <c r="G2" s="22" t="s">
        <v>14</v>
      </c>
      <c r="H2" s="22" t="s">
        <v>6</v>
      </c>
      <c r="I2" s="22" t="s">
        <v>10</v>
      </c>
      <c r="J2" s="22" t="s">
        <v>11</v>
      </c>
      <c r="K2" s="22" t="s">
        <v>12</v>
      </c>
      <c r="L2" s="22" t="s">
        <v>13</v>
      </c>
      <c r="M2" s="22" t="s">
        <v>14</v>
      </c>
    </row>
    <row r="3" spans="1:13" x14ac:dyDescent="0.35">
      <c r="A3" s="4" t="s">
        <v>3</v>
      </c>
      <c r="B3" s="5">
        <v>384.23708905799998</v>
      </c>
      <c r="C3" s="5">
        <v>549.20524052500002</v>
      </c>
      <c r="D3" s="5">
        <v>412.702769166</v>
      </c>
      <c r="E3" s="5">
        <v>289.16389351800001</v>
      </c>
      <c r="F3" s="5">
        <v>363.59151803399999</v>
      </c>
      <c r="G3" s="5">
        <v>320.999888226</v>
      </c>
      <c r="H3" s="17">
        <f>+B3/B$5*100</f>
        <v>48.476338938494386</v>
      </c>
      <c r="I3" s="17">
        <f t="shared" ref="I3:M3" si="0">+C3/C$5*100</f>
        <v>44.122177101792595</v>
      </c>
      <c r="J3" s="17">
        <f t="shared" si="0"/>
        <v>50.752806722852249</v>
      </c>
      <c r="K3" s="17">
        <f t="shared" si="0"/>
        <v>51.882853937835172</v>
      </c>
      <c r="L3" s="17">
        <f t="shared" si="0"/>
        <v>56.601050285185053</v>
      </c>
      <c r="M3" s="17">
        <f t="shared" si="0"/>
        <v>75.850384758693622</v>
      </c>
    </row>
    <row r="4" spans="1:13" x14ac:dyDescent="0.35">
      <c r="A4" s="4" t="s">
        <v>4</v>
      </c>
      <c r="B4" s="5">
        <v>408.391020803</v>
      </c>
      <c r="C4" s="5">
        <v>695.53216048299998</v>
      </c>
      <c r="D4" s="5">
        <v>400.45968590699999</v>
      </c>
      <c r="E4" s="5">
        <v>268.17609757899999</v>
      </c>
      <c r="F4" s="5">
        <v>278.78440291100003</v>
      </c>
      <c r="G4" s="5">
        <v>102.20150916599999</v>
      </c>
      <c r="H4" s="17">
        <f t="shared" ref="H4:H5" si="1">+B4/B$5*100</f>
        <v>51.523661061505621</v>
      </c>
      <c r="I4" s="17">
        <f t="shared" ref="I4:I5" si="2">+C4/C$5*100</f>
        <v>55.877822898207405</v>
      </c>
      <c r="J4" s="17">
        <f t="shared" ref="J4:J5" si="3">+D4/D$5*100</f>
        <v>49.247193277147737</v>
      </c>
      <c r="K4" s="17">
        <f t="shared" ref="K4:K5" si="4">+E4/E$5*100</f>
        <v>48.117146062164842</v>
      </c>
      <c r="L4" s="17">
        <f t="shared" ref="L4:L5" si="5">+F4/F$5*100</f>
        <v>43.398949714814961</v>
      </c>
      <c r="M4" s="17">
        <f t="shared" ref="M4:M5" si="6">+G4/G$5*100</f>
        <v>24.149615241306378</v>
      </c>
    </row>
    <row r="5" spans="1:13" s="2" customFormat="1" x14ac:dyDescent="0.35">
      <c r="A5" s="6" t="s">
        <v>5</v>
      </c>
      <c r="B5" s="7">
        <v>792.62810986099998</v>
      </c>
      <c r="C5" s="7">
        <v>1244.737401008</v>
      </c>
      <c r="D5" s="7">
        <v>813.16245507300005</v>
      </c>
      <c r="E5" s="7">
        <v>557.33999109699994</v>
      </c>
      <c r="F5" s="7">
        <v>642.37592094499996</v>
      </c>
      <c r="G5" s="7">
        <v>423.20139739199999</v>
      </c>
      <c r="H5" s="23">
        <f t="shared" si="1"/>
        <v>100</v>
      </c>
      <c r="I5" s="23">
        <f t="shared" si="2"/>
        <v>100</v>
      </c>
      <c r="J5" s="23">
        <f t="shared" si="3"/>
        <v>100</v>
      </c>
      <c r="K5" s="23">
        <f t="shared" si="4"/>
        <v>100</v>
      </c>
      <c r="L5" s="23">
        <f t="shared" si="5"/>
        <v>100</v>
      </c>
      <c r="M5" s="23">
        <f t="shared" si="6"/>
        <v>100</v>
      </c>
    </row>
    <row r="6" spans="1:13" x14ac:dyDescent="0.35">
      <c r="G6" s="16"/>
      <c r="H6" s="16"/>
      <c r="I6" s="16"/>
      <c r="J6" s="16"/>
      <c r="K6" s="16"/>
      <c r="L6" s="16"/>
      <c r="M6" s="16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4" sqref="B4"/>
    </sheetView>
  </sheetViews>
  <sheetFormatPr defaultRowHeight="14.5" x14ac:dyDescent="0.35"/>
  <cols>
    <col min="1" max="1" width="25.26953125" customWidth="1"/>
  </cols>
  <sheetData>
    <row r="1" spans="1:8" ht="14.5" customHeight="1" x14ac:dyDescent="0.35">
      <c r="A1" s="18" t="s">
        <v>51</v>
      </c>
      <c r="B1" s="24" t="s">
        <v>54</v>
      </c>
      <c r="C1" s="24"/>
      <c r="D1" s="24"/>
      <c r="E1" s="24" t="s">
        <v>55</v>
      </c>
      <c r="F1" s="24"/>
      <c r="G1" s="24"/>
    </row>
    <row r="2" spans="1:8" x14ac:dyDescent="0.35">
      <c r="A2" s="21"/>
      <c r="B2" s="25" t="s">
        <v>15</v>
      </c>
      <c r="C2" s="25" t="s">
        <v>16</v>
      </c>
      <c r="D2" s="25" t="s">
        <v>17</v>
      </c>
      <c r="E2" s="25" t="s">
        <v>15</v>
      </c>
      <c r="F2" s="25" t="s">
        <v>16</v>
      </c>
      <c r="G2" s="25" t="s">
        <v>17</v>
      </c>
    </row>
    <row r="3" spans="1:8" x14ac:dyDescent="0.35">
      <c r="A3" s="4" t="s">
        <v>3</v>
      </c>
      <c r="B3" s="5">
        <v>614.43856987900006</v>
      </c>
      <c r="C3" s="5">
        <v>866.28724274000001</v>
      </c>
      <c r="D3" s="5">
        <v>839.17458590800004</v>
      </c>
      <c r="E3" s="17">
        <f>+B3/B$5*100</f>
        <v>45.754503735046882</v>
      </c>
      <c r="F3" s="17">
        <f>+C3/C$5*100</f>
        <v>48.961062797428212</v>
      </c>
      <c r="G3" s="17">
        <f>+D3/D$5*100</f>
        <v>61.649471204210663</v>
      </c>
    </row>
    <row r="4" spans="1:8" x14ac:dyDescent="0.35">
      <c r="A4" s="4" t="s">
        <v>4</v>
      </c>
      <c r="B4" s="5">
        <v>728.464357092</v>
      </c>
      <c r="C4" s="5">
        <v>903.05188767100003</v>
      </c>
      <c r="D4" s="5">
        <v>522.02863208600002</v>
      </c>
      <c r="E4" s="17">
        <f>+B4/B$5*100</f>
        <v>54.245496264953132</v>
      </c>
      <c r="F4" s="17">
        <f>+C4/C$5*100</f>
        <v>51.038937202571788</v>
      </c>
      <c r="G4" s="17">
        <f>+D4/D$5*100</f>
        <v>38.35052879578933</v>
      </c>
    </row>
    <row r="5" spans="1:8" s="2" customFormat="1" x14ac:dyDescent="0.35">
      <c r="A5" s="6" t="s">
        <v>5</v>
      </c>
      <c r="B5" s="7">
        <v>1342.9029269709999</v>
      </c>
      <c r="C5" s="7">
        <v>1769.339130411</v>
      </c>
      <c r="D5" s="7">
        <v>1361.2032179940002</v>
      </c>
      <c r="E5" s="23">
        <f>+B5/B$5*100</f>
        <v>100</v>
      </c>
      <c r="F5" s="23">
        <f>+C5/C$5*100</f>
        <v>100</v>
      </c>
      <c r="G5" s="23">
        <f>+D5/D$5*100</f>
        <v>100</v>
      </c>
      <c r="H5" s="26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B4" sqref="B4"/>
    </sheetView>
  </sheetViews>
  <sheetFormatPr defaultRowHeight="14.5" x14ac:dyDescent="0.35"/>
  <cols>
    <col min="1" max="1" width="24.26953125" customWidth="1"/>
    <col min="2" max="2" width="11.453125" bestFit="1" customWidth="1"/>
    <col min="3" max="3" width="14.08984375" bestFit="1" customWidth="1"/>
    <col min="4" max="4" width="13.90625" bestFit="1" customWidth="1"/>
    <col min="5" max="5" width="11.453125" bestFit="1" customWidth="1"/>
    <col min="6" max="6" width="14.08984375" bestFit="1" customWidth="1"/>
    <col min="7" max="7" width="13.90625" bestFit="1" customWidth="1"/>
  </cols>
  <sheetData>
    <row r="1" spans="1:7" ht="14.5" customHeight="1" x14ac:dyDescent="0.35">
      <c r="A1" s="27" t="s">
        <v>51</v>
      </c>
      <c r="B1" s="24" t="s">
        <v>56</v>
      </c>
      <c r="C1" s="24"/>
      <c r="D1" s="24"/>
      <c r="E1" s="24" t="s">
        <v>56</v>
      </c>
      <c r="F1" s="24"/>
      <c r="G1" s="24"/>
    </row>
    <row r="2" spans="1:7" x14ac:dyDescent="0.35">
      <c r="A2" s="27"/>
      <c r="B2" s="22" t="s">
        <v>57</v>
      </c>
      <c r="C2" s="22" t="s">
        <v>58</v>
      </c>
      <c r="D2" s="22" t="s">
        <v>59</v>
      </c>
      <c r="E2" s="22" t="s">
        <v>57</v>
      </c>
      <c r="F2" s="22" t="s">
        <v>58</v>
      </c>
      <c r="G2" s="22" t="s">
        <v>59</v>
      </c>
    </row>
    <row r="3" spans="1:7" x14ac:dyDescent="0.35">
      <c r="A3" s="4" t="s">
        <v>3</v>
      </c>
      <c r="B3" s="5">
        <v>432.80266870000003</v>
      </c>
      <c r="C3" s="5">
        <v>244.74521211200002</v>
      </c>
      <c r="D3" s="5">
        <v>1631.3215464719999</v>
      </c>
      <c r="E3" s="17">
        <f>+B3/B$5*100</f>
        <v>56.959597941179339</v>
      </c>
      <c r="F3" s="17">
        <f>+C3/C$5*100</f>
        <v>44.499091356097452</v>
      </c>
      <c r="G3" s="17">
        <f>+D3/D$5*100</f>
        <v>51.870498908082382</v>
      </c>
    </row>
    <row r="4" spans="1:7" x14ac:dyDescent="0.35">
      <c r="A4" s="4" t="s">
        <v>4</v>
      </c>
      <c r="B4" s="5">
        <v>327.03884062200001</v>
      </c>
      <c r="C4" s="5">
        <v>305.255259029</v>
      </c>
      <c r="D4" s="5">
        <v>1513.667572223</v>
      </c>
      <c r="E4" s="17">
        <f>+B4/B$5*100</f>
        <v>43.040402058820646</v>
      </c>
      <c r="F4" s="17">
        <f>+C4/C$5*100</f>
        <v>55.500908643902548</v>
      </c>
      <c r="G4" s="17">
        <f>+D4/D$5*100</f>
        <v>48.129501091917611</v>
      </c>
    </row>
    <row r="5" spans="1:7" s="2" customFormat="1" x14ac:dyDescent="0.35">
      <c r="A5" s="6" t="s">
        <v>5</v>
      </c>
      <c r="B5" s="7">
        <v>759.84150932200009</v>
      </c>
      <c r="C5" s="7">
        <v>550.00047114100005</v>
      </c>
      <c r="D5" s="7">
        <v>3144.9891186949999</v>
      </c>
      <c r="E5" s="6">
        <f>+B5/B$5*100</f>
        <v>100</v>
      </c>
      <c r="F5" s="6">
        <f>+C5/C$5*100</f>
        <v>100</v>
      </c>
      <c r="G5" s="6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B4" sqref="B4"/>
    </sheetView>
  </sheetViews>
  <sheetFormatPr defaultRowHeight="14.5" x14ac:dyDescent="0.35"/>
  <cols>
    <col min="1" max="1" width="26.6328125" customWidth="1"/>
    <col min="2" max="5" width="13.08984375" customWidth="1"/>
  </cols>
  <sheetData>
    <row r="1" spans="1:5" ht="14.5" customHeight="1" x14ac:dyDescent="0.35">
      <c r="A1" s="27" t="s">
        <v>51</v>
      </c>
      <c r="B1" s="24" t="s">
        <v>60</v>
      </c>
      <c r="C1" s="24"/>
      <c r="D1" s="24" t="s">
        <v>61</v>
      </c>
      <c r="E1" s="24"/>
    </row>
    <row r="2" spans="1:5" x14ac:dyDescent="0.35">
      <c r="A2" s="27"/>
      <c r="B2" s="28" t="s">
        <v>18</v>
      </c>
      <c r="C2" s="28" t="s">
        <v>19</v>
      </c>
      <c r="D2" s="28" t="s">
        <v>18</v>
      </c>
      <c r="E2" s="28" t="s">
        <v>19</v>
      </c>
    </row>
    <row r="3" spans="1:5" x14ac:dyDescent="0.35">
      <c r="A3" s="22" t="s">
        <v>3</v>
      </c>
      <c r="B3" s="29">
        <v>1876.0667585840001</v>
      </c>
      <c r="C3" s="29">
        <v>432.80266870000003</v>
      </c>
      <c r="D3" s="31">
        <f>+B3/B$5*100</f>
        <v>50.773262358968331</v>
      </c>
      <c r="E3" s="31">
        <f>+C3/C$5*100</f>
        <v>56.959597941179339</v>
      </c>
    </row>
    <row r="4" spans="1:5" x14ac:dyDescent="0.35">
      <c r="A4" s="22" t="s">
        <v>4</v>
      </c>
      <c r="B4" s="29">
        <v>1818.9228312519999</v>
      </c>
      <c r="C4" s="29">
        <v>327.03884062200001</v>
      </c>
      <c r="D4" s="31">
        <f>+B4/B$5*100</f>
        <v>49.226737641031669</v>
      </c>
      <c r="E4" s="31">
        <f>+C4/C$5*100</f>
        <v>43.040402058820646</v>
      </c>
    </row>
    <row r="5" spans="1:5" s="2" customFormat="1" x14ac:dyDescent="0.35">
      <c r="A5" s="32" t="s">
        <v>5</v>
      </c>
      <c r="B5" s="30">
        <v>3694.9895898360001</v>
      </c>
      <c r="C5" s="30">
        <v>759.84150932200009</v>
      </c>
      <c r="D5" s="32">
        <f>+B5/B$5*100</f>
        <v>100</v>
      </c>
      <c r="E5" s="32">
        <f>+C5/C$5*100</f>
        <v>100</v>
      </c>
    </row>
    <row r="6" spans="1:5" x14ac:dyDescent="0.35">
      <c r="A6" s="20"/>
      <c r="B6" s="20"/>
      <c r="C6" s="20"/>
      <c r="D6" s="20"/>
      <c r="E6" s="20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sqref="A1:A2"/>
    </sheetView>
  </sheetViews>
  <sheetFormatPr defaultRowHeight="14.5" x14ac:dyDescent="0.35"/>
  <cols>
    <col min="1" max="1" width="25.81640625" customWidth="1"/>
    <col min="2" max="2" width="10" customWidth="1"/>
    <col min="5" max="5" width="19.36328125" bestFit="1" customWidth="1"/>
    <col min="9" max="9" width="19.36328125" bestFit="1" customWidth="1"/>
  </cols>
  <sheetData>
    <row r="1" spans="1:9" x14ac:dyDescent="0.35">
      <c r="A1" s="27" t="s">
        <v>51</v>
      </c>
      <c r="B1" s="3" t="s">
        <v>62</v>
      </c>
      <c r="C1" s="3"/>
      <c r="D1" s="3"/>
      <c r="E1" s="3"/>
      <c r="F1" s="3" t="s">
        <v>66</v>
      </c>
      <c r="G1" s="3"/>
      <c r="H1" s="3"/>
      <c r="I1" s="3"/>
    </row>
    <row r="2" spans="1:9" x14ac:dyDescent="0.35">
      <c r="A2" s="27"/>
      <c r="B2" s="4" t="s">
        <v>63</v>
      </c>
      <c r="C2" s="4" t="s">
        <v>64</v>
      </c>
      <c r="D2" s="4" t="s">
        <v>65</v>
      </c>
      <c r="E2" s="4" t="s">
        <v>20</v>
      </c>
      <c r="F2" s="4" t="s">
        <v>63</v>
      </c>
      <c r="G2" s="4" t="s">
        <v>64</v>
      </c>
      <c r="H2" s="4" t="s">
        <v>65</v>
      </c>
      <c r="I2" s="4" t="s">
        <v>20</v>
      </c>
    </row>
    <row r="3" spans="1:9" x14ac:dyDescent="0.35">
      <c r="A3" s="4" t="s">
        <v>3</v>
      </c>
      <c r="B3" s="5">
        <v>1208.4993507730001</v>
      </c>
      <c r="C3" s="5">
        <v>376.97603711400001</v>
      </c>
      <c r="D3" s="5">
        <v>716.42501063999998</v>
      </c>
      <c r="E3" s="4">
        <v>18</v>
      </c>
      <c r="F3" s="17">
        <f>+B3/B$5*100</f>
        <v>57.39352761733403</v>
      </c>
      <c r="G3" s="17">
        <f t="shared" ref="G3:I3" si="0">+C3/C$5*100</f>
        <v>54.242287472434768</v>
      </c>
      <c r="H3" s="17">
        <f t="shared" si="0"/>
        <v>43.796004256595367</v>
      </c>
      <c r="I3" s="17">
        <f t="shared" si="0"/>
        <v>48.648648648648653</v>
      </c>
    </row>
    <row r="4" spans="1:9" x14ac:dyDescent="0.35">
      <c r="A4" s="4" t="s">
        <v>4</v>
      </c>
      <c r="B4" s="5">
        <v>897.13764514499996</v>
      </c>
      <c r="C4" s="5">
        <v>318.00947083599999</v>
      </c>
      <c r="D4" s="5">
        <v>919.39776086799998</v>
      </c>
      <c r="E4" s="5">
        <v>19</v>
      </c>
      <c r="F4" s="17">
        <f t="shared" ref="F4:F5" si="1">+B4/B$5*100</f>
        <v>42.606472382665963</v>
      </c>
      <c r="G4" s="17">
        <f t="shared" ref="G4:G5" si="2">+C4/C$5*100</f>
        <v>45.757712527565225</v>
      </c>
      <c r="H4" s="17">
        <f t="shared" ref="H4:H5" si="3">+D4/D$5*100</f>
        <v>56.203995743404633</v>
      </c>
      <c r="I4" s="17">
        <f t="shared" ref="I4:I5" si="4">+E4/E$5*100</f>
        <v>51.351351351351347</v>
      </c>
    </row>
    <row r="5" spans="1:9" s="2" customFormat="1" x14ac:dyDescent="0.35">
      <c r="A5" s="6" t="s">
        <v>5</v>
      </c>
      <c r="B5" s="7">
        <v>2105.6369959180001</v>
      </c>
      <c r="C5" s="7">
        <v>694.98550795000006</v>
      </c>
      <c r="D5" s="7">
        <v>1635.822771508</v>
      </c>
      <c r="E5" s="6">
        <v>37</v>
      </c>
      <c r="F5" s="23">
        <f t="shared" si="1"/>
        <v>100</v>
      </c>
      <c r="G5" s="23">
        <f t="shared" si="2"/>
        <v>100</v>
      </c>
      <c r="H5" s="23">
        <f t="shared" si="3"/>
        <v>100</v>
      </c>
      <c r="I5" s="23">
        <f t="shared" si="4"/>
        <v>100</v>
      </c>
    </row>
    <row r="6" spans="1:9" x14ac:dyDescent="0.35">
      <c r="F6" s="16"/>
      <c r="G6" s="16"/>
      <c r="H6" s="16"/>
      <c r="I6" s="16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4" sqref="B4"/>
    </sheetView>
  </sheetViews>
  <sheetFormatPr defaultRowHeight="14.5" x14ac:dyDescent="0.35"/>
  <cols>
    <col min="1" max="1" width="26.6328125" customWidth="1"/>
    <col min="2" max="2" width="19.36328125" bestFit="1" customWidth="1"/>
    <col min="3" max="3" width="7.90625" bestFit="1" customWidth="1"/>
    <col min="4" max="4" width="9.453125" bestFit="1" customWidth="1"/>
    <col min="5" max="5" width="19.36328125" bestFit="1" customWidth="1"/>
    <col min="6" max="6" width="7.90625" bestFit="1" customWidth="1"/>
    <col min="7" max="7" width="9.453125" bestFit="1" customWidth="1"/>
  </cols>
  <sheetData>
    <row r="1" spans="1:7" x14ac:dyDescent="0.35">
      <c r="A1" s="27" t="s">
        <v>51</v>
      </c>
      <c r="B1" s="3" t="s">
        <v>67</v>
      </c>
      <c r="C1" s="3"/>
      <c r="D1" s="3"/>
      <c r="E1" s="3" t="s">
        <v>68</v>
      </c>
      <c r="F1" s="3"/>
      <c r="G1" s="3"/>
    </row>
    <row r="2" spans="1:7" x14ac:dyDescent="0.35">
      <c r="A2" s="27"/>
      <c r="B2" s="4" t="s">
        <v>20</v>
      </c>
      <c r="C2" s="4" t="s">
        <v>21</v>
      </c>
      <c r="D2" s="4" t="s">
        <v>22</v>
      </c>
      <c r="E2" s="4" t="s">
        <v>20</v>
      </c>
      <c r="F2" s="4" t="s">
        <v>21</v>
      </c>
      <c r="G2" s="4" t="s">
        <v>22</v>
      </c>
    </row>
    <row r="3" spans="1:7" x14ac:dyDescent="0.35">
      <c r="A3" s="4" t="s">
        <v>3</v>
      </c>
      <c r="B3" s="29">
        <v>18</v>
      </c>
      <c r="C3" s="29">
        <v>1093.401047754</v>
      </c>
      <c r="D3" s="29">
        <v>1208.4993507730001</v>
      </c>
      <c r="E3" s="17">
        <f>+B3/B$5*100</f>
        <v>48.648648648648653</v>
      </c>
      <c r="F3" s="17">
        <f>+C3/C$5*100</f>
        <v>46.910810185051197</v>
      </c>
      <c r="G3" s="17">
        <f>+D3/D$5*100</f>
        <v>57.39352761733403</v>
      </c>
    </row>
    <row r="4" spans="1:7" x14ac:dyDescent="0.35">
      <c r="A4" s="4" t="s">
        <v>4</v>
      </c>
      <c r="B4" s="29">
        <v>19</v>
      </c>
      <c r="C4" s="29">
        <v>1237.407231704</v>
      </c>
      <c r="D4" s="29">
        <v>897.13764514499996</v>
      </c>
      <c r="E4" s="17">
        <f>+B4/B$5*100</f>
        <v>51.351351351351347</v>
      </c>
      <c r="F4" s="17">
        <f>+C4/C$5*100</f>
        <v>53.089189814948803</v>
      </c>
      <c r="G4" s="17">
        <f>+D4/D$5*100</f>
        <v>42.606472382665963</v>
      </c>
    </row>
    <row r="5" spans="1:7" s="2" customFormat="1" x14ac:dyDescent="0.35">
      <c r="A5" s="6" t="s">
        <v>5</v>
      </c>
      <c r="B5" s="30">
        <v>37</v>
      </c>
      <c r="C5" s="30">
        <v>2330.808279458</v>
      </c>
      <c r="D5" s="30">
        <v>2105.6369959180001</v>
      </c>
      <c r="E5" s="23">
        <f>+B5/B$5*100</f>
        <v>100</v>
      </c>
      <c r="F5" s="23">
        <f>+C5/C$5*100</f>
        <v>100</v>
      </c>
      <c r="G5" s="23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"/>
  <sheetViews>
    <sheetView workbookViewId="0">
      <selection activeCell="C4" sqref="C4"/>
    </sheetView>
  </sheetViews>
  <sheetFormatPr defaultRowHeight="14.5" x14ac:dyDescent="0.35"/>
  <cols>
    <col min="1" max="1" width="25.81640625" customWidth="1"/>
    <col min="2" max="17" width="9.1796875" customWidth="1"/>
  </cols>
  <sheetData>
    <row r="1" spans="1:17" x14ac:dyDescent="0.35">
      <c r="A1" s="27" t="s">
        <v>51</v>
      </c>
      <c r="B1" s="3" t="s">
        <v>69</v>
      </c>
      <c r="C1" s="3"/>
      <c r="D1" s="3"/>
      <c r="E1" s="3"/>
      <c r="F1" s="3"/>
      <c r="G1" s="3"/>
      <c r="H1" s="3"/>
      <c r="I1" s="3"/>
      <c r="J1" s="3" t="s">
        <v>70</v>
      </c>
      <c r="K1" s="3"/>
      <c r="L1" s="3"/>
      <c r="M1" s="3"/>
      <c r="N1" s="3"/>
      <c r="O1" s="3"/>
      <c r="P1" s="3"/>
      <c r="Q1" s="3"/>
    </row>
    <row r="2" spans="1:17" s="33" customFormat="1" ht="43.5" x14ac:dyDescent="0.35">
      <c r="A2" s="27"/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9" t="s">
        <v>30</v>
      </c>
    </row>
    <row r="3" spans="1:17" x14ac:dyDescent="0.35">
      <c r="A3" s="4" t="s">
        <v>3</v>
      </c>
      <c r="B3" s="29">
        <v>615.02293242199994</v>
      </c>
      <c r="C3" s="29">
        <v>109.54024766800003</v>
      </c>
      <c r="D3" s="29">
        <v>954.49338304399998</v>
      </c>
      <c r="E3" s="29">
        <v>154.15910040599999</v>
      </c>
      <c r="F3" s="29">
        <v>77.868001816000003</v>
      </c>
      <c r="G3" s="29">
        <v>205.72322197100002</v>
      </c>
      <c r="H3" s="29">
        <v>94.845894623999996</v>
      </c>
      <c r="I3" s="29">
        <v>108.247616576</v>
      </c>
      <c r="J3" s="17">
        <f>+B3/B$5*100</f>
        <v>44.570522860265818</v>
      </c>
      <c r="K3" s="17">
        <f t="shared" ref="K3:Q3" si="0">+C3/C$5*100</f>
        <v>56.839298249331208</v>
      </c>
      <c r="L3" s="17">
        <f t="shared" si="0"/>
        <v>52.535992412872837</v>
      </c>
      <c r="M3" s="17">
        <f t="shared" si="0"/>
        <v>77.497432440209806</v>
      </c>
      <c r="N3" s="17">
        <f t="shared" si="0"/>
        <v>52.721926236144981</v>
      </c>
      <c r="O3" s="17">
        <f t="shared" si="0"/>
        <v>65.426666083685532</v>
      </c>
      <c r="P3" s="17">
        <f t="shared" si="0"/>
        <v>58.029465610377095</v>
      </c>
      <c r="Q3" s="17">
        <f t="shared" si="0"/>
        <v>41.712805186118082</v>
      </c>
    </row>
    <row r="4" spans="1:17" x14ac:dyDescent="0.35">
      <c r="A4" s="4" t="s">
        <v>4</v>
      </c>
      <c r="B4" s="29">
        <v>764.86425075099999</v>
      </c>
      <c r="C4" s="29">
        <v>83.178964289000021</v>
      </c>
      <c r="D4" s="29">
        <v>862.343682758</v>
      </c>
      <c r="E4" s="29">
        <v>44.762458092000003</v>
      </c>
      <c r="F4" s="29">
        <v>69.827667472000002</v>
      </c>
      <c r="G4" s="29">
        <v>108.710073022</v>
      </c>
      <c r="H4" s="29">
        <v>68.598475621999995</v>
      </c>
      <c r="I4" s="29">
        <v>151.259304843</v>
      </c>
      <c r="J4" s="17">
        <f t="shared" ref="J4:J5" si="1">+B4/B$5*100</f>
        <v>55.429477139734196</v>
      </c>
      <c r="K4" s="17">
        <f t="shared" ref="K4:K5" si="2">+C4/C$5*100</f>
        <v>43.160701750668792</v>
      </c>
      <c r="L4" s="17">
        <f t="shared" ref="L4:L5" si="3">+D4/D$5*100</f>
        <v>47.464007587127178</v>
      </c>
      <c r="M4" s="17">
        <f t="shared" ref="M4:M5" si="4">+E4/E$5*100</f>
        <v>22.502567559790183</v>
      </c>
      <c r="N4" s="17">
        <f t="shared" ref="N4:N5" si="5">+F4/F$5*100</f>
        <v>47.278073763855019</v>
      </c>
      <c r="O4" s="17">
        <f t="shared" ref="O4:O5" si="6">+G4/G$5*100</f>
        <v>34.573333916314468</v>
      </c>
      <c r="P4" s="17">
        <f t="shared" ref="P4:P5" si="7">+H4/H$5*100</f>
        <v>41.970534389622891</v>
      </c>
      <c r="Q4" s="17">
        <f t="shared" ref="Q4:Q5" si="8">+I4/I$5*100</f>
        <v>58.287194813881925</v>
      </c>
    </row>
    <row r="5" spans="1:17" s="2" customFormat="1" x14ac:dyDescent="0.35">
      <c r="A5" s="6" t="s">
        <v>5</v>
      </c>
      <c r="B5" s="30">
        <v>1379.8871831729998</v>
      </c>
      <c r="C5" s="30">
        <v>192.71921195700006</v>
      </c>
      <c r="D5" s="30">
        <v>1816.8370658019999</v>
      </c>
      <c r="E5" s="30">
        <v>198.921558498</v>
      </c>
      <c r="F5" s="30">
        <v>147.695669288</v>
      </c>
      <c r="G5" s="30">
        <v>314.433294993</v>
      </c>
      <c r="H5" s="30">
        <v>163.44437024600001</v>
      </c>
      <c r="I5" s="30">
        <v>259.50692141899998</v>
      </c>
      <c r="J5" s="6">
        <f t="shared" si="1"/>
        <v>100</v>
      </c>
      <c r="K5" s="6">
        <f t="shared" si="2"/>
        <v>100</v>
      </c>
      <c r="L5" s="6">
        <f t="shared" si="3"/>
        <v>100</v>
      </c>
      <c r="M5" s="6">
        <f t="shared" si="4"/>
        <v>100</v>
      </c>
      <c r="N5" s="6">
        <f t="shared" si="5"/>
        <v>100</v>
      </c>
      <c r="O5" s="6">
        <f t="shared" si="6"/>
        <v>100</v>
      </c>
      <c r="P5" s="6">
        <f t="shared" si="7"/>
        <v>100</v>
      </c>
      <c r="Q5" s="6">
        <f t="shared" si="8"/>
        <v>100</v>
      </c>
    </row>
  </sheetData>
  <mergeCells count="3">
    <mergeCell ref="B1:I1"/>
    <mergeCell ref="J1:Q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genero</vt:lpstr>
      <vt:lpstr>edad</vt:lpstr>
      <vt:lpstr>edad10</vt:lpstr>
      <vt:lpstr>edad2</vt:lpstr>
      <vt:lpstr>tiempores</vt:lpstr>
      <vt:lpstr>migrec</vt:lpstr>
      <vt:lpstr>niveled</vt:lpstr>
      <vt:lpstr>secomp</vt:lpstr>
      <vt:lpstr>region</vt:lpstr>
      <vt:lpstr>MERCOSUR</vt:lpstr>
      <vt:lpstr>nacionalidad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2024-02-09T07:28:21Z</dcterms:created>
  <dcterms:modified xsi:type="dcterms:W3CDTF">2024-02-09T07:49:46Z</dcterms:modified>
</cp:coreProperties>
</file>