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7.Discriminación/"/>
    </mc:Choice>
  </mc:AlternateContent>
  <xr:revisionPtr revIDLastSave="66" documentId="8_{AD286C21-2685-4B9A-9632-7F476394C798}" xr6:coauthVersionLast="47" xr6:coauthVersionMax="47" xr10:uidLastSave="{A60216C5-6CDF-426E-A3BA-6ED3161D59A8}"/>
  <bookViews>
    <workbookView xWindow="-110" yWindow="-110" windowWidth="19420" windowHeight="11500" xr2:uid="{00000000-000D-0000-FFFF-FFFF00000000}"/>
  </bookViews>
  <sheets>
    <sheet name="genero" sheetId="1" r:id="rId1"/>
    <sheet name="edad" sheetId="2" r:id="rId2"/>
    <sheet name="edad10" sheetId="3" r:id="rId3"/>
    <sheet name="edad2" sheetId="4" r:id="rId4"/>
    <sheet name="tiempores" sheetId="5" r:id="rId5"/>
    <sheet name="migrec" sheetId="6" r:id="rId6"/>
    <sheet name="niveled" sheetId="7" r:id="rId7"/>
    <sheet name="secomp" sheetId="8" r:id="rId8"/>
    <sheet name="region" sheetId="9" r:id="rId9"/>
    <sheet name="MERCOSUR" sheetId="10" r:id="rId10"/>
    <sheet name="nacionalid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S3" i="11"/>
  <c r="G5" i="10"/>
  <c r="F5" i="10"/>
  <c r="E5" i="10"/>
  <c r="G4" i="10"/>
  <c r="F4" i="10"/>
  <c r="E4" i="10"/>
  <c r="G3" i="10"/>
  <c r="F3" i="10"/>
  <c r="E3" i="10"/>
  <c r="J4" i="9"/>
  <c r="K4" i="9"/>
  <c r="L4" i="9"/>
  <c r="M4" i="9"/>
  <c r="N4" i="9"/>
  <c r="O4" i="9"/>
  <c r="P4" i="9"/>
  <c r="Q4" i="9"/>
  <c r="J5" i="9"/>
  <c r="K5" i="9"/>
  <c r="L5" i="9"/>
  <c r="M5" i="9"/>
  <c r="N5" i="9"/>
  <c r="O5" i="9"/>
  <c r="P5" i="9"/>
  <c r="Q5" i="9"/>
  <c r="K3" i="9"/>
  <c r="L3" i="9"/>
  <c r="M3" i="9"/>
  <c r="N3" i="9"/>
  <c r="O3" i="9"/>
  <c r="P3" i="9"/>
  <c r="Q3" i="9"/>
  <c r="J3" i="9"/>
  <c r="G5" i="8"/>
  <c r="F5" i="8"/>
  <c r="E5" i="8"/>
  <c r="G4" i="8"/>
  <c r="F4" i="8"/>
  <c r="E4" i="8"/>
  <c r="G3" i="8"/>
  <c r="F3" i="8"/>
  <c r="E3" i="8"/>
  <c r="F4" i="7"/>
  <c r="G4" i="7"/>
  <c r="H4" i="7"/>
  <c r="I4" i="7"/>
  <c r="F5" i="7"/>
  <c r="G5" i="7"/>
  <c r="H5" i="7"/>
  <c r="I5" i="7"/>
  <c r="G3" i="7"/>
  <c r="H3" i="7"/>
  <c r="I3" i="7"/>
  <c r="F3" i="7"/>
  <c r="E5" i="6"/>
  <c r="D5" i="6"/>
  <c r="E4" i="6"/>
  <c r="D4" i="6"/>
  <c r="E3" i="6"/>
  <c r="D3" i="6"/>
  <c r="G5" i="5"/>
  <c r="F5" i="5"/>
  <c r="E5" i="5"/>
  <c r="G4" i="5"/>
  <c r="F4" i="5"/>
  <c r="E4" i="5"/>
  <c r="G3" i="5"/>
  <c r="F3" i="5"/>
  <c r="E3" i="5"/>
  <c r="G5" i="4"/>
  <c r="F5" i="4"/>
  <c r="E5" i="4"/>
  <c r="G4" i="4"/>
  <c r="F4" i="4"/>
  <c r="E4" i="4"/>
  <c r="G3" i="4"/>
  <c r="F3" i="4"/>
  <c r="E3" i="4"/>
  <c r="H4" i="3"/>
  <c r="I4" i="3"/>
  <c r="J4" i="3"/>
  <c r="K4" i="3"/>
  <c r="L4" i="3"/>
  <c r="M4" i="3"/>
  <c r="H5" i="3"/>
  <c r="I5" i="3"/>
  <c r="J5" i="3"/>
  <c r="K5" i="3"/>
  <c r="L5" i="3"/>
  <c r="M5" i="3"/>
  <c r="I3" i="3"/>
  <c r="J3" i="3"/>
  <c r="K3" i="3"/>
  <c r="L3" i="3"/>
  <c r="M3" i="3"/>
  <c r="H3" i="3"/>
  <c r="F4" i="2"/>
  <c r="G4" i="2"/>
  <c r="H4" i="2"/>
  <c r="I4" i="2"/>
  <c r="F5" i="2"/>
  <c r="G5" i="2"/>
  <c r="H5" i="2"/>
  <c r="I5" i="2"/>
  <c r="G3" i="2"/>
  <c r="H3" i="2"/>
  <c r="I3" i="2"/>
  <c r="F3" i="2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<sst xmlns="http://schemas.openxmlformats.org/spreadsheetml/2006/main" count="178" uniqueCount="75">
  <si>
    <t>LGBTTIQ+</t>
  </si>
  <si>
    <t>Mujer</t>
  </si>
  <si>
    <t>Varón</t>
  </si>
  <si>
    <t>No, nunca</t>
  </si>
  <si>
    <t>Sí, al menos alguna vez</t>
  </si>
  <si>
    <t>Total</t>
  </si>
  <si>
    <t>18-29</t>
  </si>
  <si>
    <t>30-44</t>
  </si>
  <si>
    <t>45-64</t>
  </si>
  <si>
    <t>65-115</t>
  </si>
  <si>
    <t>30-40</t>
  </si>
  <si>
    <t>41-50</t>
  </si>
  <si>
    <t>51-60</t>
  </si>
  <si>
    <t>61-70</t>
  </si>
  <si>
    <t>71-110</t>
  </si>
  <si>
    <t>18-34</t>
  </si>
  <si>
    <t>35-54</t>
  </si>
  <si>
    <t>55+</t>
  </si>
  <si>
    <t>No</t>
  </si>
  <si>
    <t>Si</t>
  </si>
  <si>
    <t>Prefiero no responder</t>
  </si>
  <si>
    <t>S_COMP</t>
  </si>
  <si>
    <t>S_INComp</t>
  </si>
  <si>
    <t>CABA</t>
  </si>
  <si>
    <t>CUYO</t>
  </si>
  <si>
    <t>GBA</t>
  </si>
  <si>
    <t>NEA</t>
  </si>
  <si>
    <t>NOA</t>
  </si>
  <si>
    <t>Patagonia</t>
  </si>
  <si>
    <t>Resto Buenos Aires</t>
  </si>
  <si>
    <t>Resto Pampeana</t>
  </si>
  <si>
    <t>Extra MERCOSUR europeos</t>
  </si>
  <si>
    <t>Extra MERCOSUR no europeos</t>
  </si>
  <si>
    <t>MERCOSUR</t>
  </si>
  <si>
    <t>BOLIVIA</t>
  </si>
  <si>
    <t>BRASIL</t>
  </si>
  <si>
    <t>CHILE</t>
  </si>
  <si>
    <t>COLOMBIA</t>
  </si>
  <si>
    <t>CUBA</t>
  </si>
  <si>
    <t>ECUADOR</t>
  </si>
  <si>
    <t>ESPAÑA</t>
  </si>
  <si>
    <t>HAITÍ</t>
  </si>
  <si>
    <t>ITALIA</t>
  </si>
  <si>
    <t>MÉXICO</t>
  </si>
  <si>
    <t>OTRES</t>
  </si>
  <si>
    <t>PARAGUAY</t>
  </si>
  <si>
    <t>PERU</t>
  </si>
  <si>
    <t>REPÚBLICA DOMINICANA</t>
  </si>
  <si>
    <t>SENEGAL</t>
  </si>
  <si>
    <t>URUGUAY</t>
  </si>
  <si>
    <t>VENEZUELA</t>
  </si>
  <si>
    <t>Género</t>
  </si>
  <si>
    <t>Género (%)</t>
  </si>
  <si>
    <t>Edad</t>
  </si>
  <si>
    <t>Edad (%)</t>
  </si>
  <si>
    <t>Tiempo de residencia</t>
  </si>
  <si>
    <t>Hasta 5 años</t>
  </si>
  <si>
    <t>Entre 5 y 9 años</t>
  </si>
  <si>
    <t>Más de 10 años</t>
  </si>
  <si>
    <t>Migración reciente</t>
  </si>
  <si>
    <t>Migración reciente (%)</t>
  </si>
  <si>
    <t>Nivel educativo</t>
  </si>
  <si>
    <t>Bajo</t>
  </si>
  <si>
    <t>Medio</t>
  </si>
  <si>
    <t>Alto</t>
  </si>
  <si>
    <t>Nivel educativo (%)</t>
  </si>
  <si>
    <t>Secundario completo</t>
  </si>
  <si>
    <t>Secundario completo (%)</t>
  </si>
  <si>
    <t>Región</t>
  </si>
  <si>
    <t>Región (%)</t>
  </si>
  <si>
    <t>Nacionalidad agrupada</t>
  </si>
  <si>
    <t>Nacionalidad agrupada (%)</t>
  </si>
  <si>
    <t>Nacionalidad</t>
  </si>
  <si>
    <t>Nacionalidad (%)</t>
  </si>
  <si>
    <t>Sufrió situación de violencia en los últimos 2 años por parte de las fuerzas de seguridad (q64)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</si>
</sst>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" fontId="0" fillId="0" borderId="0" xfId="0" applyNumberFormat="1"/>
    <xf numFmtId="166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" fontId="1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1" fillId="0" borderId="0" xfId="0" applyNumberFormat="1" applyFont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1" fillId="0" borderId="1" xfId="0" applyNumberFormat="1" applyFont="1" applyFill="1" applyBorder="1"/>
    <xf numFmtId="166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sqref="A1:A2"/>
    </sheetView>
  </sheetViews>
  <sheetFormatPr defaultRowHeight="14.5" x14ac:dyDescent="0.35"/>
  <cols>
    <col min="1" max="1" width="25.36328125" customWidth="1"/>
  </cols>
  <sheetData>
    <row r="1" spans="1:7" ht="14.5" customHeight="1" x14ac:dyDescent="0.35">
      <c r="A1" s="23" t="s">
        <v>74</v>
      </c>
      <c r="B1" s="8" t="s">
        <v>51</v>
      </c>
      <c r="C1" s="8"/>
      <c r="D1" s="8"/>
      <c r="E1" s="8" t="s">
        <v>52</v>
      </c>
      <c r="F1" s="8"/>
      <c r="G1" s="8"/>
    </row>
    <row r="2" spans="1:7" s="1" customFormat="1" ht="26" customHeight="1" x14ac:dyDescent="0.35">
      <c r="A2" s="23"/>
      <c r="B2" s="9" t="s">
        <v>0</v>
      </c>
      <c r="C2" s="9" t="s">
        <v>1</v>
      </c>
      <c r="D2" s="9" t="s">
        <v>2</v>
      </c>
      <c r="E2" s="9" t="s">
        <v>0</v>
      </c>
      <c r="F2" s="9" t="s">
        <v>1</v>
      </c>
      <c r="G2" s="9" t="s">
        <v>2</v>
      </c>
    </row>
    <row r="3" spans="1:7" x14ac:dyDescent="0.35">
      <c r="A3" s="10" t="s">
        <v>3</v>
      </c>
      <c r="B3" s="11">
        <v>47</v>
      </c>
      <c r="C3" s="11">
        <v>1989.419386367</v>
      </c>
      <c r="D3" s="11">
        <v>1716.5862429670001</v>
      </c>
      <c r="E3" s="11">
        <f>+B3/B$5*100</f>
        <v>68.115942028985515</v>
      </c>
      <c r="F3" s="11">
        <f>+C3/C$5*100</f>
        <v>88.463224205168132</v>
      </c>
      <c r="G3" s="11">
        <f>+D3/D$5*100</f>
        <v>80.587485475128986</v>
      </c>
    </row>
    <row r="4" spans="1:7" x14ac:dyDescent="0.35">
      <c r="A4" s="10" t="s">
        <v>4</v>
      </c>
      <c r="B4" s="11">
        <v>22</v>
      </c>
      <c r="C4" s="11">
        <v>259.44663026500001</v>
      </c>
      <c r="D4" s="11">
        <v>413.50409655200002</v>
      </c>
      <c r="E4" s="11">
        <f>+B4/B$5*100</f>
        <v>31.884057971014489</v>
      </c>
      <c r="F4" s="11">
        <f>+C4/C$5*100</f>
        <v>11.536775794831859</v>
      </c>
      <c r="G4" s="11">
        <f>+D4/D$5*100</f>
        <v>19.412514524871007</v>
      </c>
    </row>
    <row r="5" spans="1:7" s="2" customFormat="1" x14ac:dyDescent="0.35">
      <c r="A5" s="12" t="s">
        <v>5</v>
      </c>
      <c r="B5" s="13">
        <v>69</v>
      </c>
      <c r="C5" s="13">
        <v>2248.8660166320001</v>
      </c>
      <c r="D5" s="13">
        <v>2130.0903395190003</v>
      </c>
      <c r="E5" s="13">
        <f>+B5/B$5*100</f>
        <v>100</v>
      </c>
      <c r="F5" s="13">
        <f>+C5/C$5*100</f>
        <v>100</v>
      </c>
      <c r="G5" s="13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>
      <selection activeCell="E13" sqref="E13"/>
    </sheetView>
  </sheetViews>
  <sheetFormatPr defaultRowHeight="14.5" x14ac:dyDescent="0.35"/>
  <cols>
    <col min="1" max="1" width="24.81640625" customWidth="1"/>
    <col min="2" max="7" width="13.453125" customWidth="1"/>
  </cols>
  <sheetData>
    <row r="1" spans="1:7" ht="14.5" customHeight="1" x14ac:dyDescent="0.35">
      <c r="A1" s="23" t="s">
        <v>74</v>
      </c>
      <c r="B1" s="20" t="s">
        <v>70</v>
      </c>
      <c r="C1" s="20"/>
      <c r="D1" s="20"/>
      <c r="E1" s="20" t="s">
        <v>71</v>
      </c>
      <c r="F1" s="20"/>
      <c r="G1" s="20"/>
    </row>
    <row r="2" spans="1:7" s="1" customFormat="1" ht="44" customHeight="1" x14ac:dyDescent="0.35">
      <c r="A2" s="23"/>
      <c r="B2" s="30" t="s">
        <v>31</v>
      </c>
      <c r="C2" s="30" t="s">
        <v>32</v>
      </c>
      <c r="D2" s="30" t="s">
        <v>33</v>
      </c>
      <c r="E2" s="30" t="s">
        <v>31</v>
      </c>
      <c r="F2" s="30" t="s">
        <v>32</v>
      </c>
      <c r="G2" s="30" t="s">
        <v>33</v>
      </c>
    </row>
    <row r="3" spans="1:7" x14ac:dyDescent="0.35">
      <c r="A3" s="4" t="s">
        <v>3</v>
      </c>
      <c r="B3" s="25">
        <v>349.40004969</v>
      </c>
      <c r="C3" s="25">
        <v>406.22609757499998</v>
      </c>
      <c r="D3" s="25">
        <v>2997.379482069</v>
      </c>
      <c r="E3" s="15">
        <f>+B3/B$5*100</f>
        <v>90.079160036513869</v>
      </c>
      <c r="F3" s="15">
        <f>+C3/C$5*100</f>
        <v>81.737164244410422</v>
      </c>
      <c r="G3" s="15">
        <f>+D3/D$5*100</f>
        <v>84.14678089380439</v>
      </c>
    </row>
    <row r="4" spans="1:7" x14ac:dyDescent="0.35">
      <c r="A4" s="4" t="s">
        <v>4</v>
      </c>
      <c r="B4" s="25">
        <v>38.481064597</v>
      </c>
      <c r="C4" s="25">
        <v>90.764593660999992</v>
      </c>
      <c r="D4" s="25">
        <v>564.70506855899998</v>
      </c>
      <c r="E4" s="15">
        <f>+B4/B$5*100</f>
        <v>9.9208399634861291</v>
      </c>
      <c r="F4" s="15">
        <f>+C4/C$5*100</f>
        <v>18.262835755589578</v>
      </c>
      <c r="G4" s="15">
        <f>+D4/D$5*100</f>
        <v>15.853219106195604</v>
      </c>
    </row>
    <row r="5" spans="1:7" s="2" customFormat="1" x14ac:dyDescent="0.35">
      <c r="A5" s="6" t="s">
        <v>5</v>
      </c>
      <c r="B5" s="26">
        <v>387.881114287</v>
      </c>
      <c r="C5" s="26">
        <v>496.99069123599998</v>
      </c>
      <c r="D5" s="26">
        <v>3562.0845506280002</v>
      </c>
      <c r="E5" s="4">
        <f>+B5/B$5*100</f>
        <v>100</v>
      </c>
      <c r="F5" s="4">
        <f>+C5/C$5*100</f>
        <v>100</v>
      </c>
      <c r="G5" s="4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"/>
  <sheetViews>
    <sheetView workbookViewId="0">
      <selection activeCell="A8" sqref="A8"/>
    </sheetView>
  </sheetViews>
  <sheetFormatPr defaultRowHeight="14.5" x14ac:dyDescent="0.35"/>
  <cols>
    <col min="1" max="1" width="29.26953125" customWidth="1"/>
    <col min="2" max="14" width="11.54296875" customWidth="1"/>
    <col min="15" max="15" width="14.1796875" customWidth="1"/>
    <col min="16" max="31" width="11.54296875" customWidth="1"/>
    <col min="32" max="32" width="14.08984375" customWidth="1"/>
    <col min="33" max="35" width="11.54296875" customWidth="1"/>
  </cols>
  <sheetData>
    <row r="1" spans="1:35" s="31" customFormat="1" ht="14.5" customHeight="1" x14ac:dyDescent="0.35">
      <c r="A1" s="23" t="s">
        <v>74</v>
      </c>
      <c r="B1" s="20" t="s">
        <v>72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 t="s">
        <v>73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5" s="32" customFormat="1" ht="33" customHeight="1" x14ac:dyDescent="0.35">
      <c r="A2" s="23"/>
      <c r="B2" s="30" t="s">
        <v>34</v>
      </c>
      <c r="C2" s="30" t="s">
        <v>35</v>
      </c>
      <c r="D2" s="30" t="s">
        <v>36</v>
      </c>
      <c r="E2" s="30" t="s">
        <v>37</v>
      </c>
      <c r="F2" s="30" t="s">
        <v>38</v>
      </c>
      <c r="G2" s="30" t="s">
        <v>39</v>
      </c>
      <c r="H2" s="30" t="s">
        <v>40</v>
      </c>
      <c r="I2" s="30" t="s">
        <v>41</v>
      </c>
      <c r="J2" s="30" t="s">
        <v>42</v>
      </c>
      <c r="K2" s="30" t="s">
        <v>43</v>
      </c>
      <c r="L2" s="30" t="s">
        <v>44</v>
      </c>
      <c r="M2" s="30" t="s">
        <v>45</v>
      </c>
      <c r="N2" s="30" t="s">
        <v>46</v>
      </c>
      <c r="O2" s="30" t="s">
        <v>47</v>
      </c>
      <c r="P2" s="30" t="s">
        <v>48</v>
      </c>
      <c r="Q2" s="30" t="s">
        <v>49</v>
      </c>
      <c r="R2" s="30" t="s">
        <v>50</v>
      </c>
      <c r="S2" s="30" t="s">
        <v>34</v>
      </c>
      <c r="T2" s="30" t="s">
        <v>35</v>
      </c>
      <c r="U2" s="30" t="s">
        <v>36</v>
      </c>
      <c r="V2" s="30" t="s">
        <v>37</v>
      </c>
      <c r="W2" s="30" t="s">
        <v>38</v>
      </c>
      <c r="X2" s="30" t="s">
        <v>39</v>
      </c>
      <c r="Y2" s="30" t="s">
        <v>40</v>
      </c>
      <c r="Z2" s="30" t="s">
        <v>41</v>
      </c>
      <c r="AA2" s="30" t="s">
        <v>42</v>
      </c>
      <c r="AB2" s="30" t="s">
        <v>43</v>
      </c>
      <c r="AC2" s="30" t="s">
        <v>44</v>
      </c>
      <c r="AD2" s="30" t="s">
        <v>45</v>
      </c>
      <c r="AE2" s="30" t="s">
        <v>46</v>
      </c>
      <c r="AF2" s="30" t="s">
        <v>47</v>
      </c>
      <c r="AG2" s="30" t="s">
        <v>48</v>
      </c>
      <c r="AH2" s="30" t="s">
        <v>49</v>
      </c>
      <c r="AI2" s="30" t="s">
        <v>50</v>
      </c>
    </row>
    <row r="3" spans="1:35" x14ac:dyDescent="0.35">
      <c r="A3" s="4" t="s">
        <v>3</v>
      </c>
      <c r="B3" s="25">
        <v>588.96445107900001</v>
      </c>
      <c r="C3" s="25">
        <v>93.535474301999997</v>
      </c>
      <c r="D3" s="25">
        <v>336.104972352</v>
      </c>
      <c r="E3" s="25">
        <v>85.718776233000057</v>
      </c>
      <c r="F3" s="25">
        <v>62.963393298</v>
      </c>
      <c r="G3" s="25">
        <v>51.783115457000001</v>
      </c>
      <c r="H3" s="25">
        <v>92.464767996000006</v>
      </c>
      <c r="I3" s="25">
        <v>52.882725622000002</v>
      </c>
      <c r="J3" s="25">
        <v>152.33545824299998</v>
      </c>
      <c r="K3" s="25">
        <v>67.125980648999999</v>
      </c>
      <c r="L3" s="25">
        <v>229.39776968800001</v>
      </c>
      <c r="M3" s="25">
        <v>1025.3830009640001</v>
      </c>
      <c r="N3" s="25">
        <v>282.77040060899998</v>
      </c>
      <c r="O3" s="25">
        <v>78.789273809999997</v>
      </c>
      <c r="P3" s="25">
        <v>19.666777959000001</v>
      </c>
      <c r="Q3" s="25">
        <v>195.24307614899999</v>
      </c>
      <c r="R3" s="25">
        <v>337.87621492400001</v>
      </c>
      <c r="S3" s="15">
        <f>B3/B$5*100</f>
        <v>78.012037170830723</v>
      </c>
      <c r="T3" s="15">
        <f t="shared" ref="T3:AI3" si="0">C3/C$5*100</f>
        <v>73.943662603117247</v>
      </c>
      <c r="U3" s="15">
        <f t="shared" si="0"/>
        <v>93.286304947493377</v>
      </c>
      <c r="V3" s="15">
        <f t="shared" si="0"/>
        <v>75.833594624698179</v>
      </c>
      <c r="W3" s="15">
        <f t="shared" si="0"/>
        <v>88.106418944246059</v>
      </c>
      <c r="X3" s="15">
        <f t="shared" si="0"/>
        <v>75.07775882690089</v>
      </c>
      <c r="Y3" s="15">
        <f t="shared" si="0"/>
        <v>84.492337433367936</v>
      </c>
      <c r="Z3" s="15">
        <f t="shared" si="0"/>
        <v>60.614362356376439</v>
      </c>
      <c r="AA3" s="15">
        <f t="shared" si="0"/>
        <v>99.733525288137628</v>
      </c>
      <c r="AB3" s="15">
        <f t="shared" si="0"/>
        <v>86.832885314707127</v>
      </c>
      <c r="AC3" s="15">
        <f t="shared" si="0"/>
        <v>83.712223332620212</v>
      </c>
      <c r="AD3" s="15">
        <f t="shared" si="0"/>
        <v>87.175938156291039</v>
      </c>
      <c r="AE3" s="15">
        <f t="shared" si="0"/>
        <v>79.267766838877435</v>
      </c>
      <c r="AF3" s="15">
        <f t="shared" si="0"/>
        <v>95.51249440466583</v>
      </c>
      <c r="AG3" s="15">
        <f t="shared" si="0"/>
        <v>63.117570407767609</v>
      </c>
      <c r="AH3" s="15">
        <f t="shared" si="0"/>
        <v>87.856705580847233</v>
      </c>
      <c r="AI3" s="15">
        <f t="shared" si="0"/>
        <v>88.18581760438461</v>
      </c>
    </row>
    <row r="4" spans="1:35" x14ac:dyDescent="0.35">
      <c r="A4" s="4" t="s">
        <v>4</v>
      </c>
      <c r="B4" s="25">
        <v>166.00167009699999</v>
      </c>
      <c r="C4" s="25">
        <v>32.960118436000002</v>
      </c>
      <c r="D4" s="25">
        <v>24.189041374000002</v>
      </c>
      <c r="E4" s="25">
        <v>27.316583171000008</v>
      </c>
      <c r="F4" s="25">
        <v>8.4994967530000007</v>
      </c>
      <c r="G4" s="25">
        <v>17.189528726999999</v>
      </c>
      <c r="H4" s="25">
        <v>16.970916712000001</v>
      </c>
      <c r="I4" s="25">
        <v>34.361820993999999</v>
      </c>
      <c r="J4" s="25">
        <v>0.40702007899999998</v>
      </c>
      <c r="K4" s="25">
        <v>10.178810509</v>
      </c>
      <c r="L4" s="25">
        <v>44.633620897</v>
      </c>
      <c r="M4" s="25">
        <v>150.839501082</v>
      </c>
      <c r="N4" s="25">
        <v>73.957701979999996</v>
      </c>
      <c r="O4" s="25">
        <v>3.7017911559999996</v>
      </c>
      <c r="P4" s="25">
        <v>11.492181157999999</v>
      </c>
      <c r="Q4" s="25">
        <v>26.985921465000001</v>
      </c>
      <c r="R4" s="25">
        <v>45.265002226999997</v>
      </c>
      <c r="S4" s="15">
        <f t="shared" ref="S4:S5" si="1">B4/B$5*100</f>
        <v>21.98796282916928</v>
      </c>
      <c r="T4" s="15">
        <f t="shared" ref="T4:T5" si="2">C4/C$5*100</f>
        <v>26.056337396882757</v>
      </c>
      <c r="U4" s="15">
        <f t="shared" ref="U4:U5" si="3">D4/D$5*100</f>
        <v>6.7136950525066252</v>
      </c>
      <c r="V4" s="15">
        <f t="shared" ref="V4:V5" si="4">E4/E$5*100</f>
        <v>24.166405375301824</v>
      </c>
      <c r="W4" s="15">
        <f t="shared" ref="W4:W5" si="5">F4/F$5*100</f>
        <v>11.893581055753936</v>
      </c>
      <c r="X4" s="15">
        <f t="shared" ref="X4:X5" si="6">G4/G$5*100</f>
        <v>24.922241173099113</v>
      </c>
      <c r="Y4" s="15">
        <f t="shared" ref="Y4:Y5" si="7">H4/H$5*100</f>
        <v>15.507662566632058</v>
      </c>
      <c r="Z4" s="15">
        <f t="shared" ref="Z4:Z5" si="8">I4/I$5*100</f>
        <v>39.385637643623554</v>
      </c>
      <c r="AA4" s="15">
        <f t="shared" ref="AA4:AA5" si="9">J4/J$5*100</f>
        <v>0.26647471186237498</v>
      </c>
      <c r="AB4" s="15">
        <f t="shared" ref="AB4:AB5" si="10">K4/K$5*100</f>
        <v>13.167114685292866</v>
      </c>
      <c r="AC4" s="15">
        <f t="shared" ref="AC4:AC5" si="11">L4/L$5*100</f>
        <v>16.287776667379784</v>
      </c>
      <c r="AD4" s="15">
        <f t="shared" ref="AD4:AD5" si="12">M4/M$5*100</f>
        <v>12.824061843708964</v>
      </c>
      <c r="AE4" s="15">
        <f t="shared" ref="AE4:AE5" si="13">N4/N$5*100</f>
        <v>20.732233161122572</v>
      </c>
      <c r="AF4" s="15">
        <f t="shared" ref="AF4:AF5" si="14">O4/O$5*100</f>
        <v>4.4875055953341754</v>
      </c>
      <c r="AG4" s="15">
        <f t="shared" ref="AG4:AG5" si="15">P4/P$5*100</f>
        <v>36.882429592232384</v>
      </c>
      <c r="AH4" s="15">
        <f t="shared" ref="AH4:AH5" si="16">Q4/Q$5*100</f>
        <v>12.14329441915277</v>
      </c>
      <c r="AI4" s="15">
        <f t="shared" ref="AI4:AI5" si="17">R4/R$5*100</f>
        <v>11.814182395615397</v>
      </c>
    </row>
    <row r="5" spans="1:35" s="2" customFormat="1" x14ac:dyDescent="0.35">
      <c r="A5" s="6" t="s">
        <v>5</v>
      </c>
      <c r="B5" s="26">
        <v>754.966121176</v>
      </c>
      <c r="C5" s="26">
        <v>126.495592738</v>
      </c>
      <c r="D5" s="26">
        <v>360.294013726</v>
      </c>
      <c r="E5" s="26">
        <v>113.03535940400006</v>
      </c>
      <c r="F5" s="26">
        <v>71.462890051000002</v>
      </c>
      <c r="G5" s="26">
        <v>68.972644184000004</v>
      </c>
      <c r="H5" s="26">
        <v>109.43568470800001</v>
      </c>
      <c r="I5" s="26">
        <v>87.244546616000008</v>
      </c>
      <c r="J5" s="26">
        <v>152.74247832199998</v>
      </c>
      <c r="K5" s="26">
        <v>77.304791158</v>
      </c>
      <c r="L5" s="26">
        <v>274.031390585</v>
      </c>
      <c r="M5" s="26">
        <v>1176.222502046</v>
      </c>
      <c r="N5" s="26">
        <v>356.72810258899995</v>
      </c>
      <c r="O5" s="26">
        <v>82.491064965999996</v>
      </c>
      <c r="P5" s="26">
        <v>31.158959117000002</v>
      </c>
      <c r="Q5" s="26">
        <v>222.22899761399998</v>
      </c>
      <c r="R5" s="26">
        <v>383.14121715099998</v>
      </c>
      <c r="S5" s="6">
        <f t="shared" si="1"/>
        <v>100</v>
      </c>
      <c r="T5" s="6">
        <f t="shared" si="2"/>
        <v>100</v>
      </c>
      <c r="U5" s="6">
        <f t="shared" si="3"/>
        <v>100</v>
      </c>
      <c r="V5" s="6">
        <f t="shared" si="4"/>
        <v>100</v>
      </c>
      <c r="W5" s="6">
        <f t="shared" si="5"/>
        <v>100</v>
      </c>
      <c r="X5" s="6">
        <f t="shared" si="6"/>
        <v>100</v>
      </c>
      <c r="Y5" s="6">
        <f t="shared" si="7"/>
        <v>100</v>
      </c>
      <c r="Z5" s="6">
        <f t="shared" si="8"/>
        <v>100</v>
      </c>
      <c r="AA5" s="6">
        <f t="shared" si="9"/>
        <v>100</v>
      </c>
      <c r="AB5" s="6">
        <f t="shared" si="10"/>
        <v>100</v>
      </c>
      <c r="AC5" s="6">
        <f t="shared" si="11"/>
        <v>100</v>
      </c>
      <c r="AD5" s="6">
        <f t="shared" si="12"/>
        <v>100</v>
      </c>
      <c r="AE5" s="6">
        <f t="shared" si="13"/>
        <v>100</v>
      </c>
      <c r="AF5" s="6">
        <f t="shared" si="14"/>
        <v>100</v>
      </c>
      <c r="AG5" s="6">
        <f t="shared" si="15"/>
        <v>100</v>
      </c>
      <c r="AH5" s="6">
        <f t="shared" si="16"/>
        <v>100</v>
      </c>
      <c r="AI5" s="6">
        <f t="shared" si="17"/>
        <v>100</v>
      </c>
    </row>
  </sheetData>
  <mergeCells count="3">
    <mergeCell ref="B1:R1"/>
    <mergeCell ref="A1:A2"/>
    <mergeCell ref="S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sqref="A1:A2"/>
    </sheetView>
  </sheetViews>
  <sheetFormatPr defaultRowHeight="14.5" x14ac:dyDescent="0.35"/>
  <cols>
    <col min="1" max="1" width="24" customWidth="1"/>
  </cols>
  <sheetData>
    <row r="1" spans="1:9" s="17" customFormat="1" ht="14.5" customHeight="1" x14ac:dyDescent="0.35">
      <c r="A1" s="23" t="s">
        <v>74</v>
      </c>
      <c r="B1" s="16" t="s">
        <v>53</v>
      </c>
      <c r="C1" s="16"/>
      <c r="D1" s="16"/>
      <c r="E1" s="16"/>
      <c r="F1" s="16" t="s">
        <v>54</v>
      </c>
      <c r="G1" s="16"/>
      <c r="H1" s="16"/>
      <c r="I1" s="16"/>
    </row>
    <row r="2" spans="1:9" s="17" customFormat="1" x14ac:dyDescent="0.35">
      <c r="A2" s="23"/>
      <c r="B2" s="18" t="s">
        <v>6</v>
      </c>
      <c r="C2" s="18" t="s">
        <v>7</v>
      </c>
      <c r="D2" s="18" t="s">
        <v>8</v>
      </c>
      <c r="E2" s="18" t="s">
        <v>9</v>
      </c>
      <c r="F2" s="18" t="s">
        <v>6</v>
      </c>
      <c r="G2" s="18" t="s">
        <v>7</v>
      </c>
      <c r="H2" s="18" t="s">
        <v>8</v>
      </c>
      <c r="I2" s="18" t="s">
        <v>9</v>
      </c>
    </row>
    <row r="3" spans="1:9" x14ac:dyDescent="0.35">
      <c r="A3" s="4" t="s">
        <v>3</v>
      </c>
      <c r="B3" s="5">
        <v>644.42852846599999</v>
      </c>
      <c r="C3" s="5">
        <v>1316.9362858330001</v>
      </c>
      <c r="D3" s="5">
        <v>959.51055454000004</v>
      </c>
      <c r="E3" s="5">
        <v>832.13026049500002</v>
      </c>
      <c r="F3" s="15">
        <f>+B3/B$5*100</f>
        <v>80.573567910165892</v>
      </c>
      <c r="G3" s="15">
        <f t="shared" ref="G3:I3" si="0">+C3/C$5*100</f>
        <v>82.323216905651819</v>
      </c>
      <c r="H3" s="15">
        <f t="shared" si="0"/>
        <v>83.056503962054762</v>
      </c>
      <c r="I3" s="15">
        <f t="shared" si="0"/>
        <v>93.163828158782906</v>
      </c>
    </row>
    <row r="4" spans="1:9" x14ac:dyDescent="0.35">
      <c r="A4" s="4" t="s">
        <v>4</v>
      </c>
      <c r="B4" s="5">
        <v>155.372876859</v>
      </c>
      <c r="C4" s="5">
        <v>282.778029683</v>
      </c>
      <c r="D4" s="5">
        <v>195.73979765199999</v>
      </c>
      <c r="E4" s="5">
        <v>61.060022623000002</v>
      </c>
      <c r="F4" s="15">
        <f t="shared" ref="F4:F5" si="1">+B4/B$5*100</f>
        <v>19.426432089834112</v>
      </c>
      <c r="G4" s="15">
        <f t="shared" ref="G4:G5" si="2">+C4/C$5*100</f>
        <v>17.676783094348178</v>
      </c>
      <c r="H4" s="15">
        <f t="shared" ref="H4:H5" si="3">+D4/D$5*100</f>
        <v>16.943496037945245</v>
      </c>
      <c r="I4" s="15">
        <f t="shared" ref="I4:I5" si="4">+E4/E$5*100</f>
        <v>6.8361718412170998</v>
      </c>
    </row>
    <row r="5" spans="1:9" s="2" customFormat="1" x14ac:dyDescent="0.35">
      <c r="A5" s="6" t="s">
        <v>5</v>
      </c>
      <c r="B5" s="7">
        <v>799.80140532500002</v>
      </c>
      <c r="C5" s="7">
        <v>1599.7143155160002</v>
      </c>
      <c r="D5" s="7">
        <v>1155.250352192</v>
      </c>
      <c r="E5" s="7">
        <v>893.19028311800002</v>
      </c>
      <c r="F5" s="19">
        <f t="shared" si="1"/>
        <v>100</v>
      </c>
      <c r="G5" s="19">
        <f t="shared" si="2"/>
        <v>100</v>
      </c>
      <c r="H5" s="19">
        <f t="shared" si="3"/>
        <v>100</v>
      </c>
      <c r="I5" s="19">
        <f t="shared" si="4"/>
        <v>100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sqref="A1:A2"/>
    </sheetView>
  </sheetViews>
  <sheetFormatPr defaultRowHeight="14.5" x14ac:dyDescent="0.35"/>
  <cols>
    <col min="1" max="1" width="30.54296875" customWidth="1"/>
  </cols>
  <sheetData>
    <row r="1" spans="1:13" s="17" customFormat="1" ht="14.5" customHeight="1" x14ac:dyDescent="0.35">
      <c r="A1" s="23" t="s">
        <v>74</v>
      </c>
      <c r="B1" s="16" t="s">
        <v>53</v>
      </c>
      <c r="C1" s="16"/>
      <c r="D1" s="16"/>
      <c r="E1" s="16"/>
      <c r="F1" s="16"/>
      <c r="G1" s="16"/>
      <c r="H1" s="16" t="s">
        <v>54</v>
      </c>
      <c r="I1" s="16"/>
      <c r="J1" s="16"/>
      <c r="K1" s="16"/>
      <c r="L1" s="16"/>
      <c r="M1" s="16"/>
    </row>
    <row r="2" spans="1:13" s="17" customFormat="1" x14ac:dyDescent="0.35">
      <c r="A2" s="23"/>
      <c r="B2" s="18" t="s">
        <v>6</v>
      </c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18" t="s">
        <v>6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</row>
    <row r="3" spans="1:13" x14ac:dyDescent="0.35">
      <c r="A3" s="4" t="s">
        <v>3</v>
      </c>
      <c r="B3" s="5">
        <v>644.42852846599999</v>
      </c>
      <c r="C3" s="5">
        <v>999.54880991100003</v>
      </c>
      <c r="D3" s="5">
        <v>674.89404978100004</v>
      </c>
      <c r="E3" s="5">
        <v>444.573092594</v>
      </c>
      <c r="F3" s="5">
        <v>592.51505267899995</v>
      </c>
      <c r="G3" s="5">
        <v>397.04609590299998</v>
      </c>
      <c r="H3" s="15">
        <f>+B3/B$5*100</f>
        <v>80.573567910165892</v>
      </c>
      <c r="I3" s="15">
        <f t="shared" ref="I3:M3" si="0">+C3/C$5*100</f>
        <v>81.028568361040996</v>
      </c>
      <c r="J3" s="15">
        <f t="shared" si="0"/>
        <v>84.574747138128458</v>
      </c>
      <c r="K3" s="15">
        <f t="shared" si="0"/>
        <v>80.97248037785738</v>
      </c>
      <c r="L3" s="15">
        <f t="shared" si="0"/>
        <v>91.611347662298343</v>
      </c>
      <c r="M3" s="15">
        <f t="shared" si="0"/>
        <v>94.359259729873642</v>
      </c>
    </row>
    <row r="4" spans="1:13" x14ac:dyDescent="0.35">
      <c r="A4" s="4" t="s">
        <v>4</v>
      </c>
      <c r="B4" s="5">
        <v>155.372876859</v>
      </c>
      <c r="C4" s="5">
        <v>234.02698950000001</v>
      </c>
      <c r="D4" s="5">
        <v>123.09125034500001</v>
      </c>
      <c r="E4" s="5">
        <v>104.469113498</v>
      </c>
      <c r="F4" s="5">
        <v>54.255317802999997</v>
      </c>
      <c r="G4" s="5">
        <v>23.735178812000001</v>
      </c>
      <c r="H4" s="15">
        <f t="shared" ref="H4:H5" si="1">+B4/B$5*100</f>
        <v>19.426432089834112</v>
      </c>
      <c r="I4" s="15">
        <f t="shared" ref="I4:I5" si="2">+C4/C$5*100</f>
        <v>18.971431638959015</v>
      </c>
      <c r="J4" s="15">
        <f t="shared" ref="J4:J5" si="3">+D4/D$5*100</f>
        <v>15.425252861871538</v>
      </c>
      <c r="K4" s="15">
        <f t="shared" ref="K4:K5" si="4">+E4/E$5*100</f>
        <v>19.027519622142616</v>
      </c>
      <c r="L4" s="15">
        <f t="shared" ref="L4:L5" si="5">+F4/F$5*100</f>
        <v>8.3886523377016626</v>
      </c>
      <c r="M4" s="15">
        <f t="shared" ref="M4:M5" si="6">+G4/G$5*100</f>
        <v>5.6407402701263525</v>
      </c>
    </row>
    <row r="5" spans="1:13" s="2" customFormat="1" x14ac:dyDescent="0.35">
      <c r="A5" s="6" t="s">
        <v>5</v>
      </c>
      <c r="B5" s="7">
        <v>799.80140532500002</v>
      </c>
      <c r="C5" s="7">
        <v>1233.5757994109999</v>
      </c>
      <c r="D5" s="7">
        <v>797.98530012600008</v>
      </c>
      <c r="E5" s="7">
        <v>549.04220609200001</v>
      </c>
      <c r="F5" s="7">
        <v>646.77037048199998</v>
      </c>
      <c r="G5" s="7">
        <v>420.781274715</v>
      </c>
      <c r="H5" s="19">
        <f t="shared" si="1"/>
        <v>100</v>
      </c>
      <c r="I5" s="19">
        <f t="shared" si="2"/>
        <v>100</v>
      </c>
      <c r="J5" s="19">
        <f t="shared" si="3"/>
        <v>100</v>
      </c>
      <c r="K5" s="19">
        <f t="shared" si="4"/>
        <v>100</v>
      </c>
      <c r="L5" s="19">
        <f t="shared" si="5"/>
        <v>100</v>
      </c>
      <c r="M5" s="19">
        <f t="shared" si="6"/>
        <v>100</v>
      </c>
    </row>
    <row r="6" spans="1:13" x14ac:dyDescent="0.35">
      <c r="G6" s="14"/>
      <c r="H6" s="14"/>
      <c r="I6" s="14"/>
      <c r="J6" s="14"/>
      <c r="K6" s="14"/>
      <c r="L6" s="14"/>
      <c r="M6" s="14"/>
    </row>
  </sheetData>
  <mergeCells count="3">
    <mergeCell ref="A1:A2"/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sqref="A1:A2"/>
    </sheetView>
  </sheetViews>
  <sheetFormatPr defaultRowHeight="14.5" x14ac:dyDescent="0.35"/>
  <cols>
    <col min="1" max="1" width="25.26953125" customWidth="1"/>
  </cols>
  <sheetData>
    <row r="1" spans="1:8" ht="14.5" customHeight="1" x14ac:dyDescent="0.35">
      <c r="A1" s="23" t="s">
        <v>74</v>
      </c>
      <c r="B1" s="20" t="s">
        <v>53</v>
      </c>
      <c r="C1" s="20"/>
      <c r="D1" s="20"/>
      <c r="E1" s="20" t="s">
        <v>54</v>
      </c>
      <c r="F1" s="20"/>
      <c r="G1" s="20"/>
    </row>
    <row r="2" spans="1:8" x14ac:dyDescent="0.35">
      <c r="A2" s="23"/>
      <c r="B2" s="21" t="s">
        <v>15</v>
      </c>
      <c r="C2" s="21" t="s">
        <v>16</v>
      </c>
      <c r="D2" s="21" t="s">
        <v>17</v>
      </c>
      <c r="E2" s="21" t="s">
        <v>15</v>
      </c>
      <c r="F2" s="21" t="s">
        <v>16</v>
      </c>
      <c r="G2" s="21" t="s">
        <v>17</v>
      </c>
    </row>
    <row r="3" spans="1:8" x14ac:dyDescent="0.35">
      <c r="A3" s="4" t="s">
        <v>3</v>
      </c>
      <c r="B3" s="5">
        <v>1071.88686831</v>
      </c>
      <c r="C3" s="5">
        <v>1453.591093602</v>
      </c>
      <c r="D3" s="5">
        <v>1227.5276674219999</v>
      </c>
      <c r="E3" s="15">
        <f>+B3/B$5*100</f>
        <v>79.775078715008647</v>
      </c>
      <c r="F3" s="15">
        <f>+C3/C$5*100</f>
        <v>83.248396935982726</v>
      </c>
      <c r="G3" s="15">
        <f>+D3/D$5*100</f>
        <v>90.376935442208222</v>
      </c>
    </row>
    <row r="4" spans="1:8" x14ac:dyDescent="0.35">
      <c r="A4" s="4" t="s">
        <v>4</v>
      </c>
      <c r="B4" s="5">
        <v>271.74937194900002</v>
      </c>
      <c r="C4" s="5">
        <v>292.49789681999999</v>
      </c>
      <c r="D4" s="5">
        <v>130.70345804799999</v>
      </c>
      <c r="E4" s="15">
        <f>+B4/B$5*100</f>
        <v>20.22492128499135</v>
      </c>
      <c r="F4" s="15">
        <f>+C4/C$5*100</f>
        <v>16.751603064017271</v>
      </c>
      <c r="G4" s="15">
        <f>+D4/D$5*100</f>
        <v>9.6230645577917819</v>
      </c>
    </row>
    <row r="5" spans="1:8" s="2" customFormat="1" x14ac:dyDescent="0.35">
      <c r="A5" s="6" t="s">
        <v>5</v>
      </c>
      <c r="B5" s="7">
        <v>1343.636240259</v>
      </c>
      <c r="C5" s="7">
        <v>1746.0889904220001</v>
      </c>
      <c r="D5" s="7">
        <v>1358.2311254699998</v>
      </c>
      <c r="E5" s="19">
        <f>+B5/B$5*100</f>
        <v>100</v>
      </c>
      <c r="F5" s="19">
        <f>+C5/C$5*100</f>
        <v>100</v>
      </c>
      <c r="G5" s="19">
        <f>+D5/D$5*100</f>
        <v>100</v>
      </c>
      <c r="H5" s="22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A16" sqref="A16"/>
    </sheetView>
  </sheetViews>
  <sheetFormatPr defaultRowHeight="14.5" x14ac:dyDescent="0.35"/>
  <cols>
    <col min="1" max="1" width="24.26953125" customWidth="1"/>
    <col min="2" max="2" width="11.453125" bestFit="1" customWidth="1"/>
    <col min="3" max="3" width="14.08984375" bestFit="1" customWidth="1"/>
    <col min="4" max="4" width="13.90625" bestFit="1" customWidth="1"/>
    <col min="5" max="5" width="11.453125" bestFit="1" customWidth="1"/>
    <col min="6" max="6" width="14.08984375" bestFit="1" customWidth="1"/>
    <col min="7" max="7" width="13.90625" bestFit="1" customWidth="1"/>
  </cols>
  <sheetData>
    <row r="1" spans="1:7" ht="14.5" customHeight="1" x14ac:dyDescent="0.35">
      <c r="A1" s="23" t="s">
        <v>74</v>
      </c>
      <c r="B1" s="20" t="s">
        <v>55</v>
      </c>
      <c r="C1" s="20"/>
      <c r="D1" s="20"/>
      <c r="E1" s="20" t="s">
        <v>55</v>
      </c>
      <c r="F1" s="20"/>
      <c r="G1" s="20"/>
    </row>
    <row r="2" spans="1:7" x14ac:dyDescent="0.35">
      <c r="A2" s="23"/>
      <c r="B2" s="18" t="s">
        <v>56</v>
      </c>
      <c r="C2" s="18" t="s">
        <v>57</v>
      </c>
      <c r="D2" s="18" t="s">
        <v>58</v>
      </c>
      <c r="E2" s="18" t="s">
        <v>56</v>
      </c>
      <c r="F2" s="18" t="s">
        <v>57</v>
      </c>
      <c r="G2" s="18" t="s">
        <v>58</v>
      </c>
    </row>
    <row r="3" spans="1:7" x14ac:dyDescent="0.35">
      <c r="A3" s="4" t="s">
        <v>3</v>
      </c>
      <c r="B3" s="5">
        <v>644.06960294300006</v>
      </c>
      <c r="C3" s="5">
        <v>437.54572414099999</v>
      </c>
      <c r="D3" s="5">
        <v>2656.3303870630002</v>
      </c>
      <c r="E3" s="15">
        <f>+B3/B$5*100</f>
        <v>83.823215584203311</v>
      </c>
      <c r="F3" s="15">
        <f>+C3/C$5*100</f>
        <v>78.63014807279545</v>
      </c>
      <c r="G3" s="15">
        <f>+D3/D$5*100</f>
        <v>85.544027112043452</v>
      </c>
    </row>
    <row r="4" spans="1:7" x14ac:dyDescent="0.35">
      <c r="A4" s="4" t="s">
        <v>4</v>
      </c>
      <c r="B4" s="5">
        <v>124.297010595</v>
      </c>
      <c r="C4" s="5">
        <v>118.914787336</v>
      </c>
      <c r="D4" s="5">
        <v>448.88978638499998</v>
      </c>
      <c r="E4" s="15">
        <f>+B4/B$5*100</f>
        <v>16.176784415796693</v>
      </c>
      <c r="F4" s="15">
        <f>+C4/C$5*100</f>
        <v>21.369851927204557</v>
      </c>
      <c r="G4" s="15">
        <f>+D4/D$5*100</f>
        <v>14.455972887956539</v>
      </c>
    </row>
    <row r="5" spans="1:7" s="2" customFormat="1" x14ac:dyDescent="0.35">
      <c r="A5" s="6" t="s">
        <v>5</v>
      </c>
      <c r="B5" s="7">
        <v>768.36661353800002</v>
      </c>
      <c r="C5" s="7">
        <v>556.46051147699995</v>
      </c>
      <c r="D5" s="7">
        <v>3105.2201734480004</v>
      </c>
      <c r="E5" s="6">
        <f>+B5/B$5*100</f>
        <v>100</v>
      </c>
      <c r="F5" s="6">
        <f>+C5/C$5*100</f>
        <v>100</v>
      </c>
      <c r="G5" s="6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sqref="A1:A2"/>
    </sheetView>
  </sheetViews>
  <sheetFormatPr defaultRowHeight="14.5" x14ac:dyDescent="0.35"/>
  <cols>
    <col min="1" max="1" width="26.6328125" customWidth="1"/>
    <col min="2" max="5" width="13.08984375" customWidth="1"/>
  </cols>
  <sheetData>
    <row r="1" spans="1:5" ht="14.5" customHeight="1" x14ac:dyDescent="0.35">
      <c r="A1" s="23" t="s">
        <v>74</v>
      </c>
      <c r="B1" s="20" t="s">
        <v>59</v>
      </c>
      <c r="C1" s="20"/>
      <c r="D1" s="20" t="s">
        <v>60</v>
      </c>
      <c r="E1" s="20"/>
    </row>
    <row r="2" spans="1:5" x14ac:dyDescent="0.35">
      <c r="A2" s="23"/>
      <c r="B2" s="24" t="s">
        <v>18</v>
      </c>
      <c r="C2" s="24" t="s">
        <v>19</v>
      </c>
      <c r="D2" s="24" t="s">
        <v>18</v>
      </c>
      <c r="E2" s="24" t="s">
        <v>19</v>
      </c>
    </row>
    <row r="3" spans="1:5" x14ac:dyDescent="0.35">
      <c r="A3" s="18" t="s">
        <v>3</v>
      </c>
      <c r="B3" s="25">
        <v>3093.8761112040002</v>
      </c>
      <c r="C3" s="25">
        <v>644.06960294300006</v>
      </c>
      <c r="D3" s="27">
        <f>+B3/B$5*100</f>
        <v>84.49333454829555</v>
      </c>
      <c r="E3" s="27">
        <f>+C3/C$5*100</f>
        <v>83.823215584203311</v>
      </c>
    </row>
    <row r="4" spans="1:5" x14ac:dyDescent="0.35">
      <c r="A4" s="18" t="s">
        <v>4</v>
      </c>
      <c r="B4" s="25">
        <v>567.804573721</v>
      </c>
      <c r="C4" s="25">
        <v>124.297010595</v>
      </c>
      <c r="D4" s="27">
        <f>+B4/B$5*100</f>
        <v>15.506665451704455</v>
      </c>
      <c r="E4" s="27">
        <f>+C4/C$5*100</f>
        <v>16.176784415796693</v>
      </c>
    </row>
    <row r="5" spans="1:5" s="2" customFormat="1" x14ac:dyDescent="0.35">
      <c r="A5" s="28" t="s">
        <v>5</v>
      </c>
      <c r="B5" s="26">
        <v>3661.6806849250002</v>
      </c>
      <c r="C5" s="26">
        <v>768.36661353800002</v>
      </c>
      <c r="D5" s="28">
        <f>+B5/B$5*100</f>
        <v>100</v>
      </c>
      <c r="E5" s="28">
        <f>+C5/C$5*100</f>
        <v>100</v>
      </c>
    </row>
    <row r="6" spans="1:5" x14ac:dyDescent="0.35">
      <c r="A6" s="17"/>
      <c r="B6" s="17"/>
      <c r="C6" s="17"/>
      <c r="D6" s="17"/>
      <c r="E6" s="17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sqref="A1:A2"/>
    </sheetView>
  </sheetViews>
  <sheetFormatPr defaultRowHeight="14.5" x14ac:dyDescent="0.35"/>
  <cols>
    <col min="1" max="1" width="25.81640625" customWidth="1"/>
    <col min="2" max="2" width="10" customWidth="1"/>
    <col min="5" max="5" width="19.36328125" bestFit="1" customWidth="1"/>
    <col min="9" max="9" width="19.36328125" bestFit="1" customWidth="1"/>
  </cols>
  <sheetData>
    <row r="1" spans="1:9" ht="14.5" customHeight="1" x14ac:dyDescent="0.35">
      <c r="A1" s="23" t="s">
        <v>74</v>
      </c>
      <c r="B1" s="3" t="s">
        <v>61</v>
      </c>
      <c r="C1" s="3"/>
      <c r="D1" s="3"/>
      <c r="E1" s="3"/>
      <c r="F1" s="3" t="s">
        <v>65</v>
      </c>
      <c r="G1" s="3"/>
      <c r="H1" s="3"/>
      <c r="I1" s="3"/>
    </row>
    <row r="2" spans="1:9" x14ac:dyDescent="0.35">
      <c r="A2" s="23"/>
      <c r="B2" s="4" t="s">
        <v>62</v>
      </c>
      <c r="C2" s="4" t="s">
        <v>63</v>
      </c>
      <c r="D2" s="4" t="s">
        <v>64</v>
      </c>
      <c r="E2" s="4" t="s">
        <v>20</v>
      </c>
      <c r="F2" s="4" t="s">
        <v>62</v>
      </c>
      <c r="G2" s="4" t="s">
        <v>63</v>
      </c>
      <c r="H2" s="4" t="s">
        <v>64</v>
      </c>
      <c r="I2" s="4" t="s">
        <v>20</v>
      </c>
    </row>
    <row r="3" spans="1:9" x14ac:dyDescent="0.35">
      <c r="A3" s="4" t="s">
        <v>3</v>
      </c>
      <c r="B3" s="5">
        <v>1789.226756539</v>
      </c>
      <c r="C3" s="5">
        <v>575.66437185899997</v>
      </c>
      <c r="D3" s="5">
        <v>1363.114500936</v>
      </c>
      <c r="E3" s="4">
        <v>25</v>
      </c>
      <c r="F3" s="15">
        <f>+B3/B$5*100</f>
        <v>85.684363856693821</v>
      </c>
      <c r="G3" s="15">
        <f t="shared" ref="G3:I3" si="0">+C3/C$5*100</f>
        <v>83.290614058029092</v>
      </c>
      <c r="H3" s="15">
        <f t="shared" si="0"/>
        <v>83.542364013212961</v>
      </c>
      <c r="I3" s="15">
        <f t="shared" si="0"/>
        <v>67.567567567567565</v>
      </c>
    </row>
    <row r="4" spans="1:9" x14ac:dyDescent="0.35">
      <c r="A4" s="4" t="s">
        <v>4</v>
      </c>
      <c r="B4" s="5">
        <v>298.93341178700001</v>
      </c>
      <c r="C4" s="5">
        <v>115.48718029300001</v>
      </c>
      <c r="D4" s="5">
        <v>268.53013473700003</v>
      </c>
      <c r="E4" s="5">
        <v>12</v>
      </c>
      <c r="F4" s="15">
        <f t="shared" ref="F4:F5" si="1">+B4/B$5*100</f>
        <v>14.315636143306179</v>
      </c>
      <c r="G4" s="15">
        <f t="shared" ref="G4:G5" si="2">+C4/C$5*100</f>
        <v>16.709385941970904</v>
      </c>
      <c r="H4" s="15">
        <f t="shared" ref="H4:H5" si="3">+D4/D$5*100</f>
        <v>16.457635986787047</v>
      </c>
      <c r="I4" s="15">
        <f t="shared" ref="I4:I5" si="4">+E4/E$5*100</f>
        <v>32.432432432432435</v>
      </c>
    </row>
    <row r="5" spans="1:9" s="2" customFormat="1" x14ac:dyDescent="0.35">
      <c r="A5" s="6" t="s">
        <v>5</v>
      </c>
      <c r="B5" s="7">
        <v>2088.1601683260001</v>
      </c>
      <c r="C5" s="7">
        <v>691.15155215200002</v>
      </c>
      <c r="D5" s="7">
        <v>1631.644635673</v>
      </c>
      <c r="E5" s="6">
        <v>37</v>
      </c>
      <c r="F5" s="19">
        <f t="shared" si="1"/>
        <v>100</v>
      </c>
      <c r="G5" s="19">
        <f t="shared" si="2"/>
        <v>100</v>
      </c>
      <c r="H5" s="19">
        <f t="shared" si="3"/>
        <v>100</v>
      </c>
      <c r="I5" s="19">
        <f t="shared" si="4"/>
        <v>100</v>
      </c>
    </row>
    <row r="6" spans="1:9" x14ac:dyDescent="0.35">
      <c r="F6" s="14"/>
      <c r="G6" s="14"/>
      <c r="H6" s="14"/>
      <c r="I6" s="14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sqref="A1:A2"/>
    </sheetView>
  </sheetViews>
  <sheetFormatPr defaultRowHeight="14.5" x14ac:dyDescent="0.35"/>
  <cols>
    <col min="1" max="1" width="26.6328125" customWidth="1"/>
    <col min="2" max="2" width="19.36328125" bestFit="1" customWidth="1"/>
    <col min="3" max="3" width="7.90625" bestFit="1" customWidth="1"/>
    <col min="4" max="4" width="9.453125" bestFit="1" customWidth="1"/>
    <col min="5" max="5" width="19.36328125" bestFit="1" customWidth="1"/>
    <col min="6" max="6" width="7.90625" bestFit="1" customWidth="1"/>
    <col min="7" max="7" width="9.453125" bestFit="1" customWidth="1"/>
  </cols>
  <sheetData>
    <row r="1" spans="1:7" ht="14.5" customHeight="1" x14ac:dyDescent="0.35">
      <c r="A1" s="23" t="s">
        <v>74</v>
      </c>
      <c r="B1" s="3" t="s">
        <v>66</v>
      </c>
      <c r="C1" s="3"/>
      <c r="D1" s="3"/>
      <c r="E1" s="3" t="s">
        <v>67</v>
      </c>
      <c r="F1" s="3"/>
      <c r="G1" s="3"/>
    </row>
    <row r="2" spans="1:7" x14ac:dyDescent="0.35">
      <c r="A2" s="23"/>
      <c r="B2" s="4" t="s">
        <v>20</v>
      </c>
      <c r="C2" s="4" t="s">
        <v>21</v>
      </c>
      <c r="D2" s="4" t="s">
        <v>22</v>
      </c>
      <c r="E2" s="4" t="s">
        <v>20</v>
      </c>
      <c r="F2" s="4" t="s">
        <v>21</v>
      </c>
      <c r="G2" s="4" t="s">
        <v>22</v>
      </c>
    </row>
    <row r="3" spans="1:7" x14ac:dyDescent="0.35">
      <c r="A3" s="4" t="s">
        <v>3</v>
      </c>
      <c r="B3" s="25">
        <v>25</v>
      </c>
      <c r="C3" s="25">
        <v>1938.7788727950001</v>
      </c>
      <c r="D3" s="25">
        <v>1789.226756539</v>
      </c>
      <c r="E3" s="15">
        <f>+B3/B$5*100</f>
        <v>67.567567567567565</v>
      </c>
      <c r="F3" s="15">
        <f>+C3/C$5*100</f>
        <v>83.467455429674047</v>
      </c>
      <c r="G3" s="15">
        <f>+D3/D$5*100</f>
        <v>85.684363856693821</v>
      </c>
    </row>
    <row r="4" spans="1:7" x14ac:dyDescent="0.35">
      <c r="A4" s="4" t="s">
        <v>4</v>
      </c>
      <c r="B4" s="25">
        <v>12</v>
      </c>
      <c r="C4" s="25">
        <v>384.01731503000002</v>
      </c>
      <c r="D4" s="25">
        <v>298.93341178700001</v>
      </c>
      <c r="E4" s="15">
        <f>+B4/B$5*100</f>
        <v>32.432432432432435</v>
      </c>
      <c r="F4" s="15">
        <f>+C4/C$5*100</f>
        <v>16.532544570325943</v>
      </c>
      <c r="G4" s="15">
        <f>+D4/D$5*100</f>
        <v>14.315636143306179</v>
      </c>
    </row>
    <row r="5" spans="1:7" s="2" customFormat="1" x14ac:dyDescent="0.35">
      <c r="A5" s="6" t="s">
        <v>5</v>
      </c>
      <c r="B5" s="26">
        <v>37</v>
      </c>
      <c r="C5" s="26">
        <v>2322.7961878250003</v>
      </c>
      <c r="D5" s="26">
        <v>2088.1601683260001</v>
      </c>
      <c r="E5" s="19">
        <f>+B5/B$5*100</f>
        <v>100</v>
      </c>
      <c r="F5" s="19">
        <f>+C5/C$5*100</f>
        <v>100</v>
      </c>
      <c r="G5" s="19">
        <f>+D5/D$5*100</f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5"/>
  <sheetViews>
    <sheetView workbookViewId="0">
      <selection sqref="A1:A2"/>
    </sheetView>
  </sheetViews>
  <sheetFormatPr defaultRowHeight="14.5" x14ac:dyDescent="0.35"/>
  <cols>
    <col min="1" max="1" width="25.81640625" customWidth="1"/>
    <col min="2" max="7" width="9.1796875" customWidth="1"/>
    <col min="8" max="9" width="10.6328125" customWidth="1"/>
    <col min="10" max="15" width="9.1796875" customWidth="1"/>
    <col min="16" max="17" width="11.26953125" customWidth="1"/>
  </cols>
  <sheetData>
    <row r="1" spans="1:17" ht="14.5" customHeight="1" x14ac:dyDescent="0.35">
      <c r="A1" s="23" t="s">
        <v>74</v>
      </c>
      <c r="B1" s="3" t="s">
        <v>68</v>
      </c>
      <c r="C1" s="3"/>
      <c r="D1" s="3"/>
      <c r="E1" s="3"/>
      <c r="F1" s="3"/>
      <c r="G1" s="3"/>
      <c r="H1" s="3"/>
      <c r="I1" s="3"/>
      <c r="J1" s="3" t="s">
        <v>69</v>
      </c>
      <c r="K1" s="3"/>
      <c r="L1" s="3"/>
      <c r="M1" s="3"/>
      <c r="N1" s="3"/>
      <c r="O1" s="3"/>
      <c r="P1" s="3"/>
      <c r="Q1" s="3"/>
    </row>
    <row r="2" spans="1:17" s="29" customFormat="1" ht="43.5" x14ac:dyDescent="0.35">
      <c r="A2" s="23"/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29</v>
      </c>
      <c r="I2" s="9" t="s">
        <v>30</v>
      </c>
      <c r="J2" s="9" t="s">
        <v>23</v>
      </c>
      <c r="K2" s="9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9" t="s">
        <v>30</v>
      </c>
    </row>
    <row r="3" spans="1:17" x14ac:dyDescent="0.35">
      <c r="A3" s="4" t="s">
        <v>3</v>
      </c>
      <c r="B3" s="25">
        <v>1136.9979128319999</v>
      </c>
      <c r="C3" s="25">
        <v>160.65815272900005</v>
      </c>
      <c r="D3" s="25">
        <v>1508.4939118</v>
      </c>
      <c r="E3" s="25">
        <v>179.956732501</v>
      </c>
      <c r="F3" s="25">
        <v>129.79142718599999</v>
      </c>
      <c r="G3" s="25">
        <v>305.88636663199998</v>
      </c>
      <c r="H3" s="25">
        <v>140.500270965</v>
      </c>
      <c r="I3" s="25">
        <v>190.72085468899999</v>
      </c>
      <c r="J3" s="15">
        <f>+B3/B$5*100</f>
        <v>82.362554637833313</v>
      </c>
      <c r="K3" s="15">
        <f t="shared" ref="K3:Q3" si="0">+C3/C$5*100</f>
        <v>84.70702070103701</v>
      </c>
      <c r="L3" s="15">
        <f t="shared" si="0"/>
        <v>84.408242091264484</v>
      </c>
      <c r="M3" s="15">
        <f t="shared" si="0"/>
        <v>90.289113050312849</v>
      </c>
      <c r="N3" s="15">
        <f t="shared" si="0"/>
        <v>87.465453834979201</v>
      </c>
      <c r="O3" s="15">
        <f t="shared" si="0"/>
        <v>95.456110242055388</v>
      </c>
      <c r="P3" s="15">
        <f t="shared" si="0"/>
        <v>85.215315266650208</v>
      </c>
      <c r="Q3" s="15">
        <f t="shared" si="0"/>
        <v>74.024352753130174</v>
      </c>
    </row>
    <row r="4" spans="1:17" x14ac:dyDescent="0.35">
      <c r="A4" s="4" t="s">
        <v>4</v>
      </c>
      <c r="B4" s="25">
        <v>243.481259811</v>
      </c>
      <c r="C4" s="25">
        <v>29.005173167000009</v>
      </c>
      <c r="D4" s="25">
        <v>278.646626169</v>
      </c>
      <c r="E4" s="25">
        <v>19.354930246999999</v>
      </c>
      <c r="F4" s="25">
        <v>18.600219453000001</v>
      </c>
      <c r="G4" s="25">
        <v>14.560764365000001</v>
      </c>
      <c r="H4" s="25">
        <v>24.376512656999999</v>
      </c>
      <c r="I4" s="25">
        <v>66.925240947999995</v>
      </c>
      <c r="J4" s="15">
        <f t="shared" ref="J4:J5" si="1">+B4/B$5*100</f>
        <v>17.637445362166698</v>
      </c>
      <c r="K4" s="15">
        <f t="shared" ref="K4:K5" si="2">+C4/C$5*100</f>
        <v>15.292979298962994</v>
      </c>
      <c r="L4" s="15">
        <f t="shared" ref="L4:L5" si="3">+D4/D$5*100</f>
        <v>15.591757908735515</v>
      </c>
      <c r="M4" s="15">
        <f t="shared" ref="M4:M5" si="4">+E4/E$5*100</f>
        <v>9.7108869496871506</v>
      </c>
      <c r="N4" s="15">
        <f t="shared" ref="N4:N5" si="5">+F4/F$5*100</f>
        <v>12.534546165020807</v>
      </c>
      <c r="O4" s="15">
        <f t="shared" ref="O4:O5" si="6">+G4/G$5*100</f>
        <v>4.5438897579446014</v>
      </c>
      <c r="P4" s="15">
        <f t="shared" ref="P4:P5" si="7">+H4/H$5*100</f>
        <v>14.784684733349787</v>
      </c>
      <c r="Q4" s="15">
        <f t="shared" ref="Q4:Q5" si="8">+I4/I$5*100</f>
        <v>25.975647246869833</v>
      </c>
    </row>
    <row r="5" spans="1:17" s="2" customFormat="1" x14ac:dyDescent="0.35">
      <c r="A5" s="6" t="s">
        <v>5</v>
      </c>
      <c r="B5" s="26">
        <v>1380.4791726429999</v>
      </c>
      <c r="C5" s="26">
        <v>189.66332589600006</v>
      </c>
      <c r="D5" s="26">
        <v>1787.140537969</v>
      </c>
      <c r="E5" s="26">
        <v>199.311662748</v>
      </c>
      <c r="F5" s="26">
        <v>148.39164663899999</v>
      </c>
      <c r="G5" s="26">
        <v>320.44713099699999</v>
      </c>
      <c r="H5" s="26">
        <v>164.876783622</v>
      </c>
      <c r="I5" s="26">
        <v>257.64609563699997</v>
      </c>
      <c r="J5" s="6">
        <f t="shared" si="1"/>
        <v>100</v>
      </c>
      <c r="K5" s="6">
        <f t="shared" si="2"/>
        <v>100</v>
      </c>
      <c r="L5" s="6">
        <f t="shared" si="3"/>
        <v>100</v>
      </c>
      <c r="M5" s="6">
        <f t="shared" si="4"/>
        <v>100</v>
      </c>
      <c r="N5" s="6">
        <f t="shared" si="5"/>
        <v>100</v>
      </c>
      <c r="O5" s="6">
        <f t="shared" si="6"/>
        <v>100</v>
      </c>
      <c r="P5" s="6">
        <f t="shared" si="7"/>
        <v>100</v>
      </c>
      <c r="Q5" s="6">
        <f t="shared" si="8"/>
        <v>100</v>
      </c>
    </row>
  </sheetData>
  <mergeCells count="3">
    <mergeCell ref="B1:I1"/>
    <mergeCell ref="J1:Q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Props1.xml><?xml version="1.0" encoding="utf-8"?>
<ds:datastoreItem xmlns:ds="http://schemas.openxmlformats.org/officeDocument/2006/customXml" ds:itemID="{23BDBA76-4666-42DB-966B-943610AEF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5DBD2F-92E9-42E2-BD8B-27DE6C35F9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F7050-CF09-4119-AA25-4F527B72E046}">
  <ds:schemaRefs>
    <ds:schemaRef ds:uri="http://purl.org/dc/terms/"/>
    <ds:schemaRef ds:uri="1d13d130-f367-41bf-8435-aab6481a31cc"/>
    <ds:schemaRef ds:uri="http://schemas.microsoft.com/office/2006/documentManagement/types"/>
    <ds:schemaRef ds:uri="9840afb1-5d18-42a2-bcba-2c8e802c66c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genero</vt:lpstr>
      <vt:lpstr>edad</vt:lpstr>
      <vt:lpstr>edad10</vt:lpstr>
      <vt:lpstr>edad2</vt:lpstr>
      <vt:lpstr>tiempores</vt:lpstr>
      <vt:lpstr>migrec</vt:lpstr>
      <vt:lpstr>niveled</vt:lpstr>
      <vt:lpstr>secomp</vt:lpstr>
      <vt:lpstr>region</vt:lpstr>
      <vt:lpstr>MERCOSUR</vt:lpstr>
      <vt:lpstr>nacionalidad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2024-02-09T07:28:21Z</dcterms:created>
  <dcterms:modified xsi:type="dcterms:W3CDTF">2024-02-09T07:56:52Z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