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6.Vivienda/"/>
    </mc:Choice>
  </mc:AlternateContent>
  <xr:revisionPtr revIDLastSave="342" documentId="11_3B4413FCAAD4BBB244DBFF2DF13E8EEBBFF69463" xr6:coauthVersionLast="47" xr6:coauthVersionMax="47" xr10:uidLastSave="{F4B57FB9-56D1-4DA8-B416-F3231BDD5B7E}"/>
  <bookViews>
    <workbookView xWindow="-110" yWindow="-110" windowWidth="19420" windowHeight="11500" xr2:uid="{00000000-000D-0000-FFFF-FFFF00000000}"/>
  </bookViews>
  <sheets>
    <sheet name="genero" sheetId="1" r:id="rId1"/>
    <sheet name="edad" sheetId="2" r:id="rId2"/>
    <sheet name="edad10" sheetId="3" r:id="rId3"/>
    <sheet name="tiempores" sheetId="4" r:id="rId4"/>
    <sheet name="niveled" sheetId="6" r:id="rId5"/>
    <sheet name="migrec" sheetId="5" r:id="rId6"/>
    <sheet name="secomp" sheetId="7" r:id="rId7"/>
    <sheet name="region" sheetId="8" r:id="rId8"/>
    <sheet name="MERCOSUR" sheetId="9" r:id="rId9"/>
    <sheet name="nacionalidad" sheetId="10" r:id="rId10"/>
    <sheet name="dni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8" l="1"/>
  <c r="F12" i="8"/>
  <c r="E12" i="8"/>
  <c r="D12" i="8"/>
  <c r="C12" i="8"/>
  <c r="B12" i="8"/>
  <c r="G11" i="8"/>
  <c r="F11" i="8"/>
  <c r="E11" i="8"/>
  <c r="D11" i="8"/>
  <c r="C11" i="8"/>
  <c r="B11" i="8"/>
  <c r="G10" i="8"/>
  <c r="F10" i="8"/>
  <c r="E10" i="8"/>
  <c r="D10" i="8"/>
  <c r="C10" i="8"/>
  <c r="B10" i="8"/>
  <c r="G4" i="9" l="1"/>
  <c r="F4" i="9"/>
  <c r="E4" i="9"/>
  <c r="G3" i="9"/>
  <c r="F3" i="9"/>
  <c r="E3" i="9"/>
  <c r="D3" i="1"/>
  <c r="C3" i="1"/>
  <c r="B3" i="1"/>
</calcChain>
</file>

<file path=xl/sharedStrings.xml><?xml version="1.0" encoding="utf-8"?>
<sst xmlns="http://schemas.openxmlformats.org/spreadsheetml/2006/main" count="195" uniqueCount="76">
  <si>
    <t>LGBTTIQ+</t>
  </si>
  <si>
    <t>Mujer</t>
  </si>
  <si>
    <t>Varón</t>
  </si>
  <si>
    <t>Total</t>
  </si>
  <si>
    <t>18-29</t>
  </si>
  <si>
    <t>30-44</t>
  </si>
  <si>
    <t>45-64</t>
  </si>
  <si>
    <t>65-115</t>
  </si>
  <si>
    <t>30-40</t>
  </si>
  <si>
    <t>41-50</t>
  </si>
  <si>
    <t>51-60</t>
  </si>
  <si>
    <t>61-70</t>
  </si>
  <si>
    <t>71-110</t>
  </si>
  <si>
    <t>0 Hasta 5 años</t>
  </si>
  <si>
    <t>1 Entre 5 y 9 años</t>
  </si>
  <si>
    <t>2 Más de 10 años</t>
  </si>
  <si>
    <t>No</t>
  </si>
  <si>
    <t>Si</t>
  </si>
  <si>
    <t>1 Bajo</t>
  </si>
  <si>
    <t>2 Medio</t>
  </si>
  <si>
    <t>3 Alto</t>
  </si>
  <si>
    <t>Prefiero no responder</t>
  </si>
  <si>
    <t>S_COMP</t>
  </si>
  <si>
    <t>S_INComp</t>
  </si>
  <si>
    <t>CABA</t>
  </si>
  <si>
    <t>CUYO</t>
  </si>
  <si>
    <t>GBA</t>
  </si>
  <si>
    <t>NEA</t>
  </si>
  <si>
    <t>NOA</t>
  </si>
  <si>
    <t>Patagonia</t>
  </si>
  <si>
    <t>Resto Buenos Aires</t>
  </si>
  <si>
    <t>Resto Pampeana</t>
  </si>
  <si>
    <t>Extra MERCOSUR europeos</t>
  </si>
  <si>
    <t>Extra MERCOSUR no europeos</t>
  </si>
  <si>
    <t>MERCOSUR</t>
  </si>
  <si>
    <t>BOLIVIA</t>
  </si>
  <si>
    <t>BRASIL</t>
  </si>
  <si>
    <t>CHILE</t>
  </si>
  <si>
    <t>COLOMBIA</t>
  </si>
  <si>
    <t>CUBA</t>
  </si>
  <si>
    <t>ECUADOR</t>
  </si>
  <si>
    <t>ESPAÑA</t>
  </si>
  <si>
    <t>HAITÍ</t>
  </si>
  <si>
    <t>ITALIA</t>
  </si>
  <si>
    <t>MÉXICO</t>
  </si>
  <si>
    <t>OTRES</t>
  </si>
  <si>
    <t>PARAGUAY</t>
  </si>
  <si>
    <t>PERU</t>
  </si>
  <si>
    <t>REPÚBLICA DOMINICANA</t>
  </si>
  <si>
    <t>SENEGAL</t>
  </si>
  <si>
    <t>URUGUAY</t>
  </si>
  <si>
    <t>VENEZUELA</t>
  </si>
  <si>
    <t>Sí</t>
  </si>
  <si>
    <t>Grupos edad</t>
  </si>
  <si>
    <t>Grupos edad (%)</t>
  </si>
  <si>
    <t>Género</t>
  </si>
  <si>
    <t>Género (%)</t>
  </si>
  <si>
    <t>Tiempo de residencia</t>
  </si>
  <si>
    <t>Tiempo de residencia (%)</t>
  </si>
  <si>
    <t>Migración reciente</t>
  </si>
  <si>
    <t>Migración reciente (%)</t>
  </si>
  <si>
    <t>Déficit algún servicio</t>
  </si>
  <si>
    <t>Nivel educativo</t>
  </si>
  <si>
    <t>Nivel educativo (%)</t>
  </si>
  <si>
    <t>Secundaria completa</t>
  </si>
  <si>
    <t>Secundaria completa (%)</t>
  </si>
  <si>
    <t>Nacionalidad</t>
  </si>
  <si>
    <t>Nacionalidad (%)</t>
  </si>
  <si>
    <t>Naccionalidad</t>
  </si>
  <si>
    <t>Naccionalidad (%)</t>
  </si>
  <si>
    <t>Tenencia dni</t>
  </si>
  <si>
    <t>Tenencia dni (%)</t>
  </si>
  <si>
    <t>Región</t>
  </si>
  <si>
    <t>Región (%)</t>
  </si>
  <si>
    <t>Versión2</t>
  </si>
  <si>
    <t>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</si>
</sst>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70" formatCode="#,##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/>
    <xf numFmtId="166" fontId="1" fillId="0" borderId="1" xfId="0" applyNumberFormat="1" applyFont="1" applyBorder="1"/>
    <xf numFmtId="0" fontId="1" fillId="0" borderId="0" xfId="0" applyFont="1"/>
    <xf numFmtId="0" fontId="1" fillId="0" borderId="1" xfId="0" applyFont="1" applyBorder="1"/>
    <xf numFmtId="3" fontId="1" fillId="0" borderId="1" xfId="0" applyNumberFormat="1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66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wrapText="1"/>
    </xf>
    <xf numFmtId="170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showGridLines="0" tabSelected="1" workbookViewId="0">
      <selection sqref="A1:A2"/>
    </sheetView>
  </sheetViews>
  <sheetFormatPr defaultRowHeight="14.5" x14ac:dyDescent="0.35"/>
  <cols>
    <col min="1" max="1" width="20.81640625" bestFit="1" customWidth="1"/>
  </cols>
  <sheetData>
    <row r="1" spans="1:7" x14ac:dyDescent="0.35">
      <c r="A1" s="25" t="s">
        <v>61</v>
      </c>
      <c r="B1" s="4" t="s">
        <v>55</v>
      </c>
      <c r="C1" s="4"/>
      <c r="D1" s="4"/>
      <c r="E1" s="4" t="s">
        <v>56</v>
      </c>
      <c r="F1" s="4"/>
      <c r="G1" s="4"/>
    </row>
    <row r="2" spans="1:7" x14ac:dyDescent="0.35">
      <c r="A2" s="26"/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35">
      <c r="A3" s="1" t="s">
        <v>16</v>
      </c>
      <c r="B3" s="1">
        <f>+B5-B4</f>
        <v>46</v>
      </c>
      <c r="C3" s="2">
        <f>+C5-C4</f>
        <v>729.70597911800019</v>
      </c>
      <c r="D3" s="2">
        <f>+D5-D4</f>
        <v>690.95997442499993</v>
      </c>
      <c r="E3" s="3">
        <v>60.526315789473685</v>
      </c>
      <c r="F3" s="3">
        <v>30.654092928682903</v>
      </c>
      <c r="G3" s="3">
        <v>31.088004057448515</v>
      </c>
    </row>
    <row r="4" spans="1:7" x14ac:dyDescent="0.35">
      <c r="A4" s="1" t="s">
        <v>52</v>
      </c>
      <c r="B4" s="1">
        <v>30</v>
      </c>
      <c r="C4" s="2">
        <v>1650.74605649</v>
      </c>
      <c r="D4" s="2">
        <v>1531.633580144</v>
      </c>
      <c r="E4" s="3">
        <v>39.473684210526315</v>
      </c>
      <c r="F4" s="3">
        <v>69.3459070713171</v>
      </c>
      <c r="G4" s="3">
        <v>68.911995942551485</v>
      </c>
    </row>
    <row r="5" spans="1:7" s="12" customFormat="1" x14ac:dyDescent="0.35">
      <c r="A5" s="13" t="s">
        <v>3</v>
      </c>
      <c r="B5" s="13">
        <v>76</v>
      </c>
      <c r="C5" s="10">
        <v>2380.4520356080002</v>
      </c>
      <c r="D5" s="10">
        <v>2222.5935545689999</v>
      </c>
      <c r="E5" s="13"/>
      <c r="F5" s="10"/>
      <c r="G5" s="10"/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5"/>
  <sheetViews>
    <sheetView showGridLines="0" workbookViewId="0">
      <selection sqref="A1:A2"/>
    </sheetView>
  </sheetViews>
  <sheetFormatPr defaultRowHeight="14.5" x14ac:dyDescent="0.35"/>
  <cols>
    <col min="1" max="1" width="11.1796875" customWidth="1"/>
    <col min="5" max="5" width="10" bestFit="1" customWidth="1"/>
    <col min="7" max="7" width="9.08984375" bestFit="1" customWidth="1"/>
    <col min="13" max="13" width="10" bestFit="1" customWidth="1"/>
    <col min="15" max="15" width="14.26953125" customWidth="1"/>
    <col min="17" max="17" width="9.7265625" customWidth="1"/>
    <col min="18" max="18" width="12.54296875" customWidth="1"/>
    <col min="22" max="22" width="10.6328125" customWidth="1"/>
    <col min="24" max="24" width="10.6328125" customWidth="1"/>
    <col min="30" max="30" width="10.6328125" customWidth="1"/>
    <col min="32" max="32" width="12.453125" customWidth="1"/>
    <col min="34" max="35" width="10.26953125" customWidth="1"/>
  </cols>
  <sheetData>
    <row r="1" spans="1:35" x14ac:dyDescent="0.35">
      <c r="A1" s="8" t="s">
        <v>61</v>
      </c>
      <c r="B1" s="4" t="s">
        <v>68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 t="s">
        <v>69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s="15" customFormat="1" ht="29" x14ac:dyDescent="0.35">
      <c r="A2" s="8"/>
      <c r="B2" s="16" t="s">
        <v>35</v>
      </c>
      <c r="C2" s="16" t="s">
        <v>36</v>
      </c>
      <c r="D2" s="16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47</v>
      </c>
      <c r="O2" s="16" t="s">
        <v>48</v>
      </c>
      <c r="P2" s="16" t="s">
        <v>49</v>
      </c>
      <c r="Q2" s="16" t="s">
        <v>50</v>
      </c>
      <c r="R2" s="16" t="s">
        <v>51</v>
      </c>
      <c r="S2" s="16" t="s">
        <v>35</v>
      </c>
      <c r="T2" s="16" t="s">
        <v>36</v>
      </c>
      <c r="U2" s="16" t="s">
        <v>37</v>
      </c>
      <c r="V2" s="16" t="s">
        <v>38</v>
      </c>
      <c r="W2" s="16" t="s">
        <v>39</v>
      </c>
      <c r="X2" s="16" t="s">
        <v>40</v>
      </c>
      <c r="Y2" s="16" t="s">
        <v>41</v>
      </c>
      <c r="Z2" s="16" t="s">
        <v>42</v>
      </c>
      <c r="AA2" s="16" t="s">
        <v>43</v>
      </c>
      <c r="AB2" s="16" t="s">
        <v>44</v>
      </c>
      <c r="AC2" s="16" t="s">
        <v>45</v>
      </c>
      <c r="AD2" s="16" t="s">
        <v>46</v>
      </c>
      <c r="AE2" s="16" t="s">
        <v>47</v>
      </c>
      <c r="AF2" s="16" t="s">
        <v>48</v>
      </c>
      <c r="AG2" s="16" t="s">
        <v>49</v>
      </c>
      <c r="AH2" s="16" t="s">
        <v>50</v>
      </c>
      <c r="AI2" s="16" t="s">
        <v>51</v>
      </c>
    </row>
    <row r="3" spans="1:35" x14ac:dyDescent="0.35">
      <c r="A3" s="7" t="s">
        <v>16</v>
      </c>
      <c r="B3" s="2">
        <v>133.95191136599999</v>
      </c>
      <c r="C3" s="2">
        <v>66.081157681999997</v>
      </c>
      <c r="D3" s="2">
        <v>198.49311363999999</v>
      </c>
      <c r="E3" s="2">
        <v>63.074412106000032</v>
      </c>
      <c r="F3" s="2">
        <v>47.779950353000004</v>
      </c>
      <c r="G3" s="2">
        <v>40.948604863</v>
      </c>
      <c r="H3" s="2">
        <v>77.466785121000001</v>
      </c>
      <c r="I3" s="2">
        <v>22.372238163999999</v>
      </c>
      <c r="J3" s="2">
        <v>69.872620639999994</v>
      </c>
      <c r="K3" s="2">
        <v>43.412981584000001</v>
      </c>
      <c r="L3" s="2">
        <v>120.26200184</v>
      </c>
      <c r="M3" s="2">
        <v>130.48939243999999</v>
      </c>
      <c r="N3" s="2">
        <v>89.968597776999999</v>
      </c>
      <c r="O3" s="2">
        <v>38.948877816999996</v>
      </c>
      <c r="P3" s="2">
        <v>6.3499402380000003</v>
      </c>
      <c r="Q3" s="2">
        <v>111.949597193</v>
      </c>
      <c r="R3" s="2">
        <v>205.243770719</v>
      </c>
      <c r="S3" s="3">
        <v>16.466004279332772</v>
      </c>
      <c r="T3" s="3">
        <v>50.926080626256507</v>
      </c>
      <c r="U3" s="3">
        <v>54.300671757996966</v>
      </c>
      <c r="V3" s="3">
        <v>51.851663884153275</v>
      </c>
      <c r="W3" s="3">
        <v>62.399807050663206</v>
      </c>
      <c r="X3" s="3">
        <v>57.040577955679971</v>
      </c>
      <c r="Y3" s="3">
        <v>66.586704113033562</v>
      </c>
      <c r="Z3" s="3">
        <v>25.031760360445766</v>
      </c>
      <c r="AA3" s="3">
        <v>43.466546099562841</v>
      </c>
      <c r="AB3" s="3">
        <v>54.848377606204643</v>
      </c>
      <c r="AC3" s="3">
        <v>42.428645715726837</v>
      </c>
      <c r="AD3" s="3">
        <v>10.428705085709238</v>
      </c>
      <c r="AE3" s="3">
        <v>23.61082625742166</v>
      </c>
      <c r="AF3" s="3">
        <v>44.44914058294647</v>
      </c>
      <c r="AG3" s="3">
        <v>19.516185929807115</v>
      </c>
      <c r="AH3" s="3">
        <v>49.339723351450601</v>
      </c>
      <c r="AI3" s="3">
        <v>52.383057541195896</v>
      </c>
    </row>
    <row r="4" spans="1:35" x14ac:dyDescent="0.35">
      <c r="A4" s="7" t="s">
        <v>52</v>
      </c>
      <c r="B4" s="2">
        <v>679.55395862900002</v>
      </c>
      <c r="C4" s="2">
        <v>63.677812318000001</v>
      </c>
      <c r="D4" s="2">
        <v>167.05137635200001</v>
      </c>
      <c r="E4" s="2">
        <v>58.569537926000031</v>
      </c>
      <c r="F4" s="2">
        <v>28.790719672000002</v>
      </c>
      <c r="G4" s="2">
        <v>30.839946954999998</v>
      </c>
      <c r="H4" s="2">
        <v>38.872934876999999</v>
      </c>
      <c r="I4" s="2">
        <v>67.003170683999997</v>
      </c>
      <c r="J4" s="2">
        <v>90.877719356999989</v>
      </c>
      <c r="K4" s="2">
        <v>35.737913079999998</v>
      </c>
      <c r="L4" s="2">
        <v>163.18329746500001</v>
      </c>
      <c r="M4" s="2">
        <v>1120.76271765</v>
      </c>
      <c r="N4" s="2">
        <v>291.07947227400001</v>
      </c>
      <c r="O4" s="2">
        <v>48.676838465000003</v>
      </c>
      <c r="P4" s="2">
        <v>26.186848768000001</v>
      </c>
      <c r="Q4" s="2">
        <v>114.945872803</v>
      </c>
      <c r="R4" s="2">
        <v>186.56949935899999</v>
      </c>
      <c r="S4" s="3">
        <v>83.533995720667235</v>
      </c>
      <c r="T4" s="3">
        <v>49.073919373743486</v>
      </c>
      <c r="U4" s="3">
        <v>45.699328242003034</v>
      </c>
      <c r="V4" s="3">
        <v>48.148336115846725</v>
      </c>
      <c r="W4" s="3">
        <v>37.600192949336808</v>
      </c>
      <c r="X4" s="3">
        <v>42.959422044320029</v>
      </c>
      <c r="Y4" s="3">
        <v>33.413295886966438</v>
      </c>
      <c r="Z4" s="3">
        <v>74.968239639554241</v>
      </c>
      <c r="AA4" s="3">
        <v>56.533453900437166</v>
      </c>
      <c r="AB4" s="3">
        <v>45.151622393795357</v>
      </c>
      <c r="AC4" s="3">
        <v>57.57135428427317</v>
      </c>
      <c r="AD4" s="3">
        <v>89.57129491429076</v>
      </c>
      <c r="AE4" s="3">
        <v>76.389173742578336</v>
      </c>
      <c r="AF4" s="3">
        <v>55.55085941705353</v>
      </c>
      <c r="AG4" s="3">
        <v>80.483814070192892</v>
      </c>
      <c r="AH4" s="3">
        <v>50.660276648549399</v>
      </c>
      <c r="AI4" s="3">
        <v>47.616942458804111</v>
      </c>
    </row>
    <row r="5" spans="1:35" s="12" customFormat="1" x14ac:dyDescent="0.35">
      <c r="A5" s="9" t="s">
        <v>3</v>
      </c>
      <c r="B5" s="10">
        <v>813.50586999500001</v>
      </c>
      <c r="C5" s="10">
        <v>129.75897000000001</v>
      </c>
      <c r="D5" s="10">
        <v>365.54448999199997</v>
      </c>
      <c r="E5" s="10">
        <v>121.64395003200006</v>
      </c>
      <c r="F5" s="10">
        <v>76.570670024999998</v>
      </c>
      <c r="G5" s="10">
        <v>71.788551818000002</v>
      </c>
      <c r="H5" s="10">
        <v>116.33971999799999</v>
      </c>
      <c r="I5" s="10">
        <v>89.375408847999992</v>
      </c>
      <c r="J5" s="10">
        <v>160.75033999699997</v>
      </c>
      <c r="K5" s="10">
        <v>79.150894663999992</v>
      </c>
      <c r="L5" s="10">
        <v>283.44529930499999</v>
      </c>
      <c r="M5" s="10">
        <v>1251.2521100900001</v>
      </c>
      <c r="N5" s="10">
        <v>381.04807005100002</v>
      </c>
      <c r="O5" s="10">
        <v>87.625716281999999</v>
      </c>
      <c r="P5" s="10">
        <v>32.536789005999999</v>
      </c>
      <c r="Q5" s="10">
        <v>226.895469996</v>
      </c>
      <c r="R5" s="10">
        <v>391.81327007799996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</sheetData>
  <mergeCells count="3">
    <mergeCell ref="A1:A2"/>
    <mergeCell ref="B1:R1"/>
    <mergeCell ref="S1:A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showGridLines="0" workbookViewId="0">
      <selection activeCell="D2" sqref="D2"/>
    </sheetView>
  </sheetViews>
  <sheetFormatPr defaultRowHeight="14.5" x14ac:dyDescent="0.35"/>
  <cols>
    <col min="1" max="1" width="15.54296875" customWidth="1"/>
  </cols>
  <sheetData>
    <row r="1" spans="1:5" ht="14.5" customHeight="1" x14ac:dyDescent="0.35">
      <c r="A1" s="8" t="s">
        <v>61</v>
      </c>
      <c r="B1" s="8" t="s">
        <v>70</v>
      </c>
      <c r="C1" s="8"/>
      <c r="D1" s="8" t="s">
        <v>71</v>
      </c>
      <c r="E1" s="8"/>
    </row>
    <row r="2" spans="1:5" x14ac:dyDescent="0.35">
      <c r="A2" s="8"/>
      <c r="B2" s="20" t="s">
        <v>16</v>
      </c>
      <c r="C2" s="20" t="s">
        <v>17</v>
      </c>
      <c r="D2" s="20" t="s">
        <v>16</v>
      </c>
      <c r="E2" s="20" t="s">
        <v>17</v>
      </c>
    </row>
    <row r="3" spans="1:5" x14ac:dyDescent="0.35">
      <c r="A3" s="16" t="s">
        <v>16</v>
      </c>
      <c r="B3" s="21">
        <v>98.930840910000001</v>
      </c>
      <c r="C3" s="21">
        <v>1367.735112633</v>
      </c>
      <c r="D3" s="17">
        <v>30.243907416564063</v>
      </c>
      <c r="E3" s="17">
        <v>31.428201991274022</v>
      </c>
    </row>
    <row r="4" spans="1:5" x14ac:dyDescent="0.35">
      <c r="A4" s="16" t="s">
        <v>52</v>
      </c>
      <c r="B4" s="21">
        <v>228.17914374700001</v>
      </c>
      <c r="C4" s="21">
        <v>2984.2004928870001</v>
      </c>
      <c r="D4" s="17">
        <v>69.75609258343593</v>
      </c>
      <c r="E4" s="17">
        <v>68.571798008725978</v>
      </c>
    </row>
    <row r="5" spans="1:5" x14ac:dyDescent="0.35">
      <c r="A5" s="18" t="s">
        <v>3</v>
      </c>
      <c r="B5" s="19">
        <v>327.10998465700004</v>
      </c>
      <c r="C5" s="19">
        <v>4351.9356055200005</v>
      </c>
      <c r="D5" s="18"/>
      <c r="E5" s="19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showGridLines="0" workbookViewId="0">
      <selection activeCell="H4" sqref="H4"/>
    </sheetView>
  </sheetViews>
  <sheetFormatPr defaultRowHeight="14.5" x14ac:dyDescent="0.35"/>
  <cols>
    <col min="1" max="1" width="17.54296875" bestFit="1" customWidth="1"/>
  </cols>
  <sheetData>
    <row r="1" spans="1:9" x14ac:dyDescent="0.35">
      <c r="A1" s="5" t="s">
        <v>61</v>
      </c>
      <c r="B1" s="4" t="s">
        <v>53</v>
      </c>
      <c r="C1" s="4"/>
      <c r="D1" s="4"/>
      <c r="E1" s="4"/>
      <c r="F1" s="4" t="s">
        <v>54</v>
      </c>
      <c r="G1" s="4"/>
      <c r="H1" s="4"/>
      <c r="I1" s="4"/>
    </row>
    <row r="2" spans="1:9" x14ac:dyDescent="0.35">
      <c r="A2" s="6"/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35">
      <c r="A3" s="1" t="s">
        <v>16</v>
      </c>
      <c r="B3" s="2">
        <v>219.667435891</v>
      </c>
      <c r="C3" s="2">
        <v>481.391970442</v>
      </c>
      <c r="D3" s="2">
        <v>376.64204033800002</v>
      </c>
      <c r="E3" s="2">
        <v>388.96450687200002</v>
      </c>
      <c r="F3" s="3">
        <v>26.393708334038529</v>
      </c>
      <c r="G3" s="3">
        <v>28.762178136615717</v>
      </c>
      <c r="H3" s="3">
        <v>30.29564175392656</v>
      </c>
      <c r="I3" s="3">
        <v>41.830713468709192</v>
      </c>
    </row>
    <row r="4" spans="1:9" x14ac:dyDescent="0.35">
      <c r="A4" s="1" t="s">
        <v>52</v>
      </c>
      <c r="B4" s="2">
        <v>612.60453253000003</v>
      </c>
      <c r="C4" s="2">
        <v>1192.3059259950001</v>
      </c>
      <c r="D4" s="2">
        <v>866.57981776700001</v>
      </c>
      <c r="E4" s="2">
        <v>540.88936034200003</v>
      </c>
      <c r="F4" s="3">
        <v>73.606291665961479</v>
      </c>
      <c r="G4" s="3">
        <v>71.237821863384283</v>
      </c>
      <c r="H4" s="3">
        <v>69.704358246073426</v>
      </c>
      <c r="I4" s="3">
        <v>58.169286531290808</v>
      </c>
    </row>
    <row r="5" spans="1:9" s="12" customFormat="1" x14ac:dyDescent="0.35">
      <c r="A5" s="13" t="s">
        <v>3</v>
      </c>
      <c r="B5" s="10">
        <v>832.271968421</v>
      </c>
      <c r="C5" s="10">
        <v>1673.6978964370001</v>
      </c>
      <c r="D5" s="10">
        <v>1243.2218581050001</v>
      </c>
      <c r="E5" s="10">
        <v>929.85386721400005</v>
      </c>
      <c r="F5" s="13"/>
      <c r="G5" s="13"/>
      <c r="H5" s="13"/>
      <c r="I5" s="13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showGridLines="0" workbookViewId="0">
      <selection activeCell="H4" sqref="H4"/>
    </sheetView>
  </sheetViews>
  <sheetFormatPr defaultRowHeight="14.5" x14ac:dyDescent="0.35"/>
  <cols>
    <col min="1" max="1" width="17.54296875" bestFit="1" customWidth="1"/>
  </cols>
  <sheetData>
    <row r="1" spans="1:13" x14ac:dyDescent="0.35">
      <c r="A1" s="8" t="s">
        <v>61</v>
      </c>
      <c r="B1" s="4" t="s">
        <v>53</v>
      </c>
      <c r="C1" s="4"/>
      <c r="D1" s="4"/>
      <c r="E1" s="4"/>
      <c r="F1" s="4"/>
      <c r="G1" s="4"/>
      <c r="H1" s="4" t="s">
        <v>53</v>
      </c>
      <c r="I1" s="4"/>
      <c r="J1" s="4"/>
      <c r="K1" s="4"/>
      <c r="L1" s="4"/>
      <c r="M1" s="4"/>
    </row>
    <row r="2" spans="1:13" x14ac:dyDescent="0.35">
      <c r="A2" s="8"/>
      <c r="B2" s="1" t="s">
        <v>4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5">
      <c r="A3" s="7" t="s">
        <v>16</v>
      </c>
      <c r="B3" s="2">
        <v>219.667435891</v>
      </c>
      <c r="C3" s="2">
        <v>377.25745769500003</v>
      </c>
      <c r="D3" s="2">
        <v>225.10028451400001</v>
      </c>
      <c r="E3" s="2">
        <v>183.96675979</v>
      </c>
      <c r="F3" s="2">
        <v>254.14817981100001</v>
      </c>
      <c r="G3" s="2">
        <v>206.52583584199999</v>
      </c>
      <c r="H3" s="3">
        <v>26.393708334038529</v>
      </c>
      <c r="I3" s="3">
        <v>29.227750514187324</v>
      </c>
      <c r="J3" s="3">
        <v>26.569543747695096</v>
      </c>
      <c r="K3" s="3">
        <v>30.952462610112484</v>
      </c>
      <c r="L3" s="3">
        <v>38.065713347966707</v>
      </c>
      <c r="M3" s="3">
        <v>46.223122595921595</v>
      </c>
    </row>
    <row r="4" spans="1:13" x14ac:dyDescent="0.35">
      <c r="A4" s="7" t="s">
        <v>52</v>
      </c>
      <c r="B4" s="2">
        <v>612.60453253000003</v>
      </c>
      <c r="C4" s="2">
        <v>913.49345901300001</v>
      </c>
      <c r="D4" s="2">
        <v>622.11142017899999</v>
      </c>
      <c r="E4" s="2">
        <v>410.38581921899998</v>
      </c>
      <c r="F4" s="2">
        <v>413.50824235499999</v>
      </c>
      <c r="G4" s="2">
        <v>240.276163338</v>
      </c>
      <c r="H4" s="3">
        <v>73.606291665961479</v>
      </c>
      <c r="I4" s="3">
        <v>70.772249485812694</v>
      </c>
      <c r="J4" s="3">
        <v>73.430456252304907</v>
      </c>
      <c r="K4" s="3">
        <v>69.047537389887509</v>
      </c>
      <c r="L4" s="3">
        <v>61.9342866520333</v>
      </c>
      <c r="M4" s="3">
        <v>53.776877404078405</v>
      </c>
    </row>
    <row r="5" spans="1:13" s="12" customFormat="1" ht="14" customHeight="1" x14ac:dyDescent="0.35">
      <c r="A5" s="9" t="s">
        <v>3</v>
      </c>
      <c r="B5" s="10">
        <v>832.271968421</v>
      </c>
      <c r="C5" s="10">
        <v>1290.750916708</v>
      </c>
      <c r="D5" s="10">
        <v>847.211704693</v>
      </c>
      <c r="E5" s="10">
        <v>594.35257900900001</v>
      </c>
      <c r="F5" s="10">
        <v>667.65642216599997</v>
      </c>
      <c r="G5" s="10">
        <v>446.80199918</v>
      </c>
      <c r="H5" s="11"/>
      <c r="I5" s="11"/>
      <c r="J5" s="11"/>
      <c r="K5" s="11"/>
      <c r="L5" s="11"/>
      <c r="M5" s="11"/>
    </row>
  </sheetData>
  <mergeCells count="3">
    <mergeCell ref="A1:A2"/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showGridLines="0" workbookViewId="0">
      <selection activeCell="A8" sqref="A8"/>
    </sheetView>
  </sheetViews>
  <sheetFormatPr defaultRowHeight="14.5" x14ac:dyDescent="0.35"/>
  <cols>
    <col min="1" max="1" width="17.54296875" bestFit="1" customWidth="1"/>
    <col min="2" max="2" width="13" bestFit="1" customWidth="1"/>
    <col min="3" max="3" width="15.54296875" bestFit="1" customWidth="1"/>
    <col min="4" max="4" width="15.36328125" bestFit="1" customWidth="1"/>
    <col min="5" max="5" width="13" bestFit="1" customWidth="1"/>
    <col min="6" max="6" width="15.54296875" bestFit="1" customWidth="1"/>
    <col min="7" max="7" width="15.36328125" bestFit="1" customWidth="1"/>
  </cols>
  <sheetData>
    <row r="1" spans="1:7" x14ac:dyDescent="0.35">
      <c r="A1" s="8" t="s">
        <v>61</v>
      </c>
      <c r="B1" s="4" t="s">
        <v>57</v>
      </c>
      <c r="C1" s="4"/>
      <c r="D1" s="4"/>
      <c r="E1" s="4" t="s">
        <v>58</v>
      </c>
      <c r="F1" s="4"/>
      <c r="G1" s="4"/>
    </row>
    <row r="2" spans="1:7" x14ac:dyDescent="0.35">
      <c r="A2" s="8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</row>
    <row r="3" spans="1:7" x14ac:dyDescent="0.35">
      <c r="A3" s="7" t="s">
        <v>16</v>
      </c>
      <c r="B3" s="2">
        <v>311.185029886</v>
      </c>
      <c r="C3" s="2">
        <v>214.690700832</v>
      </c>
      <c r="D3" s="2">
        <v>938.25905511300004</v>
      </c>
      <c r="E3" s="3">
        <v>39.606653107764643</v>
      </c>
      <c r="F3" s="3">
        <v>37.553582465194488</v>
      </c>
      <c r="G3" s="3">
        <v>28.437076574367339</v>
      </c>
    </row>
    <row r="4" spans="1:7" x14ac:dyDescent="0.35">
      <c r="A4" s="7" t="s">
        <v>52</v>
      </c>
      <c r="B4" s="2">
        <v>474.50375083300003</v>
      </c>
      <c r="C4" s="2">
        <v>357.000964087</v>
      </c>
      <c r="D4" s="2">
        <v>2361.1625737570002</v>
      </c>
      <c r="E4" s="3">
        <v>60.393346892235343</v>
      </c>
      <c r="F4" s="3">
        <v>62.446417534805512</v>
      </c>
      <c r="G4" s="3">
        <v>71.562923425632661</v>
      </c>
    </row>
    <row r="5" spans="1:7" x14ac:dyDescent="0.35">
      <c r="A5" s="9" t="s">
        <v>3</v>
      </c>
      <c r="B5" s="10">
        <v>785.68878071900008</v>
      </c>
      <c r="C5" s="10">
        <v>571.691664919</v>
      </c>
      <c r="D5" s="10">
        <v>3299.4216288700004</v>
      </c>
      <c r="E5" s="1"/>
      <c r="F5" s="1"/>
      <c r="G5" s="1"/>
    </row>
    <row r="6" spans="1:7" x14ac:dyDescent="0.35">
      <c r="A6" s="12"/>
      <c r="B6" s="12"/>
      <c r="C6" s="12"/>
      <c r="D6" s="12"/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showGridLines="0" workbookViewId="0">
      <selection activeCell="F3" sqref="F3"/>
    </sheetView>
  </sheetViews>
  <sheetFormatPr defaultRowHeight="14.5" x14ac:dyDescent="0.35"/>
  <cols>
    <col min="1" max="1" width="18" bestFit="1" customWidth="1"/>
    <col min="2" max="10" width="12" customWidth="1"/>
  </cols>
  <sheetData>
    <row r="1" spans="1:9" x14ac:dyDescent="0.35">
      <c r="A1" s="8" t="s">
        <v>61</v>
      </c>
      <c r="B1" s="8" t="s">
        <v>62</v>
      </c>
      <c r="C1" s="8"/>
      <c r="D1" s="8"/>
      <c r="E1" s="8"/>
      <c r="F1" s="8" t="s">
        <v>63</v>
      </c>
      <c r="G1" s="8"/>
      <c r="H1" s="8"/>
      <c r="I1" s="8"/>
    </row>
    <row r="2" spans="1:9" ht="29" x14ac:dyDescent="0.35">
      <c r="A2" s="8"/>
      <c r="B2" s="16" t="s">
        <v>18</v>
      </c>
      <c r="C2" s="16" t="s">
        <v>19</v>
      </c>
      <c r="D2" s="16" t="s">
        <v>20</v>
      </c>
      <c r="E2" s="16" t="s">
        <v>21</v>
      </c>
      <c r="F2" s="16" t="s">
        <v>18</v>
      </c>
      <c r="G2" s="16" t="s">
        <v>19</v>
      </c>
      <c r="H2" s="16" t="s">
        <v>20</v>
      </c>
      <c r="I2" s="16" t="s">
        <v>21</v>
      </c>
    </row>
    <row r="3" spans="1:9" x14ac:dyDescent="0.35">
      <c r="A3" s="7" t="s">
        <v>16</v>
      </c>
      <c r="B3" s="21">
        <v>432.79169851699999</v>
      </c>
      <c r="C3" s="21">
        <v>192.55682621599999</v>
      </c>
      <c r="D3" s="21">
        <v>833.31742881000002</v>
      </c>
      <c r="E3" s="21">
        <v>8</v>
      </c>
      <c r="F3" s="17">
        <v>19.423208989903856</v>
      </c>
      <c r="G3" s="17">
        <v>26.46963011568138</v>
      </c>
      <c r="H3" s="17">
        <v>49.6506069996774</v>
      </c>
      <c r="I3" s="17">
        <v>17.777777777777779</v>
      </c>
    </row>
    <row r="4" spans="1:9" x14ac:dyDescent="0.35">
      <c r="A4" s="7" t="s">
        <v>52</v>
      </c>
      <c r="B4" s="21">
        <v>1795.427638164</v>
      </c>
      <c r="C4" s="21">
        <v>534.90640381200001</v>
      </c>
      <c r="D4" s="21">
        <v>845.04559465800003</v>
      </c>
      <c r="E4" s="21">
        <v>37</v>
      </c>
      <c r="F4" s="17">
        <v>80.576791010096159</v>
      </c>
      <c r="G4" s="17">
        <v>73.530369884318631</v>
      </c>
      <c r="H4" s="17">
        <v>50.349393000322607</v>
      </c>
      <c r="I4" s="17">
        <v>82.222222222222214</v>
      </c>
    </row>
    <row r="5" spans="1:9" x14ac:dyDescent="0.35">
      <c r="A5" s="9" t="s">
        <v>3</v>
      </c>
      <c r="B5" s="19">
        <v>2228.2193366809997</v>
      </c>
      <c r="C5" s="19">
        <v>727.463230028</v>
      </c>
      <c r="D5" s="19">
        <v>1678.3630234679999</v>
      </c>
      <c r="E5" s="19">
        <v>45</v>
      </c>
      <c r="F5" s="16"/>
      <c r="G5" s="16"/>
      <c r="H5" s="16"/>
      <c r="I5" s="16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showGridLines="0" workbookViewId="0">
      <selection activeCell="E4" sqref="D3:E4"/>
    </sheetView>
  </sheetViews>
  <sheetFormatPr defaultRowHeight="14.5" x14ac:dyDescent="0.35"/>
  <cols>
    <col min="1" max="1" width="14.54296875" customWidth="1"/>
    <col min="2" max="5" width="11.81640625" customWidth="1"/>
  </cols>
  <sheetData>
    <row r="1" spans="1:6" ht="14.5" customHeight="1" x14ac:dyDescent="0.35">
      <c r="A1" s="8" t="s">
        <v>61</v>
      </c>
      <c r="B1" s="8" t="s">
        <v>59</v>
      </c>
      <c r="C1" s="8"/>
      <c r="D1" s="8" t="s">
        <v>60</v>
      </c>
      <c r="E1" s="8"/>
    </row>
    <row r="2" spans="1:6" x14ac:dyDescent="0.35">
      <c r="A2" s="8"/>
      <c r="B2" s="20" t="s">
        <v>16</v>
      </c>
      <c r="C2" s="20" t="s">
        <v>17</v>
      </c>
      <c r="D2" s="20" t="s">
        <v>16</v>
      </c>
      <c r="E2" s="20" t="s">
        <v>17</v>
      </c>
    </row>
    <row r="3" spans="1:6" x14ac:dyDescent="0.35">
      <c r="A3" s="16" t="s">
        <v>16</v>
      </c>
      <c r="B3" s="21">
        <v>1152.9497559450001</v>
      </c>
      <c r="C3" s="21">
        <v>311.185029886</v>
      </c>
      <c r="D3" s="17">
        <v>29.783415478819698</v>
      </c>
      <c r="E3" s="17">
        <v>39.606653107764643</v>
      </c>
      <c r="F3" s="3"/>
    </row>
    <row r="4" spans="1:6" x14ac:dyDescent="0.35">
      <c r="A4" s="16" t="s">
        <v>52</v>
      </c>
      <c r="B4" s="21">
        <v>2718.1635378440001</v>
      </c>
      <c r="C4" s="21">
        <v>474.50375083300003</v>
      </c>
      <c r="D4" s="17">
        <v>70.216584521180309</v>
      </c>
      <c r="E4" s="17">
        <v>60.393346892235343</v>
      </c>
    </row>
    <row r="5" spans="1:6" x14ac:dyDescent="0.35">
      <c r="A5" s="18" t="s">
        <v>3</v>
      </c>
      <c r="B5" s="19">
        <v>3871.1132937890002</v>
      </c>
      <c r="C5" s="19">
        <v>785.68878071900008</v>
      </c>
      <c r="D5" s="18"/>
      <c r="E5" s="19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showGridLines="0" workbookViewId="0">
      <selection activeCell="E3" sqref="E3"/>
    </sheetView>
  </sheetViews>
  <sheetFormatPr defaultRowHeight="14.5" x14ac:dyDescent="0.35"/>
  <cols>
    <col min="1" max="1" width="18" bestFit="1" customWidth="1"/>
    <col min="2" max="7" width="13.6328125" customWidth="1"/>
  </cols>
  <sheetData>
    <row r="1" spans="1:8" x14ac:dyDescent="0.35">
      <c r="A1" s="8" t="s">
        <v>61</v>
      </c>
      <c r="B1" s="8" t="s">
        <v>64</v>
      </c>
      <c r="C1" s="8"/>
      <c r="D1" s="8"/>
      <c r="E1" s="8" t="s">
        <v>65</v>
      </c>
      <c r="F1" s="8"/>
      <c r="G1" s="8"/>
    </row>
    <row r="2" spans="1:8" ht="29" x14ac:dyDescent="0.35">
      <c r="A2" s="8"/>
      <c r="B2" s="16" t="s">
        <v>21</v>
      </c>
      <c r="C2" s="16" t="s">
        <v>22</v>
      </c>
      <c r="D2" s="16" t="s">
        <v>23</v>
      </c>
      <c r="E2" s="16" t="s">
        <v>21</v>
      </c>
      <c r="F2" s="16" t="s">
        <v>22</v>
      </c>
      <c r="G2" s="16" t="s">
        <v>23</v>
      </c>
    </row>
    <row r="3" spans="1:8" x14ac:dyDescent="0.35">
      <c r="A3" s="7" t="s">
        <v>16</v>
      </c>
      <c r="B3" s="21">
        <v>8</v>
      </c>
      <c r="C3" s="21">
        <v>1025.8742550260001</v>
      </c>
      <c r="D3" s="21">
        <v>432.79169851699999</v>
      </c>
      <c r="E3" s="17">
        <v>17.777777777777779</v>
      </c>
      <c r="F3" s="17">
        <v>42.641244501146417</v>
      </c>
      <c r="G3" s="17">
        <v>19.423208989903856</v>
      </c>
    </row>
    <row r="4" spans="1:8" x14ac:dyDescent="0.35">
      <c r="A4" s="7" t="s">
        <v>52</v>
      </c>
      <c r="B4" s="2">
        <v>37</v>
      </c>
      <c r="C4" s="2">
        <v>1379.95199847</v>
      </c>
      <c r="D4" s="2">
        <v>1795.427638164</v>
      </c>
      <c r="E4" s="3">
        <v>82.222222222222214</v>
      </c>
      <c r="F4" s="3">
        <v>57.358755498853576</v>
      </c>
      <c r="G4" s="3">
        <v>80.576791010096159</v>
      </c>
    </row>
    <row r="5" spans="1:8" x14ac:dyDescent="0.35">
      <c r="A5" s="9" t="s">
        <v>3</v>
      </c>
      <c r="B5" s="10">
        <v>45</v>
      </c>
      <c r="C5" s="10">
        <v>2405.8262534960004</v>
      </c>
      <c r="D5" s="10">
        <v>2228.2193366809997</v>
      </c>
      <c r="E5" s="1"/>
      <c r="F5" s="1"/>
      <c r="G5" s="1"/>
    </row>
    <row r="16" spans="1:8" x14ac:dyDescent="0.35">
      <c r="F16" s="21"/>
      <c r="G16" s="21"/>
      <c r="H16" s="21"/>
    </row>
    <row r="17" spans="6:8" x14ac:dyDescent="0.35">
      <c r="F17" s="2"/>
      <c r="G17" s="2"/>
      <c r="H17" s="2"/>
    </row>
    <row r="18" spans="6:8" x14ac:dyDescent="0.35">
      <c r="F18" s="10"/>
      <c r="G18" s="10"/>
      <c r="H18" s="10"/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2"/>
  <sheetViews>
    <sheetView showGridLines="0" workbookViewId="0">
      <selection activeCell="I11" sqref="I11"/>
    </sheetView>
  </sheetViews>
  <sheetFormatPr defaultRowHeight="14.5" x14ac:dyDescent="0.35"/>
  <cols>
    <col min="6" max="6" width="10.6328125" customWidth="1"/>
    <col min="7" max="9" width="10.7265625" customWidth="1"/>
    <col min="12" max="13" width="11.1796875" customWidth="1"/>
    <col min="15" max="17" width="10.26953125" customWidth="1"/>
  </cols>
  <sheetData>
    <row r="1" spans="1:17" x14ac:dyDescent="0.35">
      <c r="A1" s="8" t="s">
        <v>61</v>
      </c>
      <c r="B1" s="4" t="s">
        <v>72</v>
      </c>
      <c r="C1" s="4"/>
      <c r="D1" s="4"/>
      <c r="E1" s="4"/>
      <c r="F1" s="4"/>
      <c r="G1" s="4"/>
      <c r="H1" s="4"/>
      <c r="I1" s="4"/>
      <c r="J1" s="4" t="s">
        <v>73</v>
      </c>
      <c r="K1" s="4"/>
      <c r="L1" s="4"/>
      <c r="M1" s="4"/>
      <c r="N1" s="4"/>
      <c r="O1" s="4"/>
      <c r="P1" s="4"/>
      <c r="Q1" s="4"/>
    </row>
    <row r="2" spans="1:17" s="24" customFormat="1" ht="43.5" x14ac:dyDescent="0.35">
      <c r="A2" s="8"/>
      <c r="B2" s="16" t="s">
        <v>24</v>
      </c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 t="s">
        <v>31</v>
      </c>
      <c r="J2" s="16" t="s">
        <v>24</v>
      </c>
      <c r="K2" s="16" t="s">
        <v>25</v>
      </c>
      <c r="L2" s="16" t="s">
        <v>26</v>
      </c>
      <c r="M2" s="16" t="s">
        <v>27</v>
      </c>
      <c r="N2" s="16" t="s">
        <v>28</v>
      </c>
      <c r="O2" s="16" t="s">
        <v>29</v>
      </c>
      <c r="P2" s="16" t="s">
        <v>30</v>
      </c>
      <c r="Q2" s="16" t="s">
        <v>31</v>
      </c>
    </row>
    <row r="3" spans="1:17" x14ac:dyDescent="0.35">
      <c r="A3" s="7" t="s">
        <v>16</v>
      </c>
      <c r="B3" s="2">
        <v>581.17324221499996</v>
      </c>
      <c r="C3" s="2">
        <v>84.414097027000025</v>
      </c>
      <c r="D3" s="2">
        <v>424.49674538400001</v>
      </c>
      <c r="E3" s="2">
        <v>17.539628071999999</v>
      </c>
      <c r="F3" s="2">
        <v>23.575329925999998</v>
      </c>
      <c r="G3" s="2">
        <v>165.019843657</v>
      </c>
      <c r="H3" s="2">
        <v>70.355334877999994</v>
      </c>
      <c r="I3" s="2">
        <v>100.091732384</v>
      </c>
      <c r="J3" s="3">
        <v>40.558402089681195</v>
      </c>
      <c r="K3" s="3">
        <v>42.351876775606435</v>
      </c>
      <c r="L3" s="3">
        <v>22.184827253632474</v>
      </c>
      <c r="M3" s="3">
        <v>8.6864874058804737</v>
      </c>
      <c r="N3" s="3">
        <v>15.568193084277334</v>
      </c>
      <c r="O3" s="3">
        <v>50.178239329528886</v>
      </c>
      <c r="P3" s="3">
        <v>39.187120719188769</v>
      </c>
      <c r="Q3" s="3">
        <v>36.854052697975924</v>
      </c>
    </row>
    <row r="4" spans="1:17" x14ac:dyDescent="0.35">
      <c r="A4" s="7" t="s">
        <v>52</v>
      </c>
      <c r="B4" s="2">
        <v>851.75609491700004</v>
      </c>
      <c r="C4" s="2">
        <v>114.90197454700004</v>
      </c>
      <c r="D4" s="2">
        <v>1488.9585208250001</v>
      </c>
      <c r="E4" s="2">
        <v>184.378906457</v>
      </c>
      <c r="F4" s="2">
        <v>127.857336655</v>
      </c>
      <c r="G4" s="2">
        <v>163.84750175400001</v>
      </c>
      <c r="H4" s="2">
        <v>109.181547615</v>
      </c>
      <c r="I4" s="2">
        <v>171.497753864</v>
      </c>
      <c r="J4" s="3">
        <v>59.441597910318812</v>
      </c>
      <c r="K4" s="3">
        <v>57.648123224393565</v>
      </c>
      <c r="L4" s="3">
        <v>77.815172746367537</v>
      </c>
      <c r="M4" s="3">
        <v>91.31351259411953</v>
      </c>
      <c r="N4" s="3">
        <v>84.43180691572266</v>
      </c>
      <c r="O4" s="3">
        <v>49.821760670471122</v>
      </c>
      <c r="P4" s="3">
        <v>60.812879280811231</v>
      </c>
      <c r="Q4" s="3">
        <v>63.145947302024076</v>
      </c>
    </row>
    <row r="5" spans="1:17" s="12" customFormat="1" x14ac:dyDescent="0.35">
      <c r="A5" s="9" t="s">
        <v>3</v>
      </c>
      <c r="B5" s="10">
        <v>1432.929337132</v>
      </c>
      <c r="C5" s="10">
        <v>199.31607157400006</v>
      </c>
      <c r="D5" s="10">
        <v>1913.455266209</v>
      </c>
      <c r="E5" s="10">
        <v>201.918534529</v>
      </c>
      <c r="F5" s="10">
        <v>151.43266658100001</v>
      </c>
      <c r="G5" s="10">
        <v>328.86734541099997</v>
      </c>
      <c r="H5" s="10">
        <v>179.53688249300001</v>
      </c>
      <c r="I5" s="10">
        <v>271.58948624800001</v>
      </c>
      <c r="J5" s="13"/>
      <c r="K5" s="13"/>
      <c r="L5" s="13"/>
      <c r="M5" s="13"/>
      <c r="N5" s="13"/>
      <c r="O5" s="13"/>
      <c r="P5" s="13"/>
      <c r="Q5" s="13"/>
    </row>
    <row r="7" spans="1:17" x14ac:dyDescent="0.35">
      <c r="A7" t="s">
        <v>74</v>
      </c>
    </row>
    <row r="8" spans="1:17" x14ac:dyDescent="0.35">
      <c r="A8" s="8" t="s">
        <v>61</v>
      </c>
      <c r="B8" s="4" t="s">
        <v>72</v>
      </c>
      <c r="C8" s="4"/>
      <c r="D8" s="4"/>
      <c r="E8" s="4"/>
      <c r="F8" s="4"/>
      <c r="G8" s="4"/>
      <c r="H8" s="4" t="s">
        <v>73</v>
      </c>
      <c r="I8" s="4"/>
      <c r="J8" s="4"/>
      <c r="K8" s="4"/>
      <c r="L8" s="4"/>
      <c r="M8" s="4"/>
    </row>
    <row r="9" spans="1:17" s="24" customFormat="1" ht="29" x14ac:dyDescent="0.35">
      <c r="A9" s="8"/>
      <c r="B9" s="16" t="s">
        <v>75</v>
      </c>
      <c r="C9" s="16" t="s">
        <v>25</v>
      </c>
      <c r="D9" s="16" t="s">
        <v>27</v>
      </c>
      <c r="E9" s="16" t="s">
        <v>28</v>
      </c>
      <c r="F9" s="16" t="s">
        <v>29</v>
      </c>
      <c r="G9" s="16" t="s">
        <v>31</v>
      </c>
      <c r="H9" s="16" t="s">
        <v>75</v>
      </c>
      <c r="I9" s="16" t="s">
        <v>25</v>
      </c>
      <c r="J9" s="16" t="s">
        <v>27</v>
      </c>
      <c r="K9" s="16" t="s">
        <v>28</v>
      </c>
      <c r="L9" s="16" t="s">
        <v>29</v>
      </c>
      <c r="M9" s="16" t="s">
        <v>31</v>
      </c>
      <c r="N9" s="15"/>
      <c r="O9" s="15"/>
      <c r="P9" s="15"/>
      <c r="Q9" s="15"/>
    </row>
    <row r="10" spans="1:17" x14ac:dyDescent="0.35">
      <c r="A10" s="7" t="s">
        <v>16</v>
      </c>
      <c r="B10" s="2">
        <f>+B3+D3</f>
        <v>1005.669987599</v>
      </c>
      <c r="C10" s="2">
        <f>+C3</f>
        <v>84.414097027000025</v>
      </c>
      <c r="D10" s="2">
        <f t="shared" ref="D10:F12" si="0">+E3</f>
        <v>17.539628071999999</v>
      </c>
      <c r="E10" s="2">
        <f t="shared" si="0"/>
        <v>23.575329925999998</v>
      </c>
      <c r="F10" s="2">
        <f t="shared" si="0"/>
        <v>165.019843657</v>
      </c>
      <c r="G10" s="2">
        <f>+H3+I3</f>
        <v>170.44706726199999</v>
      </c>
      <c r="H10" s="23">
        <v>30.052432903108272</v>
      </c>
      <c r="I10" s="23">
        <v>42.351876775606435</v>
      </c>
      <c r="J10" s="23">
        <v>8.6864874058804737</v>
      </c>
      <c r="K10" s="23">
        <v>15.568193084277334</v>
      </c>
      <c r="L10" s="23">
        <v>50.178239329528886</v>
      </c>
      <c r="M10" s="23">
        <v>37.78255475016509</v>
      </c>
    </row>
    <row r="11" spans="1:17" x14ac:dyDescent="0.35">
      <c r="A11" s="7" t="s">
        <v>52</v>
      </c>
      <c r="B11" s="2">
        <f>+B4+D4</f>
        <v>2340.7146157420002</v>
      </c>
      <c r="C11" s="2">
        <f>+C4</f>
        <v>114.90197454700004</v>
      </c>
      <c r="D11" s="2">
        <f t="shared" si="0"/>
        <v>184.378906457</v>
      </c>
      <c r="E11" s="2">
        <f t="shared" si="0"/>
        <v>127.857336655</v>
      </c>
      <c r="F11" s="2">
        <f t="shared" si="0"/>
        <v>163.84750175400001</v>
      </c>
      <c r="G11" s="2">
        <f>+H4+I4</f>
        <v>280.679301479</v>
      </c>
      <c r="H11" s="23">
        <v>69.947567096891731</v>
      </c>
      <c r="I11" s="23">
        <v>57.648123224393565</v>
      </c>
      <c r="J11" s="23">
        <v>91.31351259411953</v>
      </c>
      <c r="K11" s="23">
        <v>84.43180691572266</v>
      </c>
      <c r="L11" s="23">
        <v>49.821760670471122</v>
      </c>
      <c r="M11" s="23">
        <v>62.217445249834903</v>
      </c>
    </row>
    <row r="12" spans="1:17" x14ac:dyDescent="0.35">
      <c r="A12" s="9" t="s">
        <v>3</v>
      </c>
      <c r="B12" s="10">
        <f>+B5+D5</f>
        <v>3346.384603341</v>
      </c>
      <c r="C12" s="10">
        <f>+C5</f>
        <v>199.31607157400006</v>
      </c>
      <c r="D12" s="10">
        <f t="shared" si="0"/>
        <v>201.918534529</v>
      </c>
      <c r="E12" s="10">
        <f t="shared" si="0"/>
        <v>151.43266658100001</v>
      </c>
      <c r="F12" s="10">
        <f t="shared" si="0"/>
        <v>328.86734541099997</v>
      </c>
      <c r="G12" s="10">
        <f>+H5+I5</f>
        <v>451.12636874100002</v>
      </c>
      <c r="H12" s="2"/>
      <c r="I12" s="2"/>
      <c r="J12" s="2"/>
      <c r="K12" s="2"/>
      <c r="L12" s="2"/>
      <c r="M12" s="2"/>
      <c r="N12" s="12"/>
      <c r="O12" s="12"/>
      <c r="P12" s="12"/>
      <c r="Q12" s="12"/>
    </row>
  </sheetData>
  <mergeCells count="6">
    <mergeCell ref="A1:A2"/>
    <mergeCell ref="B1:I1"/>
    <mergeCell ref="J1:Q1"/>
    <mergeCell ref="A8:A9"/>
    <mergeCell ref="B8:G8"/>
    <mergeCell ref="H8:M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"/>
  <sheetViews>
    <sheetView showGridLines="0" workbookViewId="0">
      <selection sqref="A1:A5"/>
    </sheetView>
  </sheetViews>
  <sheetFormatPr defaultRowHeight="14.5" x14ac:dyDescent="0.35"/>
  <cols>
    <col min="1" max="1" width="12.54296875" customWidth="1"/>
    <col min="2" max="7" width="15.1796875" customWidth="1"/>
  </cols>
  <sheetData>
    <row r="1" spans="1:7" x14ac:dyDescent="0.35">
      <c r="A1" s="8" t="s">
        <v>61</v>
      </c>
      <c r="B1" s="8" t="s">
        <v>66</v>
      </c>
      <c r="C1" s="8"/>
      <c r="D1" s="8"/>
      <c r="E1" s="8" t="s">
        <v>67</v>
      </c>
      <c r="F1" s="8"/>
      <c r="G1" s="8"/>
    </row>
    <row r="2" spans="1:7" ht="29" x14ac:dyDescent="0.35">
      <c r="A2" s="8"/>
      <c r="B2" s="7" t="s">
        <v>32</v>
      </c>
      <c r="C2" s="7" t="s">
        <v>33</v>
      </c>
      <c r="D2" s="7" t="s">
        <v>34</v>
      </c>
      <c r="E2" s="7" t="s">
        <v>32</v>
      </c>
      <c r="F2" s="7" t="s">
        <v>33</v>
      </c>
      <c r="G2" s="7" t="s">
        <v>34</v>
      </c>
    </row>
    <row r="3" spans="1:7" x14ac:dyDescent="0.35">
      <c r="A3" s="7" t="s">
        <v>16</v>
      </c>
      <c r="B3" s="21">
        <v>199.80291489699999</v>
      </c>
      <c r="C3" s="21">
        <v>226.66248085999999</v>
      </c>
      <c r="D3" s="21">
        <v>1040.200557786</v>
      </c>
      <c r="E3" s="17">
        <f>B3/B$5*100</f>
        <v>49.174147469658934</v>
      </c>
      <c r="F3" s="17">
        <f>C3/C$5*100</f>
        <v>43.716907255794631</v>
      </c>
      <c r="G3" s="17">
        <f>D3/D$5*100</f>
        <v>27.714656613797928</v>
      </c>
    </row>
    <row r="4" spans="1:7" x14ac:dyDescent="0.35">
      <c r="A4" s="7" t="s">
        <v>52</v>
      </c>
      <c r="B4" s="22">
        <v>206.51407315099999</v>
      </c>
      <c r="C4" s="22">
        <v>291.81536921700001</v>
      </c>
      <c r="D4" s="22">
        <v>2713.0501942659998</v>
      </c>
      <c r="E4" s="17">
        <f>B4/B$5*100</f>
        <v>50.825852530341066</v>
      </c>
      <c r="F4" s="17">
        <f>C4/C$5*100</f>
        <v>56.283092744205376</v>
      </c>
      <c r="G4" s="17">
        <f>D4/D$5*100</f>
        <v>72.285343386202072</v>
      </c>
    </row>
    <row r="5" spans="1:7" x14ac:dyDescent="0.35">
      <c r="A5" s="9" t="s">
        <v>3</v>
      </c>
      <c r="B5" s="14">
        <v>406.31698804799998</v>
      </c>
      <c r="C5" s="14">
        <v>518.47785007699997</v>
      </c>
      <c r="D5" s="14">
        <v>3753.2507520519998</v>
      </c>
      <c r="E5" s="7"/>
      <c r="F5" s="7"/>
      <c r="G5" s="7"/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genero</vt:lpstr>
      <vt:lpstr>edad</vt:lpstr>
      <vt:lpstr>edad10</vt:lpstr>
      <vt:lpstr>tiempores</vt:lpstr>
      <vt:lpstr>niveled</vt:lpstr>
      <vt:lpstr>migrec</vt:lpstr>
      <vt:lpstr>secomp</vt:lpstr>
      <vt:lpstr>region</vt:lpstr>
      <vt:lpstr>MERCOSUR</vt:lpstr>
      <vt:lpstr>nacionalidad</vt:lpstr>
      <vt:lpstr>dni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2024-02-10T21:38:13Z</dcterms:created>
  <dcterms:modified xsi:type="dcterms:W3CDTF">2024-02-10T22:19:57Z</dcterms:modified>
</cp:coreProperties>
</file>