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2. Data-work\R_workspace\research_migration\examples\"/>
    </mc:Choice>
  </mc:AlternateContent>
  <xr:revisionPtr revIDLastSave="0" documentId="13_ncr:1_{6E3D8F10-2DC3-46AB-B6C6-73EBACBAE475}" xr6:coauthVersionLast="47" xr6:coauthVersionMax="47" xr10:uidLastSave="{00000000-0000-0000-0000-000000000000}"/>
  <bookViews>
    <workbookView xWindow="28680" yWindow="-120" windowWidth="29040" windowHeight="15720" activeTab="1" xr2:uid="{9BC446DE-8F9F-49BF-B90D-51CAE7F7A2DF}"/>
  </bookViews>
  <sheets>
    <sheet name="Sheet2" sheetId="3" r:id="rId1"/>
    <sheet name="Sheet3" sheetId="4" r:id="rId2"/>
    <sheet name="salud" sheetId="2" r:id="rId3"/>
    <sheet name="Sheet1" sheetId="1" r:id="rId4"/>
  </sheets>
  <definedNames>
    <definedName name="ExternalData_1" localSheetId="2" hidden="1">salud!$A$1:$F$23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4" l="1"/>
  <c r="D32" i="4"/>
  <c r="C33" i="4"/>
  <c r="D33" i="4"/>
  <c r="E33" i="4" s="1"/>
  <c r="B33" i="4"/>
  <c r="B32" i="4"/>
  <c r="C31" i="4"/>
  <c r="D31" i="4"/>
  <c r="B31" i="4"/>
  <c r="C30" i="4"/>
  <c r="D30" i="4"/>
  <c r="B30" i="4"/>
  <c r="E30" i="4" s="1"/>
  <c r="D23" i="4"/>
  <c r="D24" i="4"/>
  <c r="D25" i="4"/>
  <c r="D22" i="4"/>
  <c r="C23" i="4"/>
  <c r="C24" i="4"/>
  <c r="C25" i="4"/>
  <c r="C22" i="4"/>
  <c r="B23" i="4"/>
  <c r="B24" i="4"/>
  <c r="B25" i="4"/>
  <c r="B22" i="4"/>
  <c r="D10" i="4"/>
  <c r="D18" i="4"/>
  <c r="C18" i="4"/>
  <c r="B18" i="4"/>
  <c r="E17" i="4"/>
  <c r="E16" i="4"/>
  <c r="E15" i="4"/>
  <c r="E14" i="4"/>
  <c r="F5" i="4"/>
  <c r="F6" i="4"/>
  <c r="F7" i="4"/>
  <c r="F8" i="4"/>
  <c r="F9" i="4"/>
  <c r="F4" i="4"/>
  <c r="C10" i="4"/>
  <c r="E10" i="4"/>
  <c r="B10" i="4"/>
  <c r="E31" i="4" l="1"/>
  <c r="E32" i="4"/>
  <c r="D26" i="4"/>
  <c r="C26" i="4"/>
  <c r="B2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B2143B-5D8A-43A5-AF64-D197B9153F21}" keepAlive="1" name="Query - salud" description="Connection to the 'salud' query in the workbook." type="5" refreshedVersion="8" background="1" saveData="1">
    <dbPr connection="Provider=Microsoft.Mashup.OleDb.1;Data Source=$Workbook$;Location=salud;Extended Properties=&quot;&quot;" command="SELECT * FROM [salud]"/>
  </connection>
</connections>
</file>

<file path=xl/sharedStrings.xml><?xml version="1.0" encoding="utf-8"?>
<sst xmlns="http://schemas.openxmlformats.org/spreadsheetml/2006/main" count="106" uniqueCount="24">
  <si>
    <t>q36_salud</t>
  </si>
  <si>
    <t>genero_agrup</t>
  </si>
  <si>
    <t>n</t>
  </si>
  <si>
    <t>cantidad</t>
  </si>
  <si>
    <t>porcentaje_sin_pond</t>
  </si>
  <si>
    <t>porcentaje_pond</t>
  </si>
  <si>
    <t/>
  </si>
  <si>
    <t>Mujer</t>
  </si>
  <si>
    <t>Prefiero no responder</t>
  </si>
  <si>
    <t>Varón</t>
  </si>
  <si>
    <t>Ninguna</t>
  </si>
  <si>
    <t>Otro género</t>
  </si>
  <si>
    <t>No sé</t>
  </si>
  <si>
    <t>Obra social (incluye PAMI)</t>
  </si>
  <si>
    <t>Prepaga o seguro privado</t>
  </si>
  <si>
    <t>Programa o plan estatal de salud</t>
  </si>
  <si>
    <t>Row Labels</t>
  </si>
  <si>
    <t>(blank)</t>
  </si>
  <si>
    <t>Grand Total</t>
  </si>
  <si>
    <t>Column Labels</t>
  </si>
  <si>
    <t>Sum of cantidad</t>
  </si>
  <si>
    <t>Total</t>
  </si>
  <si>
    <t>% por columnas</t>
  </si>
  <si>
    <t>% POR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</si>
</sst>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Border="1"/>
    <xf numFmtId="0" fontId="1" fillId="2" borderId="1" xfId="0" applyFont="1" applyFill="1" applyBorder="1"/>
    <xf numFmtId="169" fontId="0" fillId="0" borderId="0" xfId="0" applyNumberFormat="1"/>
    <xf numFmtId="0" fontId="1" fillId="0" borderId="0" xfId="0" applyFont="1" applyAlignment="1">
      <alignment horizontal="left"/>
    </xf>
    <xf numFmtId="169" fontId="1" fillId="0" borderId="0" xfId="0" applyNumberFormat="1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Sheet3!$A$22</c:f>
              <c:strCache>
                <c:ptCount val="1"/>
                <c:pt idx="0">
                  <c:v>Ninguna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Sheet3!$B$21:$D$21</c:f>
              <c:strCache>
                <c:ptCount val="3"/>
                <c:pt idx="0">
                  <c:v>Mujer</c:v>
                </c:pt>
                <c:pt idx="1">
                  <c:v>Otro género</c:v>
                </c:pt>
                <c:pt idx="2">
                  <c:v>Varón</c:v>
                </c:pt>
              </c:strCache>
            </c:strRef>
          </c:cat>
          <c:val>
            <c:numRef>
              <c:f>Sheet3!$B$22:$D$22</c:f>
              <c:numCache>
                <c:formatCode>0.0</c:formatCode>
                <c:ptCount val="3"/>
                <c:pt idx="0">
                  <c:v>42.598030649424842</c:v>
                </c:pt>
                <c:pt idx="1">
                  <c:v>43.103448275862064</c:v>
                </c:pt>
                <c:pt idx="2">
                  <c:v>46.607816367372237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A-4FFB-A24A-259461A52DC4}"/>
            </c:ext>
          </c:extLst>
        </c:ser>
        <c:ser>
          <c:idx val="1"/>
          <c:order val="1"/>
          <c:tx>
            <c:strRef>
              <c:f>Sheet3!$A$23</c:f>
              <c:strCache>
                <c:ptCount val="1"/>
                <c:pt idx="0">
                  <c:v>Obra social (incluye PAMI)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Sheet3!$B$21:$D$21</c:f>
              <c:strCache>
                <c:ptCount val="3"/>
                <c:pt idx="0">
                  <c:v>Mujer</c:v>
                </c:pt>
                <c:pt idx="1">
                  <c:v>Otro género</c:v>
                </c:pt>
                <c:pt idx="2">
                  <c:v>Varón</c:v>
                </c:pt>
              </c:strCache>
            </c:strRef>
          </c:cat>
          <c:val>
            <c:numRef>
              <c:f>Sheet3!$B$23:$D$23</c:f>
              <c:numCache>
                <c:formatCode>0.0</c:formatCode>
                <c:ptCount val="3"/>
                <c:pt idx="0">
                  <c:v>30.632405661351587</c:v>
                </c:pt>
                <c:pt idx="1">
                  <c:v>29.310344827586203</c:v>
                </c:pt>
                <c:pt idx="2">
                  <c:v>28.486430963451063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4A-4FFB-A24A-259461A52DC4}"/>
            </c:ext>
          </c:extLst>
        </c:ser>
        <c:ser>
          <c:idx val="2"/>
          <c:order val="2"/>
          <c:tx>
            <c:strRef>
              <c:f>Sheet3!$A$24</c:f>
              <c:strCache>
                <c:ptCount val="1"/>
                <c:pt idx="0">
                  <c:v>Prepaga o seguro privado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Sheet3!$B$21:$D$21</c:f>
              <c:strCache>
                <c:ptCount val="3"/>
                <c:pt idx="0">
                  <c:v>Mujer</c:v>
                </c:pt>
                <c:pt idx="1">
                  <c:v>Otro género</c:v>
                </c:pt>
                <c:pt idx="2">
                  <c:v>Varón</c:v>
                </c:pt>
              </c:strCache>
            </c:strRef>
          </c:cat>
          <c:val>
            <c:numRef>
              <c:f>Sheet3!$B$24:$D$24</c:f>
              <c:numCache>
                <c:formatCode>0.0</c:formatCode>
                <c:ptCount val="3"/>
                <c:pt idx="0">
                  <c:v>14.03394868407068</c:v>
                </c:pt>
                <c:pt idx="1">
                  <c:v>15.517241379310345</c:v>
                </c:pt>
                <c:pt idx="2">
                  <c:v>15.718484336924227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4A-4FFB-A24A-259461A52DC4}"/>
            </c:ext>
          </c:extLst>
        </c:ser>
        <c:ser>
          <c:idx val="3"/>
          <c:order val="3"/>
          <c:tx>
            <c:strRef>
              <c:f>Sheet3!$A$25</c:f>
              <c:strCache>
                <c:ptCount val="1"/>
                <c:pt idx="0">
                  <c:v>Programa o plan estatal de salud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Sheet3!$B$21:$D$21</c:f>
              <c:strCache>
                <c:ptCount val="3"/>
                <c:pt idx="0">
                  <c:v>Mujer</c:v>
                </c:pt>
                <c:pt idx="1">
                  <c:v>Otro género</c:v>
                </c:pt>
                <c:pt idx="2">
                  <c:v>Varón</c:v>
                </c:pt>
              </c:strCache>
            </c:strRef>
          </c:cat>
          <c:val>
            <c:numRef>
              <c:f>Sheet3!$B$25:$D$25</c:f>
              <c:numCache>
                <c:formatCode>0.0</c:formatCode>
                <c:ptCount val="3"/>
                <c:pt idx="0">
                  <c:v>12.735615005152889</c:v>
                </c:pt>
                <c:pt idx="1">
                  <c:v>12.068965517241379</c:v>
                </c:pt>
                <c:pt idx="2">
                  <c:v>9.1872683322524757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4A-4FFB-A24A-259461A52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0439216"/>
        <c:axId val="800439696"/>
      </c:barChart>
      <c:catAx>
        <c:axId val="80043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39696"/>
        <c:crosses val="autoZero"/>
        <c:auto val="1"/>
        <c:lblAlgn val="ctr"/>
        <c:lblOffset val="100"/>
        <c:noMultiLvlLbl val="0"/>
      </c:catAx>
      <c:valAx>
        <c:axId val="8004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3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Sheet3!$B$29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Sheet3!$A$30:$A$33</c:f>
              <c:strCache>
                <c:ptCount val="4"/>
                <c:pt idx="0">
                  <c:v>Ninguna</c:v>
                </c:pt>
                <c:pt idx="1">
                  <c:v>Obra social (incluye PAMI)</c:v>
                </c:pt>
                <c:pt idx="2">
                  <c:v>Prepaga o seguro privado</c:v>
                </c:pt>
                <c:pt idx="3">
                  <c:v>Programa o plan estatal de salud</c:v>
                </c:pt>
              </c:strCache>
            </c:strRef>
          </c:cat>
          <c:val>
            <c:numRef>
              <c:f>Sheet3!$B$30:$B$33</c:f>
              <c:numCache>
                <c:formatCode>0.0</c:formatCode>
                <c:ptCount val="4"/>
                <c:pt idx="0">
                  <c:v>48.798105039490828</c:v>
                </c:pt>
                <c:pt idx="1">
                  <c:v>52.791119174702949</c:v>
                </c:pt>
                <c:pt idx="2">
                  <c:v>48.172600872821675</c:v>
                </c:pt>
                <c:pt idx="3">
                  <c:v>58.861564121696333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B-4574-9EE3-D243F6D8E9E0}"/>
            </c:ext>
          </c:extLst>
        </c:ser>
        <c:ser>
          <c:idx val="1"/>
          <c:order val="1"/>
          <c:tx>
            <c:strRef>
              <c:f>Sheet3!$C$29</c:f>
              <c:strCache>
                <c:ptCount val="1"/>
                <c:pt idx="0">
                  <c:v>Otro género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Sheet3!$A$30:$A$33</c:f>
              <c:strCache>
                <c:ptCount val="4"/>
                <c:pt idx="0">
                  <c:v>Ninguna</c:v>
                </c:pt>
                <c:pt idx="1">
                  <c:v>Obra social (incluye PAMI)</c:v>
                </c:pt>
                <c:pt idx="2">
                  <c:v>Prepaga o seguro privado</c:v>
                </c:pt>
                <c:pt idx="3">
                  <c:v>Programa o plan estatal de salud</c:v>
                </c:pt>
              </c:strCache>
            </c:strRef>
          </c:cat>
          <c:val>
            <c:numRef>
              <c:f>Sheet3!$C$30:$C$33</c:f>
              <c:numCache>
                <c:formatCode>0.0</c:formatCode>
                <c:ptCount val="4"/>
                <c:pt idx="0">
                  <c:v>1.2501148783672862</c:v>
                </c:pt>
                <c:pt idx="1">
                  <c:v>1.2788663651936423</c:v>
                </c:pt>
                <c:pt idx="2">
                  <c:v>1.3485256130534145</c:v>
                </c:pt>
                <c:pt idx="3">
                  <c:v>1.4122331313239234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B-4574-9EE3-D243F6D8E9E0}"/>
            </c:ext>
          </c:extLst>
        </c:ser>
        <c:ser>
          <c:idx val="2"/>
          <c:order val="2"/>
          <c:tx>
            <c:strRef>
              <c:f>Sheet3!$D$29</c:f>
              <c:strCache>
                <c:ptCount val="1"/>
                <c:pt idx="0">
                  <c:v>Varón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Sheet3!$A$30:$A$33</c:f>
              <c:strCache>
                <c:ptCount val="4"/>
                <c:pt idx="0">
                  <c:v>Ninguna</c:v>
                </c:pt>
                <c:pt idx="1">
                  <c:v>Obra social (incluye PAMI)</c:v>
                </c:pt>
                <c:pt idx="2">
                  <c:v>Prepaga o seguro privado</c:v>
                </c:pt>
                <c:pt idx="3">
                  <c:v>Programa o plan estatal de salud</c:v>
                </c:pt>
              </c:strCache>
            </c:strRef>
          </c:cat>
          <c:val>
            <c:numRef>
              <c:f>Sheet3!$D$30:$D$33</c:f>
              <c:numCache>
                <c:formatCode>0.0</c:formatCode>
                <c:ptCount val="4"/>
                <c:pt idx="0">
                  <c:v>49.95178008214188</c:v>
                </c:pt>
                <c:pt idx="1">
                  <c:v>45.930014460103415</c:v>
                </c:pt>
                <c:pt idx="2">
                  <c:v>50.478873514124921</c:v>
                </c:pt>
                <c:pt idx="3">
                  <c:v>39.726202746979752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AB-4574-9EE3-D243F6D8E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586096"/>
        <c:axId val="807586576"/>
      </c:barChart>
      <c:catAx>
        <c:axId val="80758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86576"/>
        <c:crosses val="autoZero"/>
        <c:auto val="1"/>
        <c:lblAlgn val="ctr"/>
        <c:lblOffset val="100"/>
        <c:noMultiLvlLbl val="0"/>
      </c:catAx>
      <c:valAx>
        <c:axId val="8075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</xdr:colOff>
      <xdr:row>7</xdr:row>
      <xdr:rowOff>29527</xdr:rowOff>
    </xdr:from>
    <xdr:to>
      <xdr:col>14</xdr:col>
      <xdr:colOff>361950</xdr:colOff>
      <xdr:row>22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B6023-F84E-E6B5-E109-D6EFDC090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24</xdr:row>
      <xdr:rowOff>145732</xdr:rowOff>
    </xdr:from>
    <xdr:to>
      <xdr:col>14</xdr:col>
      <xdr:colOff>20955</xdr:colOff>
      <xdr:row>40</xdr:row>
      <xdr:rowOff>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6BA341-3DDE-1AA6-161B-8AF487715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Debandi" refreshedDate="45821.512772453701" createdVersion="8" refreshedVersion="8" minRefreshableVersion="3" recordCount="23" xr:uid="{F8F83BAE-397D-4D89-A29E-ED45BE5BF395}">
  <cacheSource type="worksheet">
    <worksheetSource ref="A1:F1048576" sheet="salud"/>
  </cacheSource>
  <cacheFields count="6">
    <cacheField name="q36_salud" numFmtId="0">
      <sharedItems containsBlank="1" count="7">
        <s v=""/>
        <s v="Ninguna"/>
        <s v="No sé"/>
        <s v="Obra social (incluye PAMI)"/>
        <s v="Prepaga o seguro privado"/>
        <s v="Programa o plan estatal de salud"/>
        <m/>
      </sharedItems>
    </cacheField>
    <cacheField name="genero_agrup" numFmtId="0">
      <sharedItems containsBlank="1" count="5">
        <s v="Mujer"/>
        <s v="Prefiero no responder"/>
        <s v="Varón"/>
        <s v="Otro género"/>
        <m/>
      </sharedItems>
    </cacheField>
    <cacheField name="n" numFmtId="0">
      <sharedItems containsString="0" containsBlank="1" containsNumber="1" containsInteger="1" minValue="1" maxValue="1306"/>
    </cacheField>
    <cacheField name="cantidad" numFmtId="0">
      <sharedItems containsString="0" containsBlank="1" containsNumber="1" minValue="1" maxValue="998.94379601699995"/>
    </cacheField>
    <cacheField name="porcentaje_sin_pond" numFmtId="0">
      <sharedItems containsString="0" containsBlank="1" containsNumber="1" minValue="0.25423728813559299" maxValue="73.577235772357696"/>
    </cacheField>
    <cacheField name="porcentaje_pond" numFmtId="0">
      <sharedItems containsString="0" containsBlank="1" containsNumber="1" minValue="0.22517412160399899" maxValue="74.9292957058073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n v="15"/>
    <n v="19.809291045999998"/>
    <n v="68.181818181818201"/>
    <n v="74.929295705807306"/>
  </r>
  <r>
    <x v="0"/>
    <x v="1"/>
    <n v="1"/>
    <n v="1"/>
    <n v="4.5454545454545503"/>
    <n v="3.7825329302200101"/>
  </r>
  <r>
    <x v="0"/>
    <x v="2"/>
    <n v="6"/>
    <n v="5.6280201009999997"/>
    <n v="27.272727272727298"/>
    <n v="21.288171363972602"/>
  </r>
  <r>
    <x v="1"/>
    <x v="0"/>
    <n v="1306"/>
    <n v="975.87241548600002"/>
    <n v="65.529352734571006"/>
    <n v="48.652135220043803"/>
  </r>
  <r>
    <x v="1"/>
    <x v="3"/>
    <n v="25"/>
    <n v="25"/>
    <n v="1.25439036628199"/>
    <n v="1.2463754085059999"/>
  </r>
  <r>
    <x v="1"/>
    <x v="1"/>
    <n v="6"/>
    <n v="6"/>
    <n v="0.301053687907677"/>
    <n v="0.29913009804143897"/>
  </r>
  <r>
    <x v="1"/>
    <x v="2"/>
    <n v="656"/>
    <n v="998.94379601699995"/>
    <n v="32.915203211239302"/>
    <n v="49.802359273408698"/>
  </r>
  <r>
    <x v="2"/>
    <x v="0"/>
    <n v="91"/>
    <n v="69.756521399999997"/>
    <n v="60.6666666666667"/>
    <n v="47.3165060051208"/>
  </r>
  <r>
    <x v="2"/>
    <x v="3"/>
    <n v="2"/>
    <n v="2"/>
    <n v="1.3333333333333299"/>
    <n v="1.3566188524165901"/>
  </r>
  <r>
    <x v="2"/>
    <x v="1"/>
    <n v="1"/>
    <n v="1"/>
    <n v="0.66666666666666696"/>
    <n v="0.67830942620829704"/>
  </r>
  <r>
    <x v="2"/>
    <x v="2"/>
    <n v="56"/>
    <n v="74.668821867000005"/>
    <n v="37.3333333333333"/>
    <n v="50.648565716254303"/>
  </r>
  <r>
    <x v="3"/>
    <x v="0"/>
    <n v="782"/>
    <n v="701.75356111899998"/>
    <n v="66.271186440677994"/>
    <n v="52.6722472358164"/>
  </r>
  <r>
    <x v="3"/>
    <x v="3"/>
    <n v="17"/>
    <n v="17"/>
    <n v="1.44067796610169"/>
    <n v="1.2759866890893301"/>
  </r>
  <r>
    <x v="3"/>
    <x v="1"/>
    <n v="3"/>
    <n v="3"/>
    <n v="0.25423728813559299"/>
    <n v="0.22517412160399899"/>
  </r>
  <r>
    <x v="3"/>
    <x v="2"/>
    <n v="378"/>
    <n v="610.54873837699995"/>
    <n v="32.033898305084698"/>
    <n v="45.826591953490301"/>
  </r>
  <r>
    <x v="4"/>
    <x v="0"/>
    <n v="547"/>
    <n v="321.501796969"/>
    <n v="64.964370546318307"/>
    <n v="47.885601052750197"/>
  </r>
  <r>
    <x v="4"/>
    <x v="3"/>
    <n v="9"/>
    <n v="9"/>
    <n v="1.06888361045131"/>
    <n v="1.3404914483768999"/>
  </r>
  <r>
    <x v="4"/>
    <x v="1"/>
    <n v="4"/>
    <n v="4"/>
    <n v="0.47505938242280299"/>
    <n v="0.59577397705640101"/>
  </r>
  <r>
    <x v="4"/>
    <x v="2"/>
    <n v="282"/>
    <n v="336.893758064"/>
    <n v="33.4916864608076"/>
    <n v="50.178133521816498"/>
  </r>
  <r>
    <x v="5"/>
    <x v="0"/>
    <n v="362"/>
    <n v="291.75844958800002"/>
    <n v="73.577235772357696"/>
    <n v="58.861564121696297"/>
  </r>
  <r>
    <x v="5"/>
    <x v="3"/>
    <n v="7"/>
    <n v="7"/>
    <n v="1.4227642276422801"/>
    <n v="1.41223313132392"/>
  </r>
  <r>
    <x v="5"/>
    <x v="2"/>
    <n v="123"/>
    <n v="196.91042014300001"/>
    <n v="25"/>
    <n v="39.726202746979801"/>
  </r>
  <r>
    <x v="6"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3ABA2-D74F-4909-AD43-AE6EC29E6355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2" firstHeaderRow="1" firstDataRow="2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6">
        <item x="0"/>
        <item x="3"/>
        <item x="1"/>
        <item x="2"/>
        <item x="4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antida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93B9C4-A48E-4CB0-B6AA-CD9582BD1E80}" autoFormatId="16" applyNumberFormats="0" applyBorderFormats="0" applyFontFormats="0" applyPatternFormats="0" applyAlignmentFormats="0" applyWidthHeightFormats="0">
  <queryTableRefresh nextId="7">
    <queryTableFields count="6">
      <queryTableField id="1" name="q36_salud" tableColumnId="1"/>
      <queryTableField id="2" name="genero_agrup" tableColumnId="2"/>
      <queryTableField id="3" name="n" tableColumnId="3"/>
      <queryTableField id="4" name="cantidad" tableColumnId="4"/>
      <queryTableField id="5" name="porcentaje_sin_pond" tableColumnId="5"/>
      <queryTableField id="6" name="porcentaje_pon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E04699-A958-4817-8C0E-6D22491B1B42}" name="salud" displayName="salud" ref="A1:F23" tableType="queryTable" totalsRowShown="0">
  <autoFilter ref="A1:F23" xr:uid="{72E04699-A958-4817-8C0E-6D22491B1B42}"/>
  <tableColumns count="6">
    <tableColumn id="1" xr3:uid="{3CA81569-7429-4F08-B0FC-41CCC9619DF7}" uniqueName="1" name="q36_salud" queryTableFieldId="1" dataDxfId="1"/>
    <tableColumn id="2" xr3:uid="{3BBAC07F-E342-47AA-9290-DE09AD7E4A90}" uniqueName="2" name="genero_agrup" queryTableFieldId="2" dataDxfId="0"/>
    <tableColumn id="3" xr3:uid="{55E6363A-AD5F-4CBD-BD2C-066990E5556B}" uniqueName="3" name="n" queryTableFieldId="3"/>
    <tableColumn id="4" xr3:uid="{11FB274C-A698-411B-A7B3-D3BC625F034F}" uniqueName="4" name="cantidad" queryTableFieldId="4"/>
    <tableColumn id="5" xr3:uid="{147E442A-CBC1-41A5-B6AA-9A1A996B2CB5}" uniqueName="5" name="porcentaje_sin_pond" queryTableFieldId="5"/>
    <tableColumn id="6" xr3:uid="{BF28EE52-E6C1-4220-81C9-8BB354011BDE}" uniqueName="6" name="porcentaje_pon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FF9C-A8B9-4781-BC35-B0BBE6EDAF5A}">
  <dimension ref="A3:G12"/>
  <sheetViews>
    <sheetView workbookViewId="0">
      <selection activeCell="A4" sqref="A4:G10"/>
    </sheetView>
  </sheetViews>
  <sheetFormatPr defaultRowHeight="14.4" x14ac:dyDescent="0.3"/>
  <cols>
    <col min="1" max="1" width="30" bestFit="1" customWidth="1"/>
    <col min="2" max="2" width="16.33203125" bestFit="1" customWidth="1"/>
    <col min="3" max="3" width="11.33203125" bestFit="1" customWidth="1"/>
    <col min="4" max="4" width="20.44140625" bestFit="1" customWidth="1"/>
    <col min="5" max="5" width="12" bestFit="1" customWidth="1"/>
    <col min="6" max="6" width="7.109375" bestFit="1" customWidth="1"/>
    <col min="7" max="7" width="12" bestFit="1" customWidth="1"/>
  </cols>
  <sheetData>
    <row r="3" spans="1:7" x14ac:dyDescent="0.3">
      <c r="A3" s="2" t="s">
        <v>20</v>
      </c>
      <c r="B3" s="2" t="s">
        <v>19</v>
      </c>
    </row>
    <row r="4" spans="1:7" x14ac:dyDescent="0.3">
      <c r="A4" s="2" t="s">
        <v>16</v>
      </c>
      <c r="B4" t="s">
        <v>7</v>
      </c>
      <c r="C4" t="s">
        <v>11</v>
      </c>
      <c r="D4" t="s">
        <v>8</v>
      </c>
      <c r="E4" t="s">
        <v>9</v>
      </c>
      <c r="F4" t="s">
        <v>17</v>
      </c>
      <c r="G4" t="s">
        <v>18</v>
      </c>
    </row>
    <row r="5" spans="1:7" x14ac:dyDescent="0.3">
      <c r="A5" s="3"/>
      <c r="B5" s="1">
        <v>19.809291045999998</v>
      </c>
      <c r="C5" s="1"/>
      <c r="D5" s="1">
        <v>1</v>
      </c>
      <c r="E5" s="1">
        <v>5.6280201009999997</v>
      </c>
      <c r="F5" s="1"/>
      <c r="G5" s="1">
        <v>26.437311146999999</v>
      </c>
    </row>
    <row r="6" spans="1:7" x14ac:dyDescent="0.3">
      <c r="A6" s="3" t="s">
        <v>10</v>
      </c>
      <c r="B6" s="1">
        <v>975.87241548600002</v>
      </c>
      <c r="C6" s="1">
        <v>25</v>
      </c>
      <c r="D6" s="1">
        <v>6</v>
      </c>
      <c r="E6" s="1">
        <v>998.94379601699995</v>
      </c>
      <c r="F6" s="1"/>
      <c r="G6" s="1">
        <v>2005.816211503</v>
      </c>
    </row>
    <row r="7" spans="1:7" x14ac:dyDescent="0.3">
      <c r="A7" s="3" t="s">
        <v>12</v>
      </c>
      <c r="B7" s="1">
        <v>69.756521399999997</v>
      </c>
      <c r="C7" s="1">
        <v>2</v>
      </c>
      <c r="D7" s="1">
        <v>1</v>
      </c>
      <c r="E7" s="1">
        <v>74.668821867000005</v>
      </c>
      <c r="F7" s="1"/>
      <c r="G7" s="1">
        <v>147.42534326700002</v>
      </c>
    </row>
    <row r="8" spans="1:7" x14ac:dyDescent="0.3">
      <c r="A8" s="3" t="s">
        <v>13</v>
      </c>
      <c r="B8" s="1">
        <v>701.75356111899998</v>
      </c>
      <c r="C8" s="1">
        <v>17</v>
      </c>
      <c r="D8" s="1">
        <v>3</v>
      </c>
      <c r="E8" s="1">
        <v>610.54873837699995</v>
      </c>
      <c r="F8" s="1"/>
      <c r="G8" s="1">
        <v>1332.3022994959999</v>
      </c>
    </row>
    <row r="9" spans="1:7" x14ac:dyDescent="0.3">
      <c r="A9" s="3" t="s">
        <v>14</v>
      </c>
      <c r="B9" s="1">
        <v>321.501796969</v>
      </c>
      <c r="C9" s="1">
        <v>9</v>
      </c>
      <c r="D9" s="1">
        <v>4</v>
      </c>
      <c r="E9" s="1">
        <v>336.893758064</v>
      </c>
      <c r="F9" s="1"/>
      <c r="G9" s="1">
        <v>671.39555503299994</v>
      </c>
    </row>
    <row r="10" spans="1:7" x14ac:dyDescent="0.3">
      <c r="A10" s="3" t="s">
        <v>15</v>
      </c>
      <c r="B10" s="1">
        <v>291.75844958800002</v>
      </c>
      <c r="C10" s="1">
        <v>7</v>
      </c>
      <c r="D10" s="1"/>
      <c r="E10" s="1">
        <v>196.91042014300001</v>
      </c>
      <c r="F10" s="1"/>
      <c r="G10" s="1">
        <v>495.66886973100003</v>
      </c>
    </row>
    <row r="11" spans="1:7" x14ac:dyDescent="0.3">
      <c r="A11" s="3" t="s">
        <v>17</v>
      </c>
      <c r="B11" s="1"/>
      <c r="C11" s="1"/>
      <c r="D11" s="1"/>
      <c r="E11" s="1"/>
      <c r="F11" s="1"/>
      <c r="G11" s="1"/>
    </row>
    <row r="12" spans="1:7" x14ac:dyDescent="0.3">
      <c r="A12" s="3" t="s">
        <v>18</v>
      </c>
      <c r="B12" s="1">
        <v>2380.4520356080002</v>
      </c>
      <c r="C12" s="1">
        <v>60</v>
      </c>
      <c r="D12" s="1">
        <v>15</v>
      </c>
      <c r="E12" s="1">
        <v>2223.5935545689999</v>
      </c>
      <c r="F12" s="1"/>
      <c r="G12" s="1">
        <v>4679.0455901770001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7C4C-36D8-4070-9BCD-19C1BC3DED75}">
  <dimension ref="A3:F34"/>
  <sheetViews>
    <sheetView tabSelected="1" topLeftCell="A10" workbookViewId="0">
      <selection activeCell="A29" sqref="A29"/>
    </sheetView>
  </sheetViews>
  <sheetFormatPr defaultRowHeight="14.4" x14ac:dyDescent="0.3"/>
  <cols>
    <col min="1" max="1" width="25.44140625" customWidth="1"/>
    <col min="2" max="2" width="14.21875" customWidth="1"/>
    <col min="3" max="3" width="10.5546875" bestFit="1" customWidth="1"/>
    <col min="4" max="4" width="9.5546875" bestFit="1" customWidth="1"/>
    <col min="5" max="5" width="11.5546875" bestFit="1" customWidth="1"/>
  </cols>
  <sheetData>
    <row r="3" spans="1:6" x14ac:dyDescent="0.3">
      <c r="A3" s="5" t="s">
        <v>16</v>
      </c>
      <c r="B3" s="5" t="s">
        <v>7</v>
      </c>
      <c r="C3" s="5" t="s">
        <v>11</v>
      </c>
      <c r="D3" s="5" t="s">
        <v>8</v>
      </c>
      <c r="E3" s="5" t="s">
        <v>9</v>
      </c>
    </row>
    <row r="4" spans="1:6" x14ac:dyDescent="0.3">
      <c r="A4" s="3"/>
      <c r="B4" s="6">
        <v>19.809291045999998</v>
      </c>
      <c r="C4" s="6"/>
      <c r="D4" s="6">
        <v>1</v>
      </c>
      <c r="E4" s="6">
        <v>5.6280201009999997</v>
      </c>
      <c r="F4" s="6">
        <f>SUM(B4:E4)</f>
        <v>26.437311146999999</v>
      </c>
    </row>
    <row r="5" spans="1:6" x14ac:dyDescent="0.3">
      <c r="A5" s="3" t="s">
        <v>10</v>
      </c>
      <c r="B5" s="6">
        <v>975.87241548600002</v>
      </c>
      <c r="C5" s="6">
        <v>25</v>
      </c>
      <c r="D5" s="6">
        <v>6</v>
      </c>
      <c r="E5" s="6">
        <v>998.94379601699995</v>
      </c>
      <c r="F5" s="6">
        <f t="shared" ref="F5:F9" si="0">SUM(B5:E5)</f>
        <v>2005.816211503</v>
      </c>
    </row>
    <row r="6" spans="1:6" x14ac:dyDescent="0.3">
      <c r="A6" s="3" t="s">
        <v>12</v>
      </c>
      <c r="B6" s="6">
        <v>69.756521399999997</v>
      </c>
      <c r="C6" s="6">
        <v>2</v>
      </c>
      <c r="D6" s="6">
        <v>1</v>
      </c>
      <c r="E6" s="6">
        <v>74.668821867000005</v>
      </c>
      <c r="F6" s="6">
        <f t="shared" si="0"/>
        <v>147.42534326700002</v>
      </c>
    </row>
    <row r="7" spans="1:6" x14ac:dyDescent="0.3">
      <c r="A7" s="3" t="s">
        <v>13</v>
      </c>
      <c r="B7" s="6">
        <v>701.75356111899998</v>
      </c>
      <c r="C7" s="6">
        <v>17</v>
      </c>
      <c r="D7" s="6">
        <v>3</v>
      </c>
      <c r="E7" s="6">
        <v>610.54873837699995</v>
      </c>
      <c r="F7" s="6">
        <f t="shared" si="0"/>
        <v>1332.3022994959999</v>
      </c>
    </row>
    <row r="8" spans="1:6" x14ac:dyDescent="0.3">
      <c r="A8" s="3" t="s">
        <v>14</v>
      </c>
      <c r="B8" s="6">
        <v>321.501796969</v>
      </c>
      <c r="C8" s="6">
        <v>9</v>
      </c>
      <c r="D8" s="6">
        <v>4</v>
      </c>
      <c r="E8" s="6">
        <v>336.893758064</v>
      </c>
      <c r="F8" s="6">
        <f t="shared" si="0"/>
        <v>671.39555503299994</v>
      </c>
    </row>
    <row r="9" spans="1:6" x14ac:dyDescent="0.3">
      <c r="A9" s="3" t="s">
        <v>15</v>
      </c>
      <c r="B9" s="6">
        <v>291.75844958800002</v>
      </c>
      <c r="C9" s="6">
        <v>7</v>
      </c>
      <c r="D9" s="6"/>
      <c r="E9" s="6">
        <v>196.91042014300001</v>
      </c>
      <c r="F9" s="6">
        <f t="shared" si="0"/>
        <v>495.66886973100003</v>
      </c>
    </row>
    <row r="10" spans="1:6" x14ac:dyDescent="0.3">
      <c r="B10" s="6">
        <f>SUM(B4:B9)</f>
        <v>2380.4520356080002</v>
      </c>
      <c r="C10" s="6">
        <f t="shared" ref="C10:E10" si="1">SUM(C4:C9)</f>
        <v>60</v>
      </c>
      <c r="D10" s="6">
        <f t="shared" si="1"/>
        <v>15</v>
      </c>
      <c r="E10" s="6">
        <f t="shared" si="1"/>
        <v>2223.5935545689999</v>
      </c>
    </row>
    <row r="13" spans="1:6" x14ac:dyDescent="0.3">
      <c r="A13" s="5" t="s">
        <v>16</v>
      </c>
      <c r="B13" s="5" t="s">
        <v>7</v>
      </c>
      <c r="C13" s="5" t="s">
        <v>11</v>
      </c>
      <c r="D13" s="5" t="s">
        <v>9</v>
      </c>
      <c r="E13" s="4" t="s">
        <v>21</v>
      </c>
    </row>
    <row r="14" spans="1:6" x14ac:dyDescent="0.3">
      <c r="A14" s="3" t="s">
        <v>10</v>
      </c>
      <c r="B14" s="6">
        <v>975.87241548600002</v>
      </c>
      <c r="C14" s="6">
        <v>25</v>
      </c>
      <c r="D14" s="6">
        <v>998.94379601699995</v>
      </c>
      <c r="E14" s="6">
        <f>SUM(B14:D14)</f>
        <v>1999.816211503</v>
      </c>
    </row>
    <row r="15" spans="1:6" x14ac:dyDescent="0.3">
      <c r="A15" s="3" t="s">
        <v>13</v>
      </c>
      <c r="B15" s="6">
        <v>701.75356111899998</v>
      </c>
      <c r="C15" s="6">
        <v>17</v>
      </c>
      <c r="D15" s="6">
        <v>610.54873837699995</v>
      </c>
      <c r="E15" s="6">
        <f>SUM(B15:D15)</f>
        <v>1329.3022994959999</v>
      </c>
    </row>
    <row r="16" spans="1:6" x14ac:dyDescent="0.3">
      <c r="A16" s="3" t="s">
        <v>14</v>
      </c>
      <c r="B16" s="6">
        <v>321.501796969</v>
      </c>
      <c r="C16" s="6">
        <v>9</v>
      </c>
      <c r="D16" s="6">
        <v>336.893758064</v>
      </c>
      <c r="E16" s="6">
        <f>SUM(B16:D16)</f>
        <v>667.39555503299994</v>
      </c>
    </row>
    <row r="17" spans="1:5" x14ac:dyDescent="0.3">
      <c r="A17" s="3" t="s">
        <v>15</v>
      </c>
      <c r="B17" s="6">
        <v>291.75844958800002</v>
      </c>
      <c r="C17" s="6">
        <v>7</v>
      </c>
      <c r="D17" s="6">
        <v>196.91042014300001</v>
      </c>
      <c r="E17" s="6">
        <f>SUM(B17:D17)</f>
        <v>495.66886973100003</v>
      </c>
    </row>
    <row r="18" spans="1:5" x14ac:dyDescent="0.3">
      <c r="A18" s="7" t="s">
        <v>21</v>
      </c>
      <c r="B18" s="8">
        <f>SUM(B14:B17)</f>
        <v>2290.8862231620001</v>
      </c>
      <c r="C18" s="8">
        <f>SUM(C14:C17)</f>
        <v>58</v>
      </c>
      <c r="D18" s="8">
        <f>SUM(D14:D17)</f>
        <v>2143.2967126009999</v>
      </c>
    </row>
    <row r="20" spans="1:5" x14ac:dyDescent="0.3">
      <c r="A20" s="3" t="s">
        <v>22</v>
      </c>
    </row>
    <row r="21" spans="1:5" x14ac:dyDescent="0.3">
      <c r="A21" s="5" t="s">
        <v>16</v>
      </c>
      <c r="B21" s="5" t="s">
        <v>7</v>
      </c>
      <c r="C21" s="5" t="s">
        <v>11</v>
      </c>
      <c r="D21" s="5" t="s">
        <v>9</v>
      </c>
      <c r="E21" s="4"/>
    </row>
    <row r="22" spans="1:5" x14ac:dyDescent="0.3">
      <c r="A22" s="3" t="s">
        <v>10</v>
      </c>
      <c r="B22" s="6">
        <f>B14/$B$18*100</f>
        <v>42.598030649424842</v>
      </c>
      <c r="C22" s="6">
        <f>C14/$C$18*100</f>
        <v>43.103448275862064</v>
      </c>
      <c r="D22" s="6">
        <f>D14/$D$18*100</f>
        <v>46.607816367372237</v>
      </c>
      <c r="E22" s="6"/>
    </row>
    <row r="23" spans="1:5" x14ac:dyDescent="0.3">
      <c r="A23" s="3" t="s">
        <v>13</v>
      </c>
      <c r="B23" s="6">
        <f t="shared" ref="B23:D25" si="2">B15/$B$18*100</f>
        <v>30.632405661351587</v>
      </c>
      <c r="C23" s="6">
        <f t="shared" ref="C23:C25" si="3">C15/$C$18*100</f>
        <v>29.310344827586203</v>
      </c>
      <c r="D23" s="6">
        <f t="shared" ref="D23:D25" si="4">D15/$D$18*100</f>
        <v>28.486430963451063</v>
      </c>
      <c r="E23" s="6"/>
    </row>
    <row r="24" spans="1:5" x14ac:dyDescent="0.3">
      <c r="A24" s="3" t="s">
        <v>14</v>
      </c>
      <c r="B24" s="6">
        <f t="shared" si="2"/>
        <v>14.03394868407068</v>
      </c>
      <c r="C24" s="6">
        <f t="shared" si="3"/>
        <v>15.517241379310345</v>
      </c>
      <c r="D24" s="6">
        <f t="shared" si="4"/>
        <v>15.718484336924227</v>
      </c>
      <c r="E24" s="6"/>
    </row>
    <row r="25" spans="1:5" x14ac:dyDescent="0.3">
      <c r="A25" s="3" t="s">
        <v>15</v>
      </c>
      <c r="B25" s="6">
        <f t="shared" si="2"/>
        <v>12.735615005152889</v>
      </c>
      <c r="C25" s="6">
        <f t="shared" si="3"/>
        <v>12.068965517241379</v>
      </c>
      <c r="D25" s="6">
        <f t="shared" si="4"/>
        <v>9.1872683322524757</v>
      </c>
      <c r="E25" s="6"/>
    </row>
    <row r="26" spans="1:5" x14ac:dyDescent="0.3">
      <c r="A26" s="7" t="s">
        <v>21</v>
      </c>
      <c r="B26" s="8">
        <f>SUM(B22:B25)</f>
        <v>100</v>
      </c>
      <c r="C26" s="8">
        <f>SUM(C22:C25)</f>
        <v>100</v>
      </c>
      <c r="D26" s="8">
        <f>SUM(D22:D25)</f>
        <v>100</v>
      </c>
    </row>
    <row r="28" spans="1:5" x14ac:dyDescent="0.3">
      <c r="A28" s="3" t="s">
        <v>23</v>
      </c>
    </row>
    <row r="29" spans="1:5" x14ac:dyDescent="0.3">
      <c r="A29" s="5" t="s">
        <v>16</v>
      </c>
      <c r="B29" s="5" t="s">
        <v>7</v>
      </c>
      <c r="C29" s="5" t="s">
        <v>11</v>
      </c>
      <c r="D29" s="5" t="s">
        <v>9</v>
      </c>
      <c r="E29" s="4" t="s">
        <v>21</v>
      </c>
    </row>
    <row r="30" spans="1:5" x14ac:dyDescent="0.3">
      <c r="A30" s="3" t="s">
        <v>10</v>
      </c>
      <c r="B30" s="6">
        <f>B14/$E$14*100</f>
        <v>48.798105039490828</v>
      </c>
      <c r="C30" s="6">
        <f t="shared" ref="C30:D30" si="5">C14/$E$14*100</f>
        <v>1.2501148783672862</v>
      </c>
      <c r="D30" s="6">
        <f t="shared" si="5"/>
        <v>49.95178008214188</v>
      </c>
      <c r="E30" s="6">
        <f>SUM(B30:D30)</f>
        <v>100</v>
      </c>
    </row>
    <row r="31" spans="1:5" x14ac:dyDescent="0.3">
      <c r="A31" s="3" t="s">
        <v>13</v>
      </c>
      <c r="B31" s="6">
        <f>B15/$E$15*100</f>
        <v>52.791119174702949</v>
      </c>
      <c r="C31" s="6">
        <f t="shared" ref="C31:D31" si="6">C15/$E$15*100</f>
        <v>1.2788663651936423</v>
      </c>
      <c r="D31" s="6">
        <f t="shared" si="6"/>
        <v>45.930014460103415</v>
      </c>
      <c r="E31" s="6">
        <f>SUM(B31:D31)</f>
        <v>100</v>
      </c>
    </row>
    <row r="32" spans="1:5" x14ac:dyDescent="0.3">
      <c r="A32" s="3" t="s">
        <v>14</v>
      </c>
      <c r="B32" s="6">
        <f>B16/$E$16*100</f>
        <v>48.172600872821675</v>
      </c>
      <c r="C32" s="6">
        <f t="shared" ref="C32:D32" si="7">C16/$E$16*100</f>
        <v>1.3485256130534145</v>
      </c>
      <c r="D32" s="6">
        <f t="shared" si="7"/>
        <v>50.478873514124921</v>
      </c>
      <c r="E32" s="6">
        <f>SUM(B32:D32)</f>
        <v>100</v>
      </c>
    </row>
    <row r="33" spans="1:5" x14ac:dyDescent="0.3">
      <c r="A33" s="3" t="s">
        <v>15</v>
      </c>
      <c r="B33" s="6">
        <f>B17/$E$17*100</f>
        <v>58.861564121696333</v>
      </c>
      <c r="C33" s="6">
        <f t="shared" ref="C33:D33" si="8">C17/$E$17*100</f>
        <v>1.4122331313239234</v>
      </c>
      <c r="D33" s="6">
        <f t="shared" si="8"/>
        <v>39.726202746979752</v>
      </c>
      <c r="E33" s="6">
        <f>SUM(B33:D33)</f>
        <v>100</v>
      </c>
    </row>
    <row r="34" spans="1:5" x14ac:dyDescent="0.3">
      <c r="A34" s="7"/>
      <c r="B34" s="8"/>
      <c r="C34" s="8"/>
      <c r="D34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9DE51-2B1B-4D4E-B9CD-8F4F84CCFBA3}">
  <dimension ref="A1:F23"/>
  <sheetViews>
    <sheetView workbookViewId="0">
      <selection sqref="A1:XFD1048576"/>
    </sheetView>
  </sheetViews>
  <sheetFormatPr defaultRowHeight="14.4" x14ac:dyDescent="0.3"/>
  <cols>
    <col min="1" max="1" width="30" bestFit="1" customWidth="1"/>
    <col min="2" max="2" width="19.6640625" bestFit="1" customWidth="1"/>
    <col min="3" max="3" width="9" customWidth="1"/>
    <col min="4" max="4" width="16" customWidth="1"/>
    <col min="5" max="5" width="21.6640625" bestFit="1" customWidth="1"/>
    <col min="6" max="6" width="18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 s="1" t="s">
        <v>7</v>
      </c>
      <c r="C2">
        <v>15</v>
      </c>
      <c r="D2">
        <v>19.809291045999998</v>
      </c>
      <c r="E2">
        <v>68.181818181818201</v>
      </c>
      <c r="F2">
        <v>74.929295705807306</v>
      </c>
    </row>
    <row r="3" spans="1:6" x14ac:dyDescent="0.3">
      <c r="A3" s="1" t="s">
        <v>6</v>
      </c>
      <c r="B3" s="1" t="s">
        <v>8</v>
      </c>
      <c r="C3">
        <v>1</v>
      </c>
      <c r="D3">
        <v>1</v>
      </c>
      <c r="E3">
        <v>4.5454545454545503</v>
      </c>
      <c r="F3">
        <v>3.7825329302200101</v>
      </c>
    </row>
    <row r="4" spans="1:6" x14ac:dyDescent="0.3">
      <c r="A4" s="1" t="s">
        <v>6</v>
      </c>
      <c r="B4" s="1" t="s">
        <v>9</v>
      </c>
      <c r="C4">
        <v>6</v>
      </c>
      <c r="D4">
        <v>5.6280201009999997</v>
      </c>
      <c r="E4">
        <v>27.272727272727298</v>
      </c>
      <c r="F4">
        <v>21.288171363972602</v>
      </c>
    </row>
    <row r="5" spans="1:6" x14ac:dyDescent="0.3">
      <c r="A5" s="1" t="s">
        <v>10</v>
      </c>
      <c r="B5" s="1" t="s">
        <v>7</v>
      </c>
      <c r="C5">
        <v>1306</v>
      </c>
      <c r="D5">
        <v>975.87241548600002</v>
      </c>
      <c r="E5">
        <v>65.529352734571006</v>
      </c>
      <c r="F5">
        <v>48.652135220043803</v>
      </c>
    </row>
    <row r="6" spans="1:6" x14ac:dyDescent="0.3">
      <c r="A6" s="1" t="s">
        <v>10</v>
      </c>
      <c r="B6" s="1" t="s">
        <v>11</v>
      </c>
      <c r="C6">
        <v>25</v>
      </c>
      <c r="D6">
        <v>25</v>
      </c>
      <c r="E6">
        <v>1.25439036628199</v>
      </c>
      <c r="F6">
        <v>1.2463754085059999</v>
      </c>
    </row>
    <row r="7" spans="1:6" x14ac:dyDescent="0.3">
      <c r="A7" s="1" t="s">
        <v>10</v>
      </c>
      <c r="B7" s="1" t="s">
        <v>8</v>
      </c>
      <c r="C7">
        <v>6</v>
      </c>
      <c r="D7">
        <v>6</v>
      </c>
      <c r="E7">
        <v>0.301053687907677</v>
      </c>
      <c r="F7">
        <v>0.29913009804143897</v>
      </c>
    </row>
    <row r="8" spans="1:6" x14ac:dyDescent="0.3">
      <c r="A8" s="1" t="s">
        <v>10</v>
      </c>
      <c r="B8" s="1" t="s">
        <v>9</v>
      </c>
      <c r="C8">
        <v>656</v>
      </c>
      <c r="D8">
        <v>998.94379601699995</v>
      </c>
      <c r="E8">
        <v>32.915203211239302</v>
      </c>
      <c r="F8">
        <v>49.802359273408698</v>
      </c>
    </row>
    <row r="9" spans="1:6" x14ac:dyDescent="0.3">
      <c r="A9" s="1" t="s">
        <v>12</v>
      </c>
      <c r="B9" s="1" t="s">
        <v>7</v>
      </c>
      <c r="C9">
        <v>91</v>
      </c>
      <c r="D9">
        <v>69.756521399999997</v>
      </c>
      <c r="E9">
        <v>60.6666666666667</v>
      </c>
      <c r="F9">
        <v>47.3165060051208</v>
      </c>
    </row>
    <row r="10" spans="1:6" x14ac:dyDescent="0.3">
      <c r="A10" s="1" t="s">
        <v>12</v>
      </c>
      <c r="B10" s="1" t="s">
        <v>11</v>
      </c>
      <c r="C10">
        <v>2</v>
      </c>
      <c r="D10">
        <v>2</v>
      </c>
      <c r="E10">
        <v>1.3333333333333299</v>
      </c>
      <c r="F10">
        <v>1.3566188524165901</v>
      </c>
    </row>
    <row r="11" spans="1:6" x14ac:dyDescent="0.3">
      <c r="A11" s="1" t="s">
        <v>12</v>
      </c>
      <c r="B11" s="1" t="s">
        <v>8</v>
      </c>
      <c r="C11">
        <v>1</v>
      </c>
      <c r="D11">
        <v>1</v>
      </c>
      <c r="E11">
        <v>0.66666666666666696</v>
      </c>
      <c r="F11">
        <v>0.67830942620829704</v>
      </c>
    </row>
    <row r="12" spans="1:6" x14ac:dyDescent="0.3">
      <c r="A12" s="1" t="s">
        <v>12</v>
      </c>
      <c r="B12" s="1" t="s">
        <v>9</v>
      </c>
      <c r="C12">
        <v>56</v>
      </c>
      <c r="D12">
        <v>74.668821867000005</v>
      </c>
      <c r="E12">
        <v>37.3333333333333</v>
      </c>
      <c r="F12">
        <v>50.648565716254303</v>
      </c>
    </row>
    <row r="13" spans="1:6" x14ac:dyDescent="0.3">
      <c r="A13" s="1" t="s">
        <v>13</v>
      </c>
      <c r="B13" s="1" t="s">
        <v>7</v>
      </c>
      <c r="C13">
        <v>782</v>
      </c>
      <c r="D13">
        <v>701.75356111899998</v>
      </c>
      <c r="E13">
        <v>66.271186440677994</v>
      </c>
      <c r="F13">
        <v>52.6722472358164</v>
      </c>
    </row>
    <row r="14" spans="1:6" x14ac:dyDescent="0.3">
      <c r="A14" s="1" t="s">
        <v>13</v>
      </c>
      <c r="B14" s="1" t="s">
        <v>11</v>
      </c>
      <c r="C14">
        <v>17</v>
      </c>
      <c r="D14">
        <v>17</v>
      </c>
      <c r="E14">
        <v>1.44067796610169</v>
      </c>
      <c r="F14">
        <v>1.2759866890893301</v>
      </c>
    </row>
    <row r="15" spans="1:6" x14ac:dyDescent="0.3">
      <c r="A15" s="1" t="s">
        <v>13</v>
      </c>
      <c r="B15" s="1" t="s">
        <v>8</v>
      </c>
      <c r="C15">
        <v>3</v>
      </c>
      <c r="D15">
        <v>3</v>
      </c>
      <c r="E15">
        <v>0.25423728813559299</v>
      </c>
      <c r="F15">
        <v>0.22517412160399899</v>
      </c>
    </row>
    <row r="16" spans="1:6" x14ac:dyDescent="0.3">
      <c r="A16" s="1" t="s">
        <v>13</v>
      </c>
      <c r="B16" s="1" t="s">
        <v>9</v>
      </c>
      <c r="C16">
        <v>378</v>
      </c>
      <c r="D16">
        <v>610.54873837699995</v>
      </c>
      <c r="E16">
        <v>32.033898305084698</v>
      </c>
      <c r="F16">
        <v>45.826591953490301</v>
      </c>
    </row>
    <row r="17" spans="1:6" x14ac:dyDescent="0.3">
      <c r="A17" s="1" t="s">
        <v>14</v>
      </c>
      <c r="B17" s="1" t="s">
        <v>7</v>
      </c>
      <c r="C17">
        <v>547</v>
      </c>
      <c r="D17">
        <v>321.501796969</v>
      </c>
      <c r="E17">
        <v>64.964370546318307</v>
      </c>
      <c r="F17">
        <v>47.885601052750197</v>
      </c>
    </row>
    <row r="18" spans="1:6" x14ac:dyDescent="0.3">
      <c r="A18" s="1" t="s">
        <v>14</v>
      </c>
      <c r="B18" s="1" t="s">
        <v>11</v>
      </c>
      <c r="C18">
        <v>9</v>
      </c>
      <c r="D18">
        <v>9</v>
      </c>
      <c r="E18">
        <v>1.06888361045131</v>
      </c>
      <c r="F18">
        <v>1.3404914483768999</v>
      </c>
    </row>
    <row r="19" spans="1:6" x14ac:dyDescent="0.3">
      <c r="A19" s="1" t="s">
        <v>14</v>
      </c>
      <c r="B19" s="1" t="s">
        <v>8</v>
      </c>
      <c r="C19">
        <v>4</v>
      </c>
      <c r="D19">
        <v>4</v>
      </c>
      <c r="E19">
        <v>0.47505938242280299</v>
      </c>
      <c r="F19">
        <v>0.59577397705640101</v>
      </c>
    </row>
    <row r="20" spans="1:6" x14ac:dyDescent="0.3">
      <c r="A20" s="1" t="s">
        <v>14</v>
      </c>
      <c r="B20" s="1" t="s">
        <v>9</v>
      </c>
      <c r="C20">
        <v>282</v>
      </c>
      <c r="D20">
        <v>336.893758064</v>
      </c>
      <c r="E20">
        <v>33.4916864608076</v>
      </c>
      <c r="F20">
        <v>50.178133521816498</v>
      </c>
    </row>
    <row r="21" spans="1:6" x14ac:dyDescent="0.3">
      <c r="A21" s="1" t="s">
        <v>15</v>
      </c>
      <c r="B21" s="1" t="s">
        <v>7</v>
      </c>
      <c r="C21">
        <v>362</v>
      </c>
      <c r="D21">
        <v>291.75844958800002</v>
      </c>
      <c r="E21">
        <v>73.577235772357696</v>
      </c>
      <c r="F21">
        <v>58.861564121696297</v>
      </c>
    </row>
    <row r="22" spans="1:6" x14ac:dyDescent="0.3">
      <c r="A22" s="1" t="s">
        <v>15</v>
      </c>
      <c r="B22" s="1" t="s">
        <v>11</v>
      </c>
      <c r="C22">
        <v>7</v>
      </c>
      <c r="D22">
        <v>7</v>
      </c>
      <c r="E22">
        <v>1.4227642276422801</v>
      </c>
      <c r="F22">
        <v>1.41223313132392</v>
      </c>
    </row>
    <row r="23" spans="1:6" x14ac:dyDescent="0.3">
      <c r="A23" s="1" t="s">
        <v>15</v>
      </c>
      <c r="B23" s="1" t="s">
        <v>9</v>
      </c>
      <c r="C23">
        <v>123</v>
      </c>
      <c r="D23">
        <v>196.91042014300001</v>
      </c>
      <c r="E23">
        <v>25</v>
      </c>
      <c r="F23">
        <v>39.726202746979801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C2A6-B8C7-4548-BFA7-EE1CA2B7BD1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O 2 L N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O 2 L N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t i z V o X J F x P U w E A A E U C A A A T A B w A R m 9 y b X V s Y X M v U 2 V j d G l v b j E u b S C i G A A o o B Q A A A A A A A A A A A A A A A A A A A A A A A A A A A C F T 8 t O A k E Q v J P w D 5 P 1 A s m 4 A R 8 c J H s w 4 O u g U e H G m k 0 z 2 y 6 j s z 1 r z y x K C P / u 8 I i Y S O J c e r q q U t X l U H l t S Y y 2 s 9 t v N p o N N w P G X D g w d S 4 S Y d A 3 G y K 8 k a 1 Z Y U A G b h 4 P r a p L J N + 6 1 g b j g S U f F t e K b i 7 S + 4 U Y s p 5 j e h K L I X g 4 / r T 8 n j 5 n 6 + E q U J g y O g R W s 6 z U B c M 6 O c 2 D M N 1 E x s r N o 7 a c D N H o U n v k J J K R F A N r 6 p J c 0 p P i i p T N N R V J 7 7 z T 6 U r x V F u P I 7 8 w m O y / 8 Y M l f G n L 7 e 1 H 0 S P b M n C 5 u E X I k V 0 U i o x h G o Q 7 Z o e 3 t j W l m O z w S 2 N G C g y w S z z X v y 0 H M 6 A i O I 4 X F e 7 t x g z k X i 2 X 2 4 v X p G s d y J f L Z f R x 2 s s 2 p U N B H 4 T C 4 5 d f S b G M C i R k m 0 H B d f W H p I D c k e + d x W v 3 D a S A v M 7 h x 4 j q c o q 8 o S o b + p C H N 8 y c p q y y 9 I / q g G L V b j Y 0 H S z e / w Z Q S w E C L Q A U A A I A C A A 7 Y s 1 a 7 i + c q a Q A A A D 2 A A A A E g A A A A A A A A A A A A A A A A A A A A A A Q 2 9 u Z m l n L 1 B h Y 2 t h Z 2 U u e G 1 s U E s B A i 0 A F A A C A A g A O 2 L N W g / K 6 a u k A A A A 6 Q A A A B M A A A A A A A A A A A A A A A A A 8 A A A A F t D b 2 5 0 Z W 5 0 X 1 R 5 c G V z X S 5 4 b W x Q S w E C L Q A U A A I A C A A 7 Y s 1 a F y R c T 1 M B A A B F A g A A E w A A A A A A A A A A A A A A A A D h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C w A A A A A A A F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d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W M z Z W R m Z C 0 1 M G I 2 L T Q 0 M 2 Y t O W R i Y i 1 l Z T l m M D F j O D Z j N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s d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N U M T U 6 M T c 6 N T U u N j Y 3 M T U x O V o i I C 8 + P E V u d H J 5 I F R 5 c G U 9 I k Z p b G x D b 2 x 1 b W 5 U e X B l c y I g V m F s d W U 9 I n N C Z 1 l E Q l F V R i I g L z 4 8 R W 5 0 c n k g V H l w Z T 0 i R m l s b E N v b H V t b k 5 h b W V z I i B W Y W x 1 Z T 0 i c 1 s m c X V v d D t x M z Z f c 2 F s d W Q m c X V v d D s s J n F 1 b 3 Q 7 Z 2 V u Z X J v X 2 F n c n V w J n F 1 b 3 Q 7 L C Z x d W 9 0 O 2 4 m c X V v d D s s J n F 1 b 3 Q 7 Y 2 F u d G l k Y W Q m c X V v d D s s J n F 1 b 3 Q 7 c G 9 y Y 2 V u d G F q Z V 9 z a W 5 f c G 9 u Z C Z x d W 9 0 O y w m c X V v d D t w b 3 J j Z W 5 0 Y W p l X 3 B v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1 Z C 9 B d X R v U m V t b 3 Z l Z E N v b H V t b n M x L n t x M z Z f c 2 F s d W Q s M H 0 m c X V v d D s s J n F 1 b 3 Q 7 U 2 V j d G l v b j E v c 2 F s d W Q v Q X V 0 b 1 J l b W 9 2 Z W R D b 2 x 1 b W 5 z M S 5 7 Z 2 V u Z X J v X 2 F n c n V w L D F 9 J n F 1 b 3 Q 7 L C Z x d W 9 0 O 1 N l Y 3 R p b 2 4 x L 3 N h b H V k L 0 F 1 d G 9 S Z W 1 v d m V k Q 2 9 s d W 1 u c z E u e 2 4 s M n 0 m c X V v d D s s J n F 1 b 3 Q 7 U 2 V j d G l v b j E v c 2 F s d W Q v Q X V 0 b 1 J l b W 9 2 Z W R D b 2 x 1 b W 5 z M S 5 7 Y 2 F u d G l k Y W Q s M 3 0 m c X V v d D s s J n F 1 b 3 Q 7 U 2 V j d G l v b j E v c 2 F s d W Q v Q X V 0 b 1 J l b W 9 2 Z W R D b 2 x 1 b W 5 z M S 5 7 c G 9 y Y 2 V u d G F q Z V 9 z a W 5 f c G 9 u Z C w 0 f S Z x d W 9 0 O y w m c X V v d D t T Z W N 0 a W 9 u M S 9 z Y W x 1 Z C 9 B d X R v U m V t b 3 Z l Z E N v b H V t b n M x L n t w b 3 J j Z W 5 0 Y W p l X 3 B v b m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F s d W Q v Q X V 0 b 1 J l b W 9 2 Z W R D b 2 x 1 b W 5 z M S 5 7 c T M 2 X 3 N h b H V k L D B 9 J n F 1 b 3 Q 7 L C Z x d W 9 0 O 1 N l Y 3 R p b 2 4 x L 3 N h b H V k L 0 F 1 d G 9 S Z W 1 v d m V k Q 2 9 s d W 1 u c z E u e 2 d l b m V y b 1 9 h Z 3 J 1 c C w x f S Z x d W 9 0 O y w m c X V v d D t T Z W N 0 a W 9 u M S 9 z Y W x 1 Z C 9 B d X R v U m V t b 3 Z l Z E N v b H V t b n M x L n t u L D J 9 J n F 1 b 3 Q 7 L C Z x d W 9 0 O 1 N l Y 3 R p b 2 4 x L 3 N h b H V k L 0 F 1 d G 9 S Z W 1 v d m V k Q 2 9 s d W 1 u c z E u e 2 N h b n R p Z G F k L D N 9 J n F 1 b 3 Q 7 L C Z x d W 9 0 O 1 N l Y 3 R p b 2 4 x L 3 N h b H V k L 0 F 1 d G 9 S Z W 1 v d m V k Q 2 9 s d W 1 u c z E u e 3 B v c m N l b n R h a m V f c 2 l u X 3 B v b m Q s N H 0 m c X V v d D s s J n F 1 b 3 Q 7 U 2 V j d G l v b j E v c 2 F s d W Q v Q X V 0 b 1 J l b W 9 2 Z W R D b 2 x 1 b W 5 z M S 5 7 c G 9 y Y 2 V u d G F q Z V 9 w b 2 5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1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1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1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j f N q I s 3 O Q K o / u J K F D 3 T x A A A A A A I A A A A A A B B m A A A A A Q A A I A A A A A y h d Y S p x Z N W 0 T j T l e f Q q 5 2 / L f X f e R D Z 2 G l c C k g 5 2 7 t c A A A A A A 6 A A A A A A g A A I A A A A A M P g T i i 4 y D p N T x f V h t S L E s V 2 3 v B 9 p Q D S p 2 l d 9 s U 6 w H N U A A A A A 5 R h V Y o U H w j O F + 0 / y 0 s E W l G J J D K M O / k n c p R R M X x 5 o E R m T T y 4 q F w + 3 d 8 1 K N w G + U H Y W S r m 8 1 A U p 3 I 8 O i / u K B 2 i y j K u F R 5 r 5 d I t O + U p 8 G M K m d p Q A A A A C i L U R w l P 5 s Q 3 Q Y + G e P 0 B 4 8 Y 7 0 B k G n d O e F r M k 4 r y y G / g f H A + Z A J U p W W 5 / e Y M v h t E q I 1 F 3 1 Y 3 B 2 d J V m Q K L z + X N w c = < / D a t a M a s h u p > 
</file>

<file path=customXml/itemProps1.xml><?xml version="1.0" encoding="utf-8"?>
<ds:datastoreItem xmlns:ds="http://schemas.openxmlformats.org/officeDocument/2006/customXml" ds:itemID="{EC24F0B1-D00F-4C18-A1D4-D4BB8C82BC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salud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Debandi</dc:creator>
  <cp:lastModifiedBy>Natalia Debandi</cp:lastModifiedBy>
  <dcterms:created xsi:type="dcterms:W3CDTF">2025-06-13T15:17:18Z</dcterms:created>
  <dcterms:modified xsi:type="dcterms:W3CDTF">2025-06-13T15:25:18Z</dcterms:modified>
</cp:coreProperties>
</file>