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3b7423c4664d8b/Documents/TimpLab/"/>
    </mc:Choice>
  </mc:AlternateContent>
  <bookViews>
    <workbookView xWindow="120" yWindow="180" windowWidth="9432" windowHeight="6852" activeTab="2"/>
  </bookViews>
  <sheets>
    <sheet name="standards post PCR2" sheetId="1" r:id="rId1"/>
    <sheet name="Plate 4 - Sheet1" sheetId="2" r:id="rId2"/>
    <sheet name="Plate 5 - Sheet1" sheetId="3" r:id="rId3"/>
  </sheets>
  <definedNames>
    <definedName name="MethodPointer">4902104</definedName>
  </definedNames>
  <calcPr calcId="152511"/>
</workbook>
</file>

<file path=xl/calcChain.xml><?xml version="1.0" encoding="utf-8"?>
<calcChain xmlns="http://schemas.openxmlformats.org/spreadsheetml/2006/main">
  <c r="C49" i="3" l="1"/>
  <c r="D49" i="3"/>
  <c r="E49" i="3"/>
  <c r="F49" i="3"/>
  <c r="G49" i="3"/>
  <c r="H49" i="3"/>
  <c r="I49" i="3"/>
  <c r="J49" i="3"/>
  <c r="K49" i="3"/>
  <c r="L49" i="3"/>
  <c r="M49" i="3"/>
  <c r="N49" i="3"/>
  <c r="C50" i="3"/>
  <c r="D50" i="3"/>
  <c r="E50" i="3"/>
  <c r="F50" i="3"/>
  <c r="G50" i="3"/>
  <c r="H50" i="3"/>
  <c r="I50" i="3"/>
  <c r="J50" i="3"/>
  <c r="K50" i="3"/>
  <c r="L50" i="3"/>
  <c r="M50" i="3"/>
  <c r="N50" i="3"/>
  <c r="C51" i="3"/>
  <c r="D51" i="3"/>
  <c r="E51" i="3"/>
  <c r="F51" i="3"/>
  <c r="G51" i="3"/>
  <c r="H51" i="3"/>
  <c r="I51" i="3"/>
  <c r="J51" i="3"/>
  <c r="K51" i="3"/>
  <c r="L51" i="3"/>
  <c r="M51" i="3"/>
  <c r="N51" i="3"/>
  <c r="C52" i="3"/>
  <c r="D52" i="3"/>
  <c r="E52" i="3"/>
  <c r="F52" i="3"/>
  <c r="G52" i="3"/>
  <c r="H52" i="3"/>
  <c r="I52" i="3"/>
  <c r="J52" i="3"/>
  <c r="K52" i="3"/>
  <c r="L52" i="3"/>
  <c r="M52" i="3"/>
  <c r="N52" i="3"/>
  <c r="C53" i="3"/>
  <c r="D53" i="3"/>
  <c r="E53" i="3"/>
  <c r="F53" i="3"/>
  <c r="G53" i="3"/>
  <c r="H53" i="3"/>
  <c r="I53" i="3"/>
  <c r="J53" i="3"/>
  <c r="K53" i="3"/>
  <c r="L53" i="3"/>
  <c r="M53" i="3"/>
  <c r="N53" i="3"/>
  <c r="C54" i="3"/>
  <c r="D54" i="3"/>
  <c r="E54" i="3"/>
  <c r="F54" i="3"/>
  <c r="G54" i="3"/>
  <c r="H54" i="3"/>
  <c r="I54" i="3"/>
  <c r="J54" i="3"/>
  <c r="K54" i="3"/>
  <c r="L54" i="3"/>
  <c r="M54" i="3"/>
  <c r="N54" i="3"/>
  <c r="C55" i="3"/>
  <c r="D55" i="3"/>
  <c r="E55" i="3"/>
  <c r="F55" i="3"/>
  <c r="G55" i="3"/>
  <c r="H55" i="3"/>
  <c r="I55" i="3"/>
  <c r="J55" i="3"/>
  <c r="K55" i="3"/>
  <c r="L55" i="3"/>
  <c r="M55" i="3"/>
  <c r="N55" i="3"/>
  <c r="D48" i="3"/>
  <c r="E48" i="3"/>
  <c r="F48" i="3"/>
  <c r="G48" i="3"/>
  <c r="H48" i="3"/>
  <c r="I48" i="3"/>
  <c r="J48" i="3"/>
  <c r="K48" i="3"/>
  <c r="L48" i="3"/>
  <c r="M48" i="3"/>
  <c r="N48" i="3"/>
  <c r="C48" i="3"/>
  <c r="C50" i="2"/>
  <c r="D50" i="2"/>
  <c r="E50" i="2"/>
  <c r="F50" i="2"/>
  <c r="G50" i="2"/>
  <c r="H50" i="2"/>
  <c r="I50" i="2"/>
  <c r="J50" i="2"/>
  <c r="K50" i="2"/>
  <c r="L50" i="2"/>
  <c r="M50" i="2"/>
  <c r="N50" i="2"/>
  <c r="C51" i="2"/>
  <c r="D51" i="2"/>
  <c r="E51" i="2"/>
  <c r="F51" i="2"/>
  <c r="G51" i="2"/>
  <c r="H51" i="2"/>
  <c r="I51" i="2"/>
  <c r="J51" i="2"/>
  <c r="K51" i="2"/>
  <c r="L51" i="2"/>
  <c r="M51" i="2"/>
  <c r="N51" i="2"/>
  <c r="C52" i="2"/>
  <c r="D52" i="2"/>
  <c r="E52" i="2"/>
  <c r="F52" i="2"/>
  <c r="G52" i="2"/>
  <c r="H52" i="2"/>
  <c r="I52" i="2"/>
  <c r="J52" i="2"/>
  <c r="K52" i="2"/>
  <c r="L52" i="2"/>
  <c r="M52" i="2"/>
  <c r="N52" i="2"/>
  <c r="C53" i="2"/>
  <c r="D53" i="2"/>
  <c r="E53" i="2"/>
  <c r="F53" i="2"/>
  <c r="G53" i="2"/>
  <c r="H53" i="2"/>
  <c r="I53" i="2"/>
  <c r="J53" i="2"/>
  <c r="K53" i="2"/>
  <c r="L53" i="2"/>
  <c r="M53" i="2"/>
  <c r="N53" i="2"/>
  <c r="C54" i="2"/>
  <c r="D54" i="2"/>
  <c r="E54" i="2"/>
  <c r="F54" i="2"/>
  <c r="G54" i="2"/>
  <c r="H54" i="2"/>
  <c r="I54" i="2"/>
  <c r="J54" i="2"/>
  <c r="K54" i="2"/>
  <c r="L54" i="2"/>
  <c r="M54" i="2"/>
  <c r="N54" i="2"/>
  <c r="C55" i="2"/>
  <c r="D55" i="2"/>
  <c r="E55" i="2"/>
  <c r="F55" i="2"/>
  <c r="G55" i="2"/>
  <c r="H55" i="2"/>
  <c r="I55" i="2"/>
  <c r="J55" i="2"/>
  <c r="K55" i="2"/>
  <c r="L55" i="2"/>
  <c r="M55" i="2"/>
  <c r="N55" i="2"/>
  <c r="C56" i="2"/>
  <c r="D56" i="2"/>
  <c r="E56" i="2"/>
  <c r="F56" i="2"/>
  <c r="G56" i="2"/>
  <c r="H56" i="2"/>
  <c r="I56" i="2"/>
  <c r="J56" i="2"/>
  <c r="K56" i="2"/>
  <c r="L56" i="2"/>
  <c r="M56" i="2"/>
  <c r="N56" i="2"/>
  <c r="D49" i="2"/>
  <c r="E49" i="2"/>
  <c r="F49" i="2"/>
  <c r="G49" i="2"/>
  <c r="H49" i="2"/>
  <c r="I49" i="2"/>
  <c r="J49" i="2"/>
  <c r="K49" i="2"/>
  <c r="L49" i="2"/>
  <c r="M49" i="2"/>
  <c r="N49" i="2"/>
  <c r="C49" i="2"/>
  <c r="C58" i="3" l="1"/>
  <c r="D58" i="3"/>
  <c r="E58" i="3"/>
  <c r="F58" i="3"/>
  <c r="G58" i="3"/>
  <c r="H58" i="3"/>
  <c r="I58" i="3"/>
  <c r="J58" i="3"/>
  <c r="K58" i="3"/>
  <c r="L58" i="3"/>
  <c r="M58" i="3"/>
  <c r="N58" i="3"/>
  <c r="C59" i="3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C61" i="3"/>
  <c r="D61" i="3"/>
  <c r="E61" i="3"/>
  <c r="F61" i="3"/>
  <c r="G61" i="3"/>
  <c r="H61" i="3"/>
  <c r="I61" i="3"/>
  <c r="J61" i="3"/>
  <c r="K61" i="3"/>
  <c r="L61" i="3"/>
  <c r="M61" i="3"/>
  <c r="N61" i="3"/>
  <c r="C62" i="3"/>
  <c r="D62" i="3"/>
  <c r="E62" i="3"/>
  <c r="F62" i="3"/>
  <c r="G62" i="3"/>
  <c r="H62" i="3"/>
  <c r="I62" i="3"/>
  <c r="J62" i="3"/>
  <c r="K62" i="3"/>
  <c r="L62" i="3"/>
  <c r="M62" i="3"/>
  <c r="N62" i="3"/>
  <c r="C63" i="3"/>
  <c r="D63" i="3"/>
  <c r="E63" i="3"/>
  <c r="F63" i="3"/>
  <c r="G63" i="3"/>
  <c r="H63" i="3"/>
  <c r="I63" i="3"/>
  <c r="J63" i="3"/>
  <c r="K63" i="3"/>
  <c r="L63" i="3"/>
  <c r="M63" i="3"/>
  <c r="N63" i="3"/>
  <c r="C64" i="3"/>
  <c r="D64" i="3"/>
  <c r="E64" i="3"/>
  <c r="F64" i="3"/>
  <c r="G64" i="3"/>
  <c r="H64" i="3"/>
  <c r="I64" i="3"/>
  <c r="J64" i="3"/>
  <c r="K64" i="3"/>
  <c r="L64" i="3"/>
  <c r="M64" i="3"/>
  <c r="N64" i="3"/>
  <c r="D57" i="3"/>
  <c r="E57" i="3"/>
  <c r="F57" i="3"/>
  <c r="G57" i="3"/>
  <c r="H57" i="3"/>
  <c r="I57" i="3"/>
  <c r="J57" i="3"/>
  <c r="K57" i="3"/>
  <c r="L57" i="3"/>
  <c r="M57" i="3"/>
  <c r="N57" i="3"/>
  <c r="C57" i="3"/>
  <c r="C65" i="2"/>
  <c r="D65" i="2"/>
  <c r="E65" i="2"/>
  <c r="F65" i="2"/>
  <c r="G65" i="2"/>
  <c r="H65" i="2"/>
  <c r="I65" i="2"/>
  <c r="J65" i="2"/>
  <c r="K65" i="2"/>
  <c r="L65" i="2"/>
  <c r="M65" i="2"/>
  <c r="N65" i="2"/>
  <c r="C59" i="2"/>
  <c r="D59" i="2"/>
  <c r="E59" i="2"/>
  <c r="F59" i="2"/>
  <c r="G59" i="2"/>
  <c r="H59" i="2"/>
  <c r="I59" i="2"/>
  <c r="J59" i="2"/>
  <c r="K59" i="2"/>
  <c r="L59" i="2"/>
  <c r="M59" i="2"/>
  <c r="N59" i="2"/>
  <c r="C60" i="2"/>
  <c r="D60" i="2"/>
  <c r="E60" i="2"/>
  <c r="F60" i="2"/>
  <c r="G60" i="2"/>
  <c r="H60" i="2"/>
  <c r="I60" i="2"/>
  <c r="J60" i="2"/>
  <c r="K60" i="2"/>
  <c r="L60" i="2"/>
  <c r="M60" i="2"/>
  <c r="N60" i="2"/>
  <c r="C61" i="2"/>
  <c r="D61" i="2"/>
  <c r="E61" i="2"/>
  <c r="F61" i="2"/>
  <c r="G61" i="2"/>
  <c r="H61" i="2"/>
  <c r="I61" i="2"/>
  <c r="J61" i="2"/>
  <c r="K61" i="2"/>
  <c r="L61" i="2"/>
  <c r="M61" i="2"/>
  <c r="N61" i="2"/>
  <c r="C62" i="2"/>
  <c r="D62" i="2"/>
  <c r="E62" i="2"/>
  <c r="F62" i="2"/>
  <c r="G62" i="2"/>
  <c r="H62" i="2"/>
  <c r="I62" i="2"/>
  <c r="J62" i="2"/>
  <c r="K62" i="2"/>
  <c r="L62" i="2"/>
  <c r="M62" i="2"/>
  <c r="N62" i="2"/>
  <c r="C63" i="2"/>
  <c r="D63" i="2"/>
  <c r="E63" i="2"/>
  <c r="F63" i="2"/>
  <c r="G63" i="2"/>
  <c r="H63" i="2"/>
  <c r="I63" i="2"/>
  <c r="J63" i="2"/>
  <c r="K63" i="2"/>
  <c r="L63" i="2"/>
  <c r="M63" i="2"/>
  <c r="N63" i="2"/>
  <c r="C64" i="2"/>
  <c r="D64" i="2"/>
  <c r="E64" i="2"/>
  <c r="F64" i="2"/>
  <c r="G64" i="2"/>
  <c r="H64" i="2"/>
  <c r="I64" i="2"/>
  <c r="J64" i="2"/>
  <c r="K64" i="2"/>
  <c r="L64" i="2"/>
  <c r="M64" i="2"/>
  <c r="N64" i="2"/>
  <c r="D58" i="2"/>
  <c r="E58" i="2"/>
  <c r="F58" i="2"/>
  <c r="G58" i="2"/>
  <c r="H58" i="2"/>
  <c r="I58" i="2"/>
  <c r="J58" i="2"/>
  <c r="K58" i="2"/>
  <c r="L58" i="2"/>
  <c r="M58" i="2"/>
  <c r="N58" i="2"/>
  <c r="C58" i="2"/>
</calcChain>
</file>

<file path=xl/sharedStrings.xml><?xml version="1.0" encoding="utf-8"?>
<sst xmlns="http://schemas.openxmlformats.org/spreadsheetml/2006/main" count="479" uniqueCount="142">
  <si>
    <t>Software Version</t>
  </si>
  <si>
    <t>2.05.5</t>
  </si>
  <si>
    <t>Experiment File Path:</t>
  </si>
  <si>
    <t>C:\Users\CTA\Desktop\Timp\160224_plate2_NIST.xpt</t>
  </si>
  <si>
    <t>Protocol File Path:</t>
  </si>
  <si>
    <t>Plate Number</t>
  </si>
  <si>
    <t>Date</t>
  </si>
  <si>
    <t>Time</t>
  </si>
  <si>
    <t>Reader Type:</t>
  </si>
  <si>
    <t>Synergy 2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</si>
  <si>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</si>
  <si>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</si>
  <si>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</si>
  <si>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</si>
  <si>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</si>
  <si>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</si>
  <si>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</si>
  <si>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</si>
  <si>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</si>
  <si>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</si>
  <si>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</si>
  <si>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</si>
  <si>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Bottom,  Gain: 35</t>
  </si>
  <si>
    <t>Light Source: Tungsten,  Standard Dynamic Range</t>
  </si>
  <si>
    <t>Read Speed: Normal,  Delay: 100 msec,  Measurements/Data Point: 10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</si>
  <si>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</si>
  <si>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</si>
  <si>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</si>
  <si>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</si>
  <si>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</si>
  <si>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</si>
  <si>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</si>
  <si>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</si>
  <si>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</si>
  <si>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</si>
  <si>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</si>
  <si>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</si>
  <si>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</si>
  <si>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</si>
  <si>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</si>
  <si>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</si>
  <si>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</si>
  <si>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</si>
  <si>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</si>
  <si>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</si>
  <si>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</si>
  <si>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</si>
  <si>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</si>
  <si>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</si>
  <si>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</si>
  <si>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</si>
  <si>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</si>
  <si>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</si>
  <si>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</si>
  <si>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</si>
  <si>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</si>
  <si>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</si>
  <si>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</si>
  <si>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</si>
  <si>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</si>
  <si>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</si>
  <si>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</si>
  <si>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</si>
  <si>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</si>
  <si>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</si>
  <si>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</si>
  <si>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</si>
  <si>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</si>
  <si>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</si>
  <si>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</si>
  <si>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</si>
  <si>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</si>
  <si>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</si>
  <si>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</si>
  <si>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</si>
  <si>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</si>
  <si>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</si>
  <si>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</si>
  <si>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</si>
  <si>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</si>
  <si>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</si>
  <si>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</si>
  <si>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</si>
  <si>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</si>
  <si>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</si>
  <si>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</si>
  <si>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</si>
  <si>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</si>
  <si>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</si>
  <si>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</si>
  <si>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</si>
  <si>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</si>
  <si>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</si>
  <si>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</si>
  <si>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</si>
  <si>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</si>
  <si>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</si>
  <si>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</si>
  <si>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</si>
  <si>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</si>
  <si>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</si>
  <si>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</si>
  <si>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</si>
  <si>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</si>
  <si>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</si>
  <si>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</si>
  <si>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</si>
  <si>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</si>
  <si>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</si>
  <si>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</si>
  <si>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</si>
  <si>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</si>
  <si>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</si>
  <si>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</si>
  <si>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</si>
  <si>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</si>
  <si>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</si>
  <si>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</si>
  <si>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</si>
  <si>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</si>
  <si>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</si>
  <si>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</si>
  <si>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</si>
  <si>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</si>
  <si>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</si>
  <si>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</si>
  <si>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</si>
  <si>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</si>
  <si>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</si>
  <si>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</si>
  <si>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</si>
  <si>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</si>
  <si>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</si>
  <si>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485/20,528/20</t>
  </si>
  <si>
    <t>standards pcr2</t>
  </si>
  <si>
    <t>1406301C</t>
  </si>
  <si>
    <t>160318_plate1</t>
  </si>
  <si>
    <t>160318_plate2</t>
  </si>
  <si>
    <t>Concentration</t>
  </si>
  <si>
    <t>Fluoresense</t>
  </si>
  <si>
    <t>ng/mL</t>
  </si>
  <si>
    <t>ng/uL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</si>
</sst>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6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17" borderId="1" xfId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'standards post PCR2'!$U$37</c:f>
              <c:strCache>
                <c:ptCount val="1"/>
                <c:pt idx="0">
                  <c:v>Fluoresense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'standards post PCR2'!$T$38:$T$42</c:f>
              <c:numCache>
                <c:formatCode>General</c:formatCode>
                <c:ptCount val="5"/>
                <c:pt idx="0">
                  <c:v>1000</c:v>
                </c:pt>
                <c:pt idx="1">
                  <c:v>100</c:v>
                </c:pt>
                <c:pt idx="2">
                  <c:v>10</c:v>
                </c:pt>
                <c:pt idx="3">
                  <c:v>1</c:v>
                </c:pt>
                <c:pt idx="4">
                  <c:v>0</c:v>
                </c:pt>
              </c:numCache>
            </c:numRef>
          </c:xVal>
          <c:yVal>
            <c:numRef>
              <c:f>'standards post PCR2'!$U$38:$U$42</c:f>
              <c:numCache>
                <c:formatCode>General</c:formatCode>
                <c:ptCount val="5"/>
                <c:pt idx="0">
                  <c:v>4504</c:v>
                </c:pt>
                <c:pt idx="1">
                  <c:v>510</c:v>
                </c:pt>
                <c:pt idx="2">
                  <c:v>53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635768"/>
        <c:axId val="487642432"/>
      </c:scatterChart>
      <c:valAx>
        <c:axId val="487635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42432"/>
        <c:crosses val="autoZero"/>
        <c:crossBetween val="midCat"/>
      </c:valAx>
      <c:valAx>
        <c:axId val="48764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635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266700</xdr:colOff>
      <xdr:row>35</xdr:row>
      <xdr:rowOff>22860</xdr:rowOff>
    </xdr:from>
    <xdr:to>
      <xdr:col>28</xdr:col>
      <xdr:colOff>571500</xdr:colOff>
      <xdr:row>51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6"/>
  <sheetViews>
    <sheetView topLeftCell="A16" workbookViewId="0">
      <selection activeCell="Y26" sqref="Y26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s="12" t="s">
        <v>134</v>
      </c>
    </row>
    <row r="7" spans="1:2" x14ac:dyDescent="0.25">
      <c r="A7" t="s">
        <v>6</v>
      </c>
      <c r="B7" s="1">
        <v>42447</v>
      </c>
    </row>
    <row r="8" spans="1:2" x14ac:dyDescent="0.25">
      <c r="A8" t="s">
        <v>7</v>
      </c>
      <c r="B8" s="2">
        <v>0.89728009259259256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0" spans="1:15" x14ac:dyDescent="0.25">
      <c r="B20" t="s">
        <v>23</v>
      </c>
    </row>
    <row r="21" spans="1:15" x14ac:dyDescent="0.25">
      <c r="B21" t="s">
        <v>24</v>
      </c>
    </row>
    <row r="23" spans="1:15" x14ac:dyDescent="0.25">
      <c r="A23" s="3" t="s">
        <v>25</v>
      </c>
      <c r="B23" s="4"/>
    </row>
    <row r="25" spans="1:15" x14ac:dyDescent="0.2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5">
      <c r="B26" s="6" t="s">
        <v>26</v>
      </c>
      <c r="C26" s="7" t="s">
        <v>27</v>
      </c>
      <c r="D26" s="7" t="s">
        <v>28</v>
      </c>
      <c r="E26" s="7" t="s">
        <v>29</v>
      </c>
      <c r="F26" s="7" t="s">
        <v>30</v>
      </c>
      <c r="G26" s="7" t="s">
        <v>31</v>
      </c>
      <c r="H26" s="7" t="s">
        <v>32</v>
      </c>
      <c r="I26" s="7" t="s">
        <v>33</v>
      </c>
      <c r="J26" s="7" t="s">
        <v>34</v>
      </c>
      <c r="K26" s="7" t="s">
        <v>35</v>
      </c>
      <c r="L26" s="7" t="s">
        <v>36</v>
      </c>
      <c r="M26" s="7" t="s">
        <v>37</v>
      </c>
      <c r="N26" s="7" t="s">
        <v>38</v>
      </c>
      <c r="O26" s="8" t="s">
        <v>39</v>
      </c>
    </row>
    <row r="27" spans="1:15" x14ac:dyDescent="0.25">
      <c r="B27" s="6" t="s">
        <v>40</v>
      </c>
      <c r="C27" s="7" t="s">
        <v>41</v>
      </c>
      <c r="D27" s="7" t="s">
        <v>42</v>
      </c>
      <c r="E27" s="7" t="s">
        <v>43</v>
      </c>
      <c r="F27" s="7" t="s">
        <v>44</v>
      </c>
      <c r="G27" s="7" t="s">
        <v>45</v>
      </c>
      <c r="H27" s="7" t="s">
        <v>46</v>
      </c>
      <c r="I27" s="7" t="s">
        <v>47</v>
      </c>
      <c r="J27" s="7" t="s">
        <v>48</v>
      </c>
      <c r="K27" s="7" t="s">
        <v>49</v>
      </c>
      <c r="L27" s="7" t="s">
        <v>50</v>
      </c>
      <c r="M27" s="7" t="s">
        <v>51</v>
      </c>
      <c r="N27" s="7" t="s">
        <v>52</v>
      </c>
      <c r="O27" s="8" t="s">
        <v>39</v>
      </c>
    </row>
    <row r="28" spans="1:15" x14ac:dyDescent="0.25">
      <c r="B28" s="6" t="s">
        <v>53</v>
      </c>
      <c r="C28" s="7" t="s">
        <v>54</v>
      </c>
      <c r="D28" s="7" t="s">
        <v>55</v>
      </c>
      <c r="E28" s="7" t="s">
        <v>56</v>
      </c>
      <c r="F28" s="7" t="s">
        <v>57</v>
      </c>
      <c r="G28" s="7" t="s">
        <v>58</v>
      </c>
      <c r="H28" s="7" t="s">
        <v>59</v>
      </c>
      <c r="I28" s="7" t="s">
        <v>60</v>
      </c>
      <c r="J28" s="7" t="s">
        <v>61</v>
      </c>
      <c r="K28" s="7" t="s">
        <v>62</v>
      </c>
      <c r="L28" s="7" t="s">
        <v>63</v>
      </c>
      <c r="M28" s="7" t="s">
        <v>64</v>
      </c>
      <c r="N28" s="7" t="s">
        <v>65</v>
      </c>
      <c r="O28" s="8" t="s">
        <v>39</v>
      </c>
    </row>
    <row r="29" spans="1:15" x14ac:dyDescent="0.25">
      <c r="B29" s="6" t="s">
        <v>66</v>
      </c>
      <c r="C29" s="7" t="s">
        <v>67</v>
      </c>
      <c r="D29" s="7" t="s">
        <v>68</v>
      </c>
      <c r="E29" s="7" t="s">
        <v>69</v>
      </c>
      <c r="F29" s="7" t="s">
        <v>70</v>
      </c>
      <c r="G29" s="7" t="s">
        <v>71</v>
      </c>
      <c r="H29" s="7" t="s">
        <v>72</v>
      </c>
      <c r="I29" s="7" t="s">
        <v>73</v>
      </c>
      <c r="J29" s="7" t="s">
        <v>74</v>
      </c>
      <c r="K29" s="7" t="s">
        <v>75</v>
      </c>
      <c r="L29" s="7" t="s">
        <v>76</v>
      </c>
      <c r="M29" s="7" t="s">
        <v>77</v>
      </c>
      <c r="N29" s="7" t="s">
        <v>78</v>
      </c>
      <c r="O29" s="8" t="s">
        <v>39</v>
      </c>
    </row>
    <row r="30" spans="1:15" x14ac:dyDescent="0.25">
      <c r="B30" s="6" t="s">
        <v>79</v>
      </c>
      <c r="C30" s="7" t="s">
        <v>80</v>
      </c>
      <c r="D30" s="7" t="s">
        <v>81</v>
      </c>
      <c r="E30" s="7" t="s">
        <v>82</v>
      </c>
      <c r="F30" s="7" t="s">
        <v>83</v>
      </c>
      <c r="G30" s="7" t="s">
        <v>84</v>
      </c>
      <c r="H30" s="7" t="s">
        <v>85</v>
      </c>
      <c r="I30" s="7" t="s">
        <v>86</v>
      </c>
      <c r="J30" s="7" t="s">
        <v>87</v>
      </c>
      <c r="K30" s="7" t="s">
        <v>88</v>
      </c>
      <c r="L30" s="7" t="s">
        <v>89</v>
      </c>
      <c r="M30" s="7" t="s">
        <v>90</v>
      </c>
      <c r="N30" s="7" t="s">
        <v>91</v>
      </c>
      <c r="O30" s="8" t="s">
        <v>39</v>
      </c>
    </row>
    <row r="31" spans="1:15" x14ac:dyDescent="0.25">
      <c r="B31" s="6" t="s">
        <v>92</v>
      </c>
      <c r="C31" s="7" t="s">
        <v>93</v>
      </c>
      <c r="D31" s="7" t="s">
        <v>94</v>
      </c>
      <c r="E31" s="7" t="s">
        <v>95</v>
      </c>
      <c r="F31" s="7" t="s">
        <v>96</v>
      </c>
      <c r="G31" s="7" t="s">
        <v>97</v>
      </c>
      <c r="H31" s="7" t="s">
        <v>98</v>
      </c>
      <c r="I31" s="7" t="s">
        <v>99</v>
      </c>
      <c r="J31" s="7" t="s">
        <v>100</v>
      </c>
      <c r="K31" s="7" t="s">
        <v>101</v>
      </c>
      <c r="L31" s="7" t="s">
        <v>102</v>
      </c>
      <c r="M31" s="7" t="s">
        <v>103</v>
      </c>
      <c r="N31" s="7" t="s">
        <v>104</v>
      </c>
      <c r="O31" s="8" t="s">
        <v>39</v>
      </c>
    </row>
    <row r="32" spans="1:15" x14ac:dyDescent="0.25">
      <c r="B32" s="6" t="s">
        <v>105</v>
      </c>
      <c r="C32" s="7" t="s">
        <v>106</v>
      </c>
      <c r="D32" s="7" t="s">
        <v>107</v>
      </c>
      <c r="E32" s="7" t="s">
        <v>108</v>
      </c>
      <c r="F32" s="7" t="s">
        <v>109</v>
      </c>
      <c r="G32" s="7" t="s">
        <v>110</v>
      </c>
      <c r="H32" s="7" t="s">
        <v>111</v>
      </c>
      <c r="I32" s="7" t="s">
        <v>112</v>
      </c>
      <c r="J32" s="7" t="s">
        <v>113</v>
      </c>
      <c r="K32" s="7" t="s">
        <v>114</v>
      </c>
      <c r="L32" s="7" t="s">
        <v>115</v>
      </c>
      <c r="M32" s="7" t="s">
        <v>116</v>
      </c>
      <c r="N32" s="7" t="s">
        <v>117</v>
      </c>
      <c r="O32" s="8" t="s">
        <v>39</v>
      </c>
    </row>
    <row r="33" spans="1:21" x14ac:dyDescent="0.25">
      <c r="B33" s="6" t="s">
        <v>118</v>
      </c>
      <c r="C33" s="7" t="s">
        <v>119</v>
      </c>
      <c r="D33" s="7" t="s">
        <v>120</v>
      </c>
      <c r="E33" s="7" t="s">
        <v>121</v>
      </c>
      <c r="F33" s="7" t="s">
        <v>122</v>
      </c>
      <c r="G33" s="7" t="s">
        <v>123</v>
      </c>
      <c r="H33" s="7" t="s">
        <v>124</v>
      </c>
      <c r="I33" s="7" t="s">
        <v>125</v>
      </c>
      <c r="J33" s="7" t="s">
        <v>126</v>
      </c>
      <c r="K33" s="7" t="s">
        <v>127</v>
      </c>
      <c r="L33" s="7" t="s">
        <v>128</v>
      </c>
      <c r="M33" s="7" t="s">
        <v>129</v>
      </c>
      <c r="N33" s="7" t="s">
        <v>130</v>
      </c>
      <c r="O33" s="8" t="s">
        <v>39</v>
      </c>
    </row>
    <row r="35" spans="1:21" x14ac:dyDescent="0.25">
      <c r="A35" s="3" t="s">
        <v>131</v>
      </c>
      <c r="B35" s="4"/>
    </row>
    <row r="36" spans="1:21" x14ac:dyDescent="0.25">
      <c r="A36" t="s">
        <v>132</v>
      </c>
      <c r="B36">
        <v>22.4</v>
      </c>
    </row>
    <row r="37" spans="1:21" x14ac:dyDescent="0.25">
      <c r="Q37" t="s">
        <v>139</v>
      </c>
      <c r="R37" t="s">
        <v>138</v>
      </c>
      <c r="T37" t="s">
        <v>138</v>
      </c>
      <c r="U37" t="s">
        <v>139</v>
      </c>
    </row>
    <row r="38" spans="1:21" x14ac:dyDescent="0.25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  <c r="Q38" s="36">
        <v>4504</v>
      </c>
      <c r="R38" s="36">
        <v>1000</v>
      </c>
      <c r="T38">
        <v>1000</v>
      </c>
      <c r="U38">
        <v>4504</v>
      </c>
    </row>
    <row r="39" spans="1:21" x14ac:dyDescent="0.25">
      <c r="B39" s="6" t="s">
        <v>26</v>
      </c>
      <c r="C39" s="9">
        <v>4504</v>
      </c>
      <c r="D39" s="10">
        <v>510</v>
      </c>
      <c r="E39" s="11">
        <v>53</v>
      </c>
      <c r="F39" s="11">
        <v>4</v>
      </c>
      <c r="G39" s="11">
        <v>5</v>
      </c>
      <c r="H39" s="11">
        <v>7</v>
      </c>
      <c r="I39" s="11">
        <v>7</v>
      </c>
      <c r="J39" s="11">
        <v>7</v>
      </c>
      <c r="K39" s="11">
        <v>8</v>
      </c>
      <c r="L39" s="11">
        <v>8</v>
      </c>
      <c r="M39" s="11">
        <v>7</v>
      </c>
      <c r="N39" s="11">
        <v>7</v>
      </c>
      <c r="O39" s="8" t="s">
        <v>133</v>
      </c>
      <c r="Q39" s="37">
        <v>510</v>
      </c>
      <c r="R39" s="37">
        <v>100</v>
      </c>
      <c r="T39">
        <v>100</v>
      </c>
      <c r="U39">
        <v>510</v>
      </c>
    </row>
    <row r="40" spans="1:21" x14ac:dyDescent="0.25">
      <c r="B40" s="6" t="s">
        <v>40</v>
      </c>
      <c r="C40" s="11">
        <v>10</v>
      </c>
      <c r="D40" s="11">
        <v>11</v>
      </c>
      <c r="E40" s="11">
        <v>10</v>
      </c>
      <c r="F40" s="11">
        <v>11</v>
      </c>
      <c r="G40" s="11">
        <v>10</v>
      </c>
      <c r="H40" s="11">
        <v>10</v>
      </c>
      <c r="I40" s="11">
        <v>10</v>
      </c>
      <c r="J40" s="11">
        <v>10</v>
      </c>
      <c r="K40" s="11">
        <v>9</v>
      </c>
      <c r="L40" s="11">
        <v>8</v>
      </c>
      <c r="M40" s="11">
        <v>8</v>
      </c>
      <c r="N40" s="11">
        <v>8</v>
      </c>
      <c r="O40" s="8" t="s">
        <v>133</v>
      </c>
      <c r="Q40" s="37">
        <v>53</v>
      </c>
      <c r="R40" s="37">
        <v>10</v>
      </c>
      <c r="T40">
        <v>10</v>
      </c>
      <c r="U40">
        <v>53</v>
      </c>
    </row>
    <row r="41" spans="1:21" x14ac:dyDescent="0.25">
      <c r="B41" s="6" t="s">
        <v>53</v>
      </c>
      <c r="C41" s="11">
        <v>11</v>
      </c>
      <c r="D41" s="11">
        <v>11</v>
      </c>
      <c r="E41" s="11">
        <v>11</v>
      </c>
      <c r="F41" s="11">
        <v>11</v>
      </c>
      <c r="G41" s="11">
        <v>11</v>
      </c>
      <c r="H41" s="11">
        <v>11</v>
      </c>
      <c r="I41" s="11">
        <v>11</v>
      </c>
      <c r="J41" s="11">
        <v>11</v>
      </c>
      <c r="K41" s="11">
        <v>11</v>
      </c>
      <c r="L41" s="11">
        <v>10</v>
      </c>
      <c r="M41" s="11">
        <v>10</v>
      </c>
      <c r="N41" s="11">
        <v>10</v>
      </c>
      <c r="O41" s="8" t="s">
        <v>133</v>
      </c>
      <c r="Q41" s="37">
        <v>4</v>
      </c>
      <c r="R41" s="37">
        <v>1</v>
      </c>
      <c r="T41">
        <v>1</v>
      </c>
      <c r="U41">
        <v>4</v>
      </c>
    </row>
    <row r="42" spans="1:21" x14ac:dyDescent="0.25">
      <c r="B42" s="6" t="s">
        <v>66</v>
      </c>
      <c r="C42" s="11">
        <v>11</v>
      </c>
      <c r="D42" s="11">
        <v>12</v>
      </c>
      <c r="E42" s="11">
        <v>12</v>
      </c>
      <c r="F42" s="11">
        <v>12</v>
      </c>
      <c r="G42" s="11">
        <v>12</v>
      </c>
      <c r="H42" s="11">
        <v>11</v>
      </c>
      <c r="I42" s="11">
        <v>12</v>
      </c>
      <c r="J42" s="11">
        <v>11</v>
      </c>
      <c r="K42" s="11">
        <v>11</v>
      </c>
      <c r="L42" s="11">
        <v>11</v>
      </c>
      <c r="M42" s="11">
        <v>10</v>
      </c>
      <c r="N42" s="11">
        <v>11</v>
      </c>
      <c r="O42" s="8" t="s">
        <v>133</v>
      </c>
      <c r="Q42" s="37">
        <v>5</v>
      </c>
      <c r="R42" s="37">
        <v>0</v>
      </c>
      <c r="T42">
        <v>0</v>
      </c>
      <c r="U42">
        <v>5</v>
      </c>
    </row>
    <row r="43" spans="1:21" x14ac:dyDescent="0.25">
      <c r="B43" s="6" t="s">
        <v>79</v>
      </c>
      <c r="C43" s="11">
        <v>12</v>
      </c>
      <c r="D43" s="11">
        <v>12</v>
      </c>
      <c r="E43" s="11">
        <v>12</v>
      </c>
      <c r="F43" s="11">
        <v>12</v>
      </c>
      <c r="G43" s="11">
        <v>12</v>
      </c>
      <c r="H43" s="11">
        <v>12</v>
      </c>
      <c r="I43" s="11">
        <v>12</v>
      </c>
      <c r="J43" s="11">
        <v>11</v>
      </c>
      <c r="K43" s="11">
        <v>11</v>
      </c>
      <c r="L43" s="11">
        <v>11</v>
      </c>
      <c r="M43" s="11">
        <v>11</v>
      </c>
      <c r="N43" s="11">
        <v>11</v>
      </c>
      <c r="O43" s="8" t="s">
        <v>133</v>
      </c>
    </row>
    <row r="44" spans="1:21" x14ac:dyDescent="0.25">
      <c r="B44" s="6" t="s">
        <v>92</v>
      </c>
      <c r="C44" s="11">
        <v>12</v>
      </c>
      <c r="D44" s="11">
        <v>12</v>
      </c>
      <c r="E44" s="11">
        <v>12</v>
      </c>
      <c r="F44" s="11">
        <v>12</v>
      </c>
      <c r="G44" s="11">
        <v>12</v>
      </c>
      <c r="H44" s="11">
        <v>12</v>
      </c>
      <c r="I44" s="11">
        <v>12</v>
      </c>
      <c r="J44" s="11">
        <v>12</v>
      </c>
      <c r="K44" s="11">
        <v>12</v>
      </c>
      <c r="L44" s="11">
        <v>11</v>
      </c>
      <c r="M44" s="11">
        <v>11</v>
      </c>
      <c r="N44" s="11">
        <v>11</v>
      </c>
      <c r="O44" s="8" t="s">
        <v>133</v>
      </c>
    </row>
    <row r="45" spans="1:21" x14ac:dyDescent="0.25">
      <c r="B45" s="6" t="s">
        <v>105</v>
      </c>
      <c r="C45" s="11">
        <v>12</v>
      </c>
      <c r="D45" s="11">
        <v>12</v>
      </c>
      <c r="E45" s="11">
        <v>12</v>
      </c>
      <c r="F45" s="11">
        <v>12</v>
      </c>
      <c r="G45" s="11">
        <v>12</v>
      </c>
      <c r="H45" s="11">
        <v>12</v>
      </c>
      <c r="I45" s="11">
        <v>12</v>
      </c>
      <c r="J45" s="11">
        <v>12</v>
      </c>
      <c r="K45" s="11">
        <v>12</v>
      </c>
      <c r="L45" s="11">
        <v>11</v>
      </c>
      <c r="M45" s="11">
        <v>11</v>
      </c>
      <c r="N45" s="11">
        <v>11</v>
      </c>
      <c r="O45" s="8" t="s">
        <v>133</v>
      </c>
    </row>
    <row r="46" spans="1:21" x14ac:dyDescent="0.25">
      <c r="B46" s="6" t="s">
        <v>118</v>
      </c>
      <c r="C46" s="11">
        <v>12</v>
      </c>
      <c r="D46" s="11">
        <v>12</v>
      </c>
      <c r="E46" s="11">
        <v>12</v>
      </c>
      <c r="F46" s="11">
        <v>12</v>
      </c>
      <c r="G46" s="11">
        <v>12</v>
      </c>
      <c r="H46" s="11">
        <v>12</v>
      </c>
      <c r="I46" s="11">
        <v>12</v>
      </c>
      <c r="J46" s="11">
        <v>12</v>
      </c>
      <c r="K46" s="11">
        <v>12</v>
      </c>
      <c r="L46" s="11">
        <v>12</v>
      </c>
      <c r="M46" s="11">
        <v>11</v>
      </c>
      <c r="N46" s="11">
        <v>11</v>
      </c>
      <c r="O46" s="8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5"/>
  <sheetViews>
    <sheetView topLeftCell="A44" workbookViewId="0">
      <selection activeCell="C58" sqref="C58"/>
    </sheetView>
  </sheetViews>
  <sheetFormatPr defaultColWidth="9.109375" defaultRowHeight="13.2" x14ac:dyDescent="0.25"/>
  <cols>
    <col min="1" max="1" width="20.6640625" style="13" customWidth="1"/>
    <col min="2" max="2" width="12.6640625" style="13" customWidth="1"/>
    <col min="3" max="16384" width="9.109375" style="13"/>
  </cols>
  <sheetData>
    <row r="2" spans="1:2" x14ac:dyDescent="0.25">
      <c r="A2" s="13" t="s">
        <v>0</v>
      </c>
      <c r="B2" s="13" t="s">
        <v>1</v>
      </c>
    </row>
    <row r="4" spans="1:2" x14ac:dyDescent="0.25">
      <c r="A4" s="13" t="s">
        <v>2</v>
      </c>
      <c r="B4" s="13" t="s">
        <v>3</v>
      </c>
    </row>
    <row r="5" spans="1:2" x14ac:dyDescent="0.25">
      <c r="A5" s="13" t="s">
        <v>4</v>
      </c>
    </row>
    <row r="6" spans="1:2" x14ac:dyDescent="0.25">
      <c r="A6" s="13" t="s">
        <v>5</v>
      </c>
      <c r="B6" s="13" t="s">
        <v>136</v>
      </c>
    </row>
    <row r="7" spans="1:2" x14ac:dyDescent="0.25">
      <c r="A7" s="13" t="s">
        <v>6</v>
      </c>
      <c r="B7" s="14">
        <v>42447</v>
      </c>
    </row>
    <row r="8" spans="1:2" x14ac:dyDescent="0.25">
      <c r="A8" s="13" t="s">
        <v>7</v>
      </c>
      <c r="B8" s="15">
        <v>0.900324074074074</v>
      </c>
    </row>
    <row r="9" spans="1:2" x14ac:dyDescent="0.25">
      <c r="A9" s="13" t="s">
        <v>8</v>
      </c>
      <c r="B9" s="13" t="s">
        <v>9</v>
      </c>
    </row>
    <row r="10" spans="1:2" x14ac:dyDescent="0.25">
      <c r="A10" s="13" t="s">
        <v>10</v>
      </c>
      <c r="B10" s="13" t="s">
        <v>135</v>
      </c>
    </row>
    <row r="11" spans="1:2" x14ac:dyDescent="0.25">
      <c r="A11" s="13" t="s">
        <v>12</v>
      </c>
      <c r="B11" s="13" t="s">
        <v>13</v>
      </c>
    </row>
    <row r="13" spans="1:2" x14ac:dyDescent="0.25">
      <c r="A13" s="16" t="s">
        <v>14</v>
      </c>
      <c r="B13" s="17"/>
    </row>
    <row r="14" spans="1:2" x14ac:dyDescent="0.25">
      <c r="A14" s="13" t="s">
        <v>15</v>
      </c>
      <c r="B14" s="13" t="s">
        <v>16</v>
      </c>
    </row>
    <row r="15" spans="1:2" x14ac:dyDescent="0.25">
      <c r="A15" s="13" t="s">
        <v>17</v>
      </c>
      <c r="B15" s="13" t="s">
        <v>18</v>
      </c>
    </row>
    <row r="16" spans="1:2" x14ac:dyDescent="0.25">
      <c r="B16" s="13" t="s">
        <v>19</v>
      </c>
    </row>
    <row r="17" spans="1:15" x14ac:dyDescent="0.25">
      <c r="B17" s="13" t="s">
        <v>20</v>
      </c>
    </row>
    <row r="18" spans="1:15" x14ac:dyDescent="0.25">
      <c r="B18" s="13" t="s">
        <v>21</v>
      </c>
    </row>
    <row r="19" spans="1:15" x14ac:dyDescent="0.25">
      <c r="B19" s="13" t="s">
        <v>22</v>
      </c>
    </row>
    <row r="20" spans="1:15" x14ac:dyDescent="0.25">
      <c r="B20" s="13" t="s">
        <v>23</v>
      </c>
    </row>
    <row r="21" spans="1:15" x14ac:dyDescent="0.25">
      <c r="B21" s="13" t="s">
        <v>24</v>
      </c>
    </row>
    <row r="23" spans="1:15" x14ac:dyDescent="0.25">
      <c r="A23" s="16" t="s">
        <v>25</v>
      </c>
      <c r="B23" s="17"/>
    </row>
    <row r="25" spans="1:15" x14ac:dyDescent="0.25">
      <c r="B25" s="18"/>
      <c r="C25" s="19">
        <v>1</v>
      </c>
      <c r="D25" s="19">
        <v>2</v>
      </c>
      <c r="E25" s="19">
        <v>3</v>
      </c>
      <c r="F25" s="19">
        <v>4</v>
      </c>
      <c r="G25" s="19">
        <v>5</v>
      </c>
      <c r="H25" s="19">
        <v>6</v>
      </c>
      <c r="I25" s="19">
        <v>7</v>
      </c>
      <c r="J25" s="19">
        <v>8</v>
      </c>
      <c r="K25" s="19">
        <v>9</v>
      </c>
      <c r="L25" s="19">
        <v>10</v>
      </c>
      <c r="M25" s="19">
        <v>11</v>
      </c>
      <c r="N25" s="19">
        <v>12</v>
      </c>
    </row>
    <row r="26" spans="1:15" x14ac:dyDescent="0.25">
      <c r="B26" s="19" t="s">
        <v>26</v>
      </c>
      <c r="C26" s="20" t="s">
        <v>27</v>
      </c>
      <c r="D26" s="20" t="s">
        <v>28</v>
      </c>
      <c r="E26" s="20" t="s">
        <v>29</v>
      </c>
      <c r="F26" s="20" t="s">
        <v>30</v>
      </c>
      <c r="G26" s="20" t="s">
        <v>31</v>
      </c>
      <c r="H26" s="20" t="s">
        <v>32</v>
      </c>
      <c r="I26" s="20" t="s">
        <v>33</v>
      </c>
      <c r="J26" s="20" t="s">
        <v>34</v>
      </c>
      <c r="K26" s="20" t="s">
        <v>35</v>
      </c>
      <c r="L26" s="20" t="s">
        <v>36</v>
      </c>
      <c r="M26" s="20" t="s">
        <v>37</v>
      </c>
      <c r="N26" s="20" t="s">
        <v>38</v>
      </c>
      <c r="O26" s="21" t="s">
        <v>39</v>
      </c>
    </row>
    <row r="27" spans="1:15" x14ac:dyDescent="0.25">
      <c r="B27" s="19" t="s">
        <v>40</v>
      </c>
      <c r="C27" s="20" t="s">
        <v>41</v>
      </c>
      <c r="D27" s="20" t="s">
        <v>42</v>
      </c>
      <c r="E27" s="20" t="s">
        <v>43</v>
      </c>
      <c r="F27" s="20" t="s">
        <v>44</v>
      </c>
      <c r="G27" s="20" t="s">
        <v>45</v>
      </c>
      <c r="H27" s="20" t="s">
        <v>46</v>
      </c>
      <c r="I27" s="20" t="s">
        <v>47</v>
      </c>
      <c r="J27" s="20" t="s">
        <v>48</v>
      </c>
      <c r="K27" s="20" t="s">
        <v>49</v>
      </c>
      <c r="L27" s="20" t="s">
        <v>50</v>
      </c>
      <c r="M27" s="20" t="s">
        <v>51</v>
      </c>
      <c r="N27" s="20" t="s">
        <v>52</v>
      </c>
      <c r="O27" s="21" t="s">
        <v>39</v>
      </c>
    </row>
    <row r="28" spans="1:15" x14ac:dyDescent="0.25">
      <c r="B28" s="19" t="s">
        <v>53</v>
      </c>
      <c r="C28" s="20" t="s">
        <v>54</v>
      </c>
      <c r="D28" s="20" t="s">
        <v>55</v>
      </c>
      <c r="E28" s="20" t="s">
        <v>56</v>
      </c>
      <c r="F28" s="20" t="s">
        <v>57</v>
      </c>
      <c r="G28" s="20" t="s">
        <v>58</v>
      </c>
      <c r="H28" s="20" t="s">
        <v>59</v>
      </c>
      <c r="I28" s="20" t="s">
        <v>60</v>
      </c>
      <c r="J28" s="20" t="s">
        <v>61</v>
      </c>
      <c r="K28" s="20" t="s">
        <v>62</v>
      </c>
      <c r="L28" s="20" t="s">
        <v>63</v>
      </c>
      <c r="M28" s="20" t="s">
        <v>64</v>
      </c>
      <c r="N28" s="20" t="s">
        <v>65</v>
      </c>
      <c r="O28" s="21" t="s">
        <v>39</v>
      </c>
    </row>
    <row r="29" spans="1:15" x14ac:dyDescent="0.25">
      <c r="B29" s="19" t="s">
        <v>66</v>
      </c>
      <c r="C29" s="20" t="s">
        <v>67</v>
      </c>
      <c r="D29" s="20" t="s">
        <v>68</v>
      </c>
      <c r="E29" s="20" t="s">
        <v>69</v>
      </c>
      <c r="F29" s="20" t="s">
        <v>70</v>
      </c>
      <c r="G29" s="20" t="s">
        <v>71</v>
      </c>
      <c r="H29" s="20" t="s">
        <v>72</v>
      </c>
      <c r="I29" s="20" t="s">
        <v>73</v>
      </c>
      <c r="J29" s="20" t="s">
        <v>74</v>
      </c>
      <c r="K29" s="20" t="s">
        <v>75</v>
      </c>
      <c r="L29" s="20" t="s">
        <v>76</v>
      </c>
      <c r="M29" s="20" t="s">
        <v>77</v>
      </c>
      <c r="N29" s="20" t="s">
        <v>78</v>
      </c>
      <c r="O29" s="21" t="s">
        <v>39</v>
      </c>
    </row>
    <row r="30" spans="1:15" x14ac:dyDescent="0.25">
      <c r="B30" s="19" t="s">
        <v>79</v>
      </c>
      <c r="C30" s="20" t="s">
        <v>80</v>
      </c>
      <c r="D30" s="20" t="s">
        <v>81</v>
      </c>
      <c r="E30" s="20" t="s">
        <v>82</v>
      </c>
      <c r="F30" s="20" t="s">
        <v>83</v>
      </c>
      <c r="G30" s="20" t="s">
        <v>84</v>
      </c>
      <c r="H30" s="20" t="s">
        <v>85</v>
      </c>
      <c r="I30" s="20" t="s">
        <v>86</v>
      </c>
      <c r="J30" s="20" t="s">
        <v>87</v>
      </c>
      <c r="K30" s="20" t="s">
        <v>88</v>
      </c>
      <c r="L30" s="20" t="s">
        <v>89</v>
      </c>
      <c r="M30" s="20" t="s">
        <v>90</v>
      </c>
      <c r="N30" s="20" t="s">
        <v>91</v>
      </c>
      <c r="O30" s="21" t="s">
        <v>39</v>
      </c>
    </row>
    <row r="31" spans="1:15" x14ac:dyDescent="0.25">
      <c r="B31" s="19" t="s">
        <v>92</v>
      </c>
      <c r="C31" s="20" t="s">
        <v>93</v>
      </c>
      <c r="D31" s="20" t="s">
        <v>94</v>
      </c>
      <c r="E31" s="20" t="s">
        <v>95</v>
      </c>
      <c r="F31" s="20" t="s">
        <v>96</v>
      </c>
      <c r="G31" s="20" t="s">
        <v>97</v>
      </c>
      <c r="H31" s="20" t="s">
        <v>98</v>
      </c>
      <c r="I31" s="20" t="s">
        <v>99</v>
      </c>
      <c r="J31" s="20" t="s">
        <v>100</v>
      </c>
      <c r="K31" s="20" t="s">
        <v>101</v>
      </c>
      <c r="L31" s="20" t="s">
        <v>102</v>
      </c>
      <c r="M31" s="20" t="s">
        <v>103</v>
      </c>
      <c r="N31" s="20" t="s">
        <v>104</v>
      </c>
      <c r="O31" s="21" t="s">
        <v>39</v>
      </c>
    </row>
    <row r="32" spans="1:15" x14ac:dyDescent="0.25">
      <c r="B32" s="19" t="s">
        <v>105</v>
      </c>
      <c r="C32" s="20" t="s">
        <v>106</v>
      </c>
      <c r="D32" s="20" t="s">
        <v>107</v>
      </c>
      <c r="E32" s="20" t="s">
        <v>108</v>
      </c>
      <c r="F32" s="20" t="s">
        <v>109</v>
      </c>
      <c r="G32" s="20" t="s">
        <v>110</v>
      </c>
      <c r="H32" s="20" t="s">
        <v>111</v>
      </c>
      <c r="I32" s="20" t="s">
        <v>112</v>
      </c>
      <c r="J32" s="20" t="s">
        <v>113</v>
      </c>
      <c r="K32" s="20" t="s">
        <v>114</v>
      </c>
      <c r="L32" s="20" t="s">
        <v>115</v>
      </c>
      <c r="M32" s="20" t="s">
        <v>116</v>
      </c>
      <c r="N32" s="20" t="s">
        <v>117</v>
      </c>
      <c r="O32" s="21" t="s">
        <v>39</v>
      </c>
    </row>
    <row r="33" spans="1:15" x14ac:dyDescent="0.25">
      <c r="B33" s="19" t="s">
        <v>118</v>
      </c>
      <c r="C33" s="20" t="s">
        <v>119</v>
      </c>
      <c r="D33" s="20" t="s">
        <v>120</v>
      </c>
      <c r="E33" s="20" t="s">
        <v>121</v>
      </c>
      <c r="F33" s="20" t="s">
        <v>122</v>
      </c>
      <c r="G33" s="20" t="s">
        <v>123</v>
      </c>
      <c r="H33" s="20" t="s">
        <v>124</v>
      </c>
      <c r="I33" s="20" t="s">
        <v>125</v>
      </c>
      <c r="J33" s="20" t="s">
        <v>126</v>
      </c>
      <c r="K33" s="20" t="s">
        <v>127</v>
      </c>
      <c r="L33" s="20" t="s">
        <v>128</v>
      </c>
      <c r="M33" s="20" t="s">
        <v>129</v>
      </c>
      <c r="N33" s="20" t="s">
        <v>130</v>
      </c>
      <c r="O33" s="21" t="s">
        <v>39</v>
      </c>
    </row>
    <row r="35" spans="1:15" x14ac:dyDescent="0.25">
      <c r="A35" s="16" t="s">
        <v>131</v>
      </c>
      <c r="B35" s="17"/>
    </row>
    <row r="36" spans="1:15" x14ac:dyDescent="0.25">
      <c r="A36" s="13" t="s">
        <v>132</v>
      </c>
      <c r="B36" s="13">
        <v>22.4</v>
      </c>
    </row>
    <row r="38" spans="1:15" x14ac:dyDescent="0.25">
      <c r="B38" s="18"/>
      <c r="C38" s="19">
        <v>1</v>
      </c>
      <c r="D38" s="19">
        <v>2</v>
      </c>
      <c r="E38" s="19">
        <v>3</v>
      </c>
      <c r="F38" s="19">
        <v>4</v>
      </c>
      <c r="G38" s="19">
        <v>5</v>
      </c>
      <c r="H38" s="19">
        <v>6</v>
      </c>
      <c r="I38" s="19">
        <v>7</v>
      </c>
      <c r="J38" s="19">
        <v>8</v>
      </c>
      <c r="K38" s="19">
        <v>9</v>
      </c>
      <c r="L38" s="19">
        <v>10</v>
      </c>
      <c r="M38" s="19">
        <v>11</v>
      </c>
      <c r="N38" s="19">
        <v>12</v>
      </c>
    </row>
    <row r="39" spans="1:15" x14ac:dyDescent="0.25">
      <c r="B39" s="19" t="s">
        <v>26</v>
      </c>
      <c r="C39" s="22">
        <v>1029</v>
      </c>
      <c r="D39" s="23">
        <v>42</v>
      </c>
      <c r="E39" s="24">
        <v>803</v>
      </c>
      <c r="F39" s="24">
        <v>704</v>
      </c>
      <c r="G39" s="25">
        <v>275</v>
      </c>
      <c r="H39" s="23">
        <v>6</v>
      </c>
      <c r="I39" s="26">
        <v>929</v>
      </c>
      <c r="J39" s="27">
        <v>617</v>
      </c>
      <c r="K39" s="28">
        <v>526</v>
      </c>
      <c r="L39" s="26">
        <v>962</v>
      </c>
      <c r="M39" s="28">
        <v>459</v>
      </c>
      <c r="N39" s="23">
        <v>10</v>
      </c>
      <c r="O39" s="21" t="s">
        <v>133</v>
      </c>
    </row>
    <row r="40" spans="1:15" x14ac:dyDescent="0.25">
      <c r="B40" s="19" t="s">
        <v>40</v>
      </c>
      <c r="C40" s="22">
        <v>1007</v>
      </c>
      <c r="D40" s="28">
        <v>471</v>
      </c>
      <c r="E40" s="27">
        <v>698</v>
      </c>
      <c r="F40" s="28">
        <v>461</v>
      </c>
      <c r="G40" s="27">
        <v>655</v>
      </c>
      <c r="H40" s="27">
        <v>579</v>
      </c>
      <c r="I40" s="24">
        <v>718</v>
      </c>
      <c r="J40" s="28">
        <v>556</v>
      </c>
      <c r="K40" s="24">
        <v>734</v>
      </c>
      <c r="L40" s="24">
        <v>761</v>
      </c>
      <c r="M40" s="29">
        <v>1179</v>
      </c>
      <c r="N40" s="26">
        <v>977</v>
      </c>
      <c r="O40" s="21" t="s">
        <v>133</v>
      </c>
    </row>
    <row r="41" spans="1:15" x14ac:dyDescent="0.25">
      <c r="B41" s="19" t="s">
        <v>53</v>
      </c>
      <c r="C41" s="29">
        <v>1202</v>
      </c>
      <c r="D41" s="28">
        <v>559</v>
      </c>
      <c r="E41" s="27">
        <v>631</v>
      </c>
      <c r="F41" s="24">
        <v>741</v>
      </c>
      <c r="G41" s="28">
        <v>539</v>
      </c>
      <c r="H41" s="27">
        <v>628</v>
      </c>
      <c r="I41" s="27">
        <v>681</v>
      </c>
      <c r="J41" s="24">
        <v>754</v>
      </c>
      <c r="K41" s="26">
        <v>924</v>
      </c>
      <c r="L41" s="26">
        <v>908</v>
      </c>
      <c r="M41" s="29">
        <v>1148</v>
      </c>
      <c r="N41" s="30">
        <v>1778</v>
      </c>
      <c r="O41" s="21" t="s">
        <v>133</v>
      </c>
    </row>
    <row r="42" spans="1:15" x14ac:dyDescent="0.25">
      <c r="B42" s="19" t="s">
        <v>66</v>
      </c>
      <c r="C42" s="31">
        <v>1279</v>
      </c>
      <c r="D42" s="28">
        <v>423</v>
      </c>
      <c r="E42" s="27">
        <v>625</v>
      </c>
      <c r="F42" s="24">
        <v>750</v>
      </c>
      <c r="G42" s="32">
        <v>397</v>
      </c>
      <c r="H42" s="23">
        <v>11</v>
      </c>
      <c r="I42" s="24">
        <v>780</v>
      </c>
      <c r="J42" s="27">
        <v>662</v>
      </c>
      <c r="K42" s="24">
        <v>799</v>
      </c>
      <c r="L42" s="26">
        <v>844</v>
      </c>
      <c r="M42" s="23">
        <v>89</v>
      </c>
      <c r="N42" s="23">
        <v>13</v>
      </c>
      <c r="O42" s="21" t="s">
        <v>133</v>
      </c>
    </row>
    <row r="43" spans="1:15" x14ac:dyDescent="0.25">
      <c r="B43" s="19" t="s">
        <v>79</v>
      </c>
      <c r="C43" s="26">
        <v>949</v>
      </c>
      <c r="D43" s="27">
        <v>668</v>
      </c>
      <c r="E43" s="23">
        <v>86</v>
      </c>
      <c r="F43" s="26">
        <v>921</v>
      </c>
      <c r="G43" s="32">
        <v>390</v>
      </c>
      <c r="H43" s="27">
        <v>623</v>
      </c>
      <c r="I43" s="24">
        <v>730</v>
      </c>
      <c r="J43" s="28">
        <v>551</v>
      </c>
      <c r="K43" s="26">
        <v>898</v>
      </c>
      <c r="L43" s="26">
        <v>920</v>
      </c>
      <c r="M43" s="29">
        <v>1131</v>
      </c>
      <c r="N43" s="33">
        <v>1429</v>
      </c>
      <c r="O43" s="21" t="s">
        <v>133</v>
      </c>
    </row>
    <row r="44" spans="1:15" x14ac:dyDescent="0.25">
      <c r="B44" s="19" t="s">
        <v>92</v>
      </c>
      <c r="C44" s="22">
        <v>1050</v>
      </c>
      <c r="D44" s="24">
        <v>776</v>
      </c>
      <c r="E44" s="27">
        <v>586</v>
      </c>
      <c r="F44" s="24">
        <v>740</v>
      </c>
      <c r="G44" s="32">
        <v>371</v>
      </c>
      <c r="H44" s="27">
        <v>671</v>
      </c>
      <c r="I44" s="24">
        <v>824</v>
      </c>
      <c r="J44" s="24">
        <v>724</v>
      </c>
      <c r="K44" s="23">
        <v>15</v>
      </c>
      <c r="L44" s="22">
        <v>1078</v>
      </c>
      <c r="M44" s="27">
        <v>572</v>
      </c>
      <c r="N44" s="30">
        <v>1683</v>
      </c>
      <c r="O44" s="21" t="s">
        <v>133</v>
      </c>
    </row>
    <row r="45" spans="1:15" x14ac:dyDescent="0.25">
      <c r="B45" s="19" t="s">
        <v>105</v>
      </c>
      <c r="C45" s="22">
        <v>1092</v>
      </c>
      <c r="D45" s="26">
        <v>864</v>
      </c>
      <c r="E45" s="28">
        <v>483</v>
      </c>
      <c r="F45" s="24">
        <v>759</v>
      </c>
      <c r="G45" s="32">
        <v>356</v>
      </c>
      <c r="H45" s="27">
        <v>657</v>
      </c>
      <c r="I45" s="24">
        <v>826</v>
      </c>
      <c r="J45" s="27">
        <v>639</v>
      </c>
      <c r="K45" s="26">
        <v>893</v>
      </c>
      <c r="L45" s="26">
        <v>928</v>
      </c>
      <c r="M45" s="28">
        <v>515</v>
      </c>
      <c r="N45" s="34">
        <v>1950</v>
      </c>
      <c r="O45" s="21" t="s">
        <v>133</v>
      </c>
    </row>
    <row r="46" spans="1:15" x14ac:dyDescent="0.25">
      <c r="B46" s="19" t="s">
        <v>118</v>
      </c>
      <c r="C46" s="26">
        <v>926</v>
      </c>
      <c r="D46" s="27">
        <v>621</v>
      </c>
      <c r="E46" s="24">
        <v>714</v>
      </c>
      <c r="F46" s="31">
        <v>1270</v>
      </c>
      <c r="G46" s="28">
        <v>476</v>
      </c>
      <c r="H46" s="23">
        <v>12</v>
      </c>
      <c r="I46" s="22">
        <v>1106</v>
      </c>
      <c r="J46" s="24">
        <v>826</v>
      </c>
      <c r="K46" s="24">
        <v>772</v>
      </c>
      <c r="L46" s="26">
        <v>916</v>
      </c>
      <c r="M46" s="24">
        <v>706</v>
      </c>
      <c r="N46" s="23">
        <v>27</v>
      </c>
      <c r="O46" s="21" t="s">
        <v>133</v>
      </c>
    </row>
    <row r="49" spans="2:14" x14ac:dyDescent="0.25">
      <c r="B49" s="13" t="s">
        <v>140</v>
      </c>
      <c r="C49" s="13">
        <f>(C39-17.314)/4.4909</f>
        <v>225.274666547908</v>
      </c>
      <c r="D49" s="13">
        <f t="shared" ref="D49:N49" si="0">(D39-17.314)/4.4909</f>
        <v>5.4968937184083373</v>
      </c>
      <c r="E49" s="13">
        <f t="shared" si="0"/>
        <v>174.95067803780981</v>
      </c>
      <c r="F49" s="13">
        <f t="shared" si="0"/>
        <v>152.90609900020041</v>
      </c>
      <c r="G49" s="13">
        <f t="shared" si="0"/>
        <v>57.379589837226391</v>
      </c>
      <c r="H49" s="13">
        <f t="shared" si="0"/>
        <v>-2.5193168407223498</v>
      </c>
      <c r="I49" s="13">
        <f t="shared" si="0"/>
        <v>203.0074149947672</v>
      </c>
      <c r="J49" s="13">
        <f t="shared" si="0"/>
        <v>133.53359014896793</v>
      </c>
      <c r="K49" s="13">
        <f t="shared" si="0"/>
        <v>113.27039123560979</v>
      </c>
      <c r="L49" s="13">
        <f t="shared" si="0"/>
        <v>210.35560800730366</v>
      </c>
      <c r="M49" s="13">
        <f t="shared" si="0"/>
        <v>98.351332695005453</v>
      </c>
      <c r="N49" s="13">
        <f t="shared" si="0"/>
        <v>-1.6286267785967179</v>
      </c>
    </row>
    <row r="50" spans="2:14" x14ac:dyDescent="0.25">
      <c r="C50" s="13">
        <f t="shared" ref="C50:N50" si="1">(C40-17.314)/4.4909</f>
        <v>220.37587120621703</v>
      </c>
      <c r="D50" s="13">
        <f t="shared" si="1"/>
        <v>101.02340288138235</v>
      </c>
      <c r="E50" s="13">
        <f t="shared" si="1"/>
        <v>151.57006390701196</v>
      </c>
      <c r="F50" s="13">
        <f t="shared" si="1"/>
        <v>98.796677726068268</v>
      </c>
      <c r="G50" s="13">
        <f t="shared" si="1"/>
        <v>141.99514573916142</v>
      </c>
      <c r="H50" s="13">
        <f t="shared" si="1"/>
        <v>125.07203455877442</v>
      </c>
      <c r="I50" s="13">
        <f t="shared" si="1"/>
        <v>156.02351421764013</v>
      </c>
      <c r="J50" s="13">
        <f t="shared" si="1"/>
        <v>119.95056670155203</v>
      </c>
      <c r="K50" s="13">
        <f t="shared" si="1"/>
        <v>159.58627446614267</v>
      </c>
      <c r="L50" s="13">
        <f t="shared" si="1"/>
        <v>165.59843238549067</v>
      </c>
      <c r="M50" s="13">
        <f t="shared" si="1"/>
        <v>258.67554387761919</v>
      </c>
      <c r="N50" s="13">
        <f t="shared" si="1"/>
        <v>213.6956957402748</v>
      </c>
    </row>
    <row r="51" spans="2:14" x14ac:dyDescent="0.25">
      <c r="C51" s="13">
        <f t="shared" ref="C51:N51" si="2">(C41-17.314)/4.4909</f>
        <v>263.79701173484153</v>
      </c>
      <c r="D51" s="13">
        <f t="shared" si="2"/>
        <v>120.61858424814626</v>
      </c>
      <c r="E51" s="13">
        <f t="shared" si="2"/>
        <v>136.65100536640765</v>
      </c>
      <c r="F51" s="13">
        <f t="shared" si="2"/>
        <v>161.14498207486253</v>
      </c>
      <c r="G51" s="13">
        <f t="shared" si="2"/>
        <v>116.16513393751811</v>
      </c>
      <c r="H51" s="13">
        <f t="shared" si="2"/>
        <v>135.98298781981342</v>
      </c>
      <c r="I51" s="13">
        <f t="shared" si="2"/>
        <v>147.78463114297804</v>
      </c>
      <c r="J51" s="13">
        <f t="shared" si="2"/>
        <v>164.03972477677081</v>
      </c>
      <c r="K51" s="13">
        <f t="shared" si="2"/>
        <v>201.89405241711017</v>
      </c>
      <c r="L51" s="13">
        <f t="shared" si="2"/>
        <v>198.33129216860763</v>
      </c>
      <c r="M51" s="13">
        <f t="shared" si="2"/>
        <v>251.77269589614554</v>
      </c>
      <c r="N51" s="13">
        <f t="shared" si="2"/>
        <v>392.05638068093253</v>
      </c>
    </row>
    <row r="52" spans="2:14" x14ac:dyDescent="0.25">
      <c r="C52" s="13">
        <f t="shared" ref="C52:N52" si="3">(C42-17.314)/4.4909</f>
        <v>280.94279543075999</v>
      </c>
      <c r="D52" s="13">
        <f t="shared" si="3"/>
        <v>90.335122135874769</v>
      </c>
      <c r="E52" s="13">
        <f t="shared" si="3"/>
        <v>135.31497027321919</v>
      </c>
      <c r="F52" s="13">
        <f t="shared" si="3"/>
        <v>163.14903471464518</v>
      </c>
      <c r="G52" s="13">
        <f t="shared" si="3"/>
        <v>84.545636732058156</v>
      </c>
      <c r="H52" s="13">
        <f t="shared" si="3"/>
        <v>-1.4059542630653099</v>
      </c>
      <c r="I52" s="13">
        <f t="shared" si="3"/>
        <v>169.82921018058741</v>
      </c>
      <c r="J52" s="13">
        <f t="shared" si="3"/>
        <v>143.55385334788127</v>
      </c>
      <c r="K52" s="13">
        <f t="shared" si="3"/>
        <v>174.05998797568418</v>
      </c>
      <c r="L52" s="13">
        <f t="shared" si="3"/>
        <v>184.08025117459752</v>
      </c>
      <c r="M52" s="13">
        <f t="shared" si="3"/>
        <v>15.962501948384514</v>
      </c>
      <c r="N52" s="13">
        <f t="shared" si="3"/>
        <v>-0.96060923200249393</v>
      </c>
    </row>
    <row r="53" spans="2:14" x14ac:dyDescent="0.25">
      <c r="C53" s="13">
        <f t="shared" ref="C53:N53" si="4">(C43-17.314)/4.4909</f>
        <v>207.46086530539537</v>
      </c>
      <c r="D53" s="13">
        <f t="shared" si="4"/>
        <v>144.88988844106973</v>
      </c>
      <c r="E53" s="13">
        <f t="shared" si="4"/>
        <v>15.294484401790289</v>
      </c>
      <c r="F53" s="13">
        <f t="shared" si="4"/>
        <v>201.22603487051595</v>
      </c>
      <c r="G53" s="13">
        <f t="shared" si="4"/>
        <v>82.9869291233383</v>
      </c>
      <c r="H53" s="13">
        <f t="shared" si="4"/>
        <v>134.86962524215636</v>
      </c>
      <c r="I53" s="13">
        <f t="shared" si="4"/>
        <v>158.69558440401701</v>
      </c>
      <c r="J53" s="13">
        <f t="shared" si="4"/>
        <v>118.83720412389499</v>
      </c>
      <c r="K53" s="13">
        <f t="shared" si="4"/>
        <v>196.10456701329358</v>
      </c>
      <c r="L53" s="13">
        <f t="shared" si="4"/>
        <v>201.00336235498455</v>
      </c>
      <c r="M53" s="13">
        <f t="shared" si="4"/>
        <v>247.98726313211159</v>
      </c>
      <c r="N53" s="13">
        <f t="shared" si="4"/>
        <v>314.34367276047118</v>
      </c>
    </row>
    <row r="54" spans="2:14" x14ac:dyDescent="0.25">
      <c r="C54" s="13">
        <f t="shared" ref="C54:N54" si="5">(C44-17.314)/4.4909</f>
        <v>229.95078937406754</v>
      </c>
      <c r="D54" s="13">
        <f t="shared" si="5"/>
        <v>168.93852011846178</v>
      </c>
      <c r="E54" s="13">
        <f t="shared" si="5"/>
        <v>126.63074216749428</v>
      </c>
      <c r="F54" s="13">
        <f t="shared" si="5"/>
        <v>160.9223095593311</v>
      </c>
      <c r="G54" s="13">
        <f t="shared" si="5"/>
        <v>78.756151328241558</v>
      </c>
      <c r="H54" s="13">
        <f t="shared" si="5"/>
        <v>145.55790598766396</v>
      </c>
      <c r="I54" s="13">
        <f t="shared" si="5"/>
        <v>179.62680086396938</v>
      </c>
      <c r="J54" s="13">
        <f t="shared" si="5"/>
        <v>157.35954931082858</v>
      </c>
      <c r="K54" s="13">
        <f t="shared" si="5"/>
        <v>-0.51526420093967806</v>
      </c>
      <c r="L54" s="13">
        <f t="shared" si="5"/>
        <v>236.18561980894697</v>
      </c>
      <c r="M54" s="13">
        <f t="shared" si="5"/>
        <v>123.51332695005456</v>
      </c>
      <c r="N54" s="13">
        <f t="shared" si="5"/>
        <v>370.90249170544877</v>
      </c>
    </row>
    <row r="55" spans="2:14" x14ac:dyDescent="0.25">
      <c r="C55" s="13">
        <f t="shared" ref="C55:N55" si="6">(C45-17.314)/4.4909</f>
        <v>239.30303502638668</v>
      </c>
      <c r="D55" s="13">
        <f t="shared" si="6"/>
        <v>188.53370148522569</v>
      </c>
      <c r="E55" s="13">
        <f t="shared" si="6"/>
        <v>103.69547306775924</v>
      </c>
      <c r="F55" s="13">
        <f t="shared" si="6"/>
        <v>165.15308735442787</v>
      </c>
      <c r="G55" s="13">
        <f t="shared" si="6"/>
        <v>75.41606359527043</v>
      </c>
      <c r="H55" s="13">
        <f t="shared" si="6"/>
        <v>142.44049077022424</v>
      </c>
      <c r="I55" s="13">
        <f t="shared" si="6"/>
        <v>180.07214589503218</v>
      </c>
      <c r="J55" s="13">
        <f t="shared" si="6"/>
        <v>138.4323854906589</v>
      </c>
      <c r="K55" s="13">
        <f t="shared" si="6"/>
        <v>194.99120443563652</v>
      </c>
      <c r="L55" s="13">
        <f t="shared" si="6"/>
        <v>202.7847424792358</v>
      </c>
      <c r="M55" s="13">
        <f t="shared" si="6"/>
        <v>110.82099356476429</v>
      </c>
      <c r="N55" s="13">
        <f t="shared" si="6"/>
        <v>430.3560533523347</v>
      </c>
    </row>
    <row r="56" spans="2:14" x14ac:dyDescent="0.25">
      <c r="C56" s="13">
        <f t="shared" ref="C56:N56" si="7">(C46-17.314)/4.4909</f>
        <v>202.33939744817297</v>
      </c>
      <c r="D56" s="13">
        <f t="shared" si="7"/>
        <v>134.42428021109356</v>
      </c>
      <c r="E56" s="13">
        <f t="shared" si="7"/>
        <v>155.1328241555145</v>
      </c>
      <c r="F56" s="13">
        <f t="shared" si="7"/>
        <v>278.9387427909773</v>
      </c>
      <c r="G56" s="13">
        <f t="shared" si="7"/>
        <v>102.1367654590394</v>
      </c>
      <c r="H56" s="13">
        <f t="shared" si="7"/>
        <v>-1.1832817475339019</v>
      </c>
      <c r="I56" s="13">
        <f t="shared" si="7"/>
        <v>242.42045024382639</v>
      </c>
      <c r="J56" s="13">
        <f t="shared" si="7"/>
        <v>180.07214589503218</v>
      </c>
      <c r="K56" s="13">
        <f t="shared" si="7"/>
        <v>168.04783005633615</v>
      </c>
      <c r="L56" s="13">
        <f t="shared" si="7"/>
        <v>200.11267229285892</v>
      </c>
      <c r="M56" s="13">
        <f t="shared" si="7"/>
        <v>153.35144403126324</v>
      </c>
      <c r="N56" s="13">
        <f t="shared" si="7"/>
        <v>2.1568059854372175</v>
      </c>
    </row>
    <row r="58" spans="2:14" x14ac:dyDescent="0.25">
      <c r="B58" s="13" t="s">
        <v>141</v>
      </c>
      <c r="C58" s="13">
        <f>C49*200/1000</f>
        <v>45.0549333095816</v>
      </c>
      <c r="D58" s="13">
        <f t="shared" ref="D58:N58" si="8">D49*200/1000</f>
        <v>1.0993787436816673</v>
      </c>
      <c r="E58" s="13">
        <f t="shared" si="8"/>
        <v>34.99013560756196</v>
      </c>
      <c r="F58" s="13">
        <f t="shared" si="8"/>
        <v>30.581219800040081</v>
      </c>
      <c r="G58" s="13">
        <f t="shared" si="8"/>
        <v>11.475917967445278</v>
      </c>
      <c r="H58" s="13">
        <f t="shared" si="8"/>
        <v>-0.50386336814446997</v>
      </c>
      <c r="I58" s="13">
        <f t="shared" si="8"/>
        <v>40.601482998953443</v>
      </c>
      <c r="J58" s="13">
        <f t="shared" si="8"/>
        <v>26.706718029793585</v>
      </c>
      <c r="K58" s="13">
        <f t="shared" si="8"/>
        <v>22.654078247121959</v>
      </c>
      <c r="L58" s="13">
        <f t="shared" si="8"/>
        <v>42.071121601460732</v>
      </c>
      <c r="M58" s="13">
        <f t="shared" si="8"/>
        <v>19.670266539001091</v>
      </c>
      <c r="N58" s="13">
        <f t="shared" si="8"/>
        <v>-0.32572535571934358</v>
      </c>
    </row>
    <row r="59" spans="2:14" x14ac:dyDescent="0.25">
      <c r="C59" s="13">
        <f t="shared" ref="C59:N59" si="9">C50*200/1000</f>
        <v>44.075174241243403</v>
      </c>
      <c r="D59" s="13">
        <f t="shared" si="9"/>
        <v>20.20468057627647</v>
      </c>
      <c r="E59" s="13">
        <f t="shared" si="9"/>
        <v>30.31401278140239</v>
      </c>
      <c r="F59" s="13">
        <f t="shared" si="9"/>
        <v>19.759335545213652</v>
      </c>
      <c r="G59" s="13">
        <f t="shared" si="9"/>
        <v>28.399029147832284</v>
      </c>
      <c r="H59" s="13">
        <f t="shared" si="9"/>
        <v>25.014406911754882</v>
      </c>
      <c r="I59" s="13">
        <f t="shared" si="9"/>
        <v>31.204702843528025</v>
      </c>
      <c r="J59" s="13">
        <f t="shared" si="9"/>
        <v>23.990113340310408</v>
      </c>
      <c r="K59" s="13">
        <f t="shared" si="9"/>
        <v>31.917254893228534</v>
      </c>
      <c r="L59" s="13">
        <f t="shared" si="9"/>
        <v>33.119686477098135</v>
      </c>
      <c r="M59" s="13">
        <f t="shared" si="9"/>
        <v>51.735108775523841</v>
      </c>
      <c r="N59" s="13">
        <f t="shared" si="9"/>
        <v>42.73913914805496</v>
      </c>
    </row>
    <row r="60" spans="2:14" x14ac:dyDescent="0.25">
      <c r="C60" s="13">
        <f t="shared" ref="C60:N60" si="10">C51*200/1000</f>
        <v>52.759402346968308</v>
      </c>
      <c r="D60" s="13">
        <f t="shared" si="10"/>
        <v>24.123716849629254</v>
      </c>
      <c r="E60" s="13">
        <f t="shared" si="10"/>
        <v>27.330201073281529</v>
      </c>
      <c r="F60" s="13">
        <f t="shared" si="10"/>
        <v>32.228996414972507</v>
      </c>
      <c r="G60" s="13">
        <f t="shared" si="10"/>
        <v>23.233026787503622</v>
      </c>
      <c r="H60" s="13">
        <f t="shared" si="10"/>
        <v>27.196597563962683</v>
      </c>
      <c r="I60" s="13">
        <f t="shared" si="10"/>
        <v>29.556926228595611</v>
      </c>
      <c r="J60" s="13">
        <f t="shared" si="10"/>
        <v>32.807944955354166</v>
      </c>
      <c r="K60" s="13">
        <f t="shared" si="10"/>
        <v>40.378810483422036</v>
      </c>
      <c r="L60" s="13">
        <f t="shared" si="10"/>
        <v>39.666258433721524</v>
      </c>
      <c r="M60" s="13">
        <f t="shared" si="10"/>
        <v>50.354539179229107</v>
      </c>
      <c r="N60" s="13">
        <f t="shared" si="10"/>
        <v>78.411276136186515</v>
      </c>
    </row>
    <row r="61" spans="2:14" x14ac:dyDescent="0.25">
      <c r="C61" s="13">
        <f t="shared" ref="C61:N61" si="11">C52*200/1000</f>
        <v>56.188559086151997</v>
      </c>
      <c r="D61" s="13">
        <f t="shared" si="11"/>
        <v>18.067024427174953</v>
      </c>
      <c r="E61" s="13">
        <f t="shared" si="11"/>
        <v>27.062994054643838</v>
      </c>
      <c r="F61" s="13">
        <f t="shared" si="11"/>
        <v>32.629806942929036</v>
      </c>
      <c r="G61" s="13">
        <f t="shared" si="11"/>
        <v>16.90912734641163</v>
      </c>
      <c r="H61" s="13">
        <f t="shared" si="11"/>
        <v>-0.28119085261306198</v>
      </c>
      <c r="I61" s="13">
        <f t="shared" si="11"/>
        <v>33.965842036117479</v>
      </c>
      <c r="J61" s="13">
        <f t="shared" si="11"/>
        <v>28.710770669576252</v>
      </c>
      <c r="K61" s="13">
        <f t="shared" si="11"/>
        <v>34.811997595136837</v>
      </c>
      <c r="L61" s="13">
        <f t="shared" si="11"/>
        <v>36.816050234919501</v>
      </c>
      <c r="M61" s="13">
        <f t="shared" si="11"/>
        <v>3.1925003896769026</v>
      </c>
      <c r="N61" s="13">
        <f t="shared" si="11"/>
        <v>-0.19212184640049879</v>
      </c>
    </row>
    <row r="62" spans="2:14" x14ac:dyDescent="0.25">
      <c r="C62" s="13">
        <f t="shared" ref="C62:N62" si="12">C53*200/1000</f>
        <v>41.492173061079079</v>
      </c>
      <c r="D62" s="13">
        <f t="shared" si="12"/>
        <v>28.977977688213944</v>
      </c>
      <c r="E62" s="13">
        <f t="shared" si="12"/>
        <v>3.0588968803580578</v>
      </c>
      <c r="F62" s="13">
        <f t="shared" si="12"/>
        <v>40.245206974103191</v>
      </c>
      <c r="G62" s="13">
        <f t="shared" si="12"/>
        <v>16.597385824667661</v>
      </c>
      <c r="H62" s="13">
        <f t="shared" si="12"/>
        <v>26.973925048431273</v>
      </c>
      <c r="I62" s="13">
        <f t="shared" si="12"/>
        <v>31.739116880803401</v>
      </c>
      <c r="J62" s="13">
        <f t="shared" si="12"/>
        <v>23.767440824778998</v>
      </c>
      <c r="K62" s="13">
        <f t="shared" si="12"/>
        <v>39.220913402658709</v>
      </c>
      <c r="L62" s="13">
        <f t="shared" si="12"/>
        <v>40.200672470996906</v>
      </c>
      <c r="M62" s="13">
        <f t="shared" si="12"/>
        <v>49.597452626422317</v>
      </c>
      <c r="N62" s="13">
        <f t="shared" si="12"/>
        <v>62.868734552094232</v>
      </c>
    </row>
    <row r="63" spans="2:14" x14ac:dyDescent="0.25">
      <c r="C63" s="13">
        <f t="shared" ref="C63:N63" si="13">C54*200/1000</f>
        <v>45.990157874813505</v>
      </c>
      <c r="D63" s="13">
        <f t="shared" si="13"/>
        <v>33.787704023692356</v>
      </c>
      <c r="E63" s="13">
        <f t="shared" si="13"/>
        <v>25.326148433498858</v>
      </c>
      <c r="F63" s="13">
        <f t="shared" si="13"/>
        <v>32.184461911866222</v>
      </c>
      <c r="G63" s="13">
        <f t="shared" si="13"/>
        <v>15.751230265648312</v>
      </c>
      <c r="H63" s="13">
        <f t="shared" si="13"/>
        <v>29.111581197532793</v>
      </c>
      <c r="I63" s="13">
        <f t="shared" si="13"/>
        <v>35.925360172793873</v>
      </c>
      <c r="J63" s="13">
        <f t="shared" si="13"/>
        <v>31.471909862165717</v>
      </c>
      <c r="K63" s="13">
        <f t="shared" si="13"/>
        <v>-0.10305284018793562</v>
      </c>
      <c r="L63" s="13">
        <f t="shared" si="13"/>
        <v>47.237123961789393</v>
      </c>
      <c r="M63" s="13">
        <f t="shared" si="13"/>
        <v>24.702665390010914</v>
      </c>
      <c r="N63" s="13">
        <f t="shared" si="13"/>
        <v>74.180498341089759</v>
      </c>
    </row>
    <row r="64" spans="2:14" x14ac:dyDescent="0.25">
      <c r="C64" s="13">
        <f t="shared" ref="C64:N65" si="14">C55*200/1000</f>
        <v>47.860607005277338</v>
      </c>
      <c r="D64" s="13">
        <f t="shared" si="14"/>
        <v>37.706740297045137</v>
      </c>
      <c r="E64" s="13">
        <f t="shared" si="14"/>
        <v>20.739094613551845</v>
      </c>
      <c r="F64" s="13">
        <f t="shared" si="14"/>
        <v>33.030617470885574</v>
      </c>
      <c r="G64" s="13">
        <f t="shared" si="14"/>
        <v>15.083212719054085</v>
      </c>
      <c r="H64" s="13">
        <f t="shared" si="14"/>
        <v>28.488098154044849</v>
      </c>
      <c r="I64" s="13">
        <f t="shared" si="14"/>
        <v>36.014429179006441</v>
      </c>
      <c r="J64" s="13">
        <f t="shared" si="14"/>
        <v>27.686477098131782</v>
      </c>
      <c r="K64" s="13">
        <f t="shared" si="14"/>
        <v>38.998240887127309</v>
      </c>
      <c r="L64" s="13">
        <f t="shared" si="14"/>
        <v>40.556948495847159</v>
      </c>
      <c r="M64" s="13">
        <f t="shared" si="14"/>
        <v>22.164198712952857</v>
      </c>
      <c r="N64" s="13">
        <f t="shared" si="14"/>
        <v>86.07121067046694</v>
      </c>
    </row>
    <row r="65" spans="3:14" x14ac:dyDescent="0.25">
      <c r="C65" s="13">
        <f>C56*200/1000</f>
        <v>40.467879489634591</v>
      </c>
      <c r="D65" s="13">
        <f t="shared" si="14"/>
        <v>26.884856042218711</v>
      </c>
      <c r="E65" s="13">
        <f t="shared" si="14"/>
        <v>31.026564831102899</v>
      </c>
      <c r="F65" s="13">
        <f t="shared" si="14"/>
        <v>55.78774855819546</v>
      </c>
      <c r="G65" s="13">
        <f t="shared" si="14"/>
        <v>20.427353091807881</v>
      </c>
      <c r="H65" s="13">
        <f t="shared" si="14"/>
        <v>-0.23665634950678038</v>
      </c>
      <c r="I65" s="13">
        <f t="shared" si="14"/>
        <v>48.484090048765275</v>
      </c>
      <c r="J65" s="13">
        <f t="shared" si="14"/>
        <v>36.014429179006441</v>
      </c>
      <c r="K65" s="13">
        <f t="shared" si="14"/>
        <v>33.609566011267233</v>
      </c>
      <c r="L65" s="13">
        <f t="shared" si="14"/>
        <v>40.022534458571783</v>
      </c>
      <c r="M65" s="13">
        <f t="shared" si="14"/>
        <v>30.670288806252646</v>
      </c>
      <c r="N65" s="13">
        <f t="shared" si="14"/>
        <v>0.43136119708744347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topLeftCell="A43" workbookViewId="0">
      <selection activeCell="C58" sqref="C58"/>
    </sheetView>
  </sheetViews>
  <sheetFormatPr defaultColWidth="9.109375" defaultRowHeight="13.2" x14ac:dyDescent="0.25"/>
  <cols>
    <col min="1" max="1" width="20.6640625" style="13" customWidth="1"/>
    <col min="2" max="2" width="12.6640625" style="13" customWidth="1"/>
    <col min="3" max="16384" width="9.109375" style="13"/>
  </cols>
  <sheetData>
    <row r="2" spans="1:2" x14ac:dyDescent="0.25">
      <c r="A2" s="13" t="s">
        <v>0</v>
      </c>
      <c r="B2" s="13" t="s">
        <v>1</v>
      </c>
    </row>
    <row r="4" spans="1:2" x14ac:dyDescent="0.25">
      <c r="A4" s="13" t="s">
        <v>2</v>
      </c>
      <c r="B4" s="13" t="s">
        <v>3</v>
      </c>
    </row>
    <row r="5" spans="1:2" x14ac:dyDescent="0.25">
      <c r="A5" s="13" t="s">
        <v>4</v>
      </c>
    </row>
    <row r="6" spans="1:2" x14ac:dyDescent="0.25">
      <c r="A6" s="13" t="s">
        <v>5</v>
      </c>
      <c r="B6" s="13" t="s">
        <v>137</v>
      </c>
    </row>
    <row r="7" spans="1:2" x14ac:dyDescent="0.25">
      <c r="A7" s="13" t="s">
        <v>6</v>
      </c>
      <c r="B7" s="14">
        <v>42447</v>
      </c>
    </row>
    <row r="8" spans="1:2" x14ac:dyDescent="0.25">
      <c r="A8" s="13" t="s">
        <v>7</v>
      </c>
      <c r="B8" s="15">
        <v>0.9021527777777778</v>
      </c>
    </row>
    <row r="9" spans="1:2" x14ac:dyDescent="0.25">
      <c r="A9" s="13" t="s">
        <v>8</v>
      </c>
      <c r="B9" s="13" t="s">
        <v>9</v>
      </c>
    </row>
    <row r="10" spans="1:2" x14ac:dyDescent="0.25">
      <c r="A10" s="13" t="s">
        <v>10</v>
      </c>
      <c r="B10" s="13" t="s">
        <v>135</v>
      </c>
    </row>
    <row r="11" spans="1:2" x14ac:dyDescent="0.25">
      <c r="A11" s="13" t="s">
        <v>12</v>
      </c>
      <c r="B11" s="13" t="s">
        <v>13</v>
      </c>
    </row>
    <row r="13" spans="1:2" x14ac:dyDescent="0.25">
      <c r="A13" s="16" t="s">
        <v>14</v>
      </c>
      <c r="B13" s="17"/>
    </row>
    <row r="14" spans="1:2" x14ac:dyDescent="0.25">
      <c r="A14" s="13" t="s">
        <v>15</v>
      </c>
      <c r="B14" s="13" t="s">
        <v>16</v>
      </c>
    </row>
    <row r="15" spans="1:2" x14ac:dyDescent="0.25">
      <c r="A15" s="13" t="s">
        <v>17</v>
      </c>
      <c r="B15" s="13" t="s">
        <v>18</v>
      </c>
    </row>
    <row r="16" spans="1:2" x14ac:dyDescent="0.25">
      <c r="B16" s="13" t="s">
        <v>19</v>
      </c>
    </row>
    <row r="17" spans="1:15" x14ac:dyDescent="0.25">
      <c r="B17" s="13" t="s">
        <v>20</v>
      </c>
    </row>
    <row r="18" spans="1:15" x14ac:dyDescent="0.25">
      <c r="B18" s="13" t="s">
        <v>21</v>
      </c>
    </row>
    <row r="19" spans="1:15" x14ac:dyDescent="0.25">
      <c r="B19" s="13" t="s">
        <v>22</v>
      </c>
    </row>
    <row r="20" spans="1:15" x14ac:dyDescent="0.25">
      <c r="B20" s="13" t="s">
        <v>23</v>
      </c>
    </row>
    <row r="21" spans="1:15" x14ac:dyDescent="0.25">
      <c r="B21" s="13" t="s">
        <v>24</v>
      </c>
    </row>
    <row r="23" spans="1:15" x14ac:dyDescent="0.25">
      <c r="A23" s="16" t="s">
        <v>25</v>
      </c>
      <c r="B23" s="17"/>
    </row>
    <row r="25" spans="1:15" x14ac:dyDescent="0.25">
      <c r="B25" s="18"/>
      <c r="C25" s="19">
        <v>1</v>
      </c>
      <c r="D25" s="19">
        <v>2</v>
      </c>
      <c r="E25" s="19">
        <v>3</v>
      </c>
      <c r="F25" s="19">
        <v>4</v>
      </c>
      <c r="G25" s="19">
        <v>5</v>
      </c>
      <c r="H25" s="19">
        <v>6</v>
      </c>
      <c r="I25" s="19">
        <v>7</v>
      </c>
      <c r="J25" s="19">
        <v>8</v>
      </c>
      <c r="K25" s="19">
        <v>9</v>
      </c>
      <c r="L25" s="19">
        <v>10</v>
      </c>
      <c r="M25" s="19">
        <v>11</v>
      </c>
      <c r="N25" s="19">
        <v>12</v>
      </c>
    </row>
    <row r="26" spans="1:15" x14ac:dyDescent="0.25">
      <c r="B26" s="19" t="s">
        <v>26</v>
      </c>
      <c r="C26" s="20" t="s">
        <v>27</v>
      </c>
      <c r="D26" s="20" t="s">
        <v>28</v>
      </c>
      <c r="E26" s="20" t="s">
        <v>29</v>
      </c>
      <c r="F26" s="20" t="s">
        <v>30</v>
      </c>
      <c r="G26" s="20" t="s">
        <v>31</v>
      </c>
      <c r="H26" s="20" t="s">
        <v>32</v>
      </c>
      <c r="I26" s="20" t="s">
        <v>33</v>
      </c>
      <c r="J26" s="20" t="s">
        <v>34</v>
      </c>
      <c r="K26" s="20" t="s">
        <v>35</v>
      </c>
      <c r="L26" s="20" t="s">
        <v>36</v>
      </c>
      <c r="M26" s="20" t="s">
        <v>37</v>
      </c>
      <c r="N26" s="20" t="s">
        <v>38</v>
      </c>
      <c r="O26" s="21" t="s">
        <v>39</v>
      </c>
    </row>
    <row r="27" spans="1:15" x14ac:dyDescent="0.25">
      <c r="B27" s="19" t="s">
        <v>40</v>
      </c>
      <c r="C27" s="20" t="s">
        <v>41</v>
      </c>
      <c r="D27" s="20" t="s">
        <v>42</v>
      </c>
      <c r="E27" s="20" t="s">
        <v>43</v>
      </c>
      <c r="F27" s="20" t="s">
        <v>44</v>
      </c>
      <c r="G27" s="20" t="s">
        <v>45</v>
      </c>
      <c r="H27" s="20" t="s">
        <v>46</v>
      </c>
      <c r="I27" s="20" t="s">
        <v>47</v>
      </c>
      <c r="J27" s="20" t="s">
        <v>48</v>
      </c>
      <c r="K27" s="20" t="s">
        <v>49</v>
      </c>
      <c r="L27" s="20" t="s">
        <v>50</v>
      </c>
      <c r="M27" s="20" t="s">
        <v>51</v>
      </c>
      <c r="N27" s="20" t="s">
        <v>52</v>
      </c>
      <c r="O27" s="21" t="s">
        <v>39</v>
      </c>
    </row>
    <row r="28" spans="1:15" x14ac:dyDescent="0.25">
      <c r="B28" s="19" t="s">
        <v>53</v>
      </c>
      <c r="C28" s="20" t="s">
        <v>54</v>
      </c>
      <c r="D28" s="20" t="s">
        <v>55</v>
      </c>
      <c r="E28" s="20" t="s">
        <v>56</v>
      </c>
      <c r="F28" s="20" t="s">
        <v>57</v>
      </c>
      <c r="G28" s="20" t="s">
        <v>58</v>
      </c>
      <c r="H28" s="20" t="s">
        <v>59</v>
      </c>
      <c r="I28" s="20" t="s">
        <v>60</v>
      </c>
      <c r="J28" s="20" t="s">
        <v>61</v>
      </c>
      <c r="K28" s="20" t="s">
        <v>62</v>
      </c>
      <c r="L28" s="20" t="s">
        <v>63</v>
      </c>
      <c r="M28" s="20" t="s">
        <v>64</v>
      </c>
      <c r="N28" s="20" t="s">
        <v>65</v>
      </c>
      <c r="O28" s="21" t="s">
        <v>39</v>
      </c>
    </row>
    <row r="29" spans="1:15" x14ac:dyDescent="0.25">
      <c r="B29" s="19" t="s">
        <v>66</v>
      </c>
      <c r="C29" s="20" t="s">
        <v>67</v>
      </c>
      <c r="D29" s="20" t="s">
        <v>68</v>
      </c>
      <c r="E29" s="20" t="s">
        <v>69</v>
      </c>
      <c r="F29" s="20" t="s">
        <v>70</v>
      </c>
      <c r="G29" s="20" t="s">
        <v>71</v>
      </c>
      <c r="H29" s="20" t="s">
        <v>72</v>
      </c>
      <c r="I29" s="20" t="s">
        <v>73</v>
      </c>
      <c r="J29" s="20" t="s">
        <v>74</v>
      </c>
      <c r="K29" s="20" t="s">
        <v>75</v>
      </c>
      <c r="L29" s="20" t="s">
        <v>76</v>
      </c>
      <c r="M29" s="20" t="s">
        <v>77</v>
      </c>
      <c r="N29" s="20" t="s">
        <v>78</v>
      </c>
      <c r="O29" s="21" t="s">
        <v>39</v>
      </c>
    </row>
    <row r="30" spans="1:15" x14ac:dyDescent="0.25">
      <c r="B30" s="19" t="s">
        <v>79</v>
      </c>
      <c r="C30" s="20" t="s">
        <v>80</v>
      </c>
      <c r="D30" s="20" t="s">
        <v>81</v>
      </c>
      <c r="E30" s="20" t="s">
        <v>82</v>
      </c>
      <c r="F30" s="20" t="s">
        <v>83</v>
      </c>
      <c r="G30" s="20" t="s">
        <v>84</v>
      </c>
      <c r="H30" s="20" t="s">
        <v>85</v>
      </c>
      <c r="I30" s="20" t="s">
        <v>86</v>
      </c>
      <c r="J30" s="20" t="s">
        <v>87</v>
      </c>
      <c r="K30" s="20" t="s">
        <v>88</v>
      </c>
      <c r="L30" s="20" t="s">
        <v>89</v>
      </c>
      <c r="M30" s="20" t="s">
        <v>90</v>
      </c>
      <c r="N30" s="20" t="s">
        <v>91</v>
      </c>
      <c r="O30" s="21" t="s">
        <v>39</v>
      </c>
    </row>
    <row r="31" spans="1:15" x14ac:dyDescent="0.25">
      <c r="B31" s="19" t="s">
        <v>92</v>
      </c>
      <c r="C31" s="20" t="s">
        <v>93</v>
      </c>
      <c r="D31" s="20" t="s">
        <v>94</v>
      </c>
      <c r="E31" s="20" t="s">
        <v>95</v>
      </c>
      <c r="F31" s="20" t="s">
        <v>96</v>
      </c>
      <c r="G31" s="20" t="s">
        <v>97</v>
      </c>
      <c r="H31" s="20" t="s">
        <v>98</v>
      </c>
      <c r="I31" s="20" t="s">
        <v>99</v>
      </c>
      <c r="J31" s="20" t="s">
        <v>100</v>
      </c>
      <c r="K31" s="20" t="s">
        <v>101</v>
      </c>
      <c r="L31" s="20" t="s">
        <v>102</v>
      </c>
      <c r="M31" s="20" t="s">
        <v>103</v>
      </c>
      <c r="N31" s="20" t="s">
        <v>104</v>
      </c>
      <c r="O31" s="21" t="s">
        <v>39</v>
      </c>
    </row>
    <row r="32" spans="1:15" x14ac:dyDescent="0.25">
      <c r="B32" s="19" t="s">
        <v>105</v>
      </c>
      <c r="C32" s="20" t="s">
        <v>106</v>
      </c>
      <c r="D32" s="20" t="s">
        <v>107</v>
      </c>
      <c r="E32" s="20" t="s">
        <v>108</v>
      </c>
      <c r="F32" s="20" t="s">
        <v>109</v>
      </c>
      <c r="G32" s="20" t="s">
        <v>110</v>
      </c>
      <c r="H32" s="20" t="s">
        <v>111</v>
      </c>
      <c r="I32" s="20" t="s">
        <v>112</v>
      </c>
      <c r="J32" s="20" t="s">
        <v>113</v>
      </c>
      <c r="K32" s="20" t="s">
        <v>114</v>
      </c>
      <c r="L32" s="20" t="s">
        <v>115</v>
      </c>
      <c r="M32" s="20" t="s">
        <v>116</v>
      </c>
      <c r="N32" s="20" t="s">
        <v>117</v>
      </c>
      <c r="O32" s="21" t="s">
        <v>39</v>
      </c>
    </row>
    <row r="33" spans="1:15" x14ac:dyDescent="0.25">
      <c r="B33" s="19" t="s">
        <v>118</v>
      </c>
      <c r="C33" s="20" t="s">
        <v>119</v>
      </c>
      <c r="D33" s="20" t="s">
        <v>120</v>
      </c>
      <c r="E33" s="20" t="s">
        <v>121</v>
      </c>
      <c r="F33" s="20" t="s">
        <v>122</v>
      </c>
      <c r="G33" s="20" t="s">
        <v>123</v>
      </c>
      <c r="H33" s="20" t="s">
        <v>124</v>
      </c>
      <c r="I33" s="20" t="s">
        <v>125</v>
      </c>
      <c r="J33" s="20" t="s">
        <v>126</v>
      </c>
      <c r="K33" s="20" t="s">
        <v>127</v>
      </c>
      <c r="L33" s="20" t="s">
        <v>128</v>
      </c>
      <c r="M33" s="20" t="s">
        <v>129</v>
      </c>
      <c r="N33" s="20" t="s">
        <v>130</v>
      </c>
      <c r="O33" s="21" t="s">
        <v>39</v>
      </c>
    </row>
    <row r="35" spans="1:15" x14ac:dyDescent="0.25">
      <c r="A35" s="16" t="s">
        <v>131</v>
      </c>
      <c r="B35" s="17"/>
    </row>
    <row r="36" spans="1:15" x14ac:dyDescent="0.25">
      <c r="A36" s="13" t="s">
        <v>132</v>
      </c>
      <c r="B36" s="13">
        <v>22.4</v>
      </c>
    </row>
    <row r="38" spans="1:15" x14ac:dyDescent="0.25">
      <c r="B38" s="18"/>
      <c r="C38" s="19">
        <v>1</v>
      </c>
      <c r="D38" s="19">
        <v>2</v>
      </c>
      <c r="E38" s="19">
        <v>3</v>
      </c>
      <c r="F38" s="19">
        <v>4</v>
      </c>
      <c r="G38" s="19">
        <v>5</v>
      </c>
      <c r="H38" s="19">
        <v>6</v>
      </c>
      <c r="I38" s="19">
        <v>7</v>
      </c>
      <c r="J38" s="19">
        <v>8</v>
      </c>
      <c r="K38" s="19">
        <v>9</v>
      </c>
      <c r="L38" s="19">
        <v>10</v>
      </c>
      <c r="M38" s="19">
        <v>11</v>
      </c>
      <c r="N38" s="19">
        <v>12</v>
      </c>
    </row>
    <row r="39" spans="1:15" x14ac:dyDescent="0.25">
      <c r="B39" s="19" t="s">
        <v>26</v>
      </c>
      <c r="C39" s="23">
        <v>114</v>
      </c>
      <c r="D39" s="24">
        <v>702</v>
      </c>
      <c r="E39" s="29">
        <v>1154</v>
      </c>
      <c r="F39" s="22">
        <v>1008</v>
      </c>
      <c r="G39" s="32">
        <v>314</v>
      </c>
      <c r="H39" s="23">
        <v>21</v>
      </c>
      <c r="I39" s="31">
        <v>1262</v>
      </c>
      <c r="J39" s="32">
        <v>363</v>
      </c>
      <c r="K39" s="27">
        <v>562</v>
      </c>
      <c r="L39" s="27">
        <v>624</v>
      </c>
      <c r="M39" s="32">
        <v>416</v>
      </c>
      <c r="N39" s="23">
        <v>13</v>
      </c>
      <c r="O39" s="21" t="s">
        <v>133</v>
      </c>
    </row>
    <row r="40" spans="1:15" x14ac:dyDescent="0.25">
      <c r="B40" s="19" t="s">
        <v>40</v>
      </c>
      <c r="C40" s="29">
        <v>1232</v>
      </c>
      <c r="D40" s="24">
        <v>781</v>
      </c>
      <c r="E40" s="24">
        <v>800</v>
      </c>
      <c r="F40" s="25">
        <v>283</v>
      </c>
      <c r="G40" s="27">
        <v>572</v>
      </c>
      <c r="H40" s="28">
        <v>504</v>
      </c>
      <c r="I40" s="27">
        <v>665</v>
      </c>
      <c r="J40" s="27">
        <v>663</v>
      </c>
      <c r="K40" s="28">
        <v>492</v>
      </c>
      <c r="L40" s="28">
        <v>455</v>
      </c>
      <c r="M40" s="27">
        <v>676</v>
      </c>
      <c r="N40" s="26">
        <v>956</v>
      </c>
      <c r="O40" s="21" t="s">
        <v>133</v>
      </c>
    </row>
    <row r="41" spans="1:15" x14ac:dyDescent="0.25">
      <c r="B41" s="19" t="s">
        <v>53</v>
      </c>
      <c r="C41" s="30">
        <v>1757</v>
      </c>
      <c r="D41" s="22">
        <v>1023</v>
      </c>
      <c r="E41" s="26">
        <v>882</v>
      </c>
      <c r="F41" s="24">
        <v>757</v>
      </c>
      <c r="G41" s="27">
        <v>641</v>
      </c>
      <c r="H41" s="24">
        <v>737</v>
      </c>
      <c r="I41" s="27">
        <v>660</v>
      </c>
      <c r="J41" s="29">
        <v>1237</v>
      </c>
      <c r="K41" s="28">
        <v>549</v>
      </c>
      <c r="L41" s="27">
        <v>590</v>
      </c>
      <c r="M41" s="28">
        <v>550</v>
      </c>
      <c r="N41" s="24">
        <v>829</v>
      </c>
      <c r="O41" s="21" t="s">
        <v>133</v>
      </c>
    </row>
    <row r="42" spans="1:15" x14ac:dyDescent="0.25">
      <c r="B42" s="19" t="s">
        <v>66</v>
      </c>
      <c r="C42" s="35">
        <v>1593</v>
      </c>
      <c r="D42" s="34">
        <v>1783</v>
      </c>
      <c r="E42" s="35">
        <v>1588</v>
      </c>
      <c r="F42" s="27">
        <v>596</v>
      </c>
      <c r="G42" s="28">
        <v>443</v>
      </c>
      <c r="H42" s="23">
        <v>16</v>
      </c>
      <c r="I42" s="27">
        <v>611</v>
      </c>
      <c r="J42" s="27">
        <v>568</v>
      </c>
      <c r="K42" s="28">
        <v>550</v>
      </c>
      <c r="L42" s="27">
        <v>685</v>
      </c>
      <c r="M42" s="27">
        <v>664</v>
      </c>
      <c r="N42" s="23">
        <v>14</v>
      </c>
      <c r="O42" s="21" t="s">
        <v>133</v>
      </c>
    </row>
    <row r="43" spans="1:15" x14ac:dyDescent="0.25">
      <c r="B43" s="19" t="s">
        <v>79</v>
      </c>
      <c r="C43" s="30">
        <v>1752</v>
      </c>
      <c r="D43" s="34">
        <v>1918</v>
      </c>
      <c r="E43" s="30">
        <v>1665</v>
      </c>
      <c r="F43" s="22">
        <v>1100</v>
      </c>
      <c r="G43" s="28">
        <v>502</v>
      </c>
      <c r="H43" s="24">
        <v>712</v>
      </c>
      <c r="I43" s="27">
        <v>571</v>
      </c>
      <c r="J43" s="27">
        <v>627</v>
      </c>
      <c r="K43" s="27">
        <v>573</v>
      </c>
      <c r="L43" s="26">
        <v>909</v>
      </c>
      <c r="M43" s="28">
        <v>532</v>
      </c>
      <c r="N43" s="26">
        <v>871</v>
      </c>
      <c r="O43" s="21" t="s">
        <v>133</v>
      </c>
    </row>
    <row r="44" spans="1:15" x14ac:dyDescent="0.25">
      <c r="B44" s="19" t="s">
        <v>92</v>
      </c>
      <c r="C44" s="31">
        <v>1286</v>
      </c>
      <c r="D44" s="30">
        <v>1763</v>
      </c>
      <c r="E44" s="22">
        <v>1053</v>
      </c>
      <c r="F44" s="26">
        <v>920</v>
      </c>
      <c r="G44" s="32">
        <v>369</v>
      </c>
      <c r="H44" s="24">
        <v>810</v>
      </c>
      <c r="I44" s="27">
        <v>595</v>
      </c>
      <c r="J44" s="24">
        <v>712</v>
      </c>
      <c r="K44" s="27">
        <v>653</v>
      </c>
      <c r="L44" s="24">
        <v>796</v>
      </c>
      <c r="M44" s="27">
        <v>684</v>
      </c>
      <c r="N44" s="22">
        <v>1003</v>
      </c>
      <c r="O44" s="21" t="s">
        <v>133</v>
      </c>
    </row>
    <row r="45" spans="1:15" x14ac:dyDescent="0.25">
      <c r="B45" s="19" t="s">
        <v>105</v>
      </c>
      <c r="C45" s="30">
        <v>1718</v>
      </c>
      <c r="D45" s="29">
        <v>1143</v>
      </c>
      <c r="E45" s="35">
        <v>1575</v>
      </c>
      <c r="F45" s="26">
        <v>947</v>
      </c>
      <c r="G45" s="25">
        <v>279</v>
      </c>
      <c r="H45" s="26">
        <v>844</v>
      </c>
      <c r="I45" s="26">
        <v>847</v>
      </c>
      <c r="J45" s="24">
        <v>793</v>
      </c>
      <c r="K45" s="24">
        <v>737</v>
      </c>
      <c r="L45" s="22">
        <v>1041</v>
      </c>
      <c r="M45" s="32">
        <v>409</v>
      </c>
      <c r="N45" s="31">
        <v>1359</v>
      </c>
      <c r="O45" s="21" t="s">
        <v>133</v>
      </c>
    </row>
    <row r="46" spans="1:15" x14ac:dyDescent="0.25">
      <c r="B46" s="19" t="s">
        <v>118</v>
      </c>
      <c r="C46" s="31">
        <v>1368</v>
      </c>
      <c r="D46" s="31">
        <v>1319</v>
      </c>
      <c r="E46" s="33">
        <v>1458</v>
      </c>
      <c r="F46" s="29">
        <v>1173</v>
      </c>
      <c r="G46" s="32">
        <v>324</v>
      </c>
      <c r="H46" s="23">
        <v>26</v>
      </c>
      <c r="I46" s="26">
        <v>940</v>
      </c>
      <c r="J46" s="26">
        <v>916</v>
      </c>
      <c r="K46" s="27">
        <v>614</v>
      </c>
      <c r="L46" s="22">
        <v>977</v>
      </c>
      <c r="M46" s="28">
        <v>457</v>
      </c>
      <c r="N46" s="23">
        <v>20</v>
      </c>
      <c r="O46" s="21" t="s">
        <v>133</v>
      </c>
    </row>
    <row r="48" spans="1:15" x14ac:dyDescent="0.25">
      <c r="B48" s="13" t="s">
        <v>140</v>
      </c>
      <c r="C48" s="13">
        <f>(C39-17.314)/4.4909</f>
        <v>21.529314836669712</v>
      </c>
      <c r="D48" s="13">
        <f t="shared" ref="D48:N48" si="0">(D39-17.314)/4.4909</f>
        <v>152.46075396913761</v>
      </c>
      <c r="E48" s="13">
        <f t="shared" si="0"/>
        <v>253.10873098933396</v>
      </c>
      <c r="F48" s="13">
        <f t="shared" si="0"/>
        <v>220.59854372174843</v>
      </c>
      <c r="G48" s="13">
        <f t="shared" si="0"/>
        <v>66.063817942951303</v>
      </c>
      <c r="H48" s="13">
        <f t="shared" si="0"/>
        <v>0.82077089224876976</v>
      </c>
      <c r="I48" s="13">
        <f t="shared" si="0"/>
        <v>277.15736266672604</v>
      </c>
      <c r="J48" s="13">
        <f t="shared" si="0"/>
        <v>76.974771203990286</v>
      </c>
      <c r="K48" s="13">
        <f t="shared" si="0"/>
        <v>121.28660179474049</v>
      </c>
      <c r="L48" s="13">
        <f t="shared" si="0"/>
        <v>135.09229775768779</v>
      </c>
      <c r="M48" s="13">
        <f t="shared" si="0"/>
        <v>88.776414527154913</v>
      </c>
      <c r="N48" s="13">
        <f t="shared" si="0"/>
        <v>-0.96060923200249393</v>
      </c>
    </row>
    <row r="49" spans="2:14" x14ac:dyDescent="0.25">
      <c r="C49" s="13">
        <f t="shared" ref="C49:N49" si="1">(C40-17.314)/4.4909</f>
        <v>270.47718720078382</v>
      </c>
      <c r="D49" s="13">
        <f t="shared" si="1"/>
        <v>170.05188269611884</v>
      </c>
      <c r="E49" s="13">
        <f t="shared" si="1"/>
        <v>174.28266049121558</v>
      </c>
      <c r="F49" s="13">
        <f t="shared" si="1"/>
        <v>59.160969961477655</v>
      </c>
      <c r="G49" s="13">
        <f t="shared" si="1"/>
        <v>123.51332695005456</v>
      </c>
      <c r="H49" s="13">
        <f t="shared" si="1"/>
        <v>108.37159589391881</v>
      </c>
      <c r="I49" s="13">
        <f t="shared" si="1"/>
        <v>144.2218708944755</v>
      </c>
      <c r="J49" s="13">
        <f t="shared" si="1"/>
        <v>143.7765258634127</v>
      </c>
      <c r="K49" s="13">
        <f t="shared" si="1"/>
        <v>105.69952570754191</v>
      </c>
      <c r="L49" s="13">
        <f t="shared" si="1"/>
        <v>97.460642632879825</v>
      </c>
      <c r="M49" s="13">
        <f t="shared" si="1"/>
        <v>146.67126856532099</v>
      </c>
      <c r="N49" s="13">
        <f t="shared" si="1"/>
        <v>209.01957291411523</v>
      </c>
    </row>
    <row r="50" spans="2:14" x14ac:dyDescent="0.25">
      <c r="C50" s="13">
        <f t="shared" ref="C50:N50" si="2">(C41-17.314)/4.4909</f>
        <v>387.38025785477299</v>
      </c>
      <c r="D50" s="13">
        <f t="shared" si="2"/>
        <v>223.93863145471957</v>
      </c>
      <c r="E50" s="13">
        <f t="shared" si="2"/>
        <v>192.54180676479103</v>
      </c>
      <c r="F50" s="13">
        <f t="shared" si="2"/>
        <v>164.70774232336504</v>
      </c>
      <c r="G50" s="13">
        <f t="shared" si="2"/>
        <v>138.8777305217217</v>
      </c>
      <c r="H50" s="13">
        <f t="shared" si="2"/>
        <v>160.25429201273687</v>
      </c>
      <c r="I50" s="13">
        <f t="shared" si="2"/>
        <v>143.10850831681847</v>
      </c>
      <c r="J50" s="13">
        <f t="shared" si="2"/>
        <v>271.59054977844085</v>
      </c>
      <c r="K50" s="13">
        <f t="shared" si="2"/>
        <v>118.39185909283218</v>
      </c>
      <c r="L50" s="13">
        <f t="shared" si="2"/>
        <v>127.5214322296199</v>
      </c>
      <c r="M50" s="13">
        <f t="shared" si="2"/>
        <v>118.61453160836359</v>
      </c>
      <c r="N50" s="13">
        <f t="shared" si="2"/>
        <v>180.74016344162641</v>
      </c>
    </row>
    <row r="51" spans="2:14" x14ac:dyDescent="0.25">
      <c r="C51" s="13">
        <f t="shared" ref="C51:N51" si="3">(C42-17.314)/4.4909</f>
        <v>350.86196530762209</v>
      </c>
      <c r="D51" s="13">
        <f t="shared" si="3"/>
        <v>393.16974325858956</v>
      </c>
      <c r="E51" s="13">
        <f t="shared" si="3"/>
        <v>349.74860272996506</v>
      </c>
      <c r="F51" s="13">
        <f t="shared" si="3"/>
        <v>128.85746732280836</v>
      </c>
      <c r="G51" s="13">
        <f t="shared" si="3"/>
        <v>94.788572446502926</v>
      </c>
      <c r="H51" s="13">
        <f t="shared" si="3"/>
        <v>-0.29259168540827007</v>
      </c>
      <c r="I51" s="13">
        <f t="shared" si="3"/>
        <v>132.19755505577947</v>
      </c>
      <c r="J51" s="13">
        <f t="shared" si="3"/>
        <v>122.62263688792893</v>
      </c>
      <c r="K51" s="13">
        <f t="shared" si="3"/>
        <v>118.61453160836359</v>
      </c>
      <c r="L51" s="13">
        <f t="shared" si="3"/>
        <v>148.67532120510367</v>
      </c>
      <c r="M51" s="13">
        <f t="shared" si="3"/>
        <v>143.9991983789441</v>
      </c>
      <c r="N51" s="13">
        <f t="shared" si="3"/>
        <v>-0.73793671647108605</v>
      </c>
    </row>
    <row r="52" spans="2:14" x14ac:dyDescent="0.25">
      <c r="C52" s="13">
        <f t="shared" ref="C52:N52" si="4">(C43-17.314)/4.4909</f>
        <v>386.26689527711596</v>
      </c>
      <c r="D52" s="13">
        <f t="shared" si="4"/>
        <v>423.23053285532967</v>
      </c>
      <c r="E52" s="13">
        <f t="shared" si="4"/>
        <v>366.89438642588345</v>
      </c>
      <c r="F52" s="13">
        <f t="shared" si="4"/>
        <v>241.08441515063794</v>
      </c>
      <c r="G52" s="13">
        <f t="shared" si="4"/>
        <v>107.92625086285599</v>
      </c>
      <c r="H52" s="13">
        <f t="shared" si="4"/>
        <v>154.68747912445167</v>
      </c>
      <c r="I52" s="13">
        <f t="shared" si="4"/>
        <v>123.29065443452316</v>
      </c>
      <c r="J52" s="13">
        <f t="shared" si="4"/>
        <v>135.76031530428202</v>
      </c>
      <c r="K52" s="13">
        <f t="shared" si="4"/>
        <v>123.73599946558598</v>
      </c>
      <c r="L52" s="13">
        <f t="shared" si="4"/>
        <v>198.55396468413906</v>
      </c>
      <c r="M52" s="13">
        <f t="shared" si="4"/>
        <v>114.60642632879825</v>
      </c>
      <c r="N52" s="13">
        <f t="shared" si="4"/>
        <v>190.09240909394555</v>
      </c>
    </row>
    <row r="53" spans="2:14" x14ac:dyDescent="0.25">
      <c r="C53" s="13">
        <f t="shared" ref="C53:N53" si="5">(C44-17.314)/4.4909</f>
        <v>282.50150303947981</v>
      </c>
      <c r="D53" s="13">
        <f t="shared" si="5"/>
        <v>388.71629294796145</v>
      </c>
      <c r="E53" s="13">
        <f t="shared" si="5"/>
        <v>230.61880692066177</v>
      </c>
      <c r="F53" s="13">
        <f t="shared" si="5"/>
        <v>201.00336235498455</v>
      </c>
      <c r="G53" s="13">
        <f t="shared" si="5"/>
        <v>78.310806297178743</v>
      </c>
      <c r="H53" s="13">
        <f t="shared" si="5"/>
        <v>176.50938564652967</v>
      </c>
      <c r="I53" s="13">
        <f t="shared" si="5"/>
        <v>128.63479480727696</v>
      </c>
      <c r="J53" s="13">
        <f t="shared" si="5"/>
        <v>154.68747912445167</v>
      </c>
      <c r="K53" s="13">
        <f t="shared" si="5"/>
        <v>141.54980070809862</v>
      </c>
      <c r="L53" s="13">
        <f t="shared" si="5"/>
        <v>173.39197042908995</v>
      </c>
      <c r="M53" s="13">
        <f t="shared" si="5"/>
        <v>148.45264868957227</v>
      </c>
      <c r="N53" s="13">
        <f t="shared" si="5"/>
        <v>219.4851811440914</v>
      </c>
    </row>
    <row r="54" spans="2:14" x14ac:dyDescent="0.25">
      <c r="C54" s="13">
        <f t="shared" ref="C54:N54" si="6">(C45-17.314)/4.4909</f>
        <v>378.69602974904808</v>
      </c>
      <c r="D54" s="13">
        <f t="shared" si="6"/>
        <v>250.65933331848848</v>
      </c>
      <c r="E54" s="13">
        <f t="shared" si="6"/>
        <v>346.85386002805672</v>
      </c>
      <c r="F54" s="13">
        <f t="shared" si="6"/>
        <v>207.01552027433254</v>
      </c>
      <c r="G54" s="13">
        <f t="shared" si="6"/>
        <v>58.270279899352019</v>
      </c>
      <c r="H54" s="13">
        <f t="shared" si="6"/>
        <v>184.08025117459752</v>
      </c>
      <c r="I54" s="13">
        <f t="shared" si="6"/>
        <v>184.74826872119175</v>
      </c>
      <c r="J54" s="13">
        <f t="shared" si="6"/>
        <v>172.72395288249572</v>
      </c>
      <c r="K54" s="13">
        <f t="shared" si="6"/>
        <v>160.25429201273687</v>
      </c>
      <c r="L54" s="13">
        <f t="shared" si="6"/>
        <v>227.94673673428491</v>
      </c>
      <c r="M54" s="13">
        <f t="shared" si="6"/>
        <v>87.217706918435056</v>
      </c>
      <c r="N54" s="13">
        <f t="shared" si="6"/>
        <v>298.75659667327261</v>
      </c>
    </row>
    <row r="55" spans="2:14" x14ac:dyDescent="0.25">
      <c r="C55" s="13">
        <f t="shared" ref="C55:N55" si="7">(C46-17.314)/4.4909</f>
        <v>300.7606493130553</v>
      </c>
      <c r="D55" s="13">
        <f t="shared" si="7"/>
        <v>289.84969605201627</v>
      </c>
      <c r="E55" s="13">
        <f t="shared" si="7"/>
        <v>320.80117571088198</v>
      </c>
      <c r="F55" s="13">
        <f t="shared" si="7"/>
        <v>257.33950878443073</v>
      </c>
      <c r="G55" s="13">
        <f t="shared" si="7"/>
        <v>68.290543098265374</v>
      </c>
      <c r="H55" s="13">
        <f t="shared" si="7"/>
        <v>1.9341334699058095</v>
      </c>
      <c r="I55" s="13">
        <f t="shared" si="7"/>
        <v>205.45681266561269</v>
      </c>
      <c r="J55" s="13">
        <f t="shared" si="7"/>
        <v>200.11267229285892</v>
      </c>
      <c r="K55" s="13">
        <f t="shared" si="7"/>
        <v>132.8655726023737</v>
      </c>
      <c r="L55" s="13">
        <f t="shared" si="7"/>
        <v>213.6956957402748</v>
      </c>
      <c r="M55" s="13">
        <f t="shared" si="7"/>
        <v>97.905987663942639</v>
      </c>
      <c r="N55" s="13">
        <f t="shared" si="7"/>
        <v>0.59809837671736177</v>
      </c>
    </row>
    <row r="57" spans="2:14" x14ac:dyDescent="0.25">
      <c r="B57" s="13" t="s">
        <v>141</v>
      </c>
      <c r="C57" s="13">
        <f>C48*200/1000</f>
        <v>4.305862967333943</v>
      </c>
      <c r="D57" s="13">
        <f t="shared" ref="D57:N57" si="8">D48*200/1000</f>
        <v>30.492150793827523</v>
      </c>
      <c r="E57" s="13">
        <f t="shared" si="8"/>
        <v>50.621746197866791</v>
      </c>
      <c r="F57" s="13">
        <f t="shared" si="8"/>
        <v>44.119708744349687</v>
      </c>
      <c r="G57" s="13">
        <f t="shared" si="8"/>
        <v>13.21276358859026</v>
      </c>
      <c r="H57" s="13">
        <f t="shared" si="8"/>
        <v>0.16415417844975394</v>
      </c>
      <c r="I57" s="13">
        <f t="shared" si="8"/>
        <v>55.431472533345207</v>
      </c>
      <c r="J57" s="13">
        <f t="shared" si="8"/>
        <v>15.394954240798057</v>
      </c>
      <c r="K57" s="13">
        <f t="shared" si="8"/>
        <v>24.2573203589481</v>
      </c>
      <c r="L57" s="13">
        <f t="shared" si="8"/>
        <v>27.018459551537557</v>
      </c>
      <c r="M57" s="13">
        <f t="shared" si="8"/>
        <v>17.755282905430985</v>
      </c>
      <c r="N57" s="13">
        <f t="shared" si="8"/>
        <v>-0.19212184640049879</v>
      </c>
    </row>
    <row r="58" spans="2:14" x14ac:dyDescent="0.25">
      <c r="C58" s="13">
        <f t="shared" ref="C58:N58" si="9">C49*200/1000</f>
        <v>54.095437440156765</v>
      </c>
      <c r="D58" s="13">
        <f t="shared" si="9"/>
        <v>34.01037653922377</v>
      </c>
      <c r="E58" s="13">
        <f t="shared" si="9"/>
        <v>34.856532098243115</v>
      </c>
      <c r="F58" s="13">
        <f t="shared" si="9"/>
        <v>11.832193992295531</v>
      </c>
      <c r="G58" s="13">
        <f t="shared" si="9"/>
        <v>24.702665390010914</v>
      </c>
      <c r="H58" s="13">
        <f t="shared" si="9"/>
        <v>21.674319178783762</v>
      </c>
      <c r="I58" s="13">
        <f t="shared" si="9"/>
        <v>28.844374178895102</v>
      </c>
      <c r="J58" s="13">
        <f t="shared" si="9"/>
        <v>28.75530517268254</v>
      </c>
      <c r="K58" s="13">
        <f t="shared" si="9"/>
        <v>21.139905141508383</v>
      </c>
      <c r="L58" s="13">
        <f t="shared" si="9"/>
        <v>19.492128526575964</v>
      </c>
      <c r="M58" s="13">
        <f t="shared" si="9"/>
        <v>29.334253713064196</v>
      </c>
      <c r="N58" s="13">
        <f t="shared" si="9"/>
        <v>41.803914582823047</v>
      </c>
    </row>
    <row r="59" spans="2:14" x14ac:dyDescent="0.25">
      <c r="C59" s="13">
        <f t="shared" ref="C59:N59" si="10">C50*200/1000</f>
        <v>77.476051570954596</v>
      </c>
      <c r="D59" s="13">
        <f t="shared" si="10"/>
        <v>44.787726290943915</v>
      </c>
      <c r="E59" s="13">
        <f t="shared" si="10"/>
        <v>38.508361352958204</v>
      </c>
      <c r="F59" s="13">
        <f t="shared" si="10"/>
        <v>32.941548464673012</v>
      </c>
      <c r="G59" s="13">
        <f t="shared" si="10"/>
        <v>27.77554610434434</v>
      </c>
      <c r="H59" s="13">
        <f t="shared" si="10"/>
        <v>32.050858402547377</v>
      </c>
      <c r="I59" s="13">
        <f t="shared" si="10"/>
        <v>28.621701663363694</v>
      </c>
      <c r="J59" s="13">
        <f t="shared" si="10"/>
        <v>54.318109955688165</v>
      </c>
      <c r="K59" s="13">
        <f t="shared" si="10"/>
        <v>23.678371818566436</v>
      </c>
      <c r="L59" s="13">
        <f t="shared" si="10"/>
        <v>25.504286445923977</v>
      </c>
      <c r="M59" s="13">
        <f t="shared" si="10"/>
        <v>23.722906321672721</v>
      </c>
      <c r="N59" s="13">
        <f t="shared" si="10"/>
        <v>36.14803268832528</v>
      </c>
    </row>
    <row r="60" spans="2:14" x14ac:dyDescent="0.25">
      <c r="C60" s="13">
        <f t="shared" ref="C60:N60" si="11">C51*200/1000</f>
        <v>70.172393061524417</v>
      </c>
      <c r="D60" s="13">
        <f t="shared" si="11"/>
        <v>78.633948651717915</v>
      </c>
      <c r="E60" s="13">
        <f t="shared" si="11"/>
        <v>69.949720545993017</v>
      </c>
      <c r="F60" s="13">
        <f t="shared" si="11"/>
        <v>25.771493464561676</v>
      </c>
      <c r="G60" s="13">
        <f t="shared" si="11"/>
        <v>18.957714489300585</v>
      </c>
      <c r="H60" s="13">
        <f t="shared" si="11"/>
        <v>-5.851833708165402E-2</v>
      </c>
      <c r="I60" s="13">
        <f t="shared" si="11"/>
        <v>26.439511011155894</v>
      </c>
      <c r="J60" s="13">
        <f t="shared" si="11"/>
        <v>24.524527377585787</v>
      </c>
      <c r="K60" s="13">
        <f t="shared" si="11"/>
        <v>23.722906321672721</v>
      </c>
      <c r="L60" s="13">
        <f t="shared" si="11"/>
        <v>29.735064241020734</v>
      </c>
      <c r="M60" s="13">
        <f t="shared" si="11"/>
        <v>28.799839675788817</v>
      </c>
      <c r="N60" s="13">
        <f t="shared" si="11"/>
        <v>-0.14758734329421722</v>
      </c>
    </row>
    <row r="61" spans="2:14" x14ac:dyDescent="0.25">
      <c r="C61" s="13">
        <f t="shared" ref="C61:N61" si="12">C52*200/1000</f>
        <v>77.253379055423196</v>
      </c>
      <c r="D61" s="13">
        <f t="shared" si="12"/>
        <v>84.646106571065928</v>
      </c>
      <c r="E61" s="13">
        <f t="shared" si="12"/>
        <v>73.378877285176685</v>
      </c>
      <c r="F61" s="13">
        <f t="shared" si="12"/>
        <v>48.21688303012759</v>
      </c>
      <c r="G61" s="13">
        <f t="shared" si="12"/>
        <v>21.5852501725712</v>
      </c>
      <c r="H61" s="13">
        <f t="shared" si="12"/>
        <v>30.937495824890334</v>
      </c>
      <c r="I61" s="13">
        <f t="shared" si="12"/>
        <v>24.658130886904633</v>
      </c>
      <c r="J61" s="13">
        <f t="shared" si="12"/>
        <v>27.152063060856403</v>
      </c>
      <c r="K61" s="13">
        <f t="shared" si="12"/>
        <v>24.747199893117195</v>
      </c>
      <c r="L61" s="13">
        <f t="shared" si="12"/>
        <v>39.710792936827815</v>
      </c>
      <c r="M61" s="13">
        <f t="shared" si="12"/>
        <v>22.92128526575965</v>
      </c>
      <c r="N61" s="13">
        <f t="shared" si="12"/>
        <v>38.018481818789105</v>
      </c>
    </row>
    <row r="62" spans="2:14" x14ac:dyDescent="0.25">
      <c r="C62" s="13">
        <f t="shared" ref="C62:N62" si="13">C53*200/1000</f>
        <v>56.500300607895966</v>
      </c>
      <c r="D62" s="13">
        <f t="shared" si="13"/>
        <v>77.743258589592301</v>
      </c>
      <c r="E62" s="13">
        <f t="shared" si="13"/>
        <v>46.123761384132358</v>
      </c>
      <c r="F62" s="13">
        <f t="shared" si="13"/>
        <v>40.200672470996906</v>
      </c>
      <c r="G62" s="13">
        <f t="shared" si="13"/>
        <v>15.662161259435749</v>
      </c>
      <c r="H62" s="13">
        <f t="shared" si="13"/>
        <v>35.301877129305936</v>
      </c>
      <c r="I62" s="13">
        <f t="shared" si="13"/>
        <v>25.726958961455392</v>
      </c>
      <c r="J62" s="13">
        <f t="shared" si="13"/>
        <v>30.937495824890334</v>
      </c>
      <c r="K62" s="13">
        <f t="shared" si="13"/>
        <v>28.309960141619722</v>
      </c>
      <c r="L62" s="13">
        <f t="shared" si="13"/>
        <v>34.678394085817992</v>
      </c>
      <c r="M62" s="13">
        <f t="shared" si="13"/>
        <v>29.690529737914453</v>
      </c>
      <c r="N62" s="13">
        <f t="shared" si="13"/>
        <v>43.89703622881828</v>
      </c>
    </row>
    <row r="63" spans="2:14" x14ac:dyDescent="0.25">
      <c r="C63" s="13">
        <f t="shared" ref="C63:N63" si="14">C54*200/1000</f>
        <v>75.739205949809616</v>
      </c>
      <c r="D63" s="13">
        <f t="shared" si="14"/>
        <v>50.131866663697693</v>
      </c>
      <c r="E63" s="13">
        <f t="shared" si="14"/>
        <v>69.370772005611343</v>
      </c>
      <c r="F63" s="13">
        <f t="shared" si="14"/>
        <v>41.40310405486651</v>
      </c>
      <c r="G63" s="13">
        <f t="shared" si="14"/>
        <v>11.654055979870403</v>
      </c>
      <c r="H63" s="13">
        <f t="shared" si="14"/>
        <v>36.816050234919501</v>
      </c>
      <c r="I63" s="13">
        <f t="shared" si="14"/>
        <v>36.949653744238347</v>
      </c>
      <c r="J63" s="13">
        <f t="shared" si="14"/>
        <v>34.544790576499146</v>
      </c>
      <c r="K63" s="13">
        <f t="shared" si="14"/>
        <v>32.050858402547377</v>
      </c>
      <c r="L63" s="13">
        <f t="shared" si="14"/>
        <v>45.589347346856982</v>
      </c>
      <c r="M63" s="13">
        <f t="shared" si="14"/>
        <v>17.443541383687009</v>
      </c>
      <c r="N63" s="13">
        <f t="shared" si="14"/>
        <v>59.751319334654525</v>
      </c>
    </row>
    <row r="64" spans="2:14" x14ac:dyDescent="0.25">
      <c r="C64" s="13">
        <f t="shared" ref="C64:N64" si="15">C55*200/1000</f>
        <v>60.152129862611055</v>
      </c>
      <c r="D64" s="13">
        <f t="shared" si="15"/>
        <v>57.969939210403254</v>
      </c>
      <c r="E64" s="13">
        <f t="shared" si="15"/>
        <v>64.16023514217639</v>
      </c>
      <c r="F64" s="13">
        <f t="shared" si="15"/>
        <v>51.467901756886143</v>
      </c>
      <c r="G64" s="13">
        <f t="shared" si="15"/>
        <v>13.658108619653074</v>
      </c>
      <c r="H64" s="13">
        <f t="shared" si="15"/>
        <v>0.38682669398116187</v>
      </c>
      <c r="I64" s="13">
        <f t="shared" si="15"/>
        <v>41.091362533122535</v>
      </c>
      <c r="J64" s="13">
        <f t="shared" si="15"/>
        <v>40.022534458571783</v>
      </c>
      <c r="K64" s="13">
        <f t="shared" si="15"/>
        <v>26.573114520474739</v>
      </c>
      <c r="L64" s="13">
        <f t="shared" si="15"/>
        <v>42.73913914805496</v>
      </c>
      <c r="M64" s="13">
        <f t="shared" si="15"/>
        <v>19.581197532788526</v>
      </c>
      <c r="N64" s="13">
        <f t="shared" si="15"/>
        <v>0.11961967534347236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standards post PCR2</vt:lpstr>
      <vt:lpstr>Plate 4 - Sheet1</vt:lpstr>
      <vt:lpstr>Plate 5 - 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</dc:creator>
  <cp:lastModifiedBy>Stephanie</cp:lastModifiedBy>
  <dcterms:created xsi:type="dcterms:W3CDTF">2011-01-18T20:51:17Z</dcterms:created>
  <dcterms:modified xsi:type="dcterms:W3CDTF">2016-03-25T22:04:12Z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