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son/Projects/rtgm10169_manuscript/data/"/>
    </mc:Choice>
  </mc:AlternateContent>
  <xr:revisionPtr revIDLastSave="0" documentId="13_ncr:1_{3DC43BEB-6489-2C46-A737-0F89A8FDF2F6}" xr6:coauthVersionLast="47" xr6:coauthVersionMax="47" xr10:uidLastSave="{00000000-0000-0000-0000-000000000000}"/>
  <bookViews>
    <workbookView xWindow="0" yWindow="500" windowWidth="28800" windowHeight="15800" xr2:uid="{B73EC96A-FFCF-4ACF-AF24-EED3AEE8E438}"/>
  </bookViews>
  <sheets>
    <sheet name="original data" sheetId="1" r:id="rId1"/>
    <sheet name="formulas" sheetId="2" r:id="rId2"/>
    <sheet name="paste123" sheetId="3" r:id="rId3"/>
    <sheet name="BK-D" sheetId="4" r:id="rId4"/>
    <sheet name="BK-E" sheetId="5" r:id="rId5"/>
    <sheet name="China2" sheetId="6" r:id="rId6"/>
    <sheet name="Japan" sheetId="7" r:id="rId7"/>
    <sheet name="N1" sheetId="8" r:id="rId8"/>
    <sheet name="N2" sheetId="9" r:id="rId9"/>
    <sheet name="N3" sheetId="10" r:id="rId10"/>
    <sheet name="SarE" sheetId="11" r:id="rId11"/>
    <sheet name="Thai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O166" i="2"/>
  <c r="P166" i="2" s="1"/>
  <c r="N166" i="2"/>
  <c r="O163" i="2"/>
  <c r="P163" i="2" s="1"/>
  <c r="N163" i="2"/>
  <c r="O160" i="2"/>
  <c r="P160" i="2" s="1"/>
  <c r="N160" i="2"/>
  <c r="O157" i="2"/>
  <c r="P157" i="2" s="1"/>
  <c r="N157" i="2"/>
  <c r="O154" i="2"/>
  <c r="P154" i="2" s="1"/>
  <c r="N154" i="2"/>
  <c r="O151" i="2"/>
  <c r="P151" i="2" s="1"/>
  <c r="N151" i="2"/>
  <c r="O148" i="2"/>
  <c r="N148" i="2"/>
  <c r="O145" i="2"/>
  <c r="P145" i="2" s="1"/>
  <c r="N145" i="2"/>
  <c r="O140" i="2"/>
  <c r="P140" i="2" s="1"/>
  <c r="N140" i="2"/>
  <c r="O137" i="2"/>
  <c r="P137" i="2" s="1"/>
  <c r="N137" i="2"/>
  <c r="O134" i="2"/>
  <c r="P134" i="2" s="1"/>
  <c r="N134" i="2"/>
  <c r="O131" i="2"/>
  <c r="P131" i="2" s="1"/>
  <c r="N131" i="2"/>
  <c r="O128" i="2"/>
  <c r="P128" i="2" s="1"/>
  <c r="N128" i="2"/>
  <c r="O125" i="2"/>
  <c r="P125" i="2" s="1"/>
  <c r="N125" i="2"/>
  <c r="O122" i="2"/>
  <c r="P122" i="2" s="1"/>
  <c r="N122" i="2"/>
  <c r="O119" i="2"/>
  <c r="P119" i="2" s="1"/>
  <c r="N119" i="2"/>
  <c r="O116" i="2"/>
  <c r="P116" i="2" s="1"/>
  <c r="N116" i="2"/>
  <c r="O113" i="2"/>
  <c r="P113" i="2" s="1"/>
  <c r="N113" i="2"/>
  <c r="O110" i="2"/>
  <c r="P110" i="2" s="1"/>
  <c r="N110" i="2"/>
  <c r="O107" i="2"/>
  <c r="P107" i="2" s="1"/>
  <c r="N107" i="2"/>
  <c r="O104" i="2"/>
  <c r="P104" i="2" s="1"/>
  <c r="N104" i="2"/>
  <c r="O101" i="2"/>
  <c r="P101" i="2" s="1"/>
  <c r="N101" i="2"/>
  <c r="O98" i="2"/>
  <c r="P98" i="2" s="1"/>
  <c r="N98" i="2"/>
  <c r="O95" i="2"/>
  <c r="P95" i="2" s="1"/>
  <c r="N95" i="2"/>
  <c r="O92" i="2"/>
  <c r="P92" i="2" s="1"/>
  <c r="N92" i="2"/>
  <c r="O89" i="2"/>
  <c r="P89" i="2" s="1"/>
  <c r="N89" i="2"/>
  <c r="O86" i="2"/>
  <c r="P86" i="2" s="1"/>
  <c r="N86" i="2"/>
  <c r="O83" i="2"/>
  <c r="P83" i="2" s="1"/>
  <c r="N83" i="2"/>
  <c r="O80" i="2"/>
  <c r="P80" i="2" s="1"/>
  <c r="N80" i="2"/>
  <c r="O77" i="2"/>
  <c r="P77" i="2" s="1"/>
  <c r="N77" i="2"/>
  <c r="O74" i="2"/>
  <c r="P74" i="2" s="1"/>
  <c r="N74" i="2"/>
  <c r="O71" i="2"/>
  <c r="P71" i="2" s="1"/>
  <c r="N71" i="2"/>
  <c r="O68" i="2"/>
  <c r="P68" i="2" s="1"/>
  <c r="N68" i="2"/>
  <c r="O65" i="2"/>
  <c r="P65" i="2" s="1"/>
  <c r="N65" i="2"/>
  <c r="O62" i="2"/>
  <c r="P62" i="2" s="1"/>
  <c r="N62" i="2"/>
  <c r="O59" i="2"/>
  <c r="P59" i="2" s="1"/>
  <c r="N59" i="2"/>
  <c r="O56" i="2"/>
  <c r="P56" i="2" s="1"/>
  <c r="N56" i="2"/>
  <c r="O53" i="2"/>
  <c r="P53" i="2" s="1"/>
  <c r="N53" i="2"/>
  <c r="O50" i="2"/>
  <c r="P50" i="2" s="1"/>
  <c r="N50" i="2"/>
  <c r="O47" i="2"/>
  <c r="P47" i="2" s="1"/>
  <c r="N47" i="2"/>
  <c r="O44" i="2"/>
  <c r="P44" i="2" s="1"/>
  <c r="N44" i="2"/>
  <c r="O41" i="2"/>
  <c r="P41" i="2" s="1"/>
  <c r="N41" i="2"/>
  <c r="O38" i="2"/>
  <c r="P38" i="2" s="1"/>
  <c r="N38" i="2"/>
  <c r="O35" i="2"/>
  <c r="P35" i="2" s="1"/>
  <c r="N35" i="2"/>
  <c r="O32" i="2"/>
  <c r="P32" i="2" s="1"/>
  <c r="N32" i="2"/>
  <c r="O29" i="2"/>
  <c r="P29" i="2" s="1"/>
  <c r="N29" i="2"/>
  <c r="O26" i="2"/>
  <c r="P26" i="2" s="1"/>
  <c r="N26" i="2"/>
  <c r="O23" i="2"/>
  <c r="P23" i="2" s="1"/>
  <c r="N23" i="2"/>
  <c r="O20" i="2"/>
  <c r="P20" i="2" s="1"/>
  <c r="N20" i="2"/>
  <c r="O17" i="2"/>
  <c r="P17" i="2" s="1"/>
  <c r="N17" i="2"/>
  <c r="O14" i="2"/>
  <c r="P14" i="2" s="1"/>
  <c r="N14" i="2"/>
  <c r="O11" i="2"/>
  <c r="P11" i="2" s="1"/>
  <c r="N11" i="2"/>
  <c r="O8" i="2"/>
  <c r="P8" i="2" s="1"/>
  <c r="N8" i="2"/>
  <c r="O5" i="2"/>
  <c r="P5" i="2" s="1"/>
  <c r="N5" i="2"/>
  <c r="O2" i="2"/>
  <c r="N2" i="2"/>
  <c r="P2" i="2" s="1"/>
  <c r="I224" i="1"/>
  <c r="J224" i="1" s="1"/>
  <c r="K224" i="1" s="1"/>
  <c r="L224" i="1" s="1"/>
  <c r="M224" i="1" s="1"/>
  <c r="I223" i="1"/>
  <c r="J223" i="1" s="1"/>
  <c r="K223" i="1" s="1"/>
  <c r="L223" i="1" s="1"/>
  <c r="M223" i="1" s="1"/>
  <c r="I222" i="1"/>
  <c r="J222" i="1" s="1"/>
  <c r="K222" i="1" s="1"/>
  <c r="L222" i="1" s="1"/>
  <c r="M222" i="1" s="1"/>
  <c r="I221" i="1"/>
  <c r="J221" i="1" s="1"/>
  <c r="K221" i="1" s="1"/>
  <c r="L221" i="1" s="1"/>
  <c r="M221" i="1" s="1"/>
  <c r="I220" i="1"/>
  <c r="J220" i="1" s="1"/>
  <c r="K220" i="1" s="1"/>
  <c r="L220" i="1" s="1"/>
  <c r="M220" i="1" s="1"/>
  <c r="I219" i="1"/>
  <c r="J219" i="1" s="1"/>
  <c r="K219" i="1" s="1"/>
  <c r="L219" i="1" s="1"/>
  <c r="M219" i="1" s="1"/>
  <c r="I218" i="1"/>
  <c r="J218" i="1" s="1"/>
  <c r="K218" i="1" s="1"/>
  <c r="L218" i="1" s="1"/>
  <c r="M218" i="1" s="1"/>
  <c r="I217" i="1"/>
  <c r="J217" i="1" s="1"/>
  <c r="K217" i="1" s="1"/>
  <c r="L217" i="1" s="1"/>
  <c r="M217" i="1" s="1"/>
  <c r="I200" i="1"/>
  <c r="J200" i="1" s="1"/>
  <c r="K200" i="1" s="1"/>
  <c r="L200" i="1" s="1"/>
  <c r="M200" i="1" s="1"/>
  <c r="I199" i="1"/>
  <c r="J199" i="1" s="1"/>
  <c r="K199" i="1" s="1"/>
  <c r="L199" i="1" s="1"/>
  <c r="M199" i="1" s="1"/>
  <c r="I198" i="1"/>
  <c r="J198" i="1" s="1"/>
  <c r="K198" i="1" s="1"/>
  <c r="L198" i="1" s="1"/>
  <c r="M198" i="1" s="1"/>
  <c r="I197" i="1"/>
  <c r="J197" i="1" s="1"/>
  <c r="K197" i="1" s="1"/>
  <c r="L197" i="1" s="1"/>
  <c r="M197" i="1" s="1"/>
  <c r="I196" i="1"/>
  <c r="J196" i="1" s="1"/>
  <c r="K196" i="1" s="1"/>
  <c r="L196" i="1" s="1"/>
  <c r="M196" i="1" s="1"/>
  <c r="I195" i="1"/>
  <c r="J195" i="1" s="1"/>
  <c r="K195" i="1" s="1"/>
  <c r="L195" i="1" s="1"/>
  <c r="M195" i="1" s="1"/>
  <c r="I194" i="1"/>
  <c r="J194" i="1" s="1"/>
  <c r="K194" i="1" s="1"/>
  <c r="L194" i="1" s="1"/>
  <c r="M194" i="1" s="1"/>
  <c r="I193" i="1"/>
  <c r="J193" i="1" s="1"/>
  <c r="K193" i="1" s="1"/>
  <c r="L193" i="1" s="1"/>
  <c r="M193" i="1" s="1"/>
  <c r="I177" i="1"/>
  <c r="J177" i="1" s="1"/>
  <c r="K177" i="1" s="1"/>
  <c r="L177" i="1" s="1"/>
  <c r="M177" i="1" s="1"/>
  <c r="J176" i="1"/>
  <c r="K176" i="1" s="1"/>
  <c r="L176" i="1" s="1"/>
  <c r="M176" i="1" s="1"/>
  <c r="I176" i="1"/>
  <c r="I175" i="1"/>
  <c r="J175" i="1" s="1"/>
  <c r="K175" i="1" s="1"/>
  <c r="L175" i="1" s="1"/>
  <c r="M175" i="1" s="1"/>
  <c r="I174" i="1"/>
  <c r="J174" i="1" s="1"/>
  <c r="K174" i="1" s="1"/>
  <c r="L174" i="1" s="1"/>
  <c r="M174" i="1" s="1"/>
  <c r="I173" i="1"/>
  <c r="J173" i="1" s="1"/>
  <c r="K173" i="1" s="1"/>
  <c r="L173" i="1" s="1"/>
  <c r="M173" i="1" s="1"/>
  <c r="I172" i="1"/>
  <c r="J172" i="1" s="1"/>
  <c r="K172" i="1" s="1"/>
  <c r="L172" i="1" s="1"/>
  <c r="M172" i="1" s="1"/>
  <c r="I171" i="1"/>
  <c r="J171" i="1" s="1"/>
  <c r="K171" i="1" s="1"/>
  <c r="L171" i="1" s="1"/>
  <c r="M171" i="1" s="1"/>
  <c r="I170" i="1"/>
  <c r="J170" i="1" s="1"/>
  <c r="K170" i="1" s="1"/>
  <c r="L170" i="1" s="1"/>
  <c r="M170" i="1" s="1"/>
  <c r="I153" i="1"/>
  <c r="J153" i="1" s="1"/>
  <c r="K153" i="1" s="1"/>
  <c r="L153" i="1" s="1"/>
  <c r="M153" i="1" s="1"/>
  <c r="I152" i="1"/>
  <c r="J152" i="1" s="1"/>
  <c r="K152" i="1" s="1"/>
  <c r="L152" i="1" s="1"/>
  <c r="M152" i="1" s="1"/>
  <c r="I151" i="1"/>
  <c r="J151" i="1" s="1"/>
  <c r="K151" i="1" s="1"/>
  <c r="L151" i="1" s="1"/>
  <c r="M151" i="1" s="1"/>
  <c r="I150" i="1"/>
  <c r="J150" i="1" s="1"/>
  <c r="K150" i="1" s="1"/>
  <c r="L150" i="1" s="1"/>
  <c r="M150" i="1" s="1"/>
  <c r="I149" i="1"/>
  <c r="J149" i="1" s="1"/>
  <c r="K149" i="1" s="1"/>
  <c r="L149" i="1" s="1"/>
  <c r="M149" i="1" s="1"/>
  <c r="J148" i="1"/>
  <c r="K148" i="1" s="1"/>
  <c r="L148" i="1" s="1"/>
  <c r="M148" i="1" s="1"/>
  <c r="I148" i="1"/>
  <c r="I147" i="1"/>
  <c r="J147" i="1" s="1"/>
  <c r="K147" i="1" s="1"/>
  <c r="L147" i="1" s="1"/>
  <c r="M147" i="1" s="1"/>
  <c r="I146" i="1"/>
  <c r="J146" i="1" s="1"/>
  <c r="K146" i="1" s="1"/>
  <c r="L146" i="1" s="1"/>
  <c r="M146" i="1" s="1"/>
  <c r="I129" i="1"/>
  <c r="J129" i="1" s="1"/>
  <c r="K129" i="1" s="1"/>
  <c r="L129" i="1" s="1"/>
  <c r="M129" i="1" s="1"/>
  <c r="I128" i="1"/>
  <c r="J128" i="1" s="1"/>
  <c r="K128" i="1" s="1"/>
  <c r="L128" i="1" s="1"/>
  <c r="M128" i="1" s="1"/>
  <c r="I127" i="1"/>
  <c r="J127" i="1" s="1"/>
  <c r="K127" i="1" s="1"/>
  <c r="L127" i="1" s="1"/>
  <c r="M127" i="1" s="1"/>
  <c r="I126" i="1"/>
  <c r="J126" i="1" s="1"/>
  <c r="K126" i="1" s="1"/>
  <c r="L126" i="1" s="1"/>
  <c r="M126" i="1" s="1"/>
  <c r="I125" i="1"/>
  <c r="J125" i="1" s="1"/>
  <c r="K125" i="1" s="1"/>
  <c r="L125" i="1" s="1"/>
  <c r="M125" i="1" s="1"/>
  <c r="I124" i="1"/>
  <c r="J124" i="1" s="1"/>
  <c r="K124" i="1" s="1"/>
  <c r="L124" i="1" s="1"/>
  <c r="M124" i="1" s="1"/>
  <c r="I123" i="1"/>
  <c r="J123" i="1" s="1"/>
  <c r="K123" i="1" s="1"/>
  <c r="L123" i="1" s="1"/>
  <c r="M123" i="1" s="1"/>
  <c r="I122" i="1"/>
  <c r="J122" i="1" s="1"/>
  <c r="K122" i="1" s="1"/>
  <c r="L122" i="1" s="1"/>
  <c r="M122" i="1" s="1"/>
  <c r="I105" i="1"/>
  <c r="J105" i="1" s="1"/>
  <c r="K105" i="1" s="1"/>
  <c r="L105" i="1" s="1"/>
  <c r="M105" i="1" s="1"/>
  <c r="I104" i="1"/>
  <c r="J104" i="1" s="1"/>
  <c r="K104" i="1" s="1"/>
  <c r="L104" i="1" s="1"/>
  <c r="M104" i="1" s="1"/>
  <c r="I103" i="1"/>
  <c r="J103" i="1" s="1"/>
  <c r="K103" i="1" s="1"/>
  <c r="L103" i="1" s="1"/>
  <c r="M103" i="1" s="1"/>
  <c r="I102" i="1"/>
  <c r="J102" i="1" s="1"/>
  <c r="K102" i="1" s="1"/>
  <c r="L102" i="1" s="1"/>
  <c r="M102" i="1" s="1"/>
  <c r="I101" i="1"/>
  <c r="J101" i="1" s="1"/>
  <c r="K101" i="1" s="1"/>
  <c r="L101" i="1" s="1"/>
  <c r="M101" i="1" s="1"/>
  <c r="I100" i="1"/>
  <c r="J100" i="1" s="1"/>
  <c r="K100" i="1" s="1"/>
  <c r="L100" i="1" s="1"/>
  <c r="M100" i="1" s="1"/>
  <c r="I99" i="1"/>
  <c r="J99" i="1" s="1"/>
  <c r="K99" i="1" s="1"/>
  <c r="L99" i="1" s="1"/>
  <c r="M99" i="1" s="1"/>
  <c r="J98" i="1"/>
  <c r="K98" i="1" s="1"/>
  <c r="L98" i="1" s="1"/>
  <c r="M98" i="1" s="1"/>
  <c r="I98" i="1"/>
  <c r="I73" i="1"/>
  <c r="J73" i="1" s="1"/>
  <c r="K73" i="1" s="1"/>
  <c r="L73" i="1" s="1"/>
  <c r="M73" i="1" s="1"/>
  <c r="I72" i="1"/>
  <c r="J72" i="1" s="1"/>
  <c r="K72" i="1" s="1"/>
  <c r="L72" i="1" s="1"/>
  <c r="M72" i="1" s="1"/>
  <c r="I71" i="1"/>
  <c r="J71" i="1" s="1"/>
  <c r="K71" i="1" s="1"/>
  <c r="L71" i="1" s="1"/>
  <c r="M71" i="1" s="1"/>
  <c r="I70" i="1"/>
  <c r="J70" i="1" s="1"/>
  <c r="K70" i="1" s="1"/>
  <c r="L70" i="1" s="1"/>
  <c r="M70" i="1" s="1"/>
  <c r="I69" i="1"/>
  <c r="J69" i="1" s="1"/>
  <c r="K69" i="1" s="1"/>
  <c r="L69" i="1" s="1"/>
  <c r="M69" i="1" s="1"/>
  <c r="I68" i="1"/>
  <c r="J68" i="1" s="1"/>
  <c r="K68" i="1" s="1"/>
  <c r="L68" i="1" s="1"/>
  <c r="M68" i="1" s="1"/>
  <c r="I67" i="1"/>
  <c r="J67" i="1" s="1"/>
  <c r="K67" i="1" s="1"/>
  <c r="L67" i="1" s="1"/>
  <c r="M67" i="1" s="1"/>
  <c r="I66" i="1"/>
  <c r="J66" i="1" s="1"/>
  <c r="K66" i="1" s="1"/>
  <c r="L66" i="1" s="1"/>
  <c r="M66" i="1" s="1"/>
  <c r="I49" i="1"/>
  <c r="J49" i="1" s="1"/>
  <c r="K49" i="1" s="1"/>
  <c r="L49" i="1" s="1"/>
  <c r="M49" i="1" s="1"/>
  <c r="I48" i="1"/>
  <c r="J48" i="1" s="1"/>
  <c r="K48" i="1" s="1"/>
  <c r="L48" i="1" s="1"/>
  <c r="M48" i="1" s="1"/>
  <c r="I47" i="1"/>
  <c r="J47" i="1" s="1"/>
  <c r="K47" i="1" s="1"/>
  <c r="L47" i="1" s="1"/>
  <c r="M47" i="1" s="1"/>
  <c r="N47" i="1" s="1"/>
  <c r="I46" i="1"/>
  <c r="J46" i="1" s="1"/>
  <c r="K46" i="1" s="1"/>
  <c r="L46" i="1" s="1"/>
  <c r="M46" i="1" s="1"/>
  <c r="I45" i="1"/>
  <c r="J45" i="1" s="1"/>
  <c r="K45" i="1" s="1"/>
  <c r="L45" i="1" s="1"/>
  <c r="M45" i="1" s="1"/>
  <c r="I44" i="1"/>
  <c r="J44" i="1" s="1"/>
  <c r="K44" i="1" s="1"/>
  <c r="L44" i="1" s="1"/>
  <c r="M44" i="1" s="1"/>
  <c r="I43" i="1"/>
  <c r="J43" i="1" s="1"/>
  <c r="K43" i="1" s="1"/>
  <c r="L43" i="1" s="1"/>
  <c r="M43" i="1" s="1"/>
  <c r="I42" i="1"/>
  <c r="J42" i="1" s="1"/>
  <c r="K42" i="1" s="1"/>
  <c r="L42" i="1" s="1"/>
  <c r="M42" i="1" s="1"/>
  <c r="I25" i="1"/>
  <c r="J25" i="1" s="1"/>
  <c r="K25" i="1" s="1"/>
  <c r="L25" i="1" s="1"/>
  <c r="M25" i="1" s="1"/>
  <c r="I24" i="1"/>
  <c r="J24" i="1" s="1"/>
  <c r="K24" i="1" s="1"/>
  <c r="L24" i="1" s="1"/>
  <c r="M24" i="1" s="1"/>
  <c r="I23" i="1"/>
  <c r="J23" i="1" s="1"/>
  <c r="K23" i="1" s="1"/>
  <c r="L23" i="1" s="1"/>
  <c r="M23" i="1" s="1"/>
  <c r="I22" i="1"/>
  <c r="J22" i="1" s="1"/>
  <c r="K22" i="1" s="1"/>
  <c r="L22" i="1" s="1"/>
  <c r="M22" i="1" s="1"/>
  <c r="J21" i="1"/>
  <c r="K21" i="1" s="1"/>
  <c r="L21" i="1" s="1"/>
  <c r="M21" i="1" s="1"/>
  <c r="I21" i="1"/>
  <c r="I20" i="1"/>
  <c r="J20" i="1" s="1"/>
  <c r="K20" i="1" s="1"/>
  <c r="L20" i="1" s="1"/>
  <c r="M20" i="1" s="1"/>
  <c r="I19" i="1"/>
  <c r="J19" i="1" s="1"/>
  <c r="K19" i="1" s="1"/>
  <c r="L19" i="1" s="1"/>
  <c r="M19" i="1" s="1"/>
  <c r="I18" i="1"/>
  <c r="J18" i="1" s="1"/>
  <c r="K18" i="1" s="1"/>
  <c r="L18" i="1" s="1"/>
  <c r="M18" i="1" s="1"/>
  <c r="I216" i="1"/>
  <c r="J216" i="1" s="1"/>
  <c r="K216" i="1" s="1"/>
  <c r="L216" i="1" s="1"/>
  <c r="M216" i="1" s="1"/>
  <c r="I215" i="1"/>
  <c r="J215" i="1" s="1"/>
  <c r="K215" i="1" s="1"/>
  <c r="L215" i="1" s="1"/>
  <c r="M215" i="1" s="1"/>
  <c r="I214" i="1"/>
  <c r="J214" i="1" s="1"/>
  <c r="K214" i="1" s="1"/>
  <c r="L214" i="1" s="1"/>
  <c r="M214" i="1" s="1"/>
  <c r="I213" i="1"/>
  <c r="J213" i="1" s="1"/>
  <c r="K213" i="1" s="1"/>
  <c r="L213" i="1" s="1"/>
  <c r="M213" i="1" s="1"/>
  <c r="J212" i="1"/>
  <c r="K212" i="1" s="1"/>
  <c r="L212" i="1" s="1"/>
  <c r="M212" i="1" s="1"/>
  <c r="I212" i="1"/>
  <c r="I211" i="1"/>
  <c r="J211" i="1" s="1"/>
  <c r="K211" i="1" s="1"/>
  <c r="L211" i="1" s="1"/>
  <c r="M211" i="1" s="1"/>
  <c r="I210" i="1"/>
  <c r="J210" i="1" s="1"/>
  <c r="K210" i="1" s="1"/>
  <c r="L210" i="1" s="1"/>
  <c r="M210" i="1" s="1"/>
  <c r="I209" i="1"/>
  <c r="J209" i="1" s="1"/>
  <c r="K209" i="1" s="1"/>
  <c r="L209" i="1" s="1"/>
  <c r="M209" i="1" s="1"/>
  <c r="I192" i="1"/>
  <c r="J192" i="1" s="1"/>
  <c r="K192" i="1" s="1"/>
  <c r="L192" i="1" s="1"/>
  <c r="M192" i="1" s="1"/>
  <c r="I191" i="1"/>
  <c r="J191" i="1" s="1"/>
  <c r="K191" i="1" s="1"/>
  <c r="L191" i="1" s="1"/>
  <c r="M191" i="1" s="1"/>
  <c r="I190" i="1"/>
  <c r="J190" i="1" s="1"/>
  <c r="K190" i="1" s="1"/>
  <c r="L190" i="1" s="1"/>
  <c r="M190" i="1" s="1"/>
  <c r="I189" i="1"/>
  <c r="J189" i="1" s="1"/>
  <c r="K189" i="1" s="1"/>
  <c r="L189" i="1" s="1"/>
  <c r="M189" i="1" s="1"/>
  <c r="I188" i="1"/>
  <c r="J188" i="1" s="1"/>
  <c r="K188" i="1" s="1"/>
  <c r="L188" i="1" s="1"/>
  <c r="M188" i="1" s="1"/>
  <c r="I187" i="1"/>
  <c r="J187" i="1" s="1"/>
  <c r="K187" i="1" s="1"/>
  <c r="L187" i="1" s="1"/>
  <c r="M187" i="1" s="1"/>
  <c r="I186" i="1"/>
  <c r="J186" i="1" s="1"/>
  <c r="K186" i="1" s="1"/>
  <c r="L186" i="1" s="1"/>
  <c r="M186" i="1" s="1"/>
  <c r="I169" i="1"/>
  <c r="J169" i="1" s="1"/>
  <c r="K169" i="1" s="1"/>
  <c r="L169" i="1" s="1"/>
  <c r="M169" i="1" s="1"/>
  <c r="I168" i="1"/>
  <c r="J168" i="1" s="1"/>
  <c r="K168" i="1" s="1"/>
  <c r="L168" i="1" s="1"/>
  <c r="M168" i="1" s="1"/>
  <c r="I167" i="1"/>
  <c r="J167" i="1" s="1"/>
  <c r="K167" i="1" s="1"/>
  <c r="L167" i="1" s="1"/>
  <c r="M167" i="1" s="1"/>
  <c r="I166" i="1"/>
  <c r="J166" i="1" s="1"/>
  <c r="K166" i="1" s="1"/>
  <c r="L166" i="1" s="1"/>
  <c r="M166" i="1" s="1"/>
  <c r="I165" i="1"/>
  <c r="J165" i="1" s="1"/>
  <c r="K165" i="1" s="1"/>
  <c r="L165" i="1" s="1"/>
  <c r="M165" i="1" s="1"/>
  <c r="I164" i="1"/>
  <c r="J164" i="1" s="1"/>
  <c r="K164" i="1" s="1"/>
  <c r="L164" i="1" s="1"/>
  <c r="M164" i="1" s="1"/>
  <c r="I163" i="1"/>
  <c r="J163" i="1" s="1"/>
  <c r="K163" i="1" s="1"/>
  <c r="L163" i="1" s="1"/>
  <c r="M163" i="1" s="1"/>
  <c r="I162" i="1"/>
  <c r="J162" i="1" s="1"/>
  <c r="K162" i="1" s="1"/>
  <c r="L162" i="1" s="1"/>
  <c r="M162" i="1" s="1"/>
  <c r="J145" i="1"/>
  <c r="K145" i="1" s="1"/>
  <c r="L145" i="1" s="1"/>
  <c r="M145" i="1" s="1"/>
  <c r="I145" i="1"/>
  <c r="I144" i="1"/>
  <c r="J144" i="1" s="1"/>
  <c r="K144" i="1" s="1"/>
  <c r="L144" i="1" s="1"/>
  <c r="M144" i="1" s="1"/>
  <c r="I143" i="1"/>
  <c r="J143" i="1" s="1"/>
  <c r="K143" i="1" s="1"/>
  <c r="L143" i="1" s="1"/>
  <c r="M143" i="1" s="1"/>
  <c r="I142" i="1"/>
  <c r="J142" i="1" s="1"/>
  <c r="K142" i="1" s="1"/>
  <c r="L142" i="1" s="1"/>
  <c r="M142" i="1" s="1"/>
  <c r="I141" i="1"/>
  <c r="J141" i="1" s="1"/>
  <c r="K141" i="1" s="1"/>
  <c r="L141" i="1" s="1"/>
  <c r="M141" i="1" s="1"/>
  <c r="I140" i="1"/>
  <c r="J140" i="1" s="1"/>
  <c r="K140" i="1" s="1"/>
  <c r="L140" i="1" s="1"/>
  <c r="M140" i="1" s="1"/>
  <c r="I139" i="1"/>
  <c r="J139" i="1" s="1"/>
  <c r="K139" i="1" s="1"/>
  <c r="L139" i="1" s="1"/>
  <c r="M139" i="1" s="1"/>
  <c r="I138" i="1"/>
  <c r="J138" i="1" s="1"/>
  <c r="K138" i="1" s="1"/>
  <c r="L138" i="1" s="1"/>
  <c r="M138" i="1" s="1"/>
  <c r="I121" i="1"/>
  <c r="J121" i="1" s="1"/>
  <c r="K121" i="1" s="1"/>
  <c r="L121" i="1" s="1"/>
  <c r="M121" i="1" s="1"/>
  <c r="I120" i="1"/>
  <c r="J120" i="1" s="1"/>
  <c r="K120" i="1" s="1"/>
  <c r="L120" i="1" s="1"/>
  <c r="M120" i="1" s="1"/>
  <c r="I119" i="1"/>
  <c r="J119" i="1" s="1"/>
  <c r="K119" i="1" s="1"/>
  <c r="L119" i="1" s="1"/>
  <c r="M119" i="1" s="1"/>
  <c r="I118" i="1"/>
  <c r="J118" i="1" s="1"/>
  <c r="K118" i="1" s="1"/>
  <c r="L118" i="1" s="1"/>
  <c r="M118" i="1" s="1"/>
  <c r="I117" i="1"/>
  <c r="J117" i="1" s="1"/>
  <c r="K117" i="1" s="1"/>
  <c r="L117" i="1" s="1"/>
  <c r="M117" i="1" s="1"/>
  <c r="I116" i="1"/>
  <c r="J116" i="1" s="1"/>
  <c r="K116" i="1" s="1"/>
  <c r="L116" i="1" s="1"/>
  <c r="M116" i="1" s="1"/>
  <c r="I115" i="1"/>
  <c r="J115" i="1" s="1"/>
  <c r="K115" i="1" s="1"/>
  <c r="L115" i="1" s="1"/>
  <c r="M115" i="1" s="1"/>
  <c r="I114" i="1"/>
  <c r="J114" i="1" s="1"/>
  <c r="K114" i="1" s="1"/>
  <c r="L114" i="1" s="1"/>
  <c r="M114" i="1" s="1"/>
  <c r="I97" i="1"/>
  <c r="J97" i="1" s="1"/>
  <c r="K97" i="1" s="1"/>
  <c r="L97" i="1" s="1"/>
  <c r="M97" i="1" s="1"/>
  <c r="I96" i="1"/>
  <c r="J96" i="1" s="1"/>
  <c r="K96" i="1" s="1"/>
  <c r="L96" i="1" s="1"/>
  <c r="M96" i="1" s="1"/>
  <c r="I95" i="1"/>
  <c r="J95" i="1" s="1"/>
  <c r="K95" i="1" s="1"/>
  <c r="L95" i="1" s="1"/>
  <c r="M95" i="1" s="1"/>
  <c r="I94" i="1"/>
  <c r="J94" i="1" s="1"/>
  <c r="K94" i="1" s="1"/>
  <c r="L94" i="1" s="1"/>
  <c r="M94" i="1" s="1"/>
  <c r="I93" i="1"/>
  <c r="J93" i="1" s="1"/>
  <c r="K93" i="1" s="1"/>
  <c r="L93" i="1" s="1"/>
  <c r="M93" i="1" s="1"/>
  <c r="I92" i="1"/>
  <c r="J92" i="1" s="1"/>
  <c r="K92" i="1" s="1"/>
  <c r="L92" i="1" s="1"/>
  <c r="M92" i="1" s="1"/>
  <c r="I91" i="1"/>
  <c r="J91" i="1" s="1"/>
  <c r="K91" i="1" s="1"/>
  <c r="L91" i="1" s="1"/>
  <c r="M91" i="1" s="1"/>
  <c r="I90" i="1"/>
  <c r="J90" i="1" s="1"/>
  <c r="K90" i="1" s="1"/>
  <c r="L90" i="1" s="1"/>
  <c r="M90" i="1" s="1"/>
  <c r="J65" i="1"/>
  <c r="K65" i="1" s="1"/>
  <c r="L65" i="1" s="1"/>
  <c r="M65" i="1" s="1"/>
  <c r="I65" i="1"/>
  <c r="I64" i="1"/>
  <c r="J64" i="1" s="1"/>
  <c r="K64" i="1" s="1"/>
  <c r="L64" i="1" s="1"/>
  <c r="M64" i="1" s="1"/>
  <c r="I63" i="1"/>
  <c r="J63" i="1" s="1"/>
  <c r="K63" i="1" s="1"/>
  <c r="L63" i="1" s="1"/>
  <c r="M63" i="1" s="1"/>
  <c r="I62" i="1"/>
  <c r="J62" i="1" s="1"/>
  <c r="K62" i="1" s="1"/>
  <c r="L62" i="1" s="1"/>
  <c r="M62" i="1" s="1"/>
  <c r="I61" i="1"/>
  <c r="J61" i="1" s="1"/>
  <c r="K61" i="1" s="1"/>
  <c r="L61" i="1" s="1"/>
  <c r="M61" i="1" s="1"/>
  <c r="I60" i="1"/>
  <c r="J60" i="1" s="1"/>
  <c r="K60" i="1" s="1"/>
  <c r="L60" i="1" s="1"/>
  <c r="M60" i="1" s="1"/>
  <c r="I59" i="1"/>
  <c r="J59" i="1" s="1"/>
  <c r="K59" i="1" s="1"/>
  <c r="L59" i="1" s="1"/>
  <c r="M59" i="1" s="1"/>
  <c r="I58" i="1"/>
  <c r="J58" i="1" s="1"/>
  <c r="K58" i="1" s="1"/>
  <c r="L58" i="1" s="1"/>
  <c r="M58" i="1" s="1"/>
  <c r="I41" i="1"/>
  <c r="J41" i="1" s="1"/>
  <c r="K41" i="1" s="1"/>
  <c r="L41" i="1" s="1"/>
  <c r="M41" i="1" s="1"/>
  <c r="I40" i="1"/>
  <c r="J40" i="1" s="1"/>
  <c r="K40" i="1" s="1"/>
  <c r="L40" i="1" s="1"/>
  <c r="M40" i="1" s="1"/>
  <c r="I39" i="1"/>
  <c r="J39" i="1" s="1"/>
  <c r="K39" i="1" s="1"/>
  <c r="L39" i="1" s="1"/>
  <c r="M39" i="1" s="1"/>
  <c r="I38" i="1"/>
  <c r="J38" i="1" s="1"/>
  <c r="K38" i="1" s="1"/>
  <c r="L38" i="1" s="1"/>
  <c r="M38" i="1" s="1"/>
  <c r="I37" i="1"/>
  <c r="J37" i="1" s="1"/>
  <c r="K37" i="1" s="1"/>
  <c r="L37" i="1" s="1"/>
  <c r="M37" i="1" s="1"/>
  <c r="I36" i="1"/>
  <c r="J36" i="1" s="1"/>
  <c r="K36" i="1" s="1"/>
  <c r="L36" i="1" s="1"/>
  <c r="M36" i="1" s="1"/>
  <c r="I35" i="1"/>
  <c r="J35" i="1" s="1"/>
  <c r="K35" i="1" s="1"/>
  <c r="L35" i="1" s="1"/>
  <c r="M35" i="1" s="1"/>
  <c r="I34" i="1"/>
  <c r="J34" i="1" s="1"/>
  <c r="K34" i="1" s="1"/>
  <c r="L34" i="1" s="1"/>
  <c r="M34" i="1" s="1"/>
  <c r="I17" i="1"/>
  <c r="J17" i="1" s="1"/>
  <c r="K17" i="1" s="1"/>
  <c r="L17" i="1" s="1"/>
  <c r="M17" i="1" s="1"/>
  <c r="I16" i="1"/>
  <c r="J16" i="1" s="1"/>
  <c r="K16" i="1" s="1"/>
  <c r="L16" i="1" s="1"/>
  <c r="M16" i="1" s="1"/>
  <c r="I15" i="1"/>
  <c r="J15" i="1" s="1"/>
  <c r="K15" i="1" s="1"/>
  <c r="L15" i="1" s="1"/>
  <c r="M15" i="1" s="1"/>
  <c r="I14" i="1"/>
  <c r="J14" i="1" s="1"/>
  <c r="K14" i="1" s="1"/>
  <c r="L14" i="1" s="1"/>
  <c r="M14" i="1" s="1"/>
  <c r="I13" i="1"/>
  <c r="J13" i="1" s="1"/>
  <c r="K13" i="1" s="1"/>
  <c r="L13" i="1" s="1"/>
  <c r="M13" i="1" s="1"/>
  <c r="I12" i="1"/>
  <c r="J12" i="1" s="1"/>
  <c r="K12" i="1" s="1"/>
  <c r="L12" i="1" s="1"/>
  <c r="M12" i="1" s="1"/>
  <c r="I11" i="1"/>
  <c r="J11" i="1" s="1"/>
  <c r="K11" i="1" s="1"/>
  <c r="L11" i="1" s="1"/>
  <c r="M11" i="1" s="1"/>
  <c r="I10" i="1"/>
  <c r="J10" i="1" s="1"/>
  <c r="K10" i="1" s="1"/>
  <c r="L10" i="1" s="1"/>
  <c r="M10" i="1" s="1"/>
  <c r="I208" i="1"/>
  <c r="J208" i="1" s="1"/>
  <c r="K208" i="1" s="1"/>
  <c r="L208" i="1" s="1"/>
  <c r="M208" i="1" s="1"/>
  <c r="I207" i="1"/>
  <c r="J207" i="1" s="1"/>
  <c r="K207" i="1" s="1"/>
  <c r="L207" i="1" s="1"/>
  <c r="M207" i="1" s="1"/>
  <c r="I206" i="1"/>
  <c r="J206" i="1" s="1"/>
  <c r="K206" i="1" s="1"/>
  <c r="L206" i="1" s="1"/>
  <c r="M206" i="1" s="1"/>
  <c r="I205" i="1"/>
  <c r="J205" i="1" s="1"/>
  <c r="K205" i="1" s="1"/>
  <c r="L205" i="1" s="1"/>
  <c r="M205" i="1" s="1"/>
  <c r="I204" i="1"/>
  <c r="J204" i="1" s="1"/>
  <c r="K204" i="1" s="1"/>
  <c r="L204" i="1" s="1"/>
  <c r="M204" i="1" s="1"/>
  <c r="J203" i="1"/>
  <c r="K203" i="1" s="1"/>
  <c r="L203" i="1" s="1"/>
  <c r="M203" i="1" s="1"/>
  <c r="I203" i="1"/>
  <c r="I202" i="1"/>
  <c r="J202" i="1" s="1"/>
  <c r="K202" i="1" s="1"/>
  <c r="L202" i="1" s="1"/>
  <c r="M202" i="1" s="1"/>
  <c r="I201" i="1"/>
  <c r="J201" i="1" s="1"/>
  <c r="K201" i="1" s="1"/>
  <c r="L201" i="1" s="1"/>
  <c r="M201" i="1" s="1"/>
  <c r="I185" i="1"/>
  <c r="J185" i="1" s="1"/>
  <c r="K185" i="1" s="1"/>
  <c r="L185" i="1" s="1"/>
  <c r="M185" i="1" s="1"/>
  <c r="I184" i="1"/>
  <c r="J184" i="1" s="1"/>
  <c r="K184" i="1" s="1"/>
  <c r="L184" i="1" s="1"/>
  <c r="M184" i="1" s="1"/>
  <c r="I183" i="1"/>
  <c r="J183" i="1" s="1"/>
  <c r="K183" i="1" s="1"/>
  <c r="L183" i="1" s="1"/>
  <c r="M183" i="1" s="1"/>
  <c r="I182" i="1"/>
  <c r="J182" i="1" s="1"/>
  <c r="K182" i="1" s="1"/>
  <c r="L182" i="1" s="1"/>
  <c r="M182" i="1" s="1"/>
  <c r="I181" i="1"/>
  <c r="J181" i="1" s="1"/>
  <c r="K181" i="1" s="1"/>
  <c r="L181" i="1" s="1"/>
  <c r="M181" i="1" s="1"/>
  <c r="I180" i="1"/>
  <c r="J180" i="1" s="1"/>
  <c r="K180" i="1" s="1"/>
  <c r="L180" i="1" s="1"/>
  <c r="M180" i="1" s="1"/>
  <c r="I161" i="1"/>
  <c r="J161" i="1" s="1"/>
  <c r="K161" i="1" s="1"/>
  <c r="L161" i="1" s="1"/>
  <c r="M161" i="1" s="1"/>
  <c r="I160" i="1"/>
  <c r="J160" i="1" s="1"/>
  <c r="K160" i="1" s="1"/>
  <c r="L160" i="1" s="1"/>
  <c r="M160" i="1" s="1"/>
  <c r="I159" i="1"/>
  <c r="J159" i="1" s="1"/>
  <c r="K159" i="1" s="1"/>
  <c r="L159" i="1" s="1"/>
  <c r="M159" i="1" s="1"/>
  <c r="J158" i="1"/>
  <c r="K158" i="1" s="1"/>
  <c r="L158" i="1" s="1"/>
  <c r="M158" i="1" s="1"/>
  <c r="I158" i="1"/>
  <c r="I157" i="1"/>
  <c r="J157" i="1" s="1"/>
  <c r="K157" i="1" s="1"/>
  <c r="L157" i="1" s="1"/>
  <c r="M157" i="1" s="1"/>
  <c r="I156" i="1"/>
  <c r="J156" i="1" s="1"/>
  <c r="K156" i="1" s="1"/>
  <c r="L156" i="1" s="1"/>
  <c r="M156" i="1" s="1"/>
  <c r="I155" i="1"/>
  <c r="J155" i="1" s="1"/>
  <c r="K155" i="1" s="1"/>
  <c r="L155" i="1" s="1"/>
  <c r="M155" i="1" s="1"/>
  <c r="I154" i="1"/>
  <c r="J154" i="1" s="1"/>
  <c r="K154" i="1" s="1"/>
  <c r="L154" i="1" s="1"/>
  <c r="M154" i="1" s="1"/>
  <c r="I137" i="1"/>
  <c r="J137" i="1" s="1"/>
  <c r="K137" i="1" s="1"/>
  <c r="L137" i="1" s="1"/>
  <c r="M137" i="1" s="1"/>
  <c r="I136" i="1"/>
  <c r="J136" i="1" s="1"/>
  <c r="K136" i="1" s="1"/>
  <c r="L136" i="1" s="1"/>
  <c r="M136" i="1" s="1"/>
  <c r="L135" i="1"/>
  <c r="M135" i="1" s="1"/>
  <c r="I135" i="1"/>
  <c r="J135" i="1" s="1"/>
  <c r="K135" i="1" s="1"/>
  <c r="I134" i="1"/>
  <c r="J134" i="1" s="1"/>
  <c r="K134" i="1" s="1"/>
  <c r="L134" i="1" s="1"/>
  <c r="M134" i="1" s="1"/>
  <c r="I133" i="1"/>
  <c r="J133" i="1" s="1"/>
  <c r="K133" i="1" s="1"/>
  <c r="L133" i="1" s="1"/>
  <c r="M133" i="1" s="1"/>
  <c r="I132" i="1"/>
  <c r="J132" i="1" s="1"/>
  <c r="K132" i="1" s="1"/>
  <c r="L132" i="1" s="1"/>
  <c r="M132" i="1" s="1"/>
  <c r="I113" i="1"/>
  <c r="J113" i="1" s="1"/>
  <c r="K113" i="1" s="1"/>
  <c r="L113" i="1" s="1"/>
  <c r="M113" i="1" s="1"/>
  <c r="I112" i="1"/>
  <c r="J112" i="1" s="1"/>
  <c r="K112" i="1" s="1"/>
  <c r="L112" i="1" s="1"/>
  <c r="M112" i="1" s="1"/>
  <c r="I111" i="1"/>
  <c r="J111" i="1" s="1"/>
  <c r="K111" i="1" s="1"/>
  <c r="L111" i="1" s="1"/>
  <c r="M111" i="1" s="1"/>
  <c r="I110" i="1"/>
  <c r="J110" i="1" s="1"/>
  <c r="K110" i="1" s="1"/>
  <c r="L110" i="1" s="1"/>
  <c r="M110" i="1" s="1"/>
  <c r="I109" i="1"/>
  <c r="J109" i="1" s="1"/>
  <c r="K109" i="1" s="1"/>
  <c r="L109" i="1" s="1"/>
  <c r="M109" i="1" s="1"/>
  <c r="I108" i="1"/>
  <c r="J108" i="1" s="1"/>
  <c r="K108" i="1" s="1"/>
  <c r="L108" i="1" s="1"/>
  <c r="M108" i="1" s="1"/>
  <c r="I107" i="1"/>
  <c r="J107" i="1" s="1"/>
  <c r="K107" i="1" s="1"/>
  <c r="L107" i="1" s="1"/>
  <c r="M107" i="1" s="1"/>
  <c r="J106" i="1"/>
  <c r="K106" i="1" s="1"/>
  <c r="L106" i="1" s="1"/>
  <c r="M106" i="1" s="1"/>
  <c r="I106" i="1"/>
  <c r="I89" i="1"/>
  <c r="J89" i="1" s="1"/>
  <c r="K89" i="1" s="1"/>
  <c r="L89" i="1" s="1"/>
  <c r="M89" i="1" s="1"/>
  <c r="I88" i="1"/>
  <c r="J88" i="1" s="1"/>
  <c r="K88" i="1" s="1"/>
  <c r="L88" i="1" s="1"/>
  <c r="M88" i="1" s="1"/>
  <c r="I87" i="1"/>
  <c r="J87" i="1" s="1"/>
  <c r="K87" i="1" s="1"/>
  <c r="L87" i="1" s="1"/>
  <c r="M87" i="1" s="1"/>
  <c r="I86" i="1"/>
  <c r="J86" i="1" s="1"/>
  <c r="K86" i="1" s="1"/>
  <c r="L86" i="1" s="1"/>
  <c r="M86" i="1" s="1"/>
  <c r="I85" i="1"/>
  <c r="J85" i="1" s="1"/>
  <c r="K85" i="1" s="1"/>
  <c r="L85" i="1" s="1"/>
  <c r="M85" i="1" s="1"/>
  <c r="I84" i="1"/>
  <c r="J84" i="1" s="1"/>
  <c r="K84" i="1" s="1"/>
  <c r="L84" i="1" s="1"/>
  <c r="M84" i="1" s="1"/>
  <c r="I83" i="1"/>
  <c r="J83" i="1" s="1"/>
  <c r="K83" i="1" s="1"/>
  <c r="L83" i="1" s="1"/>
  <c r="M83" i="1" s="1"/>
  <c r="I82" i="1"/>
  <c r="J82" i="1" s="1"/>
  <c r="K82" i="1" s="1"/>
  <c r="L82" i="1" s="1"/>
  <c r="M82" i="1" s="1"/>
  <c r="I81" i="1"/>
  <c r="J81" i="1" s="1"/>
  <c r="K81" i="1" s="1"/>
  <c r="L81" i="1" s="1"/>
  <c r="M81" i="1" s="1"/>
  <c r="I80" i="1"/>
  <c r="J80" i="1" s="1"/>
  <c r="K80" i="1" s="1"/>
  <c r="L80" i="1" s="1"/>
  <c r="M80" i="1" s="1"/>
  <c r="I79" i="1"/>
  <c r="J79" i="1" s="1"/>
  <c r="K79" i="1" s="1"/>
  <c r="L79" i="1" s="1"/>
  <c r="M79" i="1" s="1"/>
  <c r="J78" i="1"/>
  <c r="K78" i="1" s="1"/>
  <c r="L78" i="1" s="1"/>
  <c r="M78" i="1" s="1"/>
  <c r="I78" i="1"/>
  <c r="I77" i="1"/>
  <c r="J77" i="1" s="1"/>
  <c r="K77" i="1" s="1"/>
  <c r="L77" i="1" s="1"/>
  <c r="M77" i="1" s="1"/>
  <c r="I76" i="1"/>
  <c r="J76" i="1" s="1"/>
  <c r="K76" i="1" s="1"/>
  <c r="L76" i="1" s="1"/>
  <c r="M76" i="1" s="1"/>
  <c r="I75" i="1"/>
  <c r="J75" i="1" s="1"/>
  <c r="K75" i="1" s="1"/>
  <c r="L75" i="1" s="1"/>
  <c r="M75" i="1" s="1"/>
  <c r="I74" i="1"/>
  <c r="J74" i="1" s="1"/>
  <c r="K74" i="1" s="1"/>
  <c r="L74" i="1" s="1"/>
  <c r="M74" i="1" s="1"/>
  <c r="I57" i="1"/>
  <c r="J57" i="1" s="1"/>
  <c r="K57" i="1" s="1"/>
  <c r="L57" i="1" s="1"/>
  <c r="M57" i="1" s="1"/>
  <c r="I56" i="1"/>
  <c r="J56" i="1" s="1"/>
  <c r="K56" i="1" s="1"/>
  <c r="L56" i="1" s="1"/>
  <c r="M56" i="1" s="1"/>
  <c r="I55" i="1"/>
  <c r="J55" i="1" s="1"/>
  <c r="K55" i="1" s="1"/>
  <c r="L55" i="1" s="1"/>
  <c r="M55" i="1" s="1"/>
  <c r="I54" i="1"/>
  <c r="J54" i="1" s="1"/>
  <c r="K54" i="1" s="1"/>
  <c r="L54" i="1" s="1"/>
  <c r="M54" i="1" s="1"/>
  <c r="J53" i="1"/>
  <c r="K53" i="1" s="1"/>
  <c r="L53" i="1" s="1"/>
  <c r="M53" i="1" s="1"/>
  <c r="I53" i="1"/>
  <c r="I52" i="1"/>
  <c r="J52" i="1" s="1"/>
  <c r="K52" i="1" s="1"/>
  <c r="L52" i="1" s="1"/>
  <c r="M52" i="1" s="1"/>
  <c r="I51" i="1"/>
  <c r="J51" i="1" s="1"/>
  <c r="K51" i="1" s="1"/>
  <c r="L51" i="1" s="1"/>
  <c r="M51" i="1" s="1"/>
  <c r="I50" i="1"/>
  <c r="J50" i="1" s="1"/>
  <c r="K50" i="1" s="1"/>
  <c r="L50" i="1" s="1"/>
  <c r="M50" i="1" s="1"/>
  <c r="I33" i="1"/>
  <c r="J33" i="1" s="1"/>
  <c r="K33" i="1" s="1"/>
  <c r="L33" i="1" s="1"/>
  <c r="M33" i="1" s="1"/>
  <c r="I32" i="1"/>
  <c r="J32" i="1" s="1"/>
  <c r="K32" i="1" s="1"/>
  <c r="L32" i="1" s="1"/>
  <c r="M32" i="1" s="1"/>
  <c r="I31" i="1"/>
  <c r="J31" i="1" s="1"/>
  <c r="K31" i="1" s="1"/>
  <c r="L31" i="1" s="1"/>
  <c r="M31" i="1" s="1"/>
  <c r="I30" i="1"/>
  <c r="J30" i="1" s="1"/>
  <c r="K30" i="1" s="1"/>
  <c r="L30" i="1" s="1"/>
  <c r="M30" i="1" s="1"/>
  <c r="I29" i="1"/>
  <c r="J29" i="1" s="1"/>
  <c r="K29" i="1" s="1"/>
  <c r="L29" i="1" s="1"/>
  <c r="M29" i="1" s="1"/>
  <c r="I28" i="1"/>
  <c r="J28" i="1" s="1"/>
  <c r="K28" i="1" s="1"/>
  <c r="L28" i="1" s="1"/>
  <c r="M28" i="1" s="1"/>
  <c r="I9" i="1"/>
  <c r="J9" i="1" s="1"/>
  <c r="K9" i="1" s="1"/>
  <c r="L9" i="1" s="1"/>
  <c r="M9" i="1" s="1"/>
  <c r="I8" i="1"/>
  <c r="J8" i="1" s="1"/>
  <c r="K8" i="1" s="1"/>
  <c r="L8" i="1" s="1"/>
  <c r="M8" i="1" s="1"/>
  <c r="I7" i="1"/>
  <c r="J7" i="1" s="1"/>
  <c r="K7" i="1" s="1"/>
  <c r="L7" i="1" s="1"/>
  <c r="M7" i="1" s="1"/>
  <c r="I6" i="1"/>
  <c r="J6" i="1" s="1"/>
  <c r="K6" i="1" s="1"/>
  <c r="L6" i="1" s="1"/>
  <c r="M6" i="1" s="1"/>
  <c r="I5" i="1"/>
  <c r="J5" i="1" s="1"/>
  <c r="K5" i="1" s="1"/>
  <c r="L5" i="1" s="1"/>
  <c r="M5" i="1" s="1"/>
  <c r="I4" i="1"/>
  <c r="J4" i="1" s="1"/>
  <c r="K4" i="1" s="1"/>
  <c r="L4" i="1" s="1"/>
  <c r="M4" i="1" s="1"/>
  <c r="P148" i="2" l="1"/>
  <c r="N159" i="1"/>
  <c r="N44" i="1"/>
  <c r="O23" i="1"/>
  <c r="N23" i="1"/>
  <c r="O20" i="1"/>
  <c r="N20" i="1"/>
  <c r="O127" i="1"/>
  <c r="P127" i="1" s="1"/>
  <c r="N127" i="1"/>
  <c r="N151" i="1"/>
  <c r="O151" i="1"/>
  <c r="P151" i="1" s="1"/>
  <c r="N68" i="1"/>
  <c r="O68" i="1"/>
  <c r="N71" i="1"/>
  <c r="O71" i="1"/>
  <c r="O103" i="1"/>
  <c r="N103" i="1"/>
  <c r="N148" i="1"/>
  <c r="O148" i="1"/>
  <c r="N172" i="1"/>
  <c r="O172" i="1"/>
  <c r="O195" i="1"/>
  <c r="N195" i="1"/>
  <c r="O44" i="1"/>
  <c r="P44" i="1" s="1"/>
  <c r="O124" i="1"/>
  <c r="N124" i="1"/>
  <c r="O47" i="1"/>
  <c r="P47" i="1" s="1"/>
  <c r="N100" i="1"/>
  <c r="O100" i="1"/>
  <c r="P100" i="1" s="1"/>
  <c r="O198" i="1"/>
  <c r="N198" i="1"/>
  <c r="N175" i="1"/>
  <c r="O175" i="1"/>
  <c r="O92" i="1"/>
  <c r="N92" i="1"/>
  <c r="N39" i="1"/>
  <c r="O39" i="1"/>
  <c r="O60" i="1"/>
  <c r="P60" i="1" s="1"/>
  <c r="N60" i="1"/>
  <c r="O140" i="1"/>
  <c r="N140" i="1"/>
  <c r="N15" i="1"/>
  <c r="O15" i="1"/>
  <c r="O36" i="1"/>
  <c r="P36" i="1" s="1"/>
  <c r="N36" i="1"/>
  <c r="O95" i="1"/>
  <c r="N95" i="1"/>
  <c r="O116" i="1"/>
  <c r="P116" i="1" s="1"/>
  <c r="N116" i="1"/>
  <c r="O167" i="1"/>
  <c r="P167" i="1" s="1"/>
  <c r="N167" i="1"/>
  <c r="O188" i="1"/>
  <c r="N188" i="1"/>
  <c r="O143" i="1"/>
  <c r="N143" i="1"/>
  <c r="O164" i="1"/>
  <c r="P164" i="1" s="1"/>
  <c r="N164" i="1"/>
  <c r="N214" i="1"/>
  <c r="O214" i="1"/>
  <c r="P214" i="1" s="1"/>
  <c r="N191" i="1"/>
  <c r="O191" i="1"/>
  <c r="N211" i="1"/>
  <c r="O211" i="1"/>
  <c r="N12" i="1"/>
  <c r="O12" i="1"/>
  <c r="P12" i="1" s="1"/>
  <c r="O119" i="1"/>
  <c r="N119" i="1"/>
  <c r="O63" i="1"/>
  <c r="P63" i="1" s="1"/>
  <c r="N63" i="1"/>
  <c r="O4" i="1"/>
  <c r="P4" i="1" s="1"/>
  <c r="O55" i="1"/>
  <c r="N55" i="1"/>
  <c r="N31" i="1"/>
  <c r="O31" i="1"/>
  <c r="O28" i="1"/>
  <c r="N28" i="1"/>
  <c r="O52" i="1"/>
  <c r="N52" i="1"/>
  <c r="O156" i="1"/>
  <c r="N206" i="1"/>
  <c r="O206" i="1"/>
  <c r="P206" i="1" s="1"/>
  <c r="O111" i="1"/>
  <c r="N111" i="1"/>
  <c r="O135" i="1"/>
  <c r="N135" i="1"/>
  <c r="O180" i="1"/>
  <c r="N180" i="1"/>
  <c r="O183" i="1"/>
  <c r="N183" i="1"/>
  <c r="N156" i="1"/>
  <c r="O159" i="1"/>
  <c r="P159" i="1" s="1"/>
  <c r="N203" i="1"/>
  <c r="O203" i="1"/>
  <c r="P203" i="1" s="1"/>
  <c r="N7" i="1"/>
  <c r="O7" i="1"/>
  <c r="P7" i="1" s="1"/>
  <c r="O108" i="1"/>
  <c r="N108" i="1"/>
  <c r="N87" i="1"/>
  <c r="O87" i="1"/>
  <c r="P87" i="1" s="1"/>
  <c r="N84" i="1"/>
  <c r="O84" i="1"/>
  <c r="P84" i="1" s="1"/>
  <c r="O132" i="1"/>
  <c r="N132" i="1"/>
  <c r="P191" i="1" l="1"/>
  <c r="P15" i="1"/>
  <c r="P39" i="1"/>
  <c r="P148" i="1"/>
  <c r="P68" i="1"/>
  <c r="P156" i="1"/>
  <c r="P124" i="1"/>
  <c r="P198" i="1"/>
  <c r="P20" i="1"/>
  <c r="P195" i="1"/>
  <c r="P103" i="1"/>
  <c r="P23" i="1"/>
  <c r="P175" i="1"/>
  <c r="P172" i="1"/>
  <c r="P71" i="1"/>
  <c r="P119" i="1"/>
  <c r="P143" i="1"/>
  <c r="P188" i="1"/>
  <c r="P95" i="1"/>
  <c r="P140" i="1"/>
  <c r="P92" i="1"/>
  <c r="P211" i="1"/>
  <c r="P132" i="1"/>
  <c r="P108" i="1"/>
  <c r="P135" i="1"/>
  <c r="P52" i="1"/>
  <c r="P55" i="1"/>
  <c r="P183" i="1"/>
  <c r="P111" i="1"/>
  <c r="P28" i="1"/>
  <c r="P180" i="1"/>
  <c r="P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Cleveland, Megan (Fed)</author>
  </authors>
  <commentList>
    <comment ref="H9" authorId="0" shapeId="0" xr:uid="{FE2B1E79-8A05-4E47-B33B-709B3AB8EE63}">
      <text>
        <r>
          <rPr>
            <b/>
            <sz val="9"/>
            <color indexed="81"/>
            <rFont val="Tahoma"/>
            <family val="2"/>
          </rPr>
          <t>Cleveland, Megan (Fed):</t>
        </r>
        <r>
          <rPr>
            <sz val="9"/>
            <color indexed="81"/>
            <rFont val="Tahoma"/>
            <family val="2"/>
          </rPr>
          <t xml:space="preserve">
excluded due to low droplet count</t>
        </r>
      </text>
    </comment>
    <comment ref="H86" authorId="0" shapeId="0" xr:uid="{03D40AEA-F2E4-40FB-A57F-03028EB988E3}">
      <text>
        <r>
          <rPr>
            <b/>
            <sz val="9"/>
            <color indexed="81"/>
            <rFont val="Tahoma"/>
            <family val="2"/>
          </rPr>
          <t>Cleveland, Megan (Fed):</t>
        </r>
        <r>
          <rPr>
            <sz val="9"/>
            <color indexed="81"/>
            <rFont val="Tahoma"/>
            <family val="2"/>
          </rPr>
          <t xml:space="preserve">
excluded due to low droplet count</t>
        </r>
      </text>
    </comment>
    <comment ref="H148" authorId="0" shapeId="0" xr:uid="{F90ADB7A-F672-4E93-A4E7-DBDB27C3EDE0}">
      <text>
        <r>
          <rPr>
            <b/>
            <sz val="9"/>
            <color indexed="81"/>
            <rFont val="Tahoma"/>
            <charset val="1"/>
          </rPr>
          <t>Cleveland, Megan (Fed):</t>
        </r>
        <r>
          <rPr>
            <sz val="9"/>
            <color indexed="81"/>
            <rFont val="Tahoma"/>
            <charset val="1"/>
          </rPr>
          <t xml:space="preserve">
excluded due to low droplet count</t>
        </r>
      </text>
    </comment>
  </commentList>
</comments>
</file>

<file path=xl/sharedStrings.xml><?xml version="1.0" encoding="utf-8"?>
<sst xmlns="http://schemas.openxmlformats.org/spreadsheetml/2006/main" count="1701" uniqueCount="115">
  <si>
    <t>Day</t>
  </si>
  <si>
    <t>Well</t>
  </si>
  <si>
    <t>Sample</t>
  </si>
  <si>
    <t>Target</t>
  </si>
  <si>
    <t>Bio-Rad Concentration</t>
  </si>
  <si>
    <t>Positives</t>
  </si>
  <si>
    <t>Negatives</t>
  </si>
  <si>
    <t>AcceptedDroplets</t>
  </si>
  <si>
    <t>FracNeg</t>
  </si>
  <si>
    <t>Lambda</t>
  </si>
  <si>
    <t>copies/uL</t>
  </si>
  <si>
    <t>PCR dilution</t>
  </si>
  <si>
    <t>pre-pcr dilution</t>
  </si>
  <si>
    <t>average</t>
  </si>
  <si>
    <t>stdev</t>
  </si>
  <si>
    <t>cv</t>
  </si>
  <si>
    <t>G02</t>
  </si>
  <si>
    <t>NTC</t>
  </si>
  <si>
    <t>BK-D</t>
  </si>
  <si>
    <t>H02</t>
  </si>
  <si>
    <t>A02</t>
  </si>
  <si>
    <t>Tube 2 1:500 2 ul in 22</t>
  </si>
  <si>
    <t>B02</t>
  </si>
  <si>
    <t>C02</t>
  </si>
  <si>
    <t>D02</t>
  </si>
  <si>
    <t>Tube 8 1:500 2 ul in 22</t>
  </si>
  <si>
    <t>E02</t>
  </si>
  <si>
    <t>F02</t>
  </si>
  <si>
    <t>G01</t>
  </si>
  <si>
    <t>BK-E</t>
  </si>
  <si>
    <t>H01</t>
  </si>
  <si>
    <t>A01</t>
  </si>
  <si>
    <t>B01</t>
  </si>
  <si>
    <t>C01</t>
  </si>
  <si>
    <t>D01</t>
  </si>
  <si>
    <t>E01</t>
  </si>
  <si>
    <t>F01</t>
  </si>
  <si>
    <t>G03</t>
  </si>
  <si>
    <t>China2</t>
  </si>
  <si>
    <t>H03</t>
  </si>
  <si>
    <t>A03</t>
  </si>
  <si>
    <t>B03</t>
  </si>
  <si>
    <t>C03</t>
  </si>
  <si>
    <t>D03</t>
  </si>
  <si>
    <t>E03</t>
  </si>
  <si>
    <t>F03</t>
  </si>
  <si>
    <t>G04</t>
  </si>
  <si>
    <t>HK2</t>
  </si>
  <si>
    <t>H04</t>
  </si>
  <si>
    <t>A04</t>
  </si>
  <si>
    <t>B04</t>
  </si>
  <si>
    <t>C04</t>
  </si>
  <si>
    <t>D04</t>
  </si>
  <si>
    <t>E04</t>
  </si>
  <si>
    <t>F04</t>
  </si>
  <si>
    <t>G10</t>
  </si>
  <si>
    <t>Japan</t>
  </si>
  <si>
    <t>H10</t>
  </si>
  <si>
    <t>A10</t>
  </si>
  <si>
    <t>B10</t>
  </si>
  <si>
    <t>C10</t>
  </si>
  <si>
    <t>D10</t>
  </si>
  <si>
    <t>E10</t>
  </si>
  <si>
    <t>F10</t>
  </si>
  <si>
    <t>G06</t>
  </si>
  <si>
    <t>N1</t>
  </si>
  <si>
    <t>H06</t>
  </si>
  <si>
    <t>A06</t>
  </si>
  <si>
    <t>B06</t>
  </si>
  <si>
    <t>C06</t>
  </si>
  <si>
    <t>D06</t>
  </si>
  <si>
    <t>E06</t>
  </si>
  <si>
    <t>F06</t>
  </si>
  <si>
    <t>G07</t>
  </si>
  <si>
    <t>N2</t>
  </si>
  <si>
    <t>H07</t>
  </si>
  <si>
    <t>A07</t>
  </si>
  <si>
    <t>B07</t>
  </si>
  <si>
    <t>C07</t>
  </si>
  <si>
    <t>D07</t>
  </si>
  <si>
    <t>E07</t>
  </si>
  <si>
    <t>F07</t>
  </si>
  <si>
    <t>G08</t>
  </si>
  <si>
    <t>N3</t>
  </si>
  <si>
    <t>H08</t>
  </si>
  <si>
    <t>A08</t>
  </si>
  <si>
    <t>B08</t>
  </si>
  <si>
    <t>C08</t>
  </si>
  <si>
    <t>D08</t>
  </si>
  <si>
    <t>E08</t>
  </si>
  <si>
    <t>F08</t>
  </si>
  <si>
    <t>G05</t>
  </si>
  <si>
    <t>SarE</t>
  </si>
  <si>
    <t>H05</t>
  </si>
  <si>
    <t>A05</t>
  </si>
  <si>
    <t>B05</t>
  </si>
  <si>
    <t>C05</t>
  </si>
  <si>
    <t>D05</t>
  </si>
  <si>
    <t>E05</t>
  </si>
  <si>
    <t>F05</t>
  </si>
  <si>
    <t>G09</t>
  </si>
  <si>
    <t>Thai</t>
  </si>
  <si>
    <t>H09</t>
  </si>
  <si>
    <t>A09</t>
  </si>
  <si>
    <t>B09</t>
  </si>
  <si>
    <t>C09</t>
  </si>
  <si>
    <t>D09</t>
  </si>
  <si>
    <t>E09</t>
  </si>
  <si>
    <t>F09</t>
  </si>
  <si>
    <t>Tube 10 1:500 2 ul in 22</t>
  </si>
  <si>
    <t>Tube 4 1:500 2 ul in 22</t>
  </si>
  <si>
    <t>Tube 11 1:500 2 ul in 22</t>
  </si>
  <si>
    <t>Tube 6 1:500 2 ul in 22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</si>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</sst>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0" fontId="0" fillId="2" borderId="0" xfId="0" applyFill="1"/>
    <xf numFmtId="0" fontId="2" fillId="0" borderId="0" xfId="0" applyFont="1"/>
    <xf numFmtId="164" fontId="2" fillId="0" borderId="1" xfId="1" applyNumberFormat="1" applyFont="1" applyBorder="1"/>
    <xf numFmtId="164" fontId="0" fillId="2" borderId="1" xfId="1" applyNumberFormat="1" applyFont="1" applyFill="1" applyBorder="1"/>
    <xf numFmtId="164" fontId="0" fillId="0" borderId="1" xfId="1" applyNumberFormat="1" applyFont="1" applyBorder="1"/>
    <xf numFmtId="165" fontId="2" fillId="0" borderId="1" xfId="2" applyNumberFormat="1" applyFont="1" applyBorder="1"/>
    <xf numFmtId="165" fontId="0" fillId="2" borderId="1" xfId="2" applyNumberFormat="1" applyFont="1" applyFill="1" applyBorder="1"/>
    <xf numFmtId="165" fontId="0" fillId="0" borderId="1" xfId="2" applyNumberFormat="1" applyFont="1" applyBorder="1"/>
    <xf numFmtId="164" fontId="0" fillId="2" borderId="0" xfId="1" applyNumberFormat="1" applyFont="1" applyFill="1"/>
    <xf numFmtId="165" fontId="0" fillId="2" borderId="0" xfId="2" applyNumberFormat="1" applyFont="1" applyFill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dPCR</a:t>
            </a:r>
            <a:r>
              <a:rPr lang="en-US" baseline="0"/>
              <a:t> Measurements for Fragment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BK-D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paste123!$F$2:$F$7</c:f>
                <c:numCache>
                  <c:formatCode>General</c:formatCode>
                  <c:ptCount val="6"/>
                  <c:pt idx="0">
                    <c:v>187671.89410442711</c:v>
                  </c:pt>
                  <c:pt idx="1">
                    <c:v>164518.34031907326</c:v>
                  </c:pt>
                  <c:pt idx="2">
                    <c:v>30552.517888153703</c:v>
                  </c:pt>
                  <c:pt idx="3">
                    <c:v>114468.76725781438</c:v>
                  </c:pt>
                  <c:pt idx="4">
                    <c:v>249321.68388590816</c:v>
                  </c:pt>
                  <c:pt idx="5">
                    <c:v>96281.998536112544</c:v>
                  </c:pt>
                </c:numCache>
              </c:numRef>
            </c:plus>
            <c:minus>
              <c:numRef>
                <c:f>paste123!$F$2:$F$7</c:f>
                <c:numCache>
                  <c:formatCode>General</c:formatCode>
                  <c:ptCount val="6"/>
                  <c:pt idx="0">
                    <c:v>187671.89410442711</c:v>
                  </c:pt>
                  <c:pt idx="1">
                    <c:v>164518.34031907326</c:v>
                  </c:pt>
                  <c:pt idx="2">
                    <c:v>30552.517888153703</c:v>
                  </c:pt>
                  <c:pt idx="3">
                    <c:v>114468.76725781438</c:v>
                  </c:pt>
                  <c:pt idx="4">
                    <c:v>249321.68388590816</c:v>
                  </c:pt>
                  <c:pt idx="5">
                    <c:v>96281.998536112544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paste123!$E$2:$E$7</c:f>
              <c:numCache>
                <c:formatCode>_(* #,##0_);_(* \(#,##0\);_(* "-"??_);_(@_)</c:formatCode>
                <c:ptCount val="6"/>
                <c:pt idx="0">
                  <c:v>4105812.6686920319</c:v>
                </c:pt>
                <c:pt idx="1">
                  <c:v>4050719.8811438405</c:v>
                </c:pt>
                <c:pt idx="2">
                  <c:v>4250105.8420956694</c:v>
                </c:pt>
                <c:pt idx="3">
                  <c:v>3748772.5988943554</c:v>
                </c:pt>
                <c:pt idx="4">
                  <c:v>4432470.551743391</c:v>
                </c:pt>
                <c:pt idx="5">
                  <c:v>3755040.6382301287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C-404F-871A-56BDE826E5B8}"/>
            </c:ext>
          </c:extLst>
        </c:ser>
        <c:ser>
          <c:idx val="1"/>
          <c:order val="1"/>
          <c:tx>
            <c:v>BK-E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paste123!$F$8:$F$13</c:f>
                <c:numCache>
                  <c:formatCode>General</c:formatCode>
                  <c:ptCount val="6"/>
                  <c:pt idx="0">
                    <c:v>245513.74529953991</c:v>
                  </c:pt>
                  <c:pt idx="1">
                    <c:v>130442.98305903426</c:v>
                  </c:pt>
                  <c:pt idx="2">
                    <c:v>119251.34826469795</c:v>
                  </c:pt>
                  <c:pt idx="3">
                    <c:v>187510.98057369306</c:v>
                  </c:pt>
                  <c:pt idx="4">
                    <c:v>76039.683701558999</c:v>
                  </c:pt>
                  <c:pt idx="5">
                    <c:v>63817.611889314103</c:v>
                  </c:pt>
                </c:numCache>
              </c:numRef>
            </c:plus>
            <c:minus>
              <c:numRef>
                <c:f>paste123!$F$8:$F$13</c:f>
                <c:numCache>
                  <c:formatCode>General</c:formatCode>
                  <c:ptCount val="6"/>
                  <c:pt idx="0">
                    <c:v>245513.74529953991</c:v>
                  </c:pt>
                  <c:pt idx="1">
                    <c:v>130442.98305903426</c:v>
                  </c:pt>
                  <c:pt idx="2">
                    <c:v>119251.34826469795</c:v>
                  </c:pt>
                  <c:pt idx="3">
                    <c:v>187510.98057369306</c:v>
                  </c:pt>
                  <c:pt idx="4">
                    <c:v>76039.683701558999</c:v>
                  </c:pt>
                  <c:pt idx="5">
                    <c:v>63817.611889314103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paste123!$E$8:$E$13</c:f>
              <c:numCache>
                <c:formatCode>_(* #,##0_);_(* \(#,##0\);_(* "-"??_);_(@_)</c:formatCode>
                <c:ptCount val="6"/>
                <c:pt idx="0">
                  <c:v>4468113.4204337588</c:v>
                </c:pt>
                <c:pt idx="1">
                  <c:v>4415279.1009346703</c:v>
                </c:pt>
                <c:pt idx="2">
                  <c:v>4753806.7546103997</c:v>
                </c:pt>
                <c:pt idx="3">
                  <c:v>4482033.6476554293</c:v>
                </c:pt>
                <c:pt idx="4">
                  <c:v>5037095.3205660507</c:v>
                </c:pt>
                <c:pt idx="5">
                  <c:v>4171020.7378532887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C-404F-871A-56BDE826E5B8}"/>
            </c:ext>
          </c:extLst>
        </c:ser>
        <c:ser>
          <c:idx val="2"/>
          <c:order val="2"/>
          <c:tx>
            <c:v>China ORF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paste123!$F$14:$F$19</c:f>
                <c:numCache>
                  <c:formatCode>General</c:formatCode>
                  <c:ptCount val="6"/>
                  <c:pt idx="0">
                    <c:v>170290.55516502718</c:v>
                  </c:pt>
                  <c:pt idx="1">
                    <c:v>461213.5965254922</c:v>
                  </c:pt>
                  <c:pt idx="2">
                    <c:v>21747.680721872701</c:v>
                  </c:pt>
                  <c:pt idx="3">
                    <c:v>298541.06022976851</c:v>
                  </c:pt>
                  <c:pt idx="4">
                    <c:v>100876.83419347805</c:v>
                  </c:pt>
                  <c:pt idx="5">
                    <c:v>49687.788330584728</c:v>
                  </c:pt>
                </c:numCache>
              </c:numRef>
            </c:plus>
            <c:minus>
              <c:numRef>
                <c:f>paste123!$F$14:$F$19</c:f>
                <c:numCache>
                  <c:formatCode>General</c:formatCode>
                  <c:ptCount val="6"/>
                  <c:pt idx="0">
                    <c:v>170290.55516502718</c:v>
                  </c:pt>
                  <c:pt idx="1">
                    <c:v>461213.5965254922</c:v>
                  </c:pt>
                  <c:pt idx="2">
                    <c:v>21747.680721872701</c:v>
                  </c:pt>
                  <c:pt idx="3">
                    <c:v>298541.06022976851</c:v>
                  </c:pt>
                  <c:pt idx="4">
                    <c:v>100876.83419347805</c:v>
                  </c:pt>
                  <c:pt idx="5">
                    <c:v>49687.788330584728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paste123!$E$14:$E$19</c:f>
              <c:numCache>
                <c:formatCode>_(* #,##0_);_(* \(#,##0\);_(* "-"??_);_(@_)</c:formatCode>
                <c:ptCount val="6"/>
                <c:pt idx="0">
                  <c:v>2724285.1523764799</c:v>
                </c:pt>
                <c:pt idx="1">
                  <c:v>2343326.4771568943</c:v>
                </c:pt>
                <c:pt idx="2">
                  <c:v>2643333.0032902076</c:v>
                </c:pt>
                <c:pt idx="3">
                  <c:v>2316298.5953732468</c:v>
                </c:pt>
                <c:pt idx="4">
                  <c:v>2367797.0713157239</c:v>
                </c:pt>
                <c:pt idx="5">
                  <c:v>2201011.9862700417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BC-404F-871A-56BDE826E5B8}"/>
            </c:ext>
          </c:extLst>
        </c:ser>
        <c:ser>
          <c:idx val="3"/>
          <c:order val="3"/>
          <c:tx>
            <c:v>Japan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paste123!$F$20:$F$25</c:f>
                <c:numCache>
                  <c:formatCode>General</c:formatCode>
                  <c:ptCount val="6"/>
                  <c:pt idx="0">
                    <c:v>26913.432509028058</c:v>
                  </c:pt>
                  <c:pt idx="1">
                    <c:v>198308.93978597951</c:v>
                  </c:pt>
                  <c:pt idx="2">
                    <c:v>143579.0990164933</c:v>
                  </c:pt>
                  <c:pt idx="3">
                    <c:v>92744.970161501609</c:v>
                  </c:pt>
                  <c:pt idx="4">
                    <c:v>156836.70968641975</c:v>
                  </c:pt>
                  <c:pt idx="5">
                    <c:v>121934.03639751257</c:v>
                  </c:pt>
                </c:numCache>
              </c:numRef>
            </c:plus>
            <c:minus>
              <c:numRef>
                <c:f>paste123!$F$20:$F$25</c:f>
                <c:numCache>
                  <c:formatCode>General</c:formatCode>
                  <c:ptCount val="6"/>
                  <c:pt idx="0">
                    <c:v>26913.432509028058</c:v>
                  </c:pt>
                  <c:pt idx="1">
                    <c:v>198308.93978597951</c:v>
                  </c:pt>
                  <c:pt idx="2">
                    <c:v>143579.0990164933</c:v>
                  </c:pt>
                  <c:pt idx="3">
                    <c:v>92744.970161501609</c:v>
                  </c:pt>
                  <c:pt idx="4">
                    <c:v>156836.70968641975</c:v>
                  </c:pt>
                  <c:pt idx="5">
                    <c:v>121934.03639751257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paste123!$E$20:$E$25</c:f>
              <c:numCache>
                <c:formatCode>_(* #,##0_);_(* \(#,##0\);_(* "-"??_);_(@_)</c:formatCode>
                <c:ptCount val="6"/>
                <c:pt idx="0">
                  <c:v>4540098.7521712147</c:v>
                </c:pt>
                <c:pt idx="1">
                  <c:v>4375686.1413475573</c:v>
                </c:pt>
                <c:pt idx="2">
                  <c:v>4556658.3035146575</c:v>
                </c:pt>
                <c:pt idx="3">
                  <c:v>4043684.7614015602</c:v>
                </c:pt>
                <c:pt idx="4">
                  <c:v>5104223.4082912384</c:v>
                </c:pt>
                <c:pt idx="5">
                  <c:v>4189045.9135255967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BC-404F-871A-56BDE826E5B8}"/>
            </c:ext>
          </c:extLst>
        </c:ser>
        <c:ser>
          <c:idx val="4"/>
          <c:order val="4"/>
          <c:tx>
            <c:v>N1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paste123!$F$26:$F$31</c:f>
                <c:numCache>
                  <c:formatCode>General</c:formatCode>
                  <c:ptCount val="6"/>
                  <c:pt idx="0">
                    <c:v>94708.444383758047</c:v>
                  </c:pt>
                  <c:pt idx="1">
                    <c:v>75362.443655417926</c:v>
                  </c:pt>
                  <c:pt idx="2">
                    <c:v>112215.26883628982</c:v>
                  </c:pt>
                  <c:pt idx="3">
                    <c:v>15167.461047530716</c:v>
                  </c:pt>
                  <c:pt idx="4">
                    <c:v>29717.89613196249</c:v>
                  </c:pt>
                  <c:pt idx="5">
                    <c:v>141660.4540993945</c:v>
                  </c:pt>
                </c:numCache>
              </c:numRef>
            </c:plus>
            <c:minus>
              <c:numRef>
                <c:f>paste123!$F$26:$F$31</c:f>
                <c:numCache>
                  <c:formatCode>General</c:formatCode>
                  <c:ptCount val="6"/>
                  <c:pt idx="0">
                    <c:v>94708.444383758047</c:v>
                  </c:pt>
                  <c:pt idx="1">
                    <c:v>75362.443655417926</c:v>
                  </c:pt>
                  <c:pt idx="2">
                    <c:v>112215.26883628982</c:v>
                  </c:pt>
                  <c:pt idx="3">
                    <c:v>15167.461047530716</c:v>
                  </c:pt>
                  <c:pt idx="4">
                    <c:v>29717.89613196249</c:v>
                  </c:pt>
                  <c:pt idx="5">
                    <c:v>141660.4540993945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paste123!$E$26:$E$31</c:f>
              <c:numCache>
                <c:formatCode>_(* #,##0_);_(* \(#,##0\);_(* "-"??_);_(@_)</c:formatCode>
                <c:ptCount val="6"/>
                <c:pt idx="0">
                  <c:v>2229144.796103287</c:v>
                </c:pt>
                <c:pt idx="1">
                  <c:v>2067765.9067631054</c:v>
                </c:pt>
                <c:pt idx="2">
                  <c:v>2278973.0135629065</c:v>
                </c:pt>
                <c:pt idx="3">
                  <c:v>1996768.9216155764</c:v>
                </c:pt>
                <c:pt idx="4">
                  <c:v>2750705.3214003108</c:v>
                </c:pt>
                <c:pt idx="5">
                  <c:v>2218242.6207459779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BC-404F-871A-56BDE826E5B8}"/>
            </c:ext>
          </c:extLst>
        </c:ser>
        <c:ser>
          <c:idx val="5"/>
          <c:order val="5"/>
          <c:tx>
            <c:v>N2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paste123!$F$32:$F$37</c:f>
                <c:numCache>
                  <c:formatCode>General</c:formatCode>
                  <c:ptCount val="6"/>
                  <c:pt idx="0">
                    <c:v>77025.970219858224</c:v>
                  </c:pt>
                  <c:pt idx="1">
                    <c:v>17550.954861853119</c:v>
                  </c:pt>
                  <c:pt idx="2">
                    <c:v>794346.68935568922</c:v>
                  </c:pt>
                  <c:pt idx="3">
                    <c:v>337916.23430169735</c:v>
                  </c:pt>
                  <c:pt idx="4">
                    <c:v>163136.73084285497</c:v>
                  </c:pt>
                  <c:pt idx="5">
                    <c:v>185815.2369507078</c:v>
                  </c:pt>
                </c:numCache>
              </c:numRef>
            </c:plus>
            <c:minus>
              <c:numRef>
                <c:f>paste123!$F$32:$F$37</c:f>
                <c:numCache>
                  <c:formatCode>General</c:formatCode>
                  <c:ptCount val="6"/>
                  <c:pt idx="0">
                    <c:v>77025.970219858224</c:v>
                  </c:pt>
                  <c:pt idx="1">
                    <c:v>17550.954861853119</c:v>
                  </c:pt>
                  <c:pt idx="2">
                    <c:v>794346.68935568922</c:v>
                  </c:pt>
                  <c:pt idx="3">
                    <c:v>337916.23430169735</c:v>
                  </c:pt>
                  <c:pt idx="4">
                    <c:v>163136.73084285497</c:v>
                  </c:pt>
                  <c:pt idx="5">
                    <c:v>185815.2369507078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paste123!$E$32:$E$37</c:f>
              <c:numCache>
                <c:formatCode>_(* #,##0_);_(* \(#,##0\);_(* "-"??_);_(@_)</c:formatCode>
                <c:ptCount val="6"/>
                <c:pt idx="0">
                  <c:v>4819945.4517538138</c:v>
                </c:pt>
                <c:pt idx="1">
                  <c:v>4317576.1122037442</c:v>
                </c:pt>
                <c:pt idx="2">
                  <c:v>4624518.9281799896</c:v>
                </c:pt>
                <c:pt idx="3">
                  <c:v>4035709.7270086817</c:v>
                </c:pt>
                <c:pt idx="4">
                  <c:v>5013721.1517831357</c:v>
                </c:pt>
                <c:pt idx="5">
                  <c:v>4448121.671992328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BC-404F-871A-56BDE826E5B8}"/>
            </c:ext>
          </c:extLst>
        </c:ser>
        <c:ser>
          <c:idx val="6"/>
          <c:order val="6"/>
          <c:tx>
            <c:v>N3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paste123!$F$38:$F$43</c:f>
                <c:numCache>
                  <c:formatCode>General</c:formatCode>
                  <c:ptCount val="6"/>
                  <c:pt idx="0">
                    <c:v>166841.5348549865</c:v>
                  </c:pt>
                  <c:pt idx="1">
                    <c:v>28878.045659662828</c:v>
                  </c:pt>
                  <c:pt idx="2">
                    <c:v>424546.68265393528</c:v>
                  </c:pt>
                  <c:pt idx="3">
                    <c:v>109732.92698894102</c:v>
                  </c:pt>
                  <c:pt idx="4">
                    <c:v>224730.79304955251</c:v>
                  </c:pt>
                  <c:pt idx="5">
                    <c:v>260109.92966305403</c:v>
                  </c:pt>
                </c:numCache>
              </c:numRef>
            </c:plus>
            <c:minus>
              <c:numRef>
                <c:f>paste123!$F$38:$F$43</c:f>
                <c:numCache>
                  <c:formatCode>General</c:formatCode>
                  <c:ptCount val="6"/>
                  <c:pt idx="0">
                    <c:v>166841.5348549865</c:v>
                  </c:pt>
                  <c:pt idx="1">
                    <c:v>28878.045659662828</c:v>
                  </c:pt>
                  <c:pt idx="2">
                    <c:v>424546.68265393528</c:v>
                  </c:pt>
                  <c:pt idx="3">
                    <c:v>109732.92698894102</c:v>
                  </c:pt>
                  <c:pt idx="4">
                    <c:v>224730.79304955251</c:v>
                  </c:pt>
                  <c:pt idx="5">
                    <c:v>260109.92966305403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paste123!$E$38:$E$43</c:f>
              <c:numCache>
                <c:formatCode>_(* #,##0_);_(* \(#,##0\);_(* "-"??_);_(@_)</c:formatCode>
                <c:ptCount val="6"/>
                <c:pt idx="0">
                  <c:v>4718984.4571023183</c:v>
                </c:pt>
                <c:pt idx="1">
                  <c:v>4446240.5193531225</c:v>
                </c:pt>
                <c:pt idx="2">
                  <c:v>4970625.6853453806</c:v>
                </c:pt>
                <c:pt idx="3">
                  <c:v>4289736.7877375344</c:v>
                </c:pt>
                <c:pt idx="4">
                  <c:v>5036764.562455452</c:v>
                </c:pt>
                <c:pt idx="5">
                  <c:v>4327262.3230072027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BC-404F-871A-56BDE826E5B8}"/>
            </c:ext>
          </c:extLst>
        </c:ser>
        <c:ser>
          <c:idx val="7"/>
          <c:order val="7"/>
          <c:tx>
            <c:v>Sarbeco E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paste123!$F$44:$F$49</c:f>
                <c:numCache>
                  <c:formatCode>General</c:formatCode>
                  <c:ptCount val="6"/>
                  <c:pt idx="0">
                    <c:v>321632.99708483921</c:v>
                  </c:pt>
                  <c:pt idx="1">
                    <c:v>63408.841384768428</c:v>
                  </c:pt>
                  <c:pt idx="2">
                    <c:v>231232.97197659168</c:v>
                  </c:pt>
                  <c:pt idx="3">
                    <c:v>261882.8023517988</c:v>
                  </c:pt>
                  <c:pt idx="4">
                    <c:v>101122.3287480196</c:v>
                  </c:pt>
                  <c:pt idx="5">
                    <c:v>316446.49095732957</c:v>
                  </c:pt>
                </c:numCache>
              </c:numRef>
            </c:plus>
            <c:minus>
              <c:numRef>
                <c:f>paste123!$F$44:$F$49</c:f>
                <c:numCache>
                  <c:formatCode>General</c:formatCode>
                  <c:ptCount val="6"/>
                  <c:pt idx="0">
                    <c:v>321632.99708483921</c:v>
                  </c:pt>
                  <c:pt idx="1">
                    <c:v>63408.841384768428</c:v>
                  </c:pt>
                  <c:pt idx="2">
                    <c:v>231232.97197659168</c:v>
                  </c:pt>
                  <c:pt idx="3">
                    <c:v>261882.8023517988</c:v>
                  </c:pt>
                  <c:pt idx="4">
                    <c:v>101122.3287480196</c:v>
                  </c:pt>
                  <c:pt idx="5">
                    <c:v>316446.49095732957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paste123!$E$44:$E$49</c:f>
              <c:numCache>
                <c:formatCode>_(* #,##0_);_(* \(#,##0\);_(* "-"??_);_(@_)</c:formatCode>
                <c:ptCount val="6"/>
                <c:pt idx="0">
                  <c:v>5479727.5745957261</c:v>
                </c:pt>
                <c:pt idx="1">
                  <c:v>5260146.1966990875</c:v>
                </c:pt>
                <c:pt idx="2">
                  <c:v>5583335.2218807628</c:v>
                </c:pt>
                <c:pt idx="3">
                  <c:v>5106169.3020532914</c:v>
                </c:pt>
                <c:pt idx="4">
                  <c:v>6459025.2283947431</c:v>
                </c:pt>
                <c:pt idx="5">
                  <c:v>5249227.5575922355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BC-404F-871A-56BDE826E5B8}"/>
            </c:ext>
          </c:extLst>
        </c:ser>
        <c:ser>
          <c:idx val="8"/>
          <c:order val="8"/>
          <c:tx>
            <c:v>Thai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paste123!$F$50:$F$55</c:f>
                <c:numCache>
                  <c:formatCode>General</c:formatCode>
                  <c:ptCount val="6"/>
                  <c:pt idx="0">
                    <c:v>66550.68385741474</c:v>
                  </c:pt>
                  <c:pt idx="1">
                    <c:v>136984.54859476496</c:v>
                  </c:pt>
                  <c:pt idx="2">
                    <c:v>63956.95114964823</c:v>
                  </c:pt>
                  <c:pt idx="3">
                    <c:v>77236.504352146934</c:v>
                  </c:pt>
                  <c:pt idx="4">
                    <c:v>42276.323037718095</c:v>
                  </c:pt>
                  <c:pt idx="5">
                    <c:v>116360.74904853106</c:v>
                  </c:pt>
                </c:numCache>
              </c:numRef>
            </c:plus>
            <c:minus>
              <c:numRef>
                <c:f>paste123!$F$50:$F$55</c:f>
                <c:numCache>
                  <c:formatCode>General</c:formatCode>
                  <c:ptCount val="6"/>
                  <c:pt idx="0">
                    <c:v>66550.68385741474</c:v>
                  </c:pt>
                  <c:pt idx="1">
                    <c:v>136984.54859476496</c:v>
                  </c:pt>
                  <c:pt idx="2">
                    <c:v>63956.95114964823</c:v>
                  </c:pt>
                  <c:pt idx="3">
                    <c:v>77236.504352146934</c:v>
                  </c:pt>
                  <c:pt idx="4">
                    <c:v>42276.323037718095</c:v>
                  </c:pt>
                  <c:pt idx="5">
                    <c:v>116360.74904853106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paste123!$E$50:$E$55</c:f>
              <c:numCache>
                <c:formatCode>_(* #,##0_);_(* \(#,##0\);_(* "-"??_);_(@_)</c:formatCode>
                <c:ptCount val="6"/>
                <c:pt idx="0">
                  <c:v>1939957.4494266214</c:v>
                </c:pt>
                <c:pt idx="1">
                  <c:v>1696991.1251169506</c:v>
                </c:pt>
                <c:pt idx="2">
                  <c:v>1965213.6886791692</c:v>
                </c:pt>
                <c:pt idx="3">
                  <c:v>1777597.7383352888</c:v>
                </c:pt>
                <c:pt idx="4">
                  <c:v>2149379.6932716588</c:v>
                </c:pt>
                <c:pt idx="5">
                  <c:v>1881570.144701184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BC-404F-871A-56BDE826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484128"/>
        <c:axId val="614483800"/>
      </c:barChart>
      <c:catAx>
        <c:axId val="6144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83800"/>
        <c:crosses val="autoZero"/>
        <c:auto val="1"/>
        <c:lblAlgn val="ctr"/>
        <c:lblOffset val="100"/>
        <c:noMultiLvlLbl val="0"/>
      </c:catAx>
      <c:valAx>
        <c:axId val="6144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dPCR</a:t>
            </a:r>
            <a:r>
              <a:rPr lang="en-US" baseline="0">
                <a:solidFill>
                  <a:sysClr val="windowText" lastClr="000000"/>
                </a:solidFill>
              </a:rPr>
              <a:t> Measurements for Fragment 1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3' Tag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paste123!$F$2:$F$7</c:f>
                <c:numCache>
                  <c:formatCode>General</c:formatCode>
                  <c:ptCount val="6"/>
                  <c:pt idx="0">
                    <c:v>187671.89410442711</c:v>
                  </c:pt>
                  <c:pt idx="1">
                    <c:v>164518.34031907326</c:v>
                  </c:pt>
                  <c:pt idx="2">
                    <c:v>30552.517888153703</c:v>
                  </c:pt>
                  <c:pt idx="3">
                    <c:v>114468.76725781438</c:v>
                  </c:pt>
                  <c:pt idx="4">
                    <c:v>249321.68388590816</c:v>
                  </c:pt>
                  <c:pt idx="5">
                    <c:v>96281.998536112544</c:v>
                  </c:pt>
                </c:numCache>
              </c:numRef>
            </c:plus>
            <c:minus>
              <c:numRef>
                <c:f>paste123!$F$2:$F$7</c:f>
                <c:numCache>
                  <c:formatCode>General</c:formatCode>
                  <c:ptCount val="6"/>
                  <c:pt idx="0">
                    <c:v>187671.89410442711</c:v>
                  </c:pt>
                  <c:pt idx="1">
                    <c:v>164518.34031907326</c:v>
                  </c:pt>
                  <c:pt idx="2">
                    <c:v>30552.517888153703</c:v>
                  </c:pt>
                  <c:pt idx="3">
                    <c:v>114468.76725781438</c:v>
                  </c:pt>
                  <c:pt idx="4">
                    <c:v>249321.68388590816</c:v>
                  </c:pt>
                  <c:pt idx="5">
                    <c:v>96281.998536112544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paste123!$E$2:$E$7</c:f>
              <c:numCache>
                <c:formatCode>_(* #,##0_);_(* \(#,##0\);_(* "-"??_);_(@_)</c:formatCode>
                <c:ptCount val="6"/>
                <c:pt idx="0">
                  <c:v>4105812.6686920319</c:v>
                </c:pt>
                <c:pt idx="1">
                  <c:v>4050719.8811438405</c:v>
                </c:pt>
                <c:pt idx="2">
                  <c:v>4250105.8420956694</c:v>
                </c:pt>
                <c:pt idx="3">
                  <c:v>3748772.5988943554</c:v>
                </c:pt>
                <c:pt idx="4">
                  <c:v>4432470.551743391</c:v>
                </c:pt>
                <c:pt idx="5">
                  <c:v>3755040.6382301287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6E-4931-B9F1-9F760D451EE5}"/>
            </c:ext>
          </c:extLst>
        </c:ser>
        <c:ser>
          <c:idx val="1"/>
          <c:order val="1"/>
          <c:tx>
            <c:v>5' Tag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paste123!$F$8:$F$13</c:f>
                <c:numCache>
                  <c:formatCode>General</c:formatCode>
                  <c:ptCount val="6"/>
                  <c:pt idx="0">
                    <c:v>245513.74529953991</c:v>
                  </c:pt>
                  <c:pt idx="1">
                    <c:v>130442.98305903426</c:v>
                  </c:pt>
                  <c:pt idx="2">
                    <c:v>119251.34826469795</c:v>
                  </c:pt>
                  <c:pt idx="3">
                    <c:v>187510.98057369306</c:v>
                  </c:pt>
                  <c:pt idx="4">
                    <c:v>76039.683701558999</c:v>
                  </c:pt>
                  <c:pt idx="5">
                    <c:v>63817.611889314103</c:v>
                  </c:pt>
                </c:numCache>
              </c:numRef>
            </c:plus>
            <c:minus>
              <c:numRef>
                <c:f>paste123!$F$8:$F$13</c:f>
                <c:numCache>
                  <c:formatCode>General</c:formatCode>
                  <c:ptCount val="6"/>
                  <c:pt idx="0">
                    <c:v>245513.74529953991</c:v>
                  </c:pt>
                  <c:pt idx="1">
                    <c:v>130442.98305903426</c:v>
                  </c:pt>
                  <c:pt idx="2">
                    <c:v>119251.34826469795</c:v>
                  </c:pt>
                  <c:pt idx="3">
                    <c:v>187510.98057369306</c:v>
                  </c:pt>
                  <c:pt idx="4">
                    <c:v>76039.683701558999</c:v>
                  </c:pt>
                  <c:pt idx="5">
                    <c:v>63817.611889314103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paste123!$E$8:$E$13</c:f>
              <c:numCache>
                <c:formatCode>_(* #,##0_);_(* \(#,##0\);_(* "-"??_);_(@_)</c:formatCode>
                <c:ptCount val="6"/>
                <c:pt idx="0">
                  <c:v>4468113.4204337588</c:v>
                </c:pt>
                <c:pt idx="1">
                  <c:v>4415279.1009346703</c:v>
                </c:pt>
                <c:pt idx="2">
                  <c:v>4753806.7546103997</c:v>
                </c:pt>
                <c:pt idx="3">
                  <c:v>4482033.6476554293</c:v>
                </c:pt>
                <c:pt idx="4">
                  <c:v>5037095.3205660507</c:v>
                </c:pt>
                <c:pt idx="5">
                  <c:v>4171020.7378532887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6E-4931-B9F1-9F760D451EE5}"/>
            </c:ext>
          </c:extLst>
        </c:ser>
        <c:ser>
          <c:idx val="3"/>
          <c:order val="2"/>
          <c:tx>
            <c:v>Japan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paste123!$F$20:$F$25</c:f>
                <c:numCache>
                  <c:formatCode>General</c:formatCode>
                  <c:ptCount val="6"/>
                  <c:pt idx="0">
                    <c:v>26913.432509028058</c:v>
                  </c:pt>
                  <c:pt idx="1">
                    <c:v>198308.93978597951</c:v>
                  </c:pt>
                  <c:pt idx="2">
                    <c:v>143579.0990164933</c:v>
                  </c:pt>
                  <c:pt idx="3">
                    <c:v>92744.970161501609</c:v>
                  </c:pt>
                  <c:pt idx="4">
                    <c:v>156836.70968641975</c:v>
                  </c:pt>
                  <c:pt idx="5">
                    <c:v>121934.03639751257</c:v>
                  </c:pt>
                </c:numCache>
              </c:numRef>
            </c:plus>
            <c:minus>
              <c:numRef>
                <c:f>paste123!$F$20:$F$25</c:f>
                <c:numCache>
                  <c:formatCode>General</c:formatCode>
                  <c:ptCount val="6"/>
                  <c:pt idx="0">
                    <c:v>26913.432509028058</c:v>
                  </c:pt>
                  <c:pt idx="1">
                    <c:v>198308.93978597951</c:v>
                  </c:pt>
                  <c:pt idx="2">
                    <c:v>143579.0990164933</c:v>
                  </c:pt>
                  <c:pt idx="3">
                    <c:v>92744.970161501609</c:v>
                  </c:pt>
                  <c:pt idx="4">
                    <c:v>156836.70968641975</c:v>
                  </c:pt>
                  <c:pt idx="5">
                    <c:v>121934.03639751257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paste123!$E$20:$E$25</c:f>
              <c:numCache>
                <c:formatCode>_(* #,##0_);_(* \(#,##0\);_(* "-"??_);_(@_)</c:formatCode>
                <c:ptCount val="6"/>
                <c:pt idx="0">
                  <c:v>4540098.7521712147</c:v>
                </c:pt>
                <c:pt idx="1">
                  <c:v>4375686.1413475573</c:v>
                </c:pt>
                <c:pt idx="2">
                  <c:v>4556658.3035146575</c:v>
                </c:pt>
                <c:pt idx="3">
                  <c:v>4043684.7614015602</c:v>
                </c:pt>
                <c:pt idx="4">
                  <c:v>5104223.4082912384</c:v>
                </c:pt>
                <c:pt idx="5">
                  <c:v>4189045.9135255967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6E-4931-B9F1-9F760D451EE5}"/>
            </c:ext>
          </c:extLst>
        </c:ser>
        <c:ser>
          <c:idx val="5"/>
          <c:order val="3"/>
          <c:tx>
            <c:v>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paste123!$F$32:$F$37</c:f>
                <c:numCache>
                  <c:formatCode>General</c:formatCode>
                  <c:ptCount val="6"/>
                  <c:pt idx="0">
                    <c:v>77025.970219858224</c:v>
                  </c:pt>
                  <c:pt idx="1">
                    <c:v>17550.954861853119</c:v>
                  </c:pt>
                  <c:pt idx="2">
                    <c:v>794346.68935568922</c:v>
                  </c:pt>
                  <c:pt idx="3">
                    <c:v>337916.23430169735</c:v>
                  </c:pt>
                  <c:pt idx="4">
                    <c:v>163136.73084285497</c:v>
                  </c:pt>
                  <c:pt idx="5">
                    <c:v>185815.2369507078</c:v>
                  </c:pt>
                </c:numCache>
              </c:numRef>
            </c:plus>
            <c:minus>
              <c:numRef>
                <c:f>paste123!$F$32:$F$37</c:f>
                <c:numCache>
                  <c:formatCode>General</c:formatCode>
                  <c:ptCount val="6"/>
                  <c:pt idx="0">
                    <c:v>77025.970219858224</c:v>
                  </c:pt>
                  <c:pt idx="1">
                    <c:v>17550.954861853119</c:v>
                  </c:pt>
                  <c:pt idx="2">
                    <c:v>794346.68935568922</c:v>
                  </c:pt>
                  <c:pt idx="3">
                    <c:v>337916.23430169735</c:v>
                  </c:pt>
                  <c:pt idx="4">
                    <c:v>163136.73084285497</c:v>
                  </c:pt>
                  <c:pt idx="5">
                    <c:v>185815.2369507078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paste123!$E$32:$E$37</c:f>
              <c:numCache>
                <c:formatCode>_(* #,##0_);_(* \(#,##0\);_(* "-"??_);_(@_)</c:formatCode>
                <c:ptCount val="6"/>
                <c:pt idx="0">
                  <c:v>4819945.4517538138</c:v>
                </c:pt>
                <c:pt idx="1">
                  <c:v>4317576.1122037442</c:v>
                </c:pt>
                <c:pt idx="2">
                  <c:v>4624518.9281799896</c:v>
                </c:pt>
                <c:pt idx="3">
                  <c:v>4035709.7270086817</c:v>
                </c:pt>
                <c:pt idx="4">
                  <c:v>5013721.1517831357</c:v>
                </c:pt>
                <c:pt idx="5">
                  <c:v>4448121.671992328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6E-4931-B9F1-9F760D451EE5}"/>
            </c:ext>
          </c:extLst>
        </c:ser>
        <c:ser>
          <c:idx val="6"/>
          <c:order val="4"/>
          <c:tx>
            <c:v>N3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paste123!$F$38:$F$43</c:f>
                <c:numCache>
                  <c:formatCode>General</c:formatCode>
                  <c:ptCount val="6"/>
                  <c:pt idx="0">
                    <c:v>166841.5348549865</c:v>
                  </c:pt>
                  <c:pt idx="1">
                    <c:v>28878.045659662828</c:v>
                  </c:pt>
                  <c:pt idx="2">
                    <c:v>424546.68265393528</c:v>
                  </c:pt>
                  <c:pt idx="3">
                    <c:v>109732.92698894102</c:v>
                  </c:pt>
                  <c:pt idx="4">
                    <c:v>224730.79304955251</c:v>
                  </c:pt>
                  <c:pt idx="5">
                    <c:v>260109.92966305403</c:v>
                  </c:pt>
                </c:numCache>
              </c:numRef>
            </c:plus>
            <c:minus>
              <c:numRef>
                <c:f>paste123!$F$38:$F$43</c:f>
                <c:numCache>
                  <c:formatCode>General</c:formatCode>
                  <c:ptCount val="6"/>
                  <c:pt idx="0">
                    <c:v>166841.5348549865</c:v>
                  </c:pt>
                  <c:pt idx="1">
                    <c:v>28878.045659662828</c:v>
                  </c:pt>
                  <c:pt idx="2">
                    <c:v>424546.68265393528</c:v>
                  </c:pt>
                  <c:pt idx="3">
                    <c:v>109732.92698894102</c:v>
                  </c:pt>
                  <c:pt idx="4">
                    <c:v>224730.79304955251</c:v>
                  </c:pt>
                  <c:pt idx="5">
                    <c:v>260109.92966305403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paste123!$E$38:$E$43</c:f>
              <c:numCache>
                <c:formatCode>_(* #,##0_);_(* \(#,##0\);_(* "-"??_);_(@_)</c:formatCode>
                <c:ptCount val="6"/>
                <c:pt idx="0">
                  <c:v>4718984.4571023183</c:v>
                </c:pt>
                <c:pt idx="1">
                  <c:v>4446240.5193531225</c:v>
                </c:pt>
                <c:pt idx="2">
                  <c:v>4970625.6853453806</c:v>
                </c:pt>
                <c:pt idx="3">
                  <c:v>4289736.7877375344</c:v>
                </c:pt>
                <c:pt idx="4">
                  <c:v>5036764.562455452</c:v>
                </c:pt>
                <c:pt idx="5">
                  <c:v>4327262.3230072027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6E-4931-B9F1-9F760D451EE5}"/>
            </c:ext>
          </c:extLst>
        </c:ser>
        <c:ser>
          <c:idx val="7"/>
          <c:order val="5"/>
          <c:tx>
            <c:v>Sarbeco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paste123!$F$44:$F$49</c:f>
                <c:numCache>
                  <c:formatCode>General</c:formatCode>
                  <c:ptCount val="6"/>
                  <c:pt idx="0">
                    <c:v>321632.99708483921</c:v>
                  </c:pt>
                  <c:pt idx="1">
                    <c:v>63408.841384768428</c:v>
                  </c:pt>
                  <c:pt idx="2">
                    <c:v>231232.97197659168</c:v>
                  </c:pt>
                  <c:pt idx="3">
                    <c:v>261882.8023517988</c:v>
                  </c:pt>
                  <c:pt idx="4">
                    <c:v>101122.3287480196</c:v>
                  </c:pt>
                  <c:pt idx="5">
                    <c:v>316446.49095732957</c:v>
                  </c:pt>
                </c:numCache>
              </c:numRef>
            </c:plus>
            <c:minus>
              <c:numRef>
                <c:f>paste123!$F$44:$F$49</c:f>
                <c:numCache>
                  <c:formatCode>General</c:formatCode>
                  <c:ptCount val="6"/>
                  <c:pt idx="0">
                    <c:v>321632.99708483921</c:v>
                  </c:pt>
                  <c:pt idx="1">
                    <c:v>63408.841384768428</c:v>
                  </c:pt>
                  <c:pt idx="2">
                    <c:v>231232.97197659168</c:v>
                  </c:pt>
                  <c:pt idx="3">
                    <c:v>261882.8023517988</c:v>
                  </c:pt>
                  <c:pt idx="4">
                    <c:v>101122.3287480196</c:v>
                  </c:pt>
                  <c:pt idx="5">
                    <c:v>316446.49095732957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paste123!$E$44:$E$49</c:f>
              <c:numCache>
                <c:formatCode>_(* #,##0_);_(* \(#,##0\);_(* "-"??_);_(@_)</c:formatCode>
                <c:ptCount val="6"/>
                <c:pt idx="0">
                  <c:v>5479727.5745957261</c:v>
                </c:pt>
                <c:pt idx="1">
                  <c:v>5260146.1966990875</c:v>
                </c:pt>
                <c:pt idx="2">
                  <c:v>5583335.2218807628</c:v>
                </c:pt>
                <c:pt idx="3">
                  <c:v>5106169.3020532914</c:v>
                </c:pt>
                <c:pt idx="4">
                  <c:v>6459025.2283947431</c:v>
                </c:pt>
                <c:pt idx="5">
                  <c:v>5249227.5575922355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6E-4931-B9F1-9F760D451EE5}"/>
            </c:ext>
          </c:extLst>
        </c:ser>
        <c:ser>
          <c:idx val="8"/>
          <c:order val="6"/>
          <c:tx>
            <c:v>Thai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paste123!$F$50:$F$55</c:f>
                <c:numCache>
                  <c:formatCode>General</c:formatCode>
                  <c:ptCount val="6"/>
                  <c:pt idx="0">
                    <c:v>66550.68385741474</c:v>
                  </c:pt>
                  <c:pt idx="1">
                    <c:v>136984.54859476496</c:v>
                  </c:pt>
                  <c:pt idx="2">
                    <c:v>63956.95114964823</c:v>
                  </c:pt>
                  <c:pt idx="3">
                    <c:v>77236.504352146934</c:v>
                  </c:pt>
                  <c:pt idx="4">
                    <c:v>42276.323037718095</c:v>
                  </c:pt>
                  <c:pt idx="5">
                    <c:v>116360.74904853106</c:v>
                  </c:pt>
                </c:numCache>
              </c:numRef>
            </c:plus>
            <c:minus>
              <c:numRef>
                <c:f>paste123!$F$50:$F$55</c:f>
                <c:numCache>
                  <c:formatCode>General</c:formatCode>
                  <c:ptCount val="6"/>
                  <c:pt idx="0">
                    <c:v>66550.68385741474</c:v>
                  </c:pt>
                  <c:pt idx="1">
                    <c:v>136984.54859476496</c:v>
                  </c:pt>
                  <c:pt idx="2">
                    <c:v>63956.95114964823</c:v>
                  </c:pt>
                  <c:pt idx="3">
                    <c:v>77236.504352146934</c:v>
                  </c:pt>
                  <c:pt idx="4">
                    <c:v>42276.323037718095</c:v>
                  </c:pt>
                  <c:pt idx="5">
                    <c:v>116360.74904853106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paste123!$E$50:$E$55</c:f>
              <c:numCache>
                <c:formatCode>_(* #,##0_);_(* \(#,##0\);_(* "-"??_);_(@_)</c:formatCode>
                <c:ptCount val="6"/>
                <c:pt idx="0">
                  <c:v>1939957.4494266214</c:v>
                </c:pt>
                <c:pt idx="1">
                  <c:v>1696991.1251169506</c:v>
                </c:pt>
                <c:pt idx="2">
                  <c:v>1965213.6886791692</c:v>
                </c:pt>
                <c:pt idx="3">
                  <c:v>1777597.7383352888</c:v>
                </c:pt>
                <c:pt idx="4">
                  <c:v>2149379.6932716588</c:v>
                </c:pt>
                <c:pt idx="5">
                  <c:v>1881570.144701184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6E-4931-B9F1-9F760D451EE5}"/>
            </c:ext>
          </c:extLst>
        </c:ser>
        <c:ser>
          <c:idx val="4"/>
          <c:order val="7"/>
          <c:tx>
            <c:v>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paste123!$F$26:$F$31</c:f>
                <c:numCache>
                  <c:formatCode>General</c:formatCode>
                  <c:ptCount val="6"/>
                  <c:pt idx="0">
                    <c:v>94708.444383758047</c:v>
                  </c:pt>
                  <c:pt idx="1">
                    <c:v>75362.443655417926</c:v>
                  </c:pt>
                  <c:pt idx="2">
                    <c:v>112215.26883628982</c:v>
                  </c:pt>
                  <c:pt idx="3">
                    <c:v>15167.461047530716</c:v>
                  </c:pt>
                  <c:pt idx="4">
                    <c:v>29717.89613196249</c:v>
                  </c:pt>
                  <c:pt idx="5">
                    <c:v>141660.4540993945</c:v>
                  </c:pt>
                </c:numCache>
              </c:numRef>
            </c:plus>
            <c:minus>
              <c:numRef>
                <c:f>paste123!$F$26:$F$31</c:f>
                <c:numCache>
                  <c:formatCode>General</c:formatCode>
                  <c:ptCount val="6"/>
                  <c:pt idx="0">
                    <c:v>94708.444383758047</c:v>
                  </c:pt>
                  <c:pt idx="1">
                    <c:v>75362.443655417926</c:v>
                  </c:pt>
                  <c:pt idx="2">
                    <c:v>112215.26883628982</c:v>
                  </c:pt>
                  <c:pt idx="3">
                    <c:v>15167.461047530716</c:v>
                  </c:pt>
                  <c:pt idx="4">
                    <c:v>29717.89613196249</c:v>
                  </c:pt>
                  <c:pt idx="5">
                    <c:v>141660.4540993945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paste123!$E$26:$E$31</c:f>
              <c:numCache>
                <c:formatCode>_(* #,##0_);_(* \(#,##0\);_(* "-"??_);_(@_)</c:formatCode>
                <c:ptCount val="6"/>
                <c:pt idx="0">
                  <c:v>2229144.796103287</c:v>
                </c:pt>
                <c:pt idx="1">
                  <c:v>2067765.9067631054</c:v>
                </c:pt>
                <c:pt idx="2">
                  <c:v>2278973.0135629065</c:v>
                </c:pt>
                <c:pt idx="3">
                  <c:v>1996768.9216155764</c:v>
                </c:pt>
                <c:pt idx="4">
                  <c:v>2750705.3214003108</c:v>
                </c:pt>
                <c:pt idx="5">
                  <c:v>2218242.6207459779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6E-4931-B9F1-9F760D451EE5}"/>
            </c:ext>
          </c:extLst>
        </c:ser>
        <c:ser>
          <c:idx val="2"/>
          <c:order val="8"/>
          <c:tx>
            <c:v>China 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paste123!$F$14:$F$19</c:f>
                <c:numCache>
                  <c:formatCode>General</c:formatCode>
                  <c:ptCount val="6"/>
                  <c:pt idx="0">
                    <c:v>170290.55516502718</c:v>
                  </c:pt>
                  <c:pt idx="1">
                    <c:v>461213.5965254922</c:v>
                  </c:pt>
                  <c:pt idx="2">
                    <c:v>21747.680721872701</c:v>
                  </c:pt>
                  <c:pt idx="3">
                    <c:v>298541.06022976851</c:v>
                  </c:pt>
                  <c:pt idx="4">
                    <c:v>100876.83419347805</c:v>
                  </c:pt>
                  <c:pt idx="5">
                    <c:v>49687.788330584728</c:v>
                  </c:pt>
                </c:numCache>
              </c:numRef>
            </c:plus>
            <c:minus>
              <c:numRef>
                <c:f>paste123!$F$14:$F$19</c:f>
                <c:numCache>
                  <c:formatCode>General</c:formatCode>
                  <c:ptCount val="6"/>
                  <c:pt idx="0">
                    <c:v>170290.55516502718</c:v>
                  </c:pt>
                  <c:pt idx="1">
                    <c:v>461213.5965254922</c:v>
                  </c:pt>
                  <c:pt idx="2">
                    <c:v>21747.680721872701</c:v>
                  </c:pt>
                  <c:pt idx="3">
                    <c:v>298541.06022976851</c:v>
                  </c:pt>
                  <c:pt idx="4">
                    <c:v>100876.83419347805</c:v>
                  </c:pt>
                  <c:pt idx="5">
                    <c:v>49687.788330584728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paste123!$E$14:$E$19</c:f>
              <c:numCache>
                <c:formatCode>_(* #,##0_);_(* \(#,##0\);_(* "-"??_);_(@_)</c:formatCode>
                <c:ptCount val="6"/>
                <c:pt idx="0">
                  <c:v>2724285.1523764799</c:v>
                </c:pt>
                <c:pt idx="1">
                  <c:v>2343326.4771568943</c:v>
                </c:pt>
                <c:pt idx="2">
                  <c:v>2643333.0032902076</c:v>
                </c:pt>
                <c:pt idx="3">
                  <c:v>2316298.5953732468</c:v>
                </c:pt>
                <c:pt idx="4">
                  <c:v>2367797.0713157239</c:v>
                </c:pt>
                <c:pt idx="5">
                  <c:v>2201011.9862700417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6E-4931-B9F1-9F760D451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84128"/>
        <c:axId val="614483800"/>
      </c:scatterChart>
      <c:valAx>
        <c:axId val="614484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4483800"/>
        <c:crosses val="autoZero"/>
        <c:crossBetween val="midCat"/>
      </c:valAx>
      <c:valAx>
        <c:axId val="6144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copies/</a:t>
                </a:r>
                <a:r>
                  <a:rPr lang="en-US" sz="1400">
                    <a:latin typeface="Calibri" panose="020F0502020204030204" pitchFamily="34" charset="0"/>
                    <a:cs typeface="Calibri" panose="020F0502020204030204" pitchFamily="34" charset="0"/>
                  </a:rPr>
                  <a:t>µL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8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74082</xdr:colOff>
      <xdr:row>13</xdr:row>
      <xdr:rowOff>131234</xdr:rowOff>
    </xdr:from>
    <xdr:to>
      <xdr:col>21</xdr:col>
      <xdr:colOff>179916</xdr:colOff>
      <xdr:row>28</xdr:row>
      <xdr:rowOff>16934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8C5168-D2F8-469A-B21A-852CD983A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137582</xdr:colOff>
      <xdr:row>28</xdr:row>
      <xdr:rowOff>137583</xdr:rowOff>
    </xdr:from>
    <xdr:to>
      <xdr:col>21</xdr:col>
      <xdr:colOff>243416</xdr:colOff>
      <xdr:row>53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7B44824-62AD-4FB0-A56E-A99AA3A74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964F-2E5A-43B7-9261-FB43792C7C3C}">
  <dimension ref="A1:P224"/>
  <sheetViews>
    <sheetView tabSelected="1" topLeftCell="A203" workbookViewId="0">
      <selection activeCell="E186" sqref="E186"/>
    </sheetView>
  </sheetViews>
  <sheetFormatPr baseColWidth="10" defaultColWidth="8.83203125" defaultRowHeight="15" x14ac:dyDescent="0.2"/>
  <cols>
    <col min="3" max="3" width="22.6640625" customWidth="1"/>
    <col min="5" max="5" width="20.83203125" style="15" customWidth="1"/>
    <col min="6" max="6" width="20.83203125" customWidth="1"/>
    <col min="7" max="7" width="13.1640625" customWidth="1"/>
    <col min="8" max="10" width="14.6640625" customWidth="1"/>
    <col min="13" max="13" width="17" customWidth="1"/>
    <col min="14" max="14" width="20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s="15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 t="s">
        <v>16</v>
      </c>
      <c r="C2" t="s">
        <v>17</v>
      </c>
      <c r="D2" t="s">
        <v>18</v>
      </c>
      <c r="E2" s="15">
        <v>0</v>
      </c>
      <c r="F2">
        <v>0</v>
      </c>
      <c r="G2">
        <v>12370</v>
      </c>
      <c r="H2">
        <v>12370</v>
      </c>
      <c r="M2" s="1"/>
    </row>
    <row r="3" spans="1:16" x14ac:dyDescent="0.2">
      <c r="A3">
        <v>1</v>
      </c>
      <c r="B3" t="s">
        <v>19</v>
      </c>
      <c r="C3" t="s">
        <v>17</v>
      </c>
      <c r="D3" t="s">
        <v>18</v>
      </c>
      <c r="E3" s="15">
        <v>0</v>
      </c>
      <c r="F3">
        <v>0</v>
      </c>
      <c r="G3">
        <v>7875</v>
      </c>
      <c r="H3">
        <v>7875</v>
      </c>
      <c r="M3" s="1"/>
    </row>
    <row r="4" spans="1:16" x14ac:dyDescent="0.2">
      <c r="A4">
        <v>1</v>
      </c>
      <c r="B4" t="s">
        <v>20</v>
      </c>
      <c r="C4" t="s">
        <v>21</v>
      </c>
      <c r="D4" t="s">
        <v>18</v>
      </c>
      <c r="E4" s="15">
        <v>641</v>
      </c>
      <c r="F4">
        <v>5214</v>
      </c>
      <c r="G4">
        <v>7197</v>
      </c>
      <c r="H4">
        <v>12411</v>
      </c>
      <c r="I4">
        <f t="shared" ref="I4:I25" si="0">G4/H4</f>
        <v>0.57988880831520428</v>
      </c>
      <c r="J4">
        <f t="shared" ref="J4:J25" si="1">-LN(I4)</f>
        <v>0.54491890362171691</v>
      </c>
      <c r="K4">
        <f t="shared" ref="K4:K25" si="2">J4/0.0007472</f>
        <v>729.28118793056342</v>
      </c>
      <c r="L4">
        <f t="shared" ref="L4:L25" si="3">K4*(22/2)</f>
        <v>8022.0930672361974</v>
      </c>
      <c r="M4" s="1">
        <f t="shared" ref="M4:M25" si="4">L4*500</f>
        <v>4011046.5336180986</v>
      </c>
      <c r="N4" s="2">
        <f>AVERAGE(M4:M6)</f>
        <v>4050719.8811438405</v>
      </c>
      <c r="O4">
        <f>STDEV(M4:M6)</f>
        <v>164518.34031907326</v>
      </c>
      <c r="P4" s="3">
        <f>O4/N4</f>
        <v>4.0614593244254808E-2</v>
      </c>
    </row>
    <row r="5" spans="1:16" x14ac:dyDescent="0.2">
      <c r="A5">
        <v>1</v>
      </c>
      <c r="B5" t="s">
        <v>22</v>
      </c>
      <c r="C5" t="s">
        <v>21</v>
      </c>
      <c r="D5" t="s">
        <v>18</v>
      </c>
      <c r="E5" s="15">
        <v>676</v>
      </c>
      <c r="F5">
        <v>5216</v>
      </c>
      <c r="G5">
        <v>6714</v>
      </c>
      <c r="H5">
        <v>11930</v>
      </c>
      <c r="I5">
        <f t="shared" si="0"/>
        <v>0.56278290025146693</v>
      </c>
      <c r="J5">
        <f t="shared" si="1"/>
        <v>0.57486133755198143</v>
      </c>
      <c r="K5">
        <f t="shared" si="2"/>
        <v>769.35403847963255</v>
      </c>
      <c r="L5">
        <f t="shared" si="3"/>
        <v>8462.8944232759586</v>
      </c>
      <c r="M5" s="1">
        <f t="shared" si="4"/>
        <v>4231447.2116379794</v>
      </c>
    </row>
    <row r="6" spans="1:16" x14ac:dyDescent="0.2">
      <c r="A6">
        <v>1</v>
      </c>
      <c r="B6" t="s">
        <v>23</v>
      </c>
      <c r="C6" t="s">
        <v>21</v>
      </c>
      <c r="D6" t="s">
        <v>18</v>
      </c>
      <c r="E6" s="15">
        <v>625</v>
      </c>
      <c r="F6">
        <v>4698</v>
      </c>
      <c r="G6">
        <v>6703</v>
      </c>
      <c r="H6">
        <v>11401</v>
      </c>
      <c r="I6">
        <f t="shared" si="0"/>
        <v>0.58793088325585474</v>
      </c>
      <c r="J6">
        <f t="shared" si="1"/>
        <v>0.53114588347576208</v>
      </c>
      <c r="K6">
        <f t="shared" si="2"/>
        <v>710.84834512280793</v>
      </c>
      <c r="L6">
        <f t="shared" si="3"/>
        <v>7819.3317963508871</v>
      </c>
      <c r="M6" s="1">
        <f t="shared" si="4"/>
        <v>3909665.8981754435</v>
      </c>
    </row>
    <row r="7" spans="1:16" x14ac:dyDescent="0.2">
      <c r="A7">
        <v>1</v>
      </c>
      <c r="B7" t="s">
        <v>24</v>
      </c>
      <c r="C7" t="s">
        <v>25</v>
      </c>
      <c r="D7" t="s">
        <v>18</v>
      </c>
      <c r="E7" s="15">
        <v>686</v>
      </c>
      <c r="F7">
        <v>5501</v>
      </c>
      <c r="G7">
        <v>6947</v>
      </c>
      <c r="H7">
        <v>12448</v>
      </c>
      <c r="I7">
        <f t="shared" si="0"/>
        <v>0.55808161953727509</v>
      </c>
      <c r="J7">
        <f t="shared" si="1"/>
        <v>0.58325005572529187</v>
      </c>
      <c r="K7">
        <f t="shared" si="2"/>
        <v>780.58090969658986</v>
      </c>
      <c r="L7">
        <f t="shared" si="3"/>
        <v>8586.3900066624883</v>
      </c>
      <c r="M7" s="1">
        <f t="shared" si="4"/>
        <v>4293195.003331244</v>
      </c>
      <c r="N7" s="2">
        <f>AVERAGE(M7:M9)</f>
        <v>4105812.6686920319</v>
      </c>
      <c r="O7">
        <f>STDEV(M7:M9)</f>
        <v>187671.89410442711</v>
      </c>
      <c r="P7" s="3">
        <f>O7/N7</f>
        <v>4.5708830199555302E-2</v>
      </c>
    </row>
    <row r="8" spans="1:16" x14ac:dyDescent="0.2">
      <c r="A8">
        <v>1</v>
      </c>
      <c r="B8" t="s">
        <v>26</v>
      </c>
      <c r="C8" t="s">
        <v>25</v>
      </c>
      <c r="D8" t="s">
        <v>18</v>
      </c>
      <c r="E8" s="15">
        <v>626</v>
      </c>
      <c r="F8">
        <v>4055</v>
      </c>
      <c r="G8">
        <v>5770</v>
      </c>
      <c r="H8">
        <v>9825</v>
      </c>
      <c r="I8">
        <f t="shared" si="0"/>
        <v>0.58727735368956746</v>
      </c>
      <c r="J8">
        <f t="shared" si="1"/>
        <v>0.53225807723531671</v>
      </c>
      <c r="K8">
        <f t="shared" si="2"/>
        <v>712.33682713505993</v>
      </c>
      <c r="L8">
        <f t="shared" si="3"/>
        <v>7835.7050984856596</v>
      </c>
      <c r="M8" s="1">
        <f t="shared" si="4"/>
        <v>3917852.5492428299</v>
      </c>
    </row>
    <row r="9" spans="1:16" x14ac:dyDescent="0.2">
      <c r="A9">
        <v>1</v>
      </c>
      <c r="B9" t="s">
        <v>27</v>
      </c>
      <c r="C9" t="s">
        <v>25</v>
      </c>
      <c r="D9" t="s">
        <v>18</v>
      </c>
      <c r="E9" s="15">
        <v>656</v>
      </c>
      <c r="F9">
        <v>4348</v>
      </c>
      <c r="G9">
        <v>5821</v>
      </c>
      <c r="H9">
        <v>10169</v>
      </c>
      <c r="I9">
        <f t="shared" si="0"/>
        <v>0.57242600059002857</v>
      </c>
      <c r="J9">
        <f t="shared" si="1"/>
        <v>0.55787180851940188</v>
      </c>
      <c r="K9">
        <f t="shared" si="2"/>
        <v>746.61644609127666</v>
      </c>
      <c r="L9">
        <f t="shared" si="3"/>
        <v>8212.7809070040439</v>
      </c>
      <c r="M9" s="1">
        <f t="shared" si="4"/>
        <v>4106390.4535020217</v>
      </c>
    </row>
    <row r="10" spans="1:16" x14ac:dyDescent="0.2">
      <c r="A10">
        <v>2</v>
      </c>
      <c r="B10" t="s">
        <v>16</v>
      </c>
      <c r="C10" t="s">
        <v>17</v>
      </c>
      <c r="D10" t="s">
        <v>18</v>
      </c>
      <c r="E10" s="15">
        <v>0</v>
      </c>
      <c r="F10">
        <v>0</v>
      </c>
      <c r="G10">
        <v>12100</v>
      </c>
      <c r="H10">
        <v>12100</v>
      </c>
      <c r="I10">
        <f t="shared" si="0"/>
        <v>1</v>
      </c>
      <c r="J10">
        <f t="shared" si="1"/>
        <v>0</v>
      </c>
      <c r="K10">
        <f t="shared" si="2"/>
        <v>0</v>
      </c>
      <c r="L10">
        <f t="shared" si="3"/>
        <v>0</v>
      </c>
      <c r="M10" s="1">
        <f t="shared" si="4"/>
        <v>0</v>
      </c>
    </row>
    <row r="11" spans="1:16" x14ac:dyDescent="0.2">
      <c r="A11">
        <v>2</v>
      </c>
      <c r="B11" t="s">
        <v>19</v>
      </c>
      <c r="C11" t="s">
        <v>17</v>
      </c>
      <c r="D11" t="s">
        <v>18</v>
      </c>
      <c r="E11" s="15">
        <v>0</v>
      </c>
      <c r="F11">
        <v>0</v>
      </c>
      <c r="G11">
        <v>11535</v>
      </c>
      <c r="H11">
        <v>11535</v>
      </c>
      <c r="I11">
        <f t="shared" si="0"/>
        <v>1</v>
      </c>
      <c r="J11">
        <f t="shared" si="1"/>
        <v>0</v>
      </c>
      <c r="K11">
        <f t="shared" si="2"/>
        <v>0</v>
      </c>
      <c r="L11">
        <f t="shared" si="3"/>
        <v>0</v>
      </c>
      <c r="M11" s="1">
        <f t="shared" si="4"/>
        <v>0</v>
      </c>
    </row>
    <row r="12" spans="1:16" x14ac:dyDescent="0.2">
      <c r="A12">
        <v>2</v>
      </c>
      <c r="B12" t="s">
        <v>24</v>
      </c>
      <c r="C12" t="s">
        <v>109</v>
      </c>
      <c r="D12" t="s">
        <v>18</v>
      </c>
      <c r="E12" s="15">
        <v>683</v>
      </c>
      <c r="F12">
        <v>6013</v>
      </c>
      <c r="G12">
        <v>7644</v>
      </c>
      <c r="H12">
        <v>13657</v>
      </c>
      <c r="I12">
        <f t="shared" si="0"/>
        <v>0.55971296770886725</v>
      </c>
      <c r="J12">
        <f t="shared" si="1"/>
        <v>0.58033118431826081</v>
      </c>
      <c r="K12">
        <f t="shared" si="2"/>
        <v>776.67449721394655</v>
      </c>
      <c r="L12">
        <f t="shared" si="3"/>
        <v>8543.4194693534118</v>
      </c>
      <c r="M12" s="1">
        <f t="shared" si="4"/>
        <v>4271709.7346767057</v>
      </c>
      <c r="N12" s="2">
        <f>AVERAGE(M12:M14)</f>
        <v>3878354.127149682</v>
      </c>
      <c r="O12" s="1">
        <f>STDEV(M12:M14)</f>
        <v>644255.18303735519</v>
      </c>
      <c r="P12" s="3">
        <f>O12/N12</f>
        <v>0.16611561552034898</v>
      </c>
    </row>
    <row r="13" spans="1:16" x14ac:dyDescent="0.2">
      <c r="A13">
        <v>2</v>
      </c>
      <c r="B13" t="s">
        <v>26</v>
      </c>
      <c r="C13" t="s">
        <v>109</v>
      </c>
      <c r="D13" t="s">
        <v>18</v>
      </c>
      <c r="E13" s="15">
        <v>501</v>
      </c>
      <c r="F13">
        <v>2754</v>
      </c>
      <c r="G13">
        <v>5187</v>
      </c>
      <c r="H13">
        <v>7941</v>
      </c>
      <c r="I13">
        <f t="shared" si="0"/>
        <v>0.65319229316207028</v>
      </c>
      <c r="J13">
        <f t="shared" si="1"/>
        <v>0.42588371654381074</v>
      </c>
      <c r="K13">
        <f t="shared" si="2"/>
        <v>569.97285404685601</v>
      </c>
      <c r="L13">
        <f t="shared" si="3"/>
        <v>6269.7013945154158</v>
      </c>
      <c r="M13" s="1">
        <f t="shared" si="4"/>
        <v>3134850.6972577078</v>
      </c>
    </row>
    <row r="14" spans="1:16" x14ac:dyDescent="0.2">
      <c r="A14">
        <v>2</v>
      </c>
      <c r="B14" t="s">
        <v>27</v>
      </c>
      <c r="C14" t="s">
        <v>109</v>
      </c>
      <c r="D14" t="s">
        <v>18</v>
      </c>
      <c r="E14" s="15">
        <v>676</v>
      </c>
      <c r="F14">
        <v>4730</v>
      </c>
      <c r="G14">
        <v>6094</v>
      </c>
      <c r="H14">
        <v>10824</v>
      </c>
      <c r="I14">
        <f t="shared" si="0"/>
        <v>0.56300813008130079</v>
      </c>
      <c r="J14">
        <f t="shared" si="1"/>
        <v>0.57446121030496966</v>
      </c>
      <c r="K14">
        <f t="shared" si="2"/>
        <v>768.81853627538771</v>
      </c>
      <c r="L14">
        <f t="shared" si="3"/>
        <v>8457.0038990292651</v>
      </c>
      <c r="M14" s="1">
        <f t="shared" si="4"/>
        <v>4228501.9495146321</v>
      </c>
    </row>
    <row r="15" spans="1:16" x14ac:dyDescent="0.2">
      <c r="A15">
        <v>2</v>
      </c>
      <c r="B15" t="s">
        <v>20</v>
      </c>
      <c r="C15" t="s">
        <v>110</v>
      </c>
      <c r="D15" t="s">
        <v>18</v>
      </c>
      <c r="E15" s="15">
        <v>580</v>
      </c>
      <c r="F15">
        <v>6073</v>
      </c>
      <c r="G15">
        <v>9523</v>
      </c>
      <c r="H15">
        <v>15596</v>
      </c>
      <c r="I15">
        <f t="shared" si="0"/>
        <v>0.61060528340600151</v>
      </c>
      <c r="J15">
        <f t="shared" si="1"/>
        <v>0.49330454590844197</v>
      </c>
      <c r="K15">
        <f t="shared" si="2"/>
        <v>660.20415672971365</v>
      </c>
      <c r="L15">
        <f t="shared" si="3"/>
        <v>7262.2457240268504</v>
      </c>
      <c r="M15" s="1">
        <f t="shared" si="4"/>
        <v>3631122.8620134252</v>
      </c>
      <c r="N15" s="2">
        <f>AVERAGE(M15:M17)</f>
        <v>3748772.5988943554</v>
      </c>
      <c r="O15" s="1">
        <f>STDEV(M15:M17)</f>
        <v>114468.76725781438</v>
      </c>
      <c r="P15" s="3">
        <f>O15/N15</f>
        <v>3.0534998919799841E-2</v>
      </c>
    </row>
    <row r="16" spans="1:16" x14ac:dyDescent="0.2">
      <c r="A16">
        <v>2</v>
      </c>
      <c r="B16" t="s">
        <v>22</v>
      </c>
      <c r="C16" t="s">
        <v>110</v>
      </c>
      <c r="D16" t="s">
        <v>18</v>
      </c>
      <c r="E16" s="15">
        <v>617</v>
      </c>
      <c r="F16">
        <v>4925</v>
      </c>
      <c r="G16">
        <v>7144</v>
      </c>
      <c r="H16">
        <v>12069</v>
      </c>
      <c r="I16">
        <f t="shared" si="0"/>
        <v>0.59192973734360754</v>
      </c>
      <c r="J16">
        <f t="shared" si="1"/>
        <v>0.52436733806156299</v>
      </c>
      <c r="K16">
        <f t="shared" si="2"/>
        <v>701.77641603528241</v>
      </c>
      <c r="L16">
        <f t="shared" si="3"/>
        <v>7719.5405763881063</v>
      </c>
      <c r="M16" s="1">
        <f t="shared" si="4"/>
        <v>3859770.2881940533</v>
      </c>
    </row>
    <row r="17" spans="1:16" x14ac:dyDescent="0.2">
      <c r="A17">
        <v>2</v>
      </c>
      <c r="B17" t="s">
        <v>23</v>
      </c>
      <c r="C17" t="s">
        <v>110</v>
      </c>
      <c r="D17" t="s">
        <v>18</v>
      </c>
      <c r="E17" s="15">
        <v>600</v>
      </c>
      <c r="F17">
        <v>4620</v>
      </c>
      <c r="G17">
        <v>6941</v>
      </c>
      <c r="H17">
        <v>11561</v>
      </c>
      <c r="I17">
        <f t="shared" si="0"/>
        <v>0.60038058991436727</v>
      </c>
      <c r="J17">
        <f t="shared" si="1"/>
        <v>0.51019150833573801</v>
      </c>
      <c r="K17">
        <f t="shared" si="2"/>
        <v>682.80448117737956</v>
      </c>
      <c r="L17">
        <f t="shared" si="3"/>
        <v>7510.8492929511749</v>
      </c>
      <c r="M17" s="1">
        <f t="shared" si="4"/>
        <v>3755424.6464755875</v>
      </c>
    </row>
    <row r="18" spans="1:16" x14ac:dyDescent="0.2">
      <c r="A18">
        <v>3</v>
      </c>
      <c r="B18" t="s">
        <v>16</v>
      </c>
      <c r="C18" t="s">
        <v>17</v>
      </c>
      <c r="D18" t="s">
        <v>18</v>
      </c>
      <c r="E18" s="15">
        <v>0</v>
      </c>
      <c r="F18">
        <v>0</v>
      </c>
      <c r="G18">
        <v>13861</v>
      </c>
      <c r="H18">
        <v>13861</v>
      </c>
      <c r="I18">
        <f t="shared" si="0"/>
        <v>1</v>
      </c>
      <c r="J18">
        <f t="shared" si="1"/>
        <v>0</v>
      </c>
      <c r="K18">
        <f t="shared" si="2"/>
        <v>0</v>
      </c>
      <c r="L18">
        <f t="shared" si="3"/>
        <v>0</v>
      </c>
      <c r="M18" s="1">
        <f t="shared" si="4"/>
        <v>0</v>
      </c>
    </row>
    <row r="19" spans="1:16" x14ac:dyDescent="0.2">
      <c r="A19">
        <v>3</v>
      </c>
      <c r="B19" t="s">
        <v>19</v>
      </c>
      <c r="C19" t="s">
        <v>17</v>
      </c>
      <c r="D19" t="s">
        <v>18</v>
      </c>
      <c r="E19" s="15">
        <v>0</v>
      </c>
      <c r="F19">
        <v>0</v>
      </c>
      <c r="G19">
        <v>17007</v>
      </c>
      <c r="H19">
        <v>17007</v>
      </c>
      <c r="I19">
        <f t="shared" si="0"/>
        <v>1</v>
      </c>
      <c r="J19">
        <f t="shared" si="1"/>
        <v>0</v>
      </c>
      <c r="K19">
        <f t="shared" si="2"/>
        <v>0</v>
      </c>
      <c r="L19">
        <f t="shared" si="3"/>
        <v>0</v>
      </c>
      <c r="M19" s="1">
        <f t="shared" si="4"/>
        <v>0</v>
      </c>
    </row>
    <row r="20" spans="1:16" x14ac:dyDescent="0.2">
      <c r="A20">
        <v>3</v>
      </c>
      <c r="B20" t="s">
        <v>24</v>
      </c>
      <c r="C20" t="s">
        <v>111</v>
      </c>
      <c r="D20" t="s">
        <v>18</v>
      </c>
      <c r="E20" s="15">
        <v>584</v>
      </c>
      <c r="F20">
        <v>6468</v>
      </c>
      <c r="G20">
        <v>10070</v>
      </c>
      <c r="H20">
        <v>16538</v>
      </c>
      <c r="I20">
        <f t="shared" si="0"/>
        <v>0.6089007135082839</v>
      </c>
      <c r="J20">
        <f t="shared" si="1"/>
        <v>0.49610005656950412</v>
      </c>
      <c r="K20">
        <f t="shared" si="2"/>
        <v>663.94547185426143</v>
      </c>
      <c r="L20">
        <f t="shared" si="3"/>
        <v>7303.4001903968756</v>
      </c>
      <c r="M20" s="1">
        <f t="shared" si="4"/>
        <v>3651700.0951984376</v>
      </c>
      <c r="N20" s="2">
        <f>AVERAGE(M20:M22)</f>
        <v>3755040.6382301287</v>
      </c>
      <c r="O20">
        <f>STDEV(M20:M22)</f>
        <v>96281.998536112544</v>
      </c>
      <c r="P20" s="3">
        <f>O20/N20</f>
        <v>2.5640734099083771E-2</v>
      </c>
    </row>
    <row r="21" spans="1:16" x14ac:dyDescent="0.2">
      <c r="A21">
        <v>3</v>
      </c>
      <c r="B21" t="s">
        <v>26</v>
      </c>
      <c r="C21" t="s">
        <v>111</v>
      </c>
      <c r="D21" t="s">
        <v>18</v>
      </c>
      <c r="E21" s="15">
        <v>603</v>
      </c>
      <c r="F21">
        <v>6999</v>
      </c>
      <c r="G21">
        <v>10459</v>
      </c>
      <c r="H21">
        <v>17458</v>
      </c>
      <c r="I21">
        <f t="shared" si="0"/>
        <v>0.59909497078703178</v>
      </c>
      <c r="J21">
        <f t="shared" si="1"/>
        <v>0.5123351445410268</v>
      </c>
      <c r="K21">
        <f t="shared" si="2"/>
        <v>685.67337331507872</v>
      </c>
      <c r="L21">
        <f t="shared" si="3"/>
        <v>7542.4071064658656</v>
      </c>
      <c r="M21" s="1">
        <f t="shared" si="4"/>
        <v>3771203.5532329329</v>
      </c>
    </row>
    <row r="22" spans="1:16" x14ac:dyDescent="0.2">
      <c r="A22">
        <v>3</v>
      </c>
      <c r="B22" t="s">
        <v>27</v>
      </c>
      <c r="C22" t="s">
        <v>111</v>
      </c>
      <c r="D22" t="s">
        <v>18</v>
      </c>
      <c r="E22" s="15">
        <v>614</v>
      </c>
      <c r="F22">
        <v>6524</v>
      </c>
      <c r="G22">
        <v>9519</v>
      </c>
      <c r="H22">
        <v>16043</v>
      </c>
      <c r="I22">
        <f t="shared" si="0"/>
        <v>0.59334289098048998</v>
      </c>
      <c r="J22">
        <f t="shared" si="1"/>
        <v>0.52198281609977049</v>
      </c>
      <c r="K22">
        <f t="shared" si="2"/>
        <v>698.58513931982134</v>
      </c>
      <c r="L22">
        <f t="shared" si="3"/>
        <v>7684.4365325180352</v>
      </c>
      <c r="M22" s="1">
        <f t="shared" si="4"/>
        <v>3842218.2662590174</v>
      </c>
    </row>
    <row r="23" spans="1:16" x14ac:dyDescent="0.2">
      <c r="A23">
        <v>3</v>
      </c>
      <c r="B23" t="s">
        <v>20</v>
      </c>
      <c r="C23" t="s">
        <v>112</v>
      </c>
      <c r="D23" t="s">
        <v>18</v>
      </c>
      <c r="E23" s="15">
        <v>720</v>
      </c>
      <c r="F23">
        <v>6265</v>
      </c>
      <c r="G23">
        <v>7423</v>
      </c>
      <c r="H23">
        <v>13688</v>
      </c>
      <c r="I23">
        <f t="shared" si="0"/>
        <v>0.54229982466393922</v>
      </c>
      <c r="J23">
        <f t="shared" si="1"/>
        <v>0.61193624845448247</v>
      </c>
      <c r="K23">
        <f t="shared" si="2"/>
        <v>818.97249525492839</v>
      </c>
      <c r="L23">
        <f t="shared" si="3"/>
        <v>9008.6974478042121</v>
      </c>
      <c r="M23" s="1">
        <f t="shared" si="4"/>
        <v>4504348.7239021063</v>
      </c>
      <c r="N23" s="2">
        <f>AVERAGE(M23:M25)</f>
        <v>4432470.551743391</v>
      </c>
      <c r="O23">
        <f>STDEV(M23:M25)</f>
        <v>249321.68388590816</v>
      </c>
      <c r="P23" s="3">
        <f>O23/N23</f>
        <v>5.6248920545641144E-2</v>
      </c>
    </row>
    <row r="24" spans="1:16" x14ac:dyDescent="0.2">
      <c r="A24">
        <v>3</v>
      </c>
      <c r="B24" t="s">
        <v>22</v>
      </c>
      <c r="C24" t="s">
        <v>112</v>
      </c>
      <c r="D24" t="s">
        <v>18</v>
      </c>
      <c r="E24" s="15">
        <v>741</v>
      </c>
      <c r="F24">
        <v>7117</v>
      </c>
      <c r="G24">
        <v>8108</v>
      </c>
      <c r="H24">
        <v>15225</v>
      </c>
      <c r="I24">
        <f t="shared" si="0"/>
        <v>0.53254515599343188</v>
      </c>
      <c r="J24">
        <f t="shared" si="1"/>
        <v>0.6300875850062071</v>
      </c>
      <c r="K24">
        <f t="shared" si="2"/>
        <v>843.26496922672266</v>
      </c>
      <c r="L24">
        <f t="shared" si="3"/>
        <v>9275.9146614939491</v>
      </c>
      <c r="M24" s="1">
        <f t="shared" si="4"/>
        <v>4637957.3307469748</v>
      </c>
    </row>
    <row r="25" spans="1:16" x14ac:dyDescent="0.2">
      <c r="A25">
        <v>3</v>
      </c>
      <c r="B25" t="s">
        <v>23</v>
      </c>
      <c r="C25" t="s">
        <v>112</v>
      </c>
      <c r="D25" t="s">
        <v>18</v>
      </c>
      <c r="E25" s="15">
        <v>664</v>
      </c>
      <c r="F25">
        <v>7097</v>
      </c>
      <c r="G25">
        <v>9356</v>
      </c>
      <c r="H25">
        <v>16453</v>
      </c>
      <c r="I25">
        <f t="shared" si="0"/>
        <v>0.56865009420774326</v>
      </c>
      <c r="J25">
        <f t="shared" si="1"/>
        <v>0.56448998268258044</v>
      </c>
      <c r="K25">
        <f t="shared" si="2"/>
        <v>755.47374556019872</v>
      </c>
      <c r="L25">
        <f t="shared" si="3"/>
        <v>8310.2112011621866</v>
      </c>
      <c r="M25" s="1">
        <f t="shared" si="4"/>
        <v>4155105.6005810932</v>
      </c>
    </row>
    <row r="26" spans="1:16" x14ac:dyDescent="0.2">
      <c r="A26">
        <v>1</v>
      </c>
      <c r="B26" t="s">
        <v>28</v>
      </c>
      <c r="C26" t="s">
        <v>17</v>
      </c>
      <c r="D26" t="s">
        <v>29</v>
      </c>
      <c r="E26" s="15">
        <v>0</v>
      </c>
      <c r="F26">
        <v>0</v>
      </c>
      <c r="G26">
        <v>9456</v>
      </c>
      <c r="H26">
        <v>9456</v>
      </c>
      <c r="M26" s="1"/>
    </row>
    <row r="27" spans="1:16" x14ac:dyDescent="0.2">
      <c r="A27">
        <v>1</v>
      </c>
      <c r="B27" t="s">
        <v>30</v>
      </c>
      <c r="C27" t="s">
        <v>17</v>
      </c>
      <c r="D27" t="s">
        <v>29</v>
      </c>
      <c r="E27" s="15">
        <v>0.11</v>
      </c>
      <c r="F27">
        <v>1</v>
      </c>
      <c r="G27">
        <v>10652</v>
      </c>
      <c r="H27">
        <v>10653</v>
      </c>
      <c r="M27" s="1"/>
    </row>
    <row r="28" spans="1:16" x14ac:dyDescent="0.2">
      <c r="A28">
        <v>1</v>
      </c>
      <c r="B28" t="s">
        <v>31</v>
      </c>
      <c r="C28" t="s">
        <v>21</v>
      </c>
      <c r="D28" t="s">
        <v>29</v>
      </c>
      <c r="E28" s="15">
        <v>729</v>
      </c>
      <c r="F28">
        <v>5838</v>
      </c>
      <c r="G28">
        <v>6799</v>
      </c>
      <c r="H28">
        <v>12637</v>
      </c>
      <c r="I28">
        <f t="shared" ref="I28:I59" si="5">G28/H28</f>
        <v>0.53802326501543085</v>
      </c>
      <c r="J28">
        <f t="shared" ref="J28:J59" si="6">-LN(I28)</f>
        <v>0.6198534762322212</v>
      </c>
      <c r="K28">
        <f t="shared" ref="K28:K59" si="7">J28/0.0007472</f>
        <v>829.56835684183784</v>
      </c>
      <c r="L28">
        <f t="shared" ref="L28:L59" si="8">K28*(22/2)</f>
        <v>9125.251925260216</v>
      </c>
      <c r="M28" s="1">
        <f t="shared" ref="M28:M59" si="9">L28*500</f>
        <v>4562625.962630108</v>
      </c>
      <c r="N28" s="2">
        <f>AVERAGE(M28:M30)</f>
        <v>4415279.1009346703</v>
      </c>
      <c r="O28">
        <f>STDEV(M28:M30)</f>
        <v>130442.98305903426</v>
      </c>
      <c r="P28" s="3">
        <f>O28/N28</f>
        <v>2.9543541886496098E-2</v>
      </c>
    </row>
    <row r="29" spans="1:16" x14ac:dyDescent="0.2">
      <c r="A29">
        <v>1</v>
      </c>
      <c r="B29" t="s">
        <v>32</v>
      </c>
      <c r="C29" t="s">
        <v>21</v>
      </c>
      <c r="D29" t="s">
        <v>29</v>
      </c>
      <c r="E29" s="15">
        <v>690</v>
      </c>
      <c r="F29">
        <v>6178</v>
      </c>
      <c r="G29">
        <v>7751</v>
      </c>
      <c r="H29">
        <v>13929</v>
      </c>
      <c r="I29">
        <f t="shared" si="5"/>
        <v>0.55646492928422719</v>
      </c>
      <c r="J29">
        <f t="shared" si="6"/>
        <v>0.58615113040651989</v>
      </c>
      <c r="K29">
        <f t="shared" si="7"/>
        <v>784.46350429138101</v>
      </c>
      <c r="L29">
        <f t="shared" si="8"/>
        <v>8629.0985472051907</v>
      </c>
      <c r="M29" s="1">
        <f t="shared" si="9"/>
        <v>4314549.2736025956</v>
      </c>
    </row>
    <row r="30" spans="1:16" x14ac:dyDescent="0.2">
      <c r="A30">
        <v>1</v>
      </c>
      <c r="B30" t="s">
        <v>33</v>
      </c>
      <c r="C30" t="s">
        <v>21</v>
      </c>
      <c r="D30" t="s">
        <v>29</v>
      </c>
      <c r="E30" s="15">
        <v>698</v>
      </c>
      <c r="F30">
        <v>4712</v>
      </c>
      <c r="G30">
        <v>5815</v>
      </c>
      <c r="H30">
        <v>10527</v>
      </c>
      <c r="I30">
        <f t="shared" si="5"/>
        <v>0.5523890947088439</v>
      </c>
      <c r="J30">
        <f t="shared" si="6"/>
        <v>0.59350259929856009</v>
      </c>
      <c r="K30">
        <f t="shared" si="7"/>
        <v>794.30219392205584</v>
      </c>
      <c r="L30">
        <f t="shared" si="8"/>
        <v>8737.3241331426143</v>
      </c>
      <c r="M30" s="1">
        <f t="shared" si="9"/>
        <v>4368662.0665713074</v>
      </c>
    </row>
    <row r="31" spans="1:16" x14ac:dyDescent="0.2">
      <c r="A31">
        <v>1</v>
      </c>
      <c r="B31" t="s">
        <v>34</v>
      </c>
      <c r="C31" t="s">
        <v>25</v>
      </c>
      <c r="D31" t="s">
        <v>29</v>
      </c>
      <c r="E31" s="15">
        <v>673</v>
      </c>
      <c r="F31">
        <v>5548</v>
      </c>
      <c r="G31">
        <v>7192</v>
      </c>
      <c r="H31">
        <v>12740</v>
      </c>
      <c r="I31">
        <f t="shared" si="5"/>
        <v>0.56452119309262161</v>
      </c>
      <c r="J31">
        <f t="shared" si="6"/>
        <v>0.57177735297469823</v>
      </c>
      <c r="K31">
        <f t="shared" si="7"/>
        <v>765.22665012673747</v>
      </c>
      <c r="L31">
        <f t="shared" si="8"/>
        <v>8417.4931513941119</v>
      </c>
      <c r="M31" s="1">
        <f t="shared" si="9"/>
        <v>4208746.575697056</v>
      </c>
      <c r="N31" s="2">
        <f>AVERAGE(M31:M33)</f>
        <v>4468113.4204337588</v>
      </c>
      <c r="O31">
        <f>STDEV(M31:M33)</f>
        <v>245513.74529953991</v>
      </c>
      <c r="P31" s="3">
        <f>O31/N31</f>
        <v>5.494796622143619E-2</v>
      </c>
    </row>
    <row r="32" spans="1:16" x14ac:dyDescent="0.2">
      <c r="A32">
        <v>1</v>
      </c>
      <c r="B32" t="s">
        <v>35</v>
      </c>
      <c r="C32" t="s">
        <v>25</v>
      </c>
      <c r="D32" t="s">
        <v>29</v>
      </c>
      <c r="E32" s="15">
        <v>751</v>
      </c>
      <c r="F32">
        <v>5426</v>
      </c>
      <c r="G32">
        <v>6077</v>
      </c>
      <c r="H32">
        <v>11503</v>
      </c>
      <c r="I32">
        <f t="shared" si="5"/>
        <v>0.52829696600886722</v>
      </c>
      <c r="J32">
        <f t="shared" si="6"/>
        <v>0.63809671776065513</v>
      </c>
      <c r="K32">
        <f t="shared" si="7"/>
        <v>853.98382997946351</v>
      </c>
      <c r="L32">
        <f t="shared" si="8"/>
        <v>9393.8221297740984</v>
      </c>
      <c r="M32" s="1">
        <f t="shared" si="9"/>
        <v>4696911.0648870496</v>
      </c>
    </row>
    <row r="33" spans="1:16" x14ac:dyDescent="0.2">
      <c r="A33">
        <v>1</v>
      </c>
      <c r="B33" t="s">
        <v>36</v>
      </c>
      <c r="C33" t="s">
        <v>25</v>
      </c>
      <c r="D33" t="s">
        <v>29</v>
      </c>
      <c r="E33" s="15">
        <v>719</v>
      </c>
      <c r="F33">
        <v>6546</v>
      </c>
      <c r="G33">
        <v>7769</v>
      </c>
      <c r="H33">
        <v>14315</v>
      </c>
      <c r="I33">
        <f t="shared" si="5"/>
        <v>0.54271742926999655</v>
      </c>
      <c r="J33">
        <f t="shared" si="6"/>
        <v>0.61116648258179451</v>
      </c>
      <c r="K33">
        <f t="shared" si="7"/>
        <v>817.94229467584921</v>
      </c>
      <c r="L33">
        <f t="shared" si="8"/>
        <v>8997.3652414343414</v>
      </c>
      <c r="M33" s="1">
        <f t="shared" si="9"/>
        <v>4498682.6207171706</v>
      </c>
    </row>
    <row r="34" spans="1:16" x14ac:dyDescent="0.2">
      <c r="A34">
        <v>2</v>
      </c>
      <c r="B34" t="s">
        <v>28</v>
      </c>
      <c r="C34" t="s">
        <v>17</v>
      </c>
      <c r="D34" t="s">
        <v>29</v>
      </c>
      <c r="E34" s="15">
        <v>0</v>
      </c>
      <c r="F34">
        <v>0</v>
      </c>
      <c r="G34">
        <v>13791</v>
      </c>
      <c r="H34">
        <v>13791</v>
      </c>
      <c r="I34">
        <f t="shared" si="5"/>
        <v>1</v>
      </c>
      <c r="J34">
        <f t="shared" si="6"/>
        <v>0</v>
      </c>
      <c r="K34">
        <f t="shared" si="7"/>
        <v>0</v>
      </c>
      <c r="L34">
        <f t="shared" si="8"/>
        <v>0</v>
      </c>
      <c r="M34" s="1">
        <f t="shared" si="9"/>
        <v>0</v>
      </c>
    </row>
    <row r="35" spans="1:16" x14ac:dyDescent="0.2">
      <c r="A35">
        <v>2</v>
      </c>
      <c r="B35" t="s">
        <v>30</v>
      </c>
      <c r="C35" t="s">
        <v>17</v>
      </c>
      <c r="D35" t="s">
        <v>29</v>
      </c>
      <c r="E35" s="15">
        <v>0</v>
      </c>
      <c r="F35">
        <v>0</v>
      </c>
      <c r="G35">
        <v>13787</v>
      </c>
      <c r="H35">
        <v>13787</v>
      </c>
      <c r="I35">
        <f t="shared" si="5"/>
        <v>1</v>
      </c>
      <c r="J35">
        <f t="shared" si="6"/>
        <v>0</v>
      </c>
      <c r="K35">
        <f t="shared" si="7"/>
        <v>0</v>
      </c>
      <c r="L35">
        <f t="shared" si="8"/>
        <v>0</v>
      </c>
      <c r="M35" s="1">
        <f t="shared" si="9"/>
        <v>0</v>
      </c>
    </row>
    <row r="36" spans="1:16" x14ac:dyDescent="0.2">
      <c r="A36">
        <v>2</v>
      </c>
      <c r="B36" t="s">
        <v>34</v>
      </c>
      <c r="C36" t="s">
        <v>109</v>
      </c>
      <c r="D36" t="s">
        <v>29</v>
      </c>
      <c r="E36" s="15">
        <v>739</v>
      </c>
      <c r="F36">
        <v>5563</v>
      </c>
      <c r="G36">
        <v>6368</v>
      </c>
      <c r="H36">
        <v>11931</v>
      </c>
      <c r="I36">
        <f t="shared" si="5"/>
        <v>0.53373564663481687</v>
      </c>
      <c r="J36">
        <f t="shared" si="6"/>
        <v>0.6278546063515813</v>
      </c>
      <c r="K36">
        <f t="shared" si="7"/>
        <v>840.27650742984656</v>
      </c>
      <c r="L36">
        <f t="shared" si="8"/>
        <v>9243.0415817283119</v>
      </c>
      <c r="M36" s="1">
        <f t="shared" si="9"/>
        <v>4621520.7908641556</v>
      </c>
      <c r="N36" s="2">
        <f>AVERAGE(M36:M38)</f>
        <v>4753806.7546103997</v>
      </c>
      <c r="O36" s="1">
        <f>STDEV(M36:M38)</f>
        <v>119251.34826469795</v>
      </c>
      <c r="P36" s="3">
        <f>O36/N36</f>
        <v>2.5085442976630051E-2</v>
      </c>
    </row>
    <row r="37" spans="1:16" x14ac:dyDescent="0.2">
      <c r="A37">
        <v>2</v>
      </c>
      <c r="B37" t="s">
        <v>35</v>
      </c>
      <c r="C37" t="s">
        <v>109</v>
      </c>
      <c r="D37" t="s">
        <v>29</v>
      </c>
      <c r="E37" s="15">
        <v>776</v>
      </c>
      <c r="F37">
        <v>7491</v>
      </c>
      <c r="G37">
        <v>8025</v>
      </c>
      <c r="H37">
        <v>15516</v>
      </c>
      <c r="I37">
        <f t="shared" si="5"/>
        <v>0.51720804331013148</v>
      </c>
      <c r="J37">
        <f t="shared" si="6"/>
        <v>0.6593100805616412</v>
      </c>
      <c r="K37">
        <f t="shared" si="7"/>
        <v>882.37430482018362</v>
      </c>
      <c r="L37">
        <f t="shared" si="8"/>
        <v>9706.1173530220203</v>
      </c>
      <c r="M37" s="1">
        <f t="shared" si="9"/>
        <v>4853058.6765110102</v>
      </c>
    </row>
    <row r="38" spans="1:16" x14ac:dyDescent="0.2">
      <c r="A38">
        <v>2</v>
      </c>
      <c r="B38" t="s">
        <v>36</v>
      </c>
      <c r="C38" t="s">
        <v>109</v>
      </c>
      <c r="D38" t="s">
        <v>29</v>
      </c>
      <c r="E38" s="15">
        <v>765</v>
      </c>
      <c r="F38">
        <v>6118</v>
      </c>
      <c r="G38">
        <v>6678</v>
      </c>
      <c r="H38">
        <v>12796</v>
      </c>
      <c r="I38">
        <f t="shared" si="5"/>
        <v>0.52188183807439825</v>
      </c>
      <c r="J38">
        <f t="shared" si="6"/>
        <v>0.65031408056580875</v>
      </c>
      <c r="K38">
        <f t="shared" si="7"/>
        <v>870.33469026473335</v>
      </c>
      <c r="L38">
        <f t="shared" si="8"/>
        <v>9573.6815929120676</v>
      </c>
      <c r="M38" s="1">
        <f t="shared" si="9"/>
        <v>4786840.7964560334</v>
      </c>
    </row>
    <row r="39" spans="1:16" x14ac:dyDescent="0.2">
      <c r="A39">
        <v>2</v>
      </c>
      <c r="B39" t="s">
        <v>31</v>
      </c>
      <c r="C39" t="s">
        <v>110</v>
      </c>
      <c r="D39" t="s">
        <v>29</v>
      </c>
      <c r="E39" s="15">
        <v>724</v>
      </c>
      <c r="F39">
        <v>6892</v>
      </c>
      <c r="G39">
        <v>8101</v>
      </c>
      <c r="H39">
        <v>14993</v>
      </c>
      <c r="I39">
        <f t="shared" si="5"/>
        <v>0.54031881544720872</v>
      </c>
      <c r="J39">
        <f t="shared" si="6"/>
        <v>0.61559591466441188</v>
      </c>
      <c r="K39">
        <f t="shared" si="7"/>
        <v>823.87033547164333</v>
      </c>
      <c r="L39">
        <f t="shared" si="8"/>
        <v>9062.5736901880773</v>
      </c>
      <c r="M39" s="1">
        <f t="shared" si="9"/>
        <v>4531286.8450940391</v>
      </c>
      <c r="N39" s="2">
        <f>AVERAGE(M39:M41)</f>
        <v>4482033.6476554293</v>
      </c>
      <c r="O39" s="1">
        <f>STDEV(M39:M41)</f>
        <v>187510.98057369306</v>
      </c>
      <c r="P39" s="3">
        <f>O39/N39</f>
        <v>4.1836138528719174E-2</v>
      </c>
    </row>
    <row r="40" spans="1:16" x14ac:dyDescent="0.2">
      <c r="A40">
        <v>2</v>
      </c>
      <c r="B40" t="s">
        <v>32</v>
      </c>
      <c r="C40" t="s">
        <v>110</v>
      </c>
      <c r="D40" t="s">
        <v>29</v>
      </c>
      <c r="E40" s="15">
        <v>683</v>
      </c>
      <c r="F40">
        <v>6740</v>
      </c>
      <c r="G40">
        <v>8560</v>
      </c>
      <c r="H40">
        <v>15300</v>
      </c>
      <c r="I40">
        <f t="shared" si="5"/>
        <v>0.55947712418300655</v>
      </c>
      <c r="J40">
        <f t="shared" si="6"/>
        <v>0.58075263824473899</v>
      </c>
      <c r="K40">
        <f t="shared" si="7"/>
        <v>777.23854154809828</v>
      </c>
      <c r="L40">
        <f t="shared" si="8"/>
        <v>8549.6239570290818</v>
      </c>
      <c r="M40" s="1">
        <f t="shared" si="9"/>
        <v>4274811.9785145409</v>
      </c>
    </row>
    <row r="41" spans="1:16" x14ac:dyDescent="0.2">
      <c r="A41">
        <v>2</v>
      </c>
      <c r="B41" t="s">
        <v>33</v>
      </c>
      <c r="C41" t="s">
        <v>110</v>
      </c>
      <c r="D41" t="s">
        <v>29</v>
      </c>
      <c r="E41" s="15">
        <v>742</v>
      </c>
      <c r="F41">
        <v>5961</v>
      </c>
      <c r="G41">
        <v>6787</v>
      </c>
      <c r="H41">
        <v>12748</v>
      </c>
      <c r="I41">
        <f t="shared" si="5"/>
        <v>0.53239723878255407</v>
      </c>
      <c r="J41">
        <f t="shared" si="6"/>
        <v>0.63036537883346877</v>
      </c>
      <c r="K41">
        <f t="shared" si="7"/>
        <v>843.63674897412852</v>
      </c>
      <c r="L41">
        <f t="shared" si="8"/>
        <v>9280.0042387154135</v>
      </c>
      <c r="M41" s="1">
        <f t="shared" si="9"/>
        <v>4640002.119357707</v>
      </c>
    </row>
    <row r="42" spans="1:16" x14ac:dyDescent="0.2">
      <c r="A42">
        <v>3</v>
      </c>
      <c r="B42" t="s">
        <v>28</v>
      </c>
      <c r="C42" t="s">
        <v>17</v>
      </c>
      <c r="D42" t="s">
        <v>29</v>
      </c>
      <c r="E42" s="15">
        <v>0</v>
      </c>
      <c r="F42">
        <v>0</v>
      </c>
      <c r="G42">
        <v>14652</v>
      </c>
      <c r="H42">
        <v>14652</v>
      </c>
      <c r="I42">
        <f t="shared" si="5"/>
        <v>1</v>
      </c>
      <c r="J42">
        <f t="shared" si="6"/>
        <v>0</v>
      </c>
      <c r="K42">
        <f t="shared" si="7"/>
        <v>0</v>
      </c>
      <c r="L42">
        <f t="shared" si="8"/>
        <v>0</v>
      </c>
      <c r="M42" s="1">
        <f t="shared" si="9"/>
        <v>0</v>
      </c>
    </row>
    <row r="43" spans="1:16" x14ac:dyDescent="0.2">
      <c r="A43">
        <v>3</v>
      </c>
      <c r="B43" t="s">
        <v>30</v>
      </c>
      <c r="C43" t="s">
        <v>17</v>
      </c>
      <c r="D43" t="s">
        <v>29</v>
      </c>
      <c r="E43" s="15">
        <v>0</v>
      </c>
      <c r="F43">
        <v>0</v>
      </c>
      <c r="G43">
        <v>15176</v>
      </c>
      <c r="H43">
        <v>15176</v>
      </c>
      <c r="I43">
        <f t="shared" si="5"/>
        <v>1</v>
      </c>
      <c r="J43">
        <f t="shared" si="6"/>
        <v>0</v>
      </c>
      <c r="K43">
        <f t="shared" si="7"/>
        <v>0</v>
      </c>
      <c r="L43">
        <f t="shared" si="8"/>
        <v>0</v>
      </c>
      <c r="M43" s="1">
        <f t="shared" si="9"/>
        <v>0</v>
      </c>
    </row>
    <row r="44" spans="1:16" x14ac:dyDescent="0.2">
      <c r="A44">
        <v>3</v>
      </c>
      <c r="B44" t="s">
        <v>34</v>
      </c>
      <c r="C44" t="s">
        <v>111</v>
      </c>
      <c r="D44" t="s">
        <v>29</v>
      </c>
      <c r="E44" s="15">
        <v>658</v>
      </c>
      <c r="F44">
        <v>6403</v>
      </c>
      <c r="G44">
        <v>8543</v>
      </c>
      <c r="H44">
        <v>14946</v>
      </c>
      <c r="I44">
        <f t="shared" si="5"/>
        <v>0.5715910611534859</v>
      </c>
      <c r="J44">
        <f t="shared" si="6"/>
        <v>0.55933147133861671</v>
      </c>
      <c r="K44">
        <f t="shared" si="7"/>
        <v>748.56995628829861</v>
      </c>
      <c r="L44">
        <f t="shared" si="8"/>
        <v>8234.2695191712846</v>
      </c>
      <c r="M44" s="1">
        <f t="shared" si="9"/>
        <v>4117134.7595856423</v>
      </c>
      <c r="N44" s="2">
        <f>AVERAGE(M44:M46)</f>
        <v>4171020.7378532887</v>
      </c>
      <c r="O44">
        <f>STDEV(M44:M46)</f>
        <v>63817.611889314103</v>
      </c>
      <c r="P44" s="3">
        <f>O44/N44</f>
        <v>1.5300238454858246E-2</v>
      </c>
    </row>
    <row r="45" spans="1:16" x14ac:dyDescent="0.2">
      <c r="A45">
        <v>3</v>
      </c>
      <c r="B45" t="s">
        <v>35</v>
      </c>
      <c r="C45" t="s">
        <v>111</v>
      </c>
      <c r="D45" t="s">
        <v>29</v>
      </c>
      <c r="E45" s="15">
        <v>678</v>
      </c>
      <c r="F45">
        <v>6833</v>
      </c>
      <c r="G45">
        <v>8768</v>
      </c>
      <c r="H45">
        <v>15601</v>
      </c>
      <c r="I45">
        <f t="shared" si="5"/>
        <v>0.5620152554323441</v>
      </c>
      <c r="J45">
        <f t="shared" si="6"/>
        <v>0.57622628455945257</v>
      </c>
      <c r="K45">
        <f t="shared" si="7"/>
        <v>771.18078768663361</v>
      </c>
      <c r="L45">
        <f t="shared" si="8"/>
        <v>8482.9886645529696</v>
      </c>
      <c r="M45" s="1">
        <f t="shared" si="9"/>
        <v>4241494.3322764849</v>
      </c>
    </row>
    <row r="46" spans="1:16" x14ac:dyDescent="0.2">
      <c r="A46">
        <v>3</v>
      </c>
      <c r="B46" t="s">
        <v>36</v>
      </c>
      <c r="C46" t="s">
        <v>111</v>
      </c>
      <c r="D46" t="s">
        <v>29</v>
      </c>
      <c r="E46" s="15">
        <v>664</v>
      </c>
      <c r="F46">
        <v>6802</v>
      </c>
      <c r="G46">
        <v>8969</v>
      </c>
      <c r="H46">
        <v>15771</v>
      </c>
      <c r="I46">
        <f t="shared" si="5"/>
        <v>0.56870204806290026</v>
      </c>
      <c r="J46">
        <f t="shared" si="6"/>
        <v>0.56439862336955471</v>
      </c>
      <c r="K46">
        <f t="shared" si="7"/>
        <v>755.35147667231627</v>
      </c>
      <c r="L46">
        <f t="shared" si="8"/>
        <v>8308.8662433954796</v>
      </c>
      <c r="M46" s="1">
        <f t="shared" si="9"/>
        <v>4154433.1216977397</v>
      </c>
    </row>
    <row r="47" spans="1:16" x14ac:dyDescent="0.2">
      <c r="A47">
        <v>3</v>
      </c>
      <c r="B47" t="s">
        <v>31</v>
      </c>
      <c r="C47" t="s">
        <v>112</v>
      </c>
      <c r="D47" t="s">
        <v>29</v>
      </c>
      <c r="E47" s="15">
        <v>819</v>
      </c>
      <c r="F47">
        <v>8826</v>
      </c>
      <c r="G47">
        <v>8772</v>
      </c>
      <c r="H47">
        <v>17598</v>
      </c>
      <c r="I47">
        <f t="shared" si="5"/>
        <v>0.49846573474258438</v>
      </c>
      <c r="J47">
        <f t="shared" si="6"/>
        <v>0.69622042866772726</v>
      </c>
      <c r="K47">
        <f t="shared" si="7"/>
        <v>931.77252230691556</v>
      </c>
      <c r="L47">
        <f t="shared" si="8"/>
        <v>10249.497745376071</v>
      </c>
      <c r="M47" s="1">
        <f t="shared" si="9"/>
        <v>5124748.8726880355</v>
      </c>
      <c r="N47" s="2">
        <f>AVERAGE(M47:M49)</f>
        <v>5037095.3205660507</v>
      </c>
      <c r="O47">
        <f>STDEV(M47:M49)</f>
        <v>76039.683701558999</v>
      </c>
      <c r="P47" s="3">
        <f>O47/N47</f>
        <v>1.5095939001014167E-2</v>
      </c>
    </row>
    <row r="48" spans="1:16" x14ac:dyDescent="0.2">
      <c r="A48">
        <v>3</v>
      </c>
      <c r="B48" t="s">
        <v>32</v>
      </c>
      <c r="C48" t="s">
        <v>112</v>
      </c>
      <c r="D48" t="s">
        <v>29</v>
      </c>
      <c r="E48" s="15">
        <v>799</v>
      </c>
      <c r="F48">
        <v>8072</v>
      </c>
      <c r="G48">
        <v>8306</v>
      </c>
      <c r="H48">
        <v>16378</v>
      </c>
      <c r="I48">
        <f t="shared" si="5"/>
        <v>0.50714372939308827</v>
      </c>
      <c r="J48">
        <f t="shared" si="6"/>
        <v>0.67896082563943472</v>
      </c>
      <c r="K48">
        <f t="shared" si="7"/>
        <v>908.67348185149194</v>
      </c>
      <c r="L48">
        <f t="shared" si="8"/>
        <v>9995.4083003664109</v>
      </c>
      <c r="M48" s="1">
        <f t="shared" si="9"/>
        <v>4997704.1501832055</v>
      </c>
    </row>
    <row r="49" spans="1:16" x14ac:dyDescent="0.2">
      <c r="A49">
        <v>3</v>
      </c>
      <c r="B49" t="s">
        <v>33</v>
      </c>
      <c r="C49" t="s">
        <v>112</v>
      </c>
      <c r="D49" t="s">
        <v>29</v>
      </c>
      <c r="E49" s="15">
        <v>797</v>
      </c>
      <c r="F49">
        <v>7934</v>
      </c>
      <c r="G49">
        <v>8184</v>
      </c>
      <c r="H49">
        <v>16118</v>
      </c>
      <c r="I49">
        <f t="shared" si="5"/>
        <v>0.50775530462836582</v>
      </c>
      <c r="J49">
        <f t="shared" si="6"/>
        <v>0.67775563125299421</v>
      </c>
      <c r="K49">
        <f t="shared" si="7"/>
        <v>907.06053433216573</v>
      </c>
      <c r="L49">
        <f t="shared" si="8"/>
        <v>9977.6658776538225</v>
      </c>
      <c r="M49" s="1">
        <f t="shared" si="9"/>
        <v>4988832.9388269112</v>
      </c>
    </row>
    <row r="50" spans="1:16" x14ac:dyDescent="0.2">
      <c r="A50">
        <v>1</v>
      </c>
      <c r="B50" t="s">
        <v>37</v>
      </c>
      <c r="C50" t="s">
        <v>17</v>
      </c>
      <c r="D50" t="s">
        <v>38</v>
      </c>
      <c r="E50" s="15">
        <v>0</v>
      </c>
      <c r="F50">
        <v>0</v>
      </c>
      <c r="G50">
        <v>12946</v>
      </c>
      <c r="H50">
        <v>12946</v>
      </c>
      <c r="I50">
        <f t="shared" si="5"/>
        <v>1</v>
      </c>
      <c r="J50">
        <f t="shared" si="6"/>
        <v>0</v>
      </c>
      <c r="K50">
        <f t="shared" si="7"/>
        <v>0</v>
      </c>
      <c r="L50">
        <f t="shared" si="8"/>
        <v>0</v>
      </c>
      <c r="M50" s="1">
        <f t="shared" si="9"/>
        <v>0</v>
      </c>
    </row>
    <row r="51" spans="1:16" x14ac:dyDescent="0.2">
      <c r="A51">
        <v>1</v>
      </c>
      <c r="B51" t="s">
        <v>39</v>
      </c>
      <c r="C51" t="s">
        <v>17</v>
      </c>
      <c r="D51" t="s">
        <v>38</v>
      </c>
      <c r="E51" s="15">
        <v>0</v>
      </c>
      <c r="F51">
        <v>0</v>
      </c>
      <c r="G51">
        <v>12281</v>
      </c>
      <c r="H51">
        <v>12281</v>
      </c>
      <c r="I51">
        <f t="shared" si="5"/>
        <v>1</v>
      </c>
      <c r="J51">
        <f t="shared" si="6"/>
        <v>0</v>
      </c>
      <c r="K51">
        <f t="shared" si="7"/>
        <v>0</v>
      </c>
      <c r="L51">
        <f t="shared" si="8"/>
        <v>0</v>
      </c>
      <c r="M51" s="1">
        <f t="shared" si="9"/>
        <v>0</v>
      </c>
    </row>
    <row r="52" spans="1:16" x14ac:dyDescent="0.2">
      <c r="A52">
        <v>1</v>
      </c>
      <c r="B52" t="s">
        <v>40</v>
      </c>
      <c r="C52" t="s">
        <v>21</v>
      </c>
      <c r="D52" t="s">
        <v>38</v>
      </c>
      <c r="E52" s="15">
        <v>306</v>
      </c>
      <c r="F52">
        <v>2984</v>
      </c>
      <c r="G52">
        <v>10030</v>
      </c>
      <c r="H52">
        <v>13014</v>
      </c>
      <c r="I52">
        <f t="shared" si="5"/>
        <v>0.77070846780390345</v>
      </c>
      <c r="J52">
        <f t="shared" si="6"/>
        <v>0.2604450990989482</v>
      </c>
      <c r="K52">
        <f t="shared" si="7"/>
        <v>348.56142813028401</v>
      </c>
      <c r="L52">
        <f t="shared" si="8"/>
        <v>3834.1757094331242</v>
      </c>
      <c r="M52" s="1">
        <f t="shared" si="9"/>
        <v>1917087.8547165622</v>
      </c>
      <c r="N52" s="2">
        <f>AVERAGE(M52:M54)</f>
        <v>2343326.4771568943</v>
      </c>
      <c r="O52">
        <f>STDEV(M52:M54)</f>
        <v>461213.5965254922</v>
      </c>
      <c r="P52" s="3">
        <f>O52/N52</f>
        <v>0.19682003383714264</v>
      </c>
    </row>
    <row r="53" spans="1:16" x14ac:dyDescent="0.2">
      <c r="A53">
        <v>1</v>
      </c>
      <c r="B53" t="s">
        <v>41</v>
      </c>
      <c r="C53" t="s">
        <v>21</v>
      </c>
      <c r="D53" t="s">
        <v>38</v>
      </c>
      <c r="E53" s="15">
        <v>364</v>
      </c>
      <c r="F53">
        <v>3846</v>
      </c>
      <c r="G53">
        <v>10593</v>
      </c>
      <c r="H53">
        <v>14439</v>
      </c>
      <c r="I53">
        <f t="shared" si="5"/>
        <v>0.73363806357781014</v>
      </c>
      <c r="J53">
        <f t="shared" si="6"/>
        <v>0.30973947337472291</v>
      </c>
      <c r="K53">
        <f t="shared" si="7"/>
        <v>414.53355644368702</v>
      </c>
      <c r="L53">
        <f t="shared" si="8"/>
        <v>4559.8691208805576</v>
      </c>
      <c r="M53" s="1">
        <f t="shared" si="9"/>
        <v>2279934.5604402786</v>
      </c>
    </row>
    <row r="54" spans="1:16" x14ac:dyDescent="0.2">
      <c r="A54">
        <v>1</v>
      </c>
      <c r="B54" t="s">
        <v>42</v>
      </c>
      <c r="C54" t="s">
        <v>21</v>
      </c>
      <c r="D54" t="s">
        <v>38</v>
      </c>
      <c r="E54" s="15">
        <v>453</v>
      </c>
      <c r="F54">
        <v>4836</v>
      </c>
      <c r="G54">
        <v>10302</v>
      </c>
      <c r="H54">
        <v>15138</v>
      </c>
      <c r="I54">
        <f t="shared" si="5"/>
        <v>0.68053904082441541</v>
      </c>
      <c r="J54">
        <f t="shared" si="6"/>
        <v>0.38487008774358217</v>
      </c>
      <c r="K54">
        <f t="shared" si="7"/>
        <v>515.08309387524389</v>
      </c>
      <c r="L54">
        <f t="shared" si="8"/>
        <v>5665.9140326276829</v>
      </c>
      <c r="M54" s="1">
        <f t="shared" si="9"/>
        <v>2832957.0163138416</v>
      </c>
    </row>
    <row r="55" spans="1:16" x14ac:dyDescent="0.2">
      <c r="A55">
        <v>1</v>
      </c>
      <c r="B55" t="s">
        <v>43</v>
      </c>
      <c r="C55" t="s">
        <v>25</v>
      </c>
      <c r="D55" t="s">
        <v>38</v>
      </c>
      <c r="E55" s="15">
        <v>465</v>
      </c>
      <c r="F55">
        <v>3532</v>
      </c>
      <c r="G55">
        <v>7285</v>
      </c>
      <c r="H55">
        <v>10817</v>
      </c>
      <c r="I55">
        <f t="shared" si="5"/>
        <v>0.67347693445502455</v>
      </c>
      <c r="J55">
        <f t="shared" si="6"/>
        <v>0.39530153100098431</v>
      </c>
      <c r="K55">
        <f t="shared" si="7"/>
        <v>529.04380487283765</v>
      </c>
      <c r="L55">
        <f t="shared" si="8"/>
        <v>5819.4818536012144</v>
      </c>
      <c r="M55" s="1">
        <f t="shared" si="9"/>
        <v>2909740.9268006072</v>
      </c>
      <c r="N55" s="2">
        <f>AVERAGE(M55:M57)</f>
        <v>2724285.1523764799</v>
      </c>
      <c r="O55">
        <f>STDEV(M55:M57)</f>
        <v>170290.55516502718</v>
      </c>
      <c r="P55" s="3">
        <f>O55/N55</f>
        <v>6.2508344626287501E-2</v>
      </c>
    </row>
    <row r="56" spans="1:16" x14ac:dyDescent="0.2">
      <c r="A56">
        <v>1</v>
      </c>
      <c r="B56" t="s">
        <v>44</v>
      </c>
      <c r="C56" t="s">
        <v>25</v>
      </c>
      <c r="D56" t="s">
        <v>38</v>
      </c>
      <c r="E56" s="15">
        <v>412</v>
      </c>
      <c r="F56">
        <v>3433</v>
      </c>
      <c r="G56">
        <v>8197</v>
      </c>
      <c r="H56">
        <v>11630</v>
      </c>
      <c r="I56">
        <f t="shared" si="5"/>
        <v>0.70481513327601031</v>
      </c>
      <c r="J56">
        <f t="shared" si="6"/>
        <v>0.34981973285967949</v>
      </c>
      <c r="K56">
        <f t="shared" si="7"/>
        <v>468.17416067944259</v>
      </c>
      <c r="L56">
        <f t="shared" si="8"/>
        <v>5149.915767473869</v>
      </c>
      <c r="M56" s="1">
        <f t="shared" si="9"/>
        <v>2574957.8837369345</v>
      </c>
    </row>
    <row r="57" spans="1:16" x14ac:dyDescent="0.2">
      <c r="A57">
        <v>1</v>
      </c>
      <c r="B57" t="s">
        <v>45</v>
      </c>
      <c r="C57" t="s">
        <v>25</v>
      </c>
      <c r="D57" t="s">
        <v>38</v>
      </c>
      <c r="E57" s="15">
        <v>430</v>
      </c>
      <c r="F57">
        <v>4542</v>
      </c>
      <c r="G57">
        <v>10304</v>
      </c>
      <c r="H57">
        <v>14846</v>
      </c>
      <c r="I57">
        <f t="shared" si="5"/>
        <v>0.69405900579280611</v>
      </c>
      <c r="J57">
        <f t="shared" si="6"/>
        <v>0.36519829933335746</v>
      </c>
      <c r="K57">
        <f t="shared" si="7"/>
        <v>488.75575392579964</v>
      </c>
      <c r="L57">
        <f t="shared" si="8"/>
        <v>5376.3132931837963</v>
      </c>
      <c r="M57" s="1">
        <f t="shared" si="9"/>
        <v>2688156.6465918981</v>
      </c>
    </row>
    <row r="58" spans="1:16" x14ac:dyDescent="0.2">
      <c r="A58">
        <v>2</v>
      </c>
      <c r="B58" t="s">
        <v>37</v>
      </c>
      <c r="C58" t="s">
        <v>17</v>
      </c>
      <c r="D58" t="s">
        <v>38</v>
      </c>
      <c r="E58" s="15">
        <v>0</v>
      </c>
      <c r="F58">
        <v>0</v>
      </c>
      <c r="G58">
        <v>10894</v>
      </c>
      <c r="H58">
        <v>10894</v>
      </c>
      <c r="I58">
        <f t="shared" si="5"/>
        <v>1</v>
      </c>
      <c r="J58">
        <f t="shared" si="6"/>
        <v>0</v>
      </c>
      <c r="K58">
        <f t="shared" si="7"/>
        <v>0</v>
      </c>
      <c r="L58">
        <f t="shared" si="8"/>
        <v>0</v>
      </c>
      <c r="M58" s="1">
        <f t="shared" si="9"/>
        <v>0</v>
      </c>
    </row>
    <row r="59" spans="1:16" x14ac:dyDescent="0.2">
      <c r="A59">
        <v>2</v>
      </c>
      <c r="B59" t="s">
        <v>39</v>
      </c>
      <c r="C59" t="s">
        <v>17</v>
      </c>
      <c r="D59" t="s">
        <v>38</v>
      </c>
      <c r="E59" s="15">
        <v>0</v>
      </c>
      <c r="F59">
        <v>0</v>
      </c>
      <c r="G59">
        <v>9730</v>
      </c>
      <c r="H59">
        <v>9730</v>
      </c>
      <c r="I59">
        <f t="shared" si="5"/>
        <v>1</v>
      </c>
      <c r="J59">
        <f t="shared" si="6"/>
        <v>0</v>
      </c>
      <c r="K59">
        <f t="shared" si="7"/>
        <v>0</v>
      </c>
      <c r="L59">
        <f t="shared" si="8"/>
        <v>0</v>
      </c>
      <c r="M59" s="1">
        <f t="shared" si="9"/>
        <v>0</v>
      </c>
    </row>
    <row r="60" spans="1:16" x14ac:dyDescent="0.2">
      <c r="A60">
        <v>2</v>
      </c>
      <c r="B60" t="s">
        <v>43</v>
      </c>
      <c r="C60" t="s">
        <v>109</v>
      </c>
      <c r="D60" t="s">
        <v>38</v>
      </c>
      <c r="E60" s="15">
        <v>419</v>
      </c>
      <c r="F60">
        <v>4625</v>
      </c>
      <c r="G60">
        <v>10823</v>
      </c>
      <c r="H60">
        <v>15448</v>
      </c>
      <c r="I60">
        <f t="shared" ref="I60:I91" si="10">G60/H60</f>
        <v>0.70060849300880368</v>
      </c>
      <c r="J60">
        <f t="shared" ref="J60:J91" si="11">-LN(I60)</f>
        <v>0.35580604581320402</v>
      </c>
      <c r="K60">
        <f t="shared" ref="K60:K91" si="12">J60/0.0007472</f>
        <v>476.18582148448081</v>
      </c>
      <c r="L60">
        <f t="shared" ref="L60:L91" si="13">K60*(22/2)</f>
        <v>5238.0440363292892</v>
      </c>
      <c r="M60" s="1">
        <f t="shared" ref="M60:M91" si="14">L60*500</f>
        <v>2619022.0181646445</v>
      </c>
      <c r="N60" s="2">
        <f>AVERAGE(M60:M62)</f>
        <v>2643333.0032902076</v>
      </c>
      <c r="O60" s="1">
        <f>STDEV(M60:M62)</f>
        <v>21747.680721872701</v>
      </c>
      <c r="P60" s="3">
        <f>O60/N60</f>
        <v>8.2273707833265593E-3</v>
      </c>
    </row>
    <row r="61" spans="1:16" x14ac:dyDescent="0.2">
      <c r="A61">
        <v>2</v>
      </c>
      <c r="B61" t="s">
        <v>44</v>
      </c>
      <c r="C61" t="s">
        <v>109</v>
      </c>
      <c r="D61" t="s">
        <v>38</v>
      </c>
      <c r="E61" s="15">
        <v>424</v>
      </c>
      <c r="F61">
        <v>4113</v>
      </c>
      <c r="G61">
        <v>9491</v>
      </c>
      <c r="H61">
        <v>13604</v>
      </c>
      <c r="I61">
        <f t="shared" si="10"/>
        <v>0.69766245221993528</v>
      </c>
      <c r="J61">
        <f t="shared" si="11"/>
        <v>0.3600198859965939</v>
      </c>
      <c r="K61">
        <f t="shared" si="12"/>
        <v>481.82532922456363</v>
      </c>
      <c r="L61">
        <f t="shared" si="13"/>
        <v>5300.0786214702002</v>
      </c>
      <c r="M61" s="1">
        <f t="shared" si="14"/>
        <v>2650039.3107350999</v>
      </c>
    </row>
    <row r="62" spans="1:16" x14ac:dyDescent="0.2">
      <c r="A62">
        <v>2</v>
      </c>
      <c r="B62" t="s">
        <v>45</v>
      </c>
      <c r="C62" t="s">
        <v>109</v>
      </c>
      <c r="D62" t="s">
        <v>38</v>
      </c>
      <c r="E62" s="15">
        <v>425</v>
      </c>
      <c r="F62">
        <v>3250</v>
      </c>
      <c r="G62">
        <v>7463</v>
      </c>
      <c r="H62">
        <v>10713</v>
      </c>
      <c r="I62">
        <f t="shared" si="10"/>
        <v>0.6966302622981424</v>
      </c>
      <c r="J62">
        <f t="shared" si="11"/>
        <v>0.36150047913117078</v>
      </c>
      <c r="K62">
        <f t="shared" si="12"/>
        <v>483.80685108561403</v>
      </c>
      <c r="L62">
        <f t="shared" si="13"/>
        <v>5321.8753619417539</v>
      </c>
      <c r="M62" s="1">
        <f t="shared" si="14"/>
        <v>2660937.6809708769</v>
      </c>
    </row>
    <row r="63" spans="1:16" x14ac:dyDescent="0.2">
      <c r="A63">
        <v>2</v>
      </c>
      <c r="B63" t="s">
        <v>40</v>
      </c>
      <c r="C63" t="s">
        <v>110</v>
      </c>
      <c r="D63" t="s">
        <v>38</v>
      </c>
      <c r="E63" s="15">
        <v>351</v>
      </c>
      <c r="F63">
        <v>3809</v>
      </c>
      <c r="G63">
        <v>10941</v>
      </c>
      <c r="H63">
        <v>14750</v>
      </c>
      <c r="I63">
        <f t="shared" si="10"/>
        <v>0.74176271186440679</v>
      </c>
      <c r="J63">
        <f t="shared" si="11"/>
        <v>0.29872588229117597</v>
      </c>
      <c r="K63">
        <f t="shared" si="12"/>
        <v>399.7937396830514</v>
      </c>
      <c r="L63">
        <f t="shared" si="13"/>
        <v>4397.7311365135656</v>
      </c>
      <c r="M63" s="1">
        <f t="shared" si="14"/>
        <v>2198865.5682567828</v>
      </c>
      <c r="N63" s="2">
        <f>AVERAGE(M63:M65)</f>
        <v>2316298.5953732468</v>
      </c>
      <c r="O63" s="1">
        <f>STDEV(M63:M65)</f>
        <v>298541.06022976851</v>
      </c>
      <c r="P63" s="3">
        <f>O63/N63</f>
        <v>0.12888712225016991</v>
      </c>
    </row>
    <row r="64" spans="1:16" x14ac:dyDescent="0.2">
      <c r="A64">
        <v>2</v>
      </c>
      <c r="B64" t="s">
        <v>41</v>
      </c>
      <c r="C64" t="s">
        <v>110</v>
      </c>
      <c r="D64" t="s">
        <v>38</v>
      </c>
      <c r="E64" s="15">
        <v>335</v>
      </c>
      <c r="F64">
        <v>3184</v>
      </c>
      <c r="G64">
        <v>9674</v>
      </c>
      <c r="H64">
        <v>12858</v>
      </c>
      <c r="I64">
        <f t="shared" si="10"/>
        <v>0.75237206408461654</v>
      </c>
      <c r="J64">
        <f t="shared" si="11"/>
        <v>0.28452431131870354</v>
      </c>
      <c r="K64">
        <f t="shared" si="12"/>
        <v>380.78735454858611</v>
      </c>
      <c r="L64">
        <f t="shared" si="13"/>
        <v>4188.660900034447</v>
      </c>
      <c r="M64" s="1">
        <f t="shared" si="14"/>
        <v>2094330.4500172236</v>
      </c>
    </row>
    <row r="65" spans="1:16" x14ac:dyDescent="0.2">
      <c r="A65">
        <v>2</v>
      </c>
      <c r="B65" t="s">
        <v>42</v>
      </c>
      <c r="C65" t="s">
        <v>110</v>
      </c>
      <c r="D65" t="s">
        <v>38</v>
      </c>
      <c r="E65" s="15">
        <v>424</v>
      </c>
      <c r="F65">
        <v>3109</v>
      </c>
      <c r="G65">
        <v>7156</v>
      </c>
      <c r="H65">
        <v>10265</v>
      </c>
      <c r="I65">
        <f t="shared" si="10"/>
        <v>0.69712615684364343</v>
      </c>
      <c r="J65">
        <f t="shared" si="11"/>
        <v>0.36078888482442417</v>
      </c>
      <c r="K65">
        <f t="shared" si="12"/>
        <v>482.85450324467905</v>
      </c>
      <c r="L65">
        <f t="shared" si="13"/>
        <v>5311.3995356914693</v>
      </c>
      <c r="M65" s="1">
        <f t="shared" si="14"/>
        <v>2655699.7678457345</v>
      </c>
    </row>
    <row r="66" spans="1:16" x14ac:dyDescent="0.2">
      <c r="A66">
        <v>3</v>
      </c>
      <c r="B66" t="s">
        <v>37</v>
      </c>
      <c r="C66" t="s">
        <v>17</v>
      </c>
      <c r="D66" t="s">
        <v>38</v>
      </c>
      <c r="E66" s="15">
        <v>0</v>
      </c>
      <c r="F66">
        <v>0</v>
      </c>
      <c r="G66">
        <v>14351</v>
      </c>
      <c r="H66">
        <v>14351</v>
      </c>
      <c r="I66">
        <f t="shared" si="10"/>
        <v>1</v>
      </c>
      <c r="J66">
        <f t="shared" si="11"/>
        <v>0</v>
      </c>
      <c r="K66">
        <f t="shared" si="12"/>
        <v>0</v>
      </c>
      <c r="L66">
        <f t="shared" si="13"/>
        <v>0</v>
      </c>
      <c r="M66" s="1">
        <f t="shared" si="14"/>
        <v>0</v>
      </c>
    </row>
    <row r="67" spans="1:16" x14ac:dyDescent="0.2">
      <c r="A67">
        <v>3</v>
      </c>
      <c r="B67" t="s">
        <v>39</v>
      </c>
      <c r="C67" t="s">
        <v>17</v>
      </c>
      <c r="D67" t="s">
        <v>38</v>
      </c>
      <c r="E67" s="15">
        <v>0</v>
      </c>
      <c r="F67">
        <v>0</v>
      </c>
      <c r="G67">
        <v>13103</v>
      </c>
      <c r="H67">
        <v>13103</v>
      </c>
      <c r="I67">
        <f t="shared" si="10"/>
        <v>1</v>
      </c>
      <c r="J67">
        <f t="shared" si="11"/>
        <v>0</v>
      </c>
      <c r="K67">
        <f t="shared" si="12"/>
        <v>0</v>
      </c>
      <c r="L67">
        <f t="shared" si="13"/>
        <v>0</v>
      </c>
      <c r="M67" s="1">
        <f t="shared" si="14"/>
        <v>0</v>
      </c>
    </row>
    <row r="68" spans="1:16" x14ac:dyDescent="0.2">
      <c r="A68">
        <v>3</v>
      </c>
      <c r="B68" t="s">
        <v>43</v>
      </c>
      <c r="C68" t="s">
        <v>111</v>
      </c>
      <c r="D68" t="s">
        <v>38</v>
      </c>
      <c r="E68" s="15">
        <v>343</v>
      </c>
      <c r="F68">
        <v>3255</v>
      </c>
      <c r="G68">
        <v>9621</v>
      </c>
      <c r="H68">
        <v>12876</v>
      </c>
      <c r="I68">
        <f t="shared" si="10"/>
        <v>0.74720410065237652</v>
      </c>
      <c r="J68">
        <f t="shared" si="11"/>
        <v>0.29141690405743415</v>
      </c>
      <c r="K68">
        <f t="shared" si="12"/>
        <v>390.01191656508854</v>
      </c>
      <c r="L68">
        <f t="shared" si="13"/>
        <v>4290.1310822159739</v>
      </c>
      <c r="M68" s="1">
        <f t="shared" si="14"/>
        <v>2145065.5411079871</v>
      </c>
      <c r="N68" s="2">
        <f>AVERAGE(M68:M70)</f>
        <v>2201011.9862700417</v>
      </c>
      <c r="O68">
        <f>STDEV(M68:M70)</f>
        <v>49687.788330584728</v>
      </c>
      <c r="P68" s="3">
        <f>O68/N68</f>
        <v>2.2574973984938827E-2</v>
      </c>
    </row>
    <row r="69" spans="1:16" x14ac:dyDescent="0.2">
      <c r="A69">
        <v>3</v>
      </c>
      <c r="B69" t="s">
        <v>44</v>
      </c>
      <c r="C69" t="s">
        <v>111</v>
      </c>
      <c r="D69" t="s">
        <v>38</v>
      </c>
      <c r="E69" s="15">
        <v>358</v>
      </c>
      <c r="F69">
        <v>3054</v>
      </c>
      <c r="G69">
        <v>8586</v>
      </c>
      <c r="H69">
        <v>11640</v>
      </c>
      <c r="I69">
        <f t="shared" si="10"/>
        <v>0.73762886597938149</v>
      </c>
      <c r="J69">
        <f t="shared" si="11"/>
        <v>0.30431447250092286</v>
      </c>
      <c r="K69">
        <f t="shared" si="12"/>
        <v>407.27311630209164</v>
      </c>
      <c r="L69">
        <f t="shared" si="13"/>
        <v>4480.0042793230077</v>
      </c>
      <c r="M69" s="1">
        <f t="shared" si="14"/>
        <v>2240002.139661504</v>
      </c>
    </row>
    <row r="70" spans="1:16" x14ac:dyDescent="0.2">
      <c r="A70">
        <v>3</v>
      </c>
      <c r="B70" t="s">
        <v>45</v>
      </c>
      <c r="C70" t="s">
        <v>111</v>
      </c>
      <c r="D70" t="s">
        <v>38</v>
      </c>
      <c r="E70" s="15">
        <v>354</v>
      </c>
      <c r="F70">
        <v>3028</v>
      </c>
      <c r="G70">
        <v>8611</v>
      </c>
      <c r="H70">
        <v>11639</v>
      </c>
      <c r="I70">
        <f t="shared" si="10"/>
        <v>0.73984019245639665</v>
      </c>
      <c r="J70">
        <f t="shared" si="11"/>
        <v>0.30132107224581106</v>
      </c>
      <c r="K70">
        <f t="shared" si="12"/>
        <v>403.26695964375148</v>
      </c>
      <c r="L70">
        <f t="shared" si="13"/>
        <v>4435.9365560812666</v>
      </c>
      <c r="M70" s="1">
        <f t="shared" si="14"/>
        <v>2217968.2780406335</v>
      </c>
    </row>
    <row r="71" spans="1:16" x14ac:dyDescent="0.2">
      <c r="A71">
        <v>3</v>
      </c>
      <c r="B71" t="s">
        <v>40</v>
      </c>
      <c r="C71" t="s">
        <v>112</v>
      </c>
      <c r="D71" t="s">
        <v>38</v>
      </c>
      <c r="E71" s="15">
        <v>383</v>
      </c>
      <c r="F71">
        <v>3814</v>
      </c>
      <c r="G71">
        <v>9926</v>
      </c>
      <c r="H71">
        <v>13740</v>
      </c>
      <c r="I71">
        <f t="shared" si="10"/>
        <v>0.72241630276564772</v>
      </c>
      <c r="J71">
        <f t="shared" si="11"/>
        <v>0.32515370962895424</v>
      </c>
      <c r="K71">
        <f t="shared" si="12"/>
        <v>435.16288761905014</v>
      </c>
      <c r="L71">
        <f t="shared" si="13"/>
        <v>4786.7917638095514</v>
      </c>
      <c r="M71" s="1">
        <f t="shared" si="14"/>
        <v>2393395.8819047757</v>
      </c>
      <c r="N71" s="2">
        <f>AVERAGE(M71:M73)</f>
        <v>2367797.0713157239</v>
      </c>
      <c r="O71">
        <f>STDEV(M71:M73)</f>
        <v>100876.83419347805</v>
      </c>
      <c r="P71" s="3">
        <f>O71/N71</f>
        <v>4.2603665413532832E-2</v>
      </c>
    </row>
    <row r="72" spans="1:16" x14ac:dyDescent="0.2">
      <c r="A72">
        <v>3</v>
      </c>
      <c r="B72" t="s">
        <v>41</v>
      </c>
      <c r="C72" t="s">
        <v>112</v>
      </c>
      <c r="D72" t="s">
        <v>38</v>
      </c>
      <c r="E72" s="15">
        <v>361</v>
      </c>
      <c r="F72">
        <v>3787</v>
      </c>
      <c r="G72">
        <v>10556</v>
      </c>
      <c r="H72">
        <v>14343</v>
      </c>
      <c r="I72">
        <f t="shared" si="10"/>
        <v>0.73596876525134214</v>
      </c>
      <c r="J72">
        <f t="shared" si="11"/>
        <v>0.30656759967099834</v>
      </c>
      <c r="K72">
        <f t="shared" si="12"/>
        <v>410.2885434569036</v>
      </c>
      <c r="L72">
        <f t="shared" si="13"/>
        <v>4513.1739780259395</v>
      </c>
      <c r="M72" s="1">
        <f t="shared" si="14"/>
        <v>2256586.9890129697</v>
      </c>
    </row>
    <row r="73" spans="1:16" x14ac:dyDescent="0.2">
      <c r="A73">
        <v>3</v>
      </c>
      <c r="B73" t="s">
        <v>42</v>
      </c>
      <c r="C73" t="s">
        <v>112</v>
      </c>
      <c r="D73" t="s">
        <v>38</v>
      </c>
      <c r="E73" s="15">
        <v>392</v>
      </c>
      <c r="F73">
        <v>4023</v>
      </c>
      <c r="G73">
        <v>10170</v>
      </c>
      <c r="H73">
        <v>14193</v>
      </c>
      <c r="I73">
        <f t="shared" si="10"/>
        <v>0.71655041217501581</v>
      </c>
      <c r="J73">
        <f t="shared" si="11"/>
        <v>0.3333066752566522</v>
      </c>
      <c r="K73">
        <f t="shared" si="12"/>
        <v>446.0742441871684</v>
      </c>
      <c r="L73">
        <f t="shared" si="13"/>
        <v>4906.8166860588526</v>
      </c>
      <c r="M73" s="1">
        <f t="shared" si="14"/>
        <v>2453408.3430294264</v>
      </c>
    </row>
    <row r="74" spans="1:16" x14ac:dyDescent="0.2">
      <c r="A74">
        <v>1</v>
      </c>
      <c r="B74" t="s">
        <v>46</v>
      </c>
      <c r="C74" t="s">
        <v>17</v>
      </c>
      <c r="D74" t="s">
        <v>47</v>
      </c>
      <c r="E74" s="15">
        <v>0</v>
      </c>
      <c r="F74">
        <v>0</v>
      </c>
      <c r="G74">
        <v>9857</v>
      </c>
      <c r="H74">
        <v>9857</v>
      </c>
      <c r="I74">
        <f t="shared" si="10"/>
        <v>1</v>
      </c>
      <c r="J74">
        <f t="shared" si="11"/>
        <v>0</v>
      </c>
      <c r="K74">
        <f t="shared" si="12"/>
        <v>0</v>
      </c>
      <c r="L74">
        <f t="shared" si="13"/>
        <v>0</v>
      </c>
      <c r="M74" s="1">
        <f t="shared" si="14"/>
        <v>0</v>
      </c>
    </row>
    <row r="75" spans="1:16" x14ac:dyDescent="0.2">
      <c r="A75">
        <v>1</v>
      </c>
      <c r="B75" t="s">
        <v>48</v>
      </c>
      <c r="C75" t="s">
        <v>17</v>
      </c>
      <c r="D75" t="s">
        <v>47</v>
      </c>
      <c r="E75" s="15">
        <v>0</v>
      </c>
      <c r="F75">
        <v>0</v>
      </c>
      <c r="G75">
        <v>9812</v>
      </c>
      <c r="H75">
        <v>9812</v>
      </c>
      <c r="I75">
        <f t="shared" si="10"/>
        <v>1</v>
      </c>
      <c r="J75">
        <f t="shared" si="11"/>
        <v>0</v>
      </c>
      <c r="K75">
        <f t="shared" si="12"/>
        <v>0</v>
      </c>
      <c r="L75">
        <f t="shared" si="13"/>
        <v>0</v>
      </c>
      <c r="M75" s="1">
        <f t="shared" si="14"/>
        <v>0</v>
      </c>
    </row>
    <row r="76" spans="1:16" x14ac:dyDescent="0.2">
      <c r="A76">
        <v>1</v>
      </c>
      <c r="B76" t="s">
        <v>49</v>
      </c>
      <c r="C76" t="s">
        <v>21</v>
      </c>
      <c r="D76" t="s">
        <v>47</v>
      </c>
      <c r="E76" s="15">
        <v>0</v>
      </c>
      <c r="F76">
        <v>0</v>
      </c>
      <c r="G76">
        <v>12729</v>
      </c>
      <c r="H76">
        <v>12729</v>
      </c>
      <c r="I76">
        <f t="shared" si="10"/>
        <v>1</v>
      </c>
      <c r="J76">
        <f t="shared" si="11"/>
        <v>0</v>
      </c>
      <c r="K76">
        <f t="shared" si="12"/>
        <v>0</v>
      </c>
      <c r="L76">
        <f t="shared" si="13"/>
        <v>0</v>
      </c>
      <c r="M76" s="1">
        <f t="shared" si="14"/>
        <v>0</v>
      </c>
    </row>
    <row r="77" spans="1:16" x14ac:dyDescent="0.2">
      <c r="A77">
        <v>1</v>
      </c>
      <c r="B77" t="s">
        <v>50</v>
      </c>
      <c r="C77" t="s">
        <v>21</v>
      </c>
      <c r="D77" t="s">
        <v>47</v>
      </c>
      <c r="E77" s="15">
        <v>0</v>
      </c>
      <c r="F77">
        <v>0</v>
      </c>
      <c r="G77">
        <v>12567</v>
      </c>
      <c r="H77">
        <v>12567</v>
      </c>
      <c r="I77">
        <f t="shared" si="10"/>
        <v>1</v>
      </c>
      <c r="J77">
        <f t="shared" si="11"/>
        <v>0</v>
      </c>
      <c r="K77">
        <f t="shared" si="12"/>
        <v>0</v>
      </c>
      <c r="L77">
        <f t="shared" si="13"/>
        <v>0</v>
      </c>
      <c r="M77" s="1">
        <f t="shared" si="14"/>
        <v>0</v>
      </c>
    </row>
    <row r="78" spans="1:16" x14ac:dyDescent="0.2">
      <c r="A78">
        <v>1</v>
      </c>
      <c r="B78" t="s">
        <v>51</v>
      </c>
      <c r="C78" t="s">
        <v>21</v>
      </c>
      <c r="D78" t="s">
        <v>47</v>
      </c>
      <c r="E78" s="15">
        <v>0</v>
      </c>
      <c r="F78">
        <v>0</v>
      </c>
      <c r="G78">
        <v>10479</v>
      </c>
      <c r="H78">
        <v>10479</v>
      </c>
      <c r="I78">
        <f t="shared" si="10"/>
        <v>1</v>
      </c>
      <c r="J78">
        <f t="shared" si="11"/>
        <v>0</v>
      </c>
      <c r="K78">
        <f t="shared" si="12"/>
        <v>0</v>
      </c>
      <c r="L78">
        <f t="shared" si="13"/>
        <v>0</v>
      </c>
      <c r="M78" s="1">
        <f t="shared" si="14"/>
        <v>0</v>
      </c>
    </row>
    <row r="79" spans="1:16" x14ac:dyDescent="0.2">
      <c r="A79">
        <v>1</v>
      </c>
      <c r="B79" t="s">
        <v>52</v>
      </c>
      <c r="C79" t="s">
        <v>25</v>
      </c>
      <c r="D79" t="s">
        <v>47</v>
      </c>
      <c r="E79" s="15">
        <v>0</v>
      </c>
      <c r="F79">
        <v>0</v>
      </c>
      <c r="G79">
        <v>13684</v>
      </c>
      <c r="H79">
        <v>13684</v>
      </c>
      <c r="I79">
        <f t="shared" si="10"/>
        <v>1</v>
      </c>
      <c r="J79">
        <f t="shared" si="11"/>
        <v>0</v>
      </c>
      <c r="K79">
        <f t="shared" si="12"/>
        <v>0</v>
      </c>
      <c r="L79">
        <f t="shared" si="13"/>
        <v>0</v>
      </c>
      <c r="M79" s="1">
        <f t="shared" si="14"/>
        <v>0</v>
      </c>
    </row>
    <row r="80" spans="1:16" x14ac:dyDescent="0.2">
      <c r="A80">
        <v>1</v>
      </c>
      <c r="B80" t="s">
        <v>53</v>
      </c>
      <c r="C80" t="s">
        <v>25</v>
      </c>
      <c r="D80" t="s">
        <v>47</v>
      </c>
      <c r="E80" s="15">
        <v>0</v>
      </c>
      <c r="F80">
        <v>0</v>
      </c>
      <c r="G80">
        <v>12953</v>
      </c>
      <c r="H80">
        <v>12953</v>
      </c>
      <c r="I80">
        <f t="shared" si="10"/>
        <v>1</v>
      </c>
      <c r="J80">
        <f t="shared" si="11"/>
        <v>0</v>
      </c>
      <c r="K80">
        <f t="shared" si="12"/>
        <v>0</v>
      </c>
      <c r="L80">
        <f t="shared" si="13"/>
        <v>0</v>
      </c>
      <c r="M80" s="1">
        <f t="shared" si="14"/>
        <v>0</v>
      </c>
    </row>
    <row r="81" spans="1:16" x14ac:dyDescent="0.2">
      <c r="A81">
        <v>1</v>
      </c>
      <c r="B81" t="s">
        <v>54</v>
      </c>
      <c r="C81" t="s">
        <v>25</v>
      </c>
      <c r="D81" t="s">
        <v>47</v>
      </c>
      <c r="E81" s="15">
        <v>0</v>
      </c>
      <c r="F81">
        <v>0</v>
      </c>
      <c r="G81">
        <v>11437</v>
      </c>
      <c r="H81">
        <v>11437</v>
      </c>
      <c r="I81">
        <f t="shared" si="10"/>
        <v>1</v>
      </c>
      <c r="J81">
        <f t="shared" si="11"/>
        <v>0</v>
      </c>
      <c r="K81">
        <f t="shared" si="12"/>
        <v>0</v>
      </c>
      <c r="L81">
        <f t="shared" si="13"/>
        <v>0</v>
      </c>
      <c r="M81" s="1">
        <f t="shared" si="14"/>
        <v>0</v>
      </c>
    </row>
    <row r="82" spans="1:16" x14ac:dyDescent="0.2">
      <c r="A82">
        <v>1</v>
      </c>
      <c r="B82" t="s">
        <v>55</v>
      </c>
      <c r="C82" t="s">
        <v>17</v>
      </c>
      <c r="D82" t="s">
        <v>56</v>
      </c>
      <c r="E82" s="15">
        <v>0</v>
      </c>
      <c r="F82">
        <v>0</v>
      </c>
      <c r="G82">
        <v>11421</v>
      </c>
      <c r="H82">
        <v>11421</v>
      </c>
      <c r="I82">
        <f t="shared" si="10"/>
        <v>1</v>
      </c>
      <c r="J82">
        <f t="shared" si="11"/>
        <v>0</v>
      </c>
      <c r="K82">
        <f t="shared" si="12"/>
        <v>0</v>
      </c>
      <c r="L82">
        <f t="shared" si="13"/>
        <v>0</v>
      </c>
      <c r="M82" s="1">
        <f t="shared" si="14"/>
        <v>0</v>
      </c>
    </row>
    <row r="83" spans="1:16" x14ac:dyDescent="0.2">
      <c r="A83">
        <v>1</v>
      </c>
      <c r="B83" t="s">
        <v>57</v>
      </c>
      <c r="C83" t="s">
        <v>17</v>
      </c>
      <c r="D83" t="s">
        <v>56</v>
      </c>
      <c r="E83" s="15">
        <v>0</v>
      </c>
      <c r="F83">
        <v>0</v>
      </c>
      <c r="G83">
        <v>10924</v>
      </c>
      <c r="H83">
        <v>10924</v>
      </c>
      <c r="I83">
        <f t="shared" si="10"/>
        <v>1</v>
      </c>
      <c r="J83">
        <f t="shared" si="11"/>
        <v>0</v>
      </c>
      <c r="K83">
        <f t="shared" si="12"/>
        <v>0</v>
      </c>
      <c r="L83">
        <f t="shared" si="13"/>
        <v>0</v>
      </c>
      <c r="M83" s="1">
        <f t="shared" si="14"/>
        <v>0</v>
      </c>
    </row>
    <row r="84" spans="1:16" x14ac:dyDescent="0.2">
      <c r="A84">
        <v>1</v>
      </c>
      <c r="B84" t="s">
        <v>58</v>
      </c>
      <c r="C84" t="s">
        <v>21</v>
      </c>
      <c r="D84" t="s">
        <v>56</v>
      </c>
      <c r="E84" s="15">
        <v>681</v>
      </c>
      <c r="F84">
        <v>5093</v>
      </c>
      <c r="G84">
        <v>6500</v>
      </c>
      <c r="H84">
        <v>11593</v>
      </c>
      <c r="I84">
        <f t="shared" si="10"/>
        <v>0.56068317087897868</v>
      </c>
      <c r="J84">
        <f t="shared" si="11"/>
        <v>0.57859929078667294</v>
      </c>
      <c r="K84">
        <f t="shared" si="12"/>
        <v>774.35665255175718</v>
      </c>
      <c r="L84">
        <f t="shared" si="13"/>
        <v>8517.9231780693299</v>
      </c>
      <c r="M84" s="1">
        <f t="shared" si="14"/>
        <v>4258961.5890346654</v>
      </c>
      <c r="N84" s="2">
        <f>AVERAGE(M84:M86)</f>
        <v>4375686.1413475573</v>
      </c>
      <c r="O84">
        <f>STDEV(M84:M86)</f>
        <v>198308.93978597951</v>
      </c>
      <c r="P84" s="3">
        <f>O84/N84</f>
        <v>4.5320649923238629E-2</v>
      </c>
    </row>
    <row r="85" spans="1:16" x14ac:dyDescent="0.2">
      <c r="A85">
        <v>1</v>
      </c>
      <c r="B85" t="s">
        <v>59</v>
      </c>
      <c r="C85" t="s">
        <v>21</v>
      </c>
      <c r="D85" t="s">
        <v>56</v>
      </c>
      <c r="E85" s="15">
        <v>681</v>
      </c>
      <c r="F85">
        <v>4521</v>
      </c>
      <c r="G85">
        <v>5762</v>
      </c>
      <c r="H85">
        <v>10283</v>
      </c>
      <c r="I85">
        <f t="shared" si="10"/>
        <v>0.5603423125547019</v>
      </c>
      <c r="J85">
        <f t="shared" si="11"/>
        <v>0.57920740958471684</v>
      </c>
      <c r="K85">
        <f t="shared" si="12"/>
        <v>775.17051603950335</v>
      </c>
      <c r="L85">
        <f t="shared" si="13"/>
        <v>8526.8756764345362</v>
      </c>
      <c r="M85" s="1">
        <f t="shared" si="14"/>
        <v>4263437.8382172678</v>
      </c>
    </row>
    <row r="86" spans="1:16" x14ac:dyDescent="0.2">
      <c r="A86">
        <v>1</v>
      </c>
      <c r="B86" t="s">
        <v>60</v>
      </c>
      <c r="C86" t="s">
        <v>21</v>
      </c>
      <c r="D86" t="s">
        <v>56</v>
      </c>
      <c r="E86" s="15">
        <v>736</v>
      </c>
      <c r="F86">
        <v>4270</v>
      </c>
      <c r="G86">
        <v>4912</v>
      </c>
      <c r="H86">
        <v>9182</v>
      </c>
      <c r="I86">
        <f t="shared" si="10"/>
        <v>0.5349597037682422</v>
      </c>
      <c r="J86">
        <f t="shared" si="11"/>
        <v>0.62556385498218903</v>
      </c>
      <c r="K86">
        <f t="shared" si="12"/>
        <v>837.21072668922523</v>
      </c>
      <c r="L86">
        <f t="shared" si="13"/>
        <v>9209.3179935814769</v>
      </c>
      <c r="M86" s="1">
        <f t="shared" si="14"/>
        <v>4604658.9967907388</v>
      </c>
    </row>
    <row r="87" spans="1:16" x14ac:dyDescent="0.2">
      <c r="A87">
        <v>1</v>
      </c>
      <c r="B87" t="s">
        <v>61</v>
      </c>
      <c r="C87" t="s">
        <v>25</v>
      </c>
      <c r="D87" t="s">
        <v>56</v>
      </c>
      <c r="E87" s="15">
        <v>731</v>
      </c>
      <c r="F87">
        <v>5380</v>
      </c>
      <c r="G87">
        <v>6250</v>
      </c>
      <c r="H87">
        <v>11630</v>
      </c>
      <c r="I87">
        <f t="shared" si="10"/>
        <v>0.53740326741186584</v>
      </c>
      <c r="J87">
        <f t="shared" si="11"/>
        <v>0.62100650278226299</v>
      </c>
      <c r="K87">
        <f t="shared" si="12"/>
        <v>831.11148659296441</v>
      </c>
      <c r="L87">
        <f t="shared" si="13"/>
        <v>9142.2263525226081</v>
      </c>
      <c r="M87" s="1">
        <f t="shared" si="14"/>
        <v>4571113.1762613039</v>
      </c>
      <c r="N87" s="2">
        <f>AVERAGE(M87:M89)</f>
        <v>4540098.7521712147</v>
      </c>
      <c r="O87">
        <f>STDEV(M87:M89)</f>
        <v>26913.432509028058</v>
      </c>
      <c r="P87" s="3">
        <f>O87/N87</f>
        <v>5.9279398925314629E-3</v>
      </c>
    </row>
    <row r="88" spans="1:16" x14ac:dyDescent="0.2">
      <c r="A88">
        <v>1</v>
      </c>
      <c r="B88" t="s">
        <v>62</v>
      </c>
      <c r="C88" t="s">
        <v>25</v>
      </c>
      <c r="D88" t="s">
        <v>56</v>
      </c>
      <c r="E88" s="15">
        <v>723</v>
      </c>
      <c r="F88">
        <v>5994</v>
      </c>
      <c r="G88">
        <v>7063</v>
      </c>
      <c r="H88">
        <v>13057</v>
      </c>
      <c r="I88">
        <f t="shared" si="10"/>
        <v>0.5409358964540093</v>
      </c>
      <c r="J88">
        <f t="shared" si="11"/>
        <v>0.61445449799911644</v>
      </c>
      <c r="K88">
        <f t="shared" si="12"/>
        <v>822.34274357483469</v>
      </c>
      <c r="L88">
        <f t="shared" si="13"/>
        <v>9045.7701793231809</v>
      </c>
      <c r="M88" s="1">
        <f t="shared" si="14"/>
        <v>4522885.0896615908</v>
      </c>
    </row>
    <row r="89" spans="1:16" x14ac:dyDescent="0.2">
      <c r="A89">
        <v>1</v>
      </c>
      <c r="B89" t="s">
        <v>63</v>
      </c>
      <c r="C89" t="s">
        <v>25</v>
      </c>
      <c r="D89" t="s">
        <v>56</v>
      </c>
      <c r="E89" s="15">
        <v>723</v>
      </c>
      <c r="F89">
        <v>6181</v>
      </c>
      <c r="G89">
        <v>7276</v>
      </c>
      <c r="H89">
        <v>13457</v>
      </c>
      <c r="I89">
        <f t="shared" si="10"/>
        <v>0.54068514527755074</v>
      </c>
      <c r="J89">
        <f t="shared" si="11"/>
        <v>0.61491815610352851</v>
      </c>
      <c r="K89">
        <f t="shared" si="12"/>
        <v>822.96327101649968</v>
      </c>
      <c r="L89">
        <f t="shared" si="13"/>
        <v>9052.5959811814973</v>
      </c>
      <c r="M89" s="1">
        <f t="shared" si="14"/>
        <v>4526297.9905907484</v>
      </c>
    </row>
    <row r="90" spans="1:16" x14ac:dyDescent="0.2">
      <c r="A90">
        <v>2</v>
      </c>
      <c r="B90" t="s">
        <v>55</v>
      </c>
      <c r="C90" t="s">
        <v>17</v>
      </c>
      <c r="D90" t="s">
        <v>56</v>
      </c>
      <c r="E90" s="15">
        <v>0</v>
      </c>
      <c r="F90">
        <v>0</v>
      </c>
      <c r="G90">
        <v>11109</v>
      </c>
      <c r="H90">
        <v>11109</v>
      </c>
      <c r="I90">
        <f t="shared" si="10"/>
        <v>1</v>
      </c>
      <c r="J90">
        <f t="shared" si="11"/>
        <v>0</v>
      </c>
      <c r="K90">
        <f t="shared" si="12"/>
        <v>0</v>
      </c>
      <c r="L90">
        <f t="shared" si="13"/>
        <v>0</v>
      </c>
      <c r="M90" s="1">
        <f t="shared" si="14"/>
        <v>0</v>
      </c>
    </row>
    <row r="91" spans="1:16" x14ac:dyDescent="0.2">
      <c r="A91">
        <v>2</v>
      </c>
      <c r="B91" t="s">
        <v>57</v>
      </c>
      <c r="C91" t="s">
        <v>17</v>
      </c>
      <c r="D91" t="s">
        <v>56</v>
      </c>
      <c r="E91" s="15">
        <v>0</v>
      </c>
      <c r="F91">
        <v>0</v>
      </c>
      <c r="G91">
        <v>10044</v>
      </c>
      <c r="H91">
        <v>10044</v>
      </c>
      <c r="I91">
        <f t="shared" si="10"/>
        <v>1</v>
      </c>
      <c r="J91">
        <f t="shared" si="11"/>
        <v>0</v>
      </c>
      <c r="K91">
        <f t="shared" si="12"/>
        <v>0</v>
      </c>
      <c r="L91">
        <f t="shared" si="13"/>
        <v>0</v>
      </c>
      <c r="M91" s="1">
        <f t="shared" si="14"/>
        <v>0</v>
      </c>
    </row>
    <row r="92" spans="1:16" x14ac:dyDescent="0.2">
      <c r="A92">
        <v>2</v>
      </c>
      <c r="B92" t="s">
        <v>61</v>
      </c>
      <c r="C92" t="s">
        <v>109</v>
      </c>
      <c r="D92" t="s">
        <v>56</v>
      </c>
      <c r="E92" s="15">
        <v>702</v>
      </c>
      <c r="F92">
        <v>5924</v>
      </c>
      <c r="G92">
        <v>7254</v>
      </c>
      <c r="H92">
        <v>13178</v>
      </c>
      <c r="I92">
        <f t="shared" ref="I92:I123" si="15">G92/H92</f>
        <v>0.55046289269995452</v>
      </c>
      <c r="J92">
        <f t="shared" ref="J92:J123" si="16">-LN(I92)</f>
        <v>0.59699573163091746</v>
      </c>
      <c r="K92">
        <f t="shared" ref="K92:K123" si="17">J92/0.0007472</f>
        <v>798.97715689362622</v>
      </c>
      <c r="L92">
        <f t="shared" ref="L92:L123" si="18">K92*(22/2)</f>
        <v>8788.7487258298879</v>
      </c>
      <c r="M92" s="1">
        <f t="shared" ref="M92:M123" si="19">L92*500</f>
        <v>4394374.3629149441</v>
      </c>
      <c r="N92" s="2">
        <f>AVERAGE(M92:M94)</f>
        <v>4556658.3035146575</v>
      </c>
      <c r="O92" s="1">
        <f>STDEV(M92:M94)</f>
        <v>143579.0990164933</v>
      </c>
      <c r="P92" s="3">
        <f>O92/N92</f>
        <v>3.1509735743351079E-2</v>
      </c>
    </row>
    <row r="93" spans="1:16" x14ac:dyDescent="0.2">
      <c r="A93">
        <v>2</v>
      </c>
      <c r="B93" t="s">
        <v>62</v>
      </c>
      <c r="C93" t="s">
        <v>109</v>
      </c>
      <c r="D93" t="s">
        <v>56</v>
      </c>
      <c r="E93" s="15">
        <v>737</v>
      </c>
      <c r="F93">
        <v>6077</v>
      </c>
      <c r="G93">
        <v>6983</v>
      </c>
      <c r="H93">
        <v>13060</v>
      </c>
      <c r="I93">
        <f t="shared" si="15"/>
        <v>0.53468606431852983</v>
      </c>
      <c r="J93">
        <f t="shared" si="16"/>
        <v>0.62607549998438683</v>
      </c>
      <c r="K93">
        <f t="shared" si="17"/>
        <v>837.89547642450066</v>
      </c>
      <c r="L93">
        <f t="shared" si="18"/>
        <v>9216.8502406695079</v>
      </c>
      <c r="M93" s="1">
        <f t="shared" si="19"/>
        <v>4608425.1203347538</v>
      </c>
    </row>
    <row r="94" spans="1:16" x14ac:dyDescent="0.2">
      <c r="A94">
        <v>2</v>
      </c>
      <c r="B94" t="s">
        <v>63</v>
      </c>
      <c r="C94" t="s">
        <v>109</v>
      </c>
      <c r="D94" t="s">
        <v>56</v>
      </c>
      <c r="E94" s="15">
        <v>746</v>
      </c>
      <c r="F94">
        <v>6071</v>
      </c>
      <c r="G94">
        <v>6858</v>
      </c>
      <c r="H94">
        <v>12929</v>
      </c>
      <c r="I94">
        <f t="shared" si="15"/>
        <v>0.53043545517828139</v>
      </c>
      <c r="J94">
        <f t="shared" si="16"/>
        <v>0.63405699623168754</v>
      </c>
      <c r="K94">
        <f t="shared" si="17"/>
        <v>848.57735041714079</v>
      </c>
      <c r="L94">
        <f t="shared" si="18"/>
        <v>9334.3508545885488</v>
      </c>
      <c r="M94" s="1">
        <f t="shared" si="19"/>
        <v>4667175.4272942748</v>
      </c>
    </row>
    <row r="95" spans="1:16" x14ac:dyDescent="0.2">
      <c r="A95">
        <v>2</v>
      </c>
      <c r="B95" t="s">
        <v>58</v>
      </c>
      <c r="C95" t="s">
        <v>110</v>
      </c>
      <c r="D95" t="s">
        <v>56</v>
      </c>
      <c r="E95" s="15">
        <v>655</v>
      </c>
      <c r="F95">
        <v>5826</v>
      </c>
      <c r="G95">
        <v>7821</v>
      </c>
      <c r="H95">
        <v>13647</v>
      </c>
      <c r="I95">
        <f t="shared" si="15"/>
        <v>0.57309298746977355</v>
      </c>
      <c r="J95">
        <f t="shared" si="16"/>
        <v>0.5567072936365024</v>
      </c>
      <c r="K95">
        <f t="shared" si="17"/>
        <v>745.05794116234267</v>
      </c>
      <c r="L95">
        <f t="shared" si="18"/>
        <v>8195.6373527857686</v>
      </c>
      <c r="M95" s="1">
        <f t="shared" si="19"/>
        <v>4097818.6763928845</v>
      </c>
      <c r="N95" s="2">
        <f>AVERAGE(M95:M97)</f>
        <v>4043684.7614015602</v>
      </c>
      <c r="O95" s="1">
        <f>STDEV(M95:M97)</f>
        <v>92744.970161501609</v>
      </c>
      <c r="P95" s="3">
        <f>O95/N95</f>
        <v>2.293575677480748E-2</v>
      </c>
    </row>
    <row r="96" spans="1:16" x14ac:dyDescent="0.2">
      <c r="A96">
        <v>2</v>
      </c>
      <c r="B96" t="s">
        <v>59</v>
      </c>
      <c r="C96" t="s">
        <v>110</v>
      </c>
      <c r="D96" t="s">
        <v>56</v>
      </c>
      <c r="E96" s="15">
        <v>655</v>
      </c>
      <c r="F96">
        <v>6354</v>
      </c>
      <c r="G96">
        <v>8533</v>
      </c>
      <c r="H96">
        <v>14887</v>
      </c>
      <c r="I96">
        <f t="shared" si="15"/>
        <v>0.57318465775508831</v>
      </c>
      <c r="J96">
        <f t="shared" si="16"/>
        <v>0.55654734934047245</v>
      </c>
      <c r="K96">
        <f t="shared" si="17"/>
        <v>744.84388295031113</v>
      </c>
      <c r="L96">
        <f t="shared" si="18"/>
        <v>8193.2827124534233</v>
      </c>
      <c r="M96" s="1">
        <f t="shared" si="19"/>
        <v>4096641.3562267115</v>
      </c>
    </row>
    <row r="97" spans="1:16" x14ac:dyDescent="0.2">
      <c r="A97">
        <v>2</v>
      </c>
      <c r="B97" t="s">
        <v>60</v>
      </c>
      <c r="C97" t="s">
        <v>110</v>
      </c>
      <c r="D97" t="s">
        <v>56</v>
      </c>
      <c r="E97" s="15">
        <v>629</v>
      </c>
      <c r="F97">
        <v>5775</v>
      </c>
      <c r="G97">
        <v>8167</v>
      </c>
      <c r="H97">
        <v>13942</v>
      </c>
      <c r="I97">
        <f t="shared" si="15"/>
        <v>0.58578396212881945</v>
      </c>
      <c r="J97">
        <f t="shared" si="16"/>
        <v>0.53480422268806826</v>
      </c>
      <c r="K97">
        <f t="shared" si="17"/>
        <v>715.7444093791064</v>
      </c>
      <c r="L97">
        <f t="shared" si="18"/>
        <v>7873.1885031701704</v>
      </c>
      <c r="M97" s="1">
        <f t="shared" si="19"/>
        <v>3936594.2515850854</v>
      </c>
    </row>
    <row r="98" spans="1:16" x14ac:dyDescent="0.2">
      <c r="A98">
        <v>3</v>
      </c>
      <c r="B98" t="s">
        <v>55</v>
      </c>
      <c r="C98" t="s">
        <v>17</v>
      </c>
      <c r="D98" t="s">
        <v>56</v>
      </c>
      <c r="E98" s="15">
        <v>0</v>
      </c>
      <c r="F98">
        <v>0</v>
      </c>
      <c r="G98">
        <v>11506</v>
      </c>
      <c r="H98">
        <v>11506</v>
      </c>
      <c r="I98">
        <f t="shared" si="15"/>
        <v>1</v>
      </c>
      <c r="J98">
        <f t="shared" si="16"/>
        <v>0</v>
      </c>
      <c r="K98">
        <f t="shared" si="17"/>
        <v>0</v>
      </c>
      <c r="L98">
        <f t="shared" si="18"/>
        <v>0</v>
      </c>
      <c r="M98" s="1">
        <f t="shared" si="19"/>
        <v>0</v>
      </c>
    </row>
    <row r="99" spans="1:16" x14ac:dyDescent="0.2">
      <c r="A99">
        <v>3</v>
      </c>
      <c r="B99" t="s">
        <v>57</v>
      </c>
      <c r="C99" t="s">
        <v>17</v>
      </c>
      <c r="D99" t="s">
        <v>56</v>
      </c>
      <c r="E99" s="15">
        <v>0</v>
      </c>
      <c r="F99">
        <v>0</v>
      </c>
      <c r="G99">
        <v>13384</v>
      </c>
      <c r="H99">
        <v>13384</v>
      </c>
      <c r="I99">
        <f t="shared" si="15"/>
        <v>1</v>
      </c>
      <c r="J99">
        <f t="shared" si="16"/>
        <v>0</v>
      </c>
      <c r="K99">
        <f t="shared" si="17"/>
        <v>0</v>
      </c>
      <c r="L99">
        <f t="shared" si="18"/>
        <v>0</v>
      </c>
      <c r="M99" s="1">
        <f t="shared" si="19"/>
        <v>0</v>
      </c>
    </row>
    <row r="100" spans="1:16" x14ac:dyDescent="0.2">
      <c r="A100">
        <v>3</v>
      </c>
      <c r="B100" t="s">
        <v>61</v>
      </c>
      <c r="C100" t="s">
        <v>111</v>
      </c>
      <c r="D100" t="s">
        <v>56</v>
      </c>
      <c r="E100" s="15">
        <v>674</v>
      </c>
      <c r="F100">
        <v>6869</v>
      </c>
      <c r="G100">
        <v>8882</v>
      </c>
      <c r="H100">
        <v>15751</v>
      </c>
      <c r="I100">
        <f t="shared" si="15"/>
        <v>0.56390070471716081</v>
      </c>
      <c r="J100">
        <f t="shared" si="16"/>
        <v>0.57287709844968793</v>
      </c>
      <c r="K100">
        <f t="shared" si="17"/>
        <v>766.69847222923977</v>
      </c>
      <c r="L100">
        <f t="shared" si="18"/>
        <v>8433.6831945216381</v>
      </c>
      <c r="M100" s="1">
        <f t="shared" si="19"/>
        <v>4216841.5972608188</v>
      </c>
      <c r="N100" s="2">
        <f>AVERAGE(M100:M102)</f>
        <v>4189045.9135255967</v>
      </c>
      <c r="O100">
        <f>STDEV(M100:M102)</f>
        <v>121934.03639751257</v>
      </c>
      <c r="P100" s="3">
        <f>O100/N100</f>
        <v>2.9107830020151319E-2</v>
      </c>
    </row>
    <row r="101" spans="1:16" x14ac:dyDescent="0.2">
      <c r="A101">
        <v>3</v>
      </c>
      <c r="B101" t="s">
        <v>62</v>
      </c>
      <c r="C101" t="s">
        <v>111</v>
      </c>
      <c r="D101" t="s">
        <v>56</v>
      </c>
      <c r="E101" s="15">
        <v>648</v>
      </c>
      <c r="F101">
        <v>5881</v>
      </c>
      <c r="G101">
        <v>8002</v>
      </c>
      <c r="H101">
        <v>13883</v>
      </c>
      <c r="I101">
        <f t="shared" si="15"/>
        <v>0.57638838867679898</v>
      </c>
      <c r="J101">
        <f t="shared" si="16"/>
        <v>0.55097355961762196</v>
      </c>
      <c r="K101">
        <f t="shared" si="17"/>
        <v>737.38431426341276</v>
      </c>
      <c r="L101">
        <f t="shared" si="18"/>
        <v>8111.2274568975408</v>
      </c>
      <c r="M101" s="1">
        <f t="shared" si="19"/>
        <v>4055613.7284487705</v>
      </c>
    </row>
    <row r="102" spans="1:16" x14ac:dyDescent="0.2">
      <c r="A102">
        <v>3</v>
      </c>
      <c r="B102" t="s">
        <v>63</v>
      </c>
      <c r="C102" t="s">
        <v>111</v>
      </c>
      <c r="D102" t="s">
        <v>56</v>
      </c>
      <c r="E102" s="15">
        <v>686</v>
      </c>
      <c r="F102">
        <v>4457</v>
      </c>
      <c r="G102">
        <v>5626</v>
      </c>
      <c r="H102">
        <v>10083</v>
      </c>
      <c r="I102">
        <f t="shared" si="15"/>
        <v>0.55796885847466027</v>
      </c>
      <c r="J102">
        <f t="shared" si="16"/>
        <v>0.58345212734341334</v>
      </c>
      <c r="K102">
        <f t="shared" si="17"/>
        <v>780.8513481576731</v>
      </c>
      <c r="L102">
        <f t="shared" si="18"/>
        <v>8589.3648297344043</v>
      </c>
      <c r="M102" s="1">
        <f t="shared" si="19"/>
        <v>4294682.4148672018</v>
      </c>
    </row>
    <row r="103" spans="1:16" x14ac:dyDescent="0.2">
      <c r="A103">
        <v>3</v>
      </c>
      <c r="B103" t="s">
        <v>58</v>
      </c>
      <c r="C103" t="s">
        <v>112</v>
      </c>
      <c r="D103" t="s">
        <v>56</v>
      </c>
      <c r="E103" s="15">
        <v>836</v>
      </c>
      <c r="F103">
        <v>7761</v>
      </c>
      <c r="G103">
        <v>7499</v>
      </c>
      <c r="H103">
        <v>15260</v>
      </c>
      <c r="I103">
        <f t="shared" si="15"/>
        <v>0.4914154652686763</v>
      </c>
      <c r="J103">
        <f t="shared" si="16"/>
        <v>0.71046534753705859</v>
      </c>
      <c r="K103">
        <f t="shared" si="17"/>
        <v>950.83692122197351</v>
      </c>
      <c r="L103">
        <f t="shared" si="18"/>
        <v>10459.206133441709</v>
      </c>
      <c r="M103" s="1">
        <f t="shared" si="19"/>
        <v>5229603.0667208545</v>
      </c>
      <c r="N103" s="2">
        <f>AVERAGE(M103:M105)</f>
        <v>5104223.4082912384</v>
      </c>
      <c r="O103">
        <f>STDEV(M103:M105)</f>
        <v>156836.70968641975</v>
      </c>
      <c r="P103" s="3">
        <f>O103/N103</f>
        <v>3.0726850519837378E-2</v>
      </c>
    </row>
    <row r="104" spans="1:16" x14ac:dyDescent="0.2">
      <c r="A104">
        <v>3</v>
      </c>
      <c r="B104" t="s">
        <v>59</v>
      </c>
      <c r="C104" t="s">
        <v>112</v>
      </c>
      <c r="D104" t="s">
        <v>56</v>
      </c>
      <c r="E104" s="15">
        <v>788</v>
      </c>
      <c r="F104">
        <v>7294</v>
      </c>
      <c r="G104">
        <v>7651</v>
      </c>
      <c r="H104">
        <v>14945</v>
      </c>
      <c r="I104">
        <f t="shared" si="15"/>
        <v>0.51194379391100697</v>
      </c>
      <c r="J104">
        <f t="shared" si="16"/>
        <v>0.66954043748618652</v>
      </c>
      <c r="K104">
        <f t="shared" si="17"/>
        <v>896.06589599329038</v>
      </c>
      <c r="L104">
        <f t="shared" si="18"/>
        <v>9856.7248559261934</v>
      </c>
      <c r="M104" s="1">
        <f t="shared" si="19"/>
        <v>4928362.4279630966</v>
      </c>
    </row>
    <row r="105" spans="1:16" x14ac:dyDescent="0.2">
      <c r="A105">
        <v>3</v>
      </c>
      <c r="B105" t="s">
        <v>60</v>
      </c>
      <c r="C105" t="s">
        <v>112</v>
      </c>
      <c r="D105" t="s">
        <v>56</v>
      </c>
      <c r="E105" s="15">
        <v>824</v>
      </c>
      <c r="F105">
        <v>6509</v>
      </c>
      <c r="G105">
        <v>6417</v>
      </c>
      <c r="H105">
        <v>12926</v>
      </c>
      <c r="I105">
        <f t="shared" si="15"/>
        <v>0.49644128113879005</v>
      </c>
      <c r="J105">
        <f t="shared" si="16"/>
        <v>0.70029006807232541</v>
      </c>
      <c r="K105">
        <f t="shared" si="17"/>
        <v>937.21904185268397</v>
      </c>
      <c r="L105">
        <f t="shared" si="18"/>
        <v>10309.409460379524</v>
      </c>
      <c r="M105" s="1">
        <f t="shared" si="19"/>
        <v>5154704.7301897621</v>
      </c>
    </row>
    <row r="106" spans="1:16" x14ac:dyDescent="0.2">
      <c r="A106">
        <v>1</v>
      </c>
      <c r="B106" t="s">
        <v>64</v>
      </c>
      <c r="C106" t="s">
        <v>17</v>
      </c>
      <c r="D106" t="s">
        <v>65</v>
      </c>
      <c r="E106" s="15">
        <v>0</v>
      </c>
      <c r="F106">
        <v>0</v>
      </c>
      <c r="G106">
        <v>9669</v>
      </c>
      <c r="H106">
        <v>9669</v>
      </c>
      <c r="I106">
        <f t="shared" si="15"/>
        <v>1</v>
      </c>
      <c r="J106">
        <f t="shared" si="16"/>
        <v>0</v>
      </c>
      <c r="K106">
        <f t="shared" si="17"/>
        <v>0</v>
      </c>
      <c r="L106">
        <f t="shared" si="18"/>
        <v>0</v>
      </c>
      <c r="M106" s="1">
        <f t="shared" si="19"/>
        <v>0</v>
      </c>
    </row>
    <row r="107" spans="1:16" x14ac:dyDescent="0.2">
      <c r="A107">
        <v>1</v>
      </c>
      <c r="B107" t="s">
        <v>66</v>
      </c>
      <c r="C107" t="s">
        <v>17</v>
      </c>
      <c r="D107" t="s">
        <v>65</v>
      </c>
      <c r="E107" s="15">
        <v>0</v>
      </c>
      <c r="F107">
        <v>0</v>
      </c>
      <c r="G107">
        <v>13543</v>
      </c>
      <c r="H107">
        <v>13543</v>
      </c>
      <c r="I107">
        <f t="shared" si="15"/>
        <v>1</v>
      </c>
      <c r="J107">
        <f t="shared" si="16"/>
        <v>0</v>
      </c>
      <c r="K107">
        <f t="shared" si="17"/>
        <v>0</v>
      </c>
      <c r="L107">
        <f t="shared" si="18"/>
        <v>0</v>
      </c>
      <c r="M107" s="1">
        <f t="shared" si="19"/>
        <v>0</v>
      </c>
    </row>
    <row r="108" spans="1:16" x14ac:dyDescent="0.2">
      <c r="A108">
        <v>1</v>
      </c>
      <c r="B108" t="s">
        <v>67</v>
      </c>
      <c r="C108" t="s">
        <v>21</v>
      </c>
      <c r="D108" t="s">
        <v>65</v>
      </c>
      <c r="E108" s="15">
        <v>324</v>
      </c>
      <c r="F108">
        <v>2547</v>
      </c>
      <c r="G108">
        <v>8032</v>
      </c>
      <c r="H108">
        <v>10579</v>
      </c>
      <c r="I108">
        <f t="shared" si="15"/>
        <v>0.7592400037810757</v>
      </c>
      <c r="J108">
        <f t="shared" si="16"/>
        <v>0.27543734105526413</v>
      </c>
      <c r="K108">
        <f t="shared" si="17"/>
        <v>368.62599177631711</v>
      </c>
      <c r="L108">
        <f t="shared" si="18"/>
        <v>4054.8859095394882</v>
      </c>
      <c r="M108" s="1">
        <f t="shared" si="19"/>
        <v>2027442.9547697441</v>
      </c>
      <c r="N108" s="2">
        <f>AVERAGE(M108:M110)</f>
        <v>2067765.9067631054</v>
      </c>
      <c r="O108">
        <f>STDEV(M108:M110)</f>
        <v>75362.443655417926</v>
      </c>
      <c r="P108" s="3">
        <f>O108/N108</f>
        <v>3.6446313100011792E-2</v>
      </c>
    </row>
    <row r="109" spans="1:16" x14ac:dyDescent="0.2">
      <c r="A109">
        <v>1</v>
      </c>
      <c r="B109" t="s">
        <v>68</v>
      </c>
      <c r="C109" t="s">
        <v>21</v>
      </c>
      <c r="D109" t="s">
        <v>65</v>
      </c>
      <c r="E109" s="15">
        <v>323</v>
      </c>
      <c r="F109">
        <v>2707</v>
      </c>
      <c r="G109">
        <v>8567</v>
      </c>
      <c r="H109">
        <v>11274</v>
      </c>
      <c r="I109">
        <f t="shared" si="15"/>
        <v>0.75989001241795284</v>
      </c>
      <c r="J109">
        <f t="shared" si="16"/>
        <v>0.27458157667747635</v>
      </c>
      <c r="K109">
        <f t="shared" si="17"/>
        <v>367.48069683816431</v>
      </c>
      <c r="L109">
        <f t="shared" si="18"/>
        <v>4042.2876652198074</v>
      </c>
      <c r="M109" s="1">
        <f t="shared" si="19"/>
        <v>2021143.8326099038</v>
      </c>
    </row>
    <row r="110" spans="1:16" x14ac:dyDescent="0.2">
      <c r="A110">
        <v>1</v>
      </c>
      <c r="B110" t="s">
        <v>69</v>
      </c>
      <c r="C110" t="s">
        <v>21</v>
      </c>
      <c r="D110" t="s">
        <v>65</v>
      </c>
      <c r="E110" s="15">
        <v>344</v>
      </c>
      <c r="F110">
        <v>3345</v>
      </c>
      <c r="G110">
        <v>9836</v>
      </c>
      <c r="H110">
        <v>13181</v>
      </c>
      <c r="I110">
        <f t="shared" si="15"/>
        <v>0.74622562779758739</v>
      </c>
      <c r="J110">
        <f t="shared" si="16"/>
        <v>0.29272727437638257</v>
      </c>
      <c r="K110">
        <f t="shared" si="17"/>
        <v>391.76562416539429</v>
      </c>
      <c r="L110">
        <f t="shared" si="18"/>
        <v>4309.4218658193367</v>
      </c>
      <c r="M110" s="1">
        <f t="shared" si="19"/>
        <v>2154710.9329096684</v>
      </c>
    </row>
    <row r="111" spans="1:16" x14ac:dyDescent="0.2">
      <c r="A111">
        <v>1</v>
      </c>
      <c r="B111" t="s">
        <v>70</v>
      </c>
      <c r="C111" t="s">
        <v>25</v>
      </c>
      <c r="D111" t="s">
        <v>65</v>
      </c>
      <c r="E111" s="15">
        <v>355</v>
      </c>
      <c r="F111">
        <v>3392</v>
      </c>
      <c r="G111">
        <v>9642</v>
      </c>
      <c r="H111">
        <v>13034</v>
      </c>
      <c r="I111">
        <f t="shared" si="15"/>
        <v>0.73975755715820157</v>
      </c>
      <c r="J111">
        <f t="shared" si="16"/>
        <v>0.30143277192675816</v>
      </c>
      <c r="K111">
        <f t="shared" si="17"/>
        <v>403.41645065144297</v>
      </c>
      <c r="L111">
        <f t="shared" si="18"/>
        <v>4437.5809571658729</v>
      </c>
      <c r="M111" s="1">
        <f t="shared" si="19"/>
        <v>2218790.4785829363</v>
      </c>
      <c r="N111" s="2">
        <f>AVERAGE(M111:M113)</f>
        <v>2229144.796103287</v>
      </c>
      <c r="O111">
        <f>STDEV(M111:M113)</f>
        <v>94708.444383758047</v>
      </c>
      <c r="P111" s="3">
        <f>O111/N111</f>
        <v>4.2486447963952609E-2</v>
      </c>
    </row>
    <row r="112" spans="1:16" x14ac:dyDescent="0.2">
      <c r="A112">
        <v>1</v>
      </c>
      <c r="B112" t="s">
        <v>71</v>
      </c>
      <c r="C112" t="s">
        <v>25</v>
      </c>
      <c r="D112" t="s">
        <v>65</v>
      </c>
      <c r="E112" s="15">
        <v>372</v>
      </c>
      <c r="F112">
        <v>2658</v>
      </c>
      <c r="G112">
        <v>7143</v>
      </c>
      <c r="H112">
        <v>9801</v>
      </c>
      <c r="I112">
        <f t="shared" si="15"/>
        <v>0.72880318334863792</v>
      </c>
      <c r="J112">
        <f t="shared" si="16"/>
        <v>0.31635156511420737</v>
      </c>
      <c r="K112">
        <f t="shared" si="17"/>
        <v>423.38271562393925</v>
      </c>
      <c r="L112">
        <f t="shared" si="18"/>
        <v>4657.2098718633315</v>
      </c>
      <c r="M112" s="1">
        <f t="shared" si="19"/>
        <v>2328604.9359316658</v>
      </c>
    </row>
    <row r="113" spans="1:16" x14ac:dyDescent="0.2">
      <c r="A113">
        <v>1</v>
      </c>
      <c r="B113" t="s">
        <v>72</v>
      </c>
      <c r="C113" t="s">
        <v>25</v>
      </c>
      <c r="D113" t="s">
        <v>65</v>
      </c>
      <c r="E113" s="15">
        <v>342</v>
      </c>
      <c r="F113">
        <v>3284</v>
      </c>
      <c r="G113">
        <v>9733</v>
      </c>
      <c r="H113">
        <v>13017</v>
      </c>
      <c r="I113">
        <f t="shared" si="15"/>
        <v>0.74771452715679498</v>
      </c>
      <c r="J113">
        <f t="shared" si="16"/>
        <v>0.29073402203996673</v>
      </c>
      <c r="K113">
        <f t="shared" si="17"/>
        <v>389.09799523550157</v>
      </c>
      <c r="L113">
        <f t="shared" si="18"/>
        <v>4280.0779475905174</v>
      </c>
      <c r="M113" s="1">
        <f t="shared" si="19"/>
        <v>2140038.9737952589</v>
      </c>
    </row>
    <row r="114" spans="1:16" x14ac:dyDescent="0.2">
      <c r="A114">
        <v>2</v>
      </c>
      <c r="B114" t="s">
        <v>64</v>
      </c>
      <c r="C114" t="s">
        <v>17</v>
      </c>
      <c r="D114" t="s">
        <v>65</v>
      </c>
      <c r="E114" s="15">
        <v>0</v>
      </c>
      <c r="F114">
        <v>0</v>
      </c>
      <c r="G114">
        <v>10401</v>
      </c>
      <c r="H114">
        <v>10401</v>
      </c>
      <c r="I114">
        <f t="shared" si="15"/>
        <v>1</v>
      </c>
      <c r="J114">
        <f t="shared" si="16"/>
        <v>0</v>
      </c>
      <c r="K114">
        <f t="shared" si="17"/>
        <v>0</v>
      </c>
      <c r="L114">
        <f t="shared" si="18"/>
        <v>0</v>
      </c>
      <c r="M114" s="1">
        <f t="shared" si="19"/>
        <v>0</v>
      </c>
    </row>
    <row r="115" spans="1:16" x14ac:dyDescent="0.2">
      <c r="A115">
        <v>2</v>
      </c>
      <c r="B115" t="s">
        <v>66</v>
      </c>
      <c r="C115" t="s">
        <v>17</v>
      </c>
      <c r="D115" t="s">
        <v>65</v>
      </c>
      <c r="E115" s="15">
        <v>0</v>
      </c>
      <c r="F115">
        <v>0</v>
      </c>
      <c r="G115">
        <v>12364</v>
      </c>
      <c r="H115">
        <v>12364</v>
      </c>
      <c r="I115">
        <f t="shared" si="15"/>
        <v>1</v>
      </c>
      <c r="J115">
        <f t="shared" si="16"/>
        <v>0</v>
      </c>
      <c r="K115">
        <f t="shared" si="17"/>
        <v>0</v>
      </c>
      <c r="L115">
        <f t="shared" si="18"/>
        <v>0</v>
      </c>
      <c r="M115" s="1">
        <f t="shared" si="19"/>
        <v>0</v>
      </c>
    </row>
    <row r="116" spans="1:16" x14ac:dyDescent="0.2">
      <c r="A116">
        <v>2</v>
      </c>
      <c r="B116" t="s">
        <v>70</v>
      </c>
      <c r="C116" t="s">
        <v>109</v>
      </c>
      <c r="D116" t="s">
        <v>65</v>
      </c>
      <c r="E116" s="15">
        <v>273</v>
      </c>
      <c r="F116">
        <v>1416</v>
      </c>
      <c r="G116">
        <v>5426</v>
      </c>
      <c r="H116">
        <v>6842</v>
      </c>
      <c r="I116">
        <f t="shared" si="15"/>
        <v>0.79304296989184453</v>
      </c>
      <c r="J116">
        <f t="shared" si="16"/>
        <v>0.23187787231867288</v>
      </c>
      <c r="K116">
        <f t="shared" si="17"/>
        <v>310.32905824233524</v>
      </c>
      <c r="L116">
        <f t="shared" si="18"/>
        <v>3413.6196406656877</v>
      </c>
      <c r="M116" s="1">
        <f t="shared" si="19"/>
        <v>1706809.8203328438</v>
      </c>
      <c r="N116" s="2">
        <f>AVERAGE(M116:M118)</f>
        <v>2088251.9491528857</v>
      </c>
      <c r="O116" s="1">
        <f>STDEV(M116:M118)</f>
        <v>339734.75905340217</v>
      </c>
      <c r="P116" s="3">
        <f>O116/N116</f>
        <v>0.16268858706978245</v>
      </c>
    </row>
    <row r="117" spans="1:16" x14ac:dyDescent="0.2">
      <c r="A117">
        <v>2</v>
      </c>
      <c r="B117" t="s">
        <v>71</v>
      </c>
      <c r="C117" t="s">
        <v>109</v>
      </c>
      <c r="D117" t="s">
        <v>65</v>
      </c>
      <c r="E117" s="15">
        <v>352</v>
      </c>
      <c r="F117">
        <v>2975</v>
      </c>
      <c r="G117">
        <v>8542</v>
      </c>
      <c r="H117">
        <v>11517</v>
      </c>
      <c r="I117">
        <f t="shared" si="15"/>
        <v>0.74168620300425459</v>
      </c>
      <c r="J117">
        <f t="shared" si="16"/>
        <v>0.29882903226749558</v>
      </c>
      <c r="K117">
        <f t="shared" si="17"/>
        <v>399.93178836656261</v>
      </c>
      <c r="L117">
        <f t="shared" si="18"/>
        <v>4399.2496720321888</v>
      </c>
      <c r="M117" s="1">
        <f t="shared" si="19"/>
        <v>2199624.8360160943</v>
      </c>
    </row>
    <row r="118" spans="1:16" x14ac:dyDescent="0.2">
      <c r="A118">
        <v>2</v>
      </c>
      <c r="B118" t="s">
        <v>72</v>
      </c>
      <c r="C118" t="s">
        <v>109</v>
      </c>
      <c r="D118" t="s">
        <v>65</v>
      </c>
      <c r="E118" s="15">
        <v>377</v>
      </c>
      <c r="F118">
        <v>2854</v>
      </c>
      <c r="G118">
        <v>7557</v>
      </c>
      <c r="H118">
        <v>10411</v>
      </c>
      <c r="I118">
        <f t="shared" si="15"/>
        <v>0.72586687157813856</v>
      </c>
      <c r="J118">
        <f t="shared" si="16"/>
        <v>0.32038865345403295</v>
      </c>
      <c r="K118">
        <f t="shared" si="17"/>
        <v>428.78567111085783</v>
      </c>
      <c r="L118">
        <f t="shared" si="18"/>
        <v>4716.6423822194365</v>
      </c>
      <c r="M118" s="1">
        <f t="shared" si="19"/>
        <v>2358321.1911097183</v>
      </c>
    </row>
    <row r="119" spans="1:16" x14ac:dyDescent="0.2">
      <c r="A119">
        <v>2</v>
      </c>
      <c r="B119" t="s">
        <v>67</v>
      </c>
      <c r="C119" t="s">
        <v>110</v>
      </c>
      <c r="D119" t="s">
        <v>65</v>
      </c>
      <c r="E119" s="15">
        <v>319</v>
      </c>
      <c r="F119">
        <v>3357</v>
      </c>
      <c r="G119">
        <v>10793</v>
      </c>
      <c r="H119">
        <v>14150</v>
      </c>
      <c r="I119">
        <f t="shared" si="15"/>
        <v>0.76275618374558307</v>
      </c>
      <c r="J119">
        <f t="shared" si="16"/>
        <v>0.27081684824603736</v>
      </c>
      <c r="K119">
        <f t="shared" si="17"/>
        <v>362.4422487232834</v>
      </c>
      <c r="L119">
        <f t="shared" si="18"/>
        <v>3986.8647359561173</v>
      </c>
      <c r="M119" s="1">
        <f t="shared" si="19"/>
        <v>1993432.3679780588</v>
      </c>
      <c r="N119" s="2">
        <f>AVERAGE(M119:M121)</f>
        <v>1996768.9216155764</v>
      </c>
      <c r="O119" s="1">
        <f>STDEV(M119:M121)</f>
        <v>15167.461047530716</v>
      </c>
      <c r="P119" s="3">
        <f>O119/N119</f>
        <v>7.596002162963752E-3</v>
      </c>
    </row>
    <row r="120" spans="1:16" x14ac:dyDescent="0.2">
      <c r="A120">
        <v>2</v>
      </c>
      <c r="B120" t="s">
        <v>68</v>
      </c>
      <c r="C120" t="s">
        <v>110</v>
      </c>
      <c r="D120" t="s">
        <v>65</v>
      </c>
      <c r="E120" s="15">
        <v>317</v>
      </c>
      <c r="F120">
        <v>3381</v>
      </c>
      <c r="G120">
        <v>10932</v>
      </c>
      <c r="H120">
        <v>14313</v>
      </c>
      <c r="I120">
        <f t="shared" si="15"/>
        <v>0.76378117795011524</v>
      </c>
      <c r="J120">
        <f t="shared" si="16"/>
        <v>0.26947394713625811</v>
      </c>
      <c r="K120">
        <f t="shared" si="17"/>
        <v>360.64500419734759</v>
      </c>
      <c r="L120">
        <f t="shared" si="18"/>
        <v>3967.0950461708235</v>
      </c>
      <c r="M120" s="1">
        <f t="shared" si="19"/>
        <v>1983547.5230854116</v>
      </c>
    </row>
    <row r="121" spans="1:16" x14ac:dyDescent="0.2">
      <c r="A121">
        <v>2</v>
      </c>
      <c r="B121" t="s">
        <v>69</v>
      </c>
      <c r="C121" t="s">
        <v>110</v>
      </c>
      <c r="D121" t="s">
        <v>65</v>
      </c>
      <c r="E121" s="15">
        <v>322</v>
      </c>
      <c r="F121">
        <v>3294</v>
      </c>
      <c r="G121">
        <v>10471</v>
      </c>
      <c r="H121">
        <v>13765</v>
      </c>
      <c r="I121">
        <f t="shared" si="15"/>
        <v>0.76069742099527793</v>
      </c>
      <c r="J121">
        <f t="shared" si="16"/>
        <v>0.27351960728924557</v>
      </c>
      <c r="K121">
        <f t="shared" si="17"/>
        <v>366.05943159695607</v>
      </c>
      <c r="L121">
        <f t="shared" si="18"/>
        <v>4026.6537475665168</v>
      </c>
      <c r="M121" s="1">
        <f t="shared" si="19"/>
        <v>2013326.8737832585</v>
      </c>
    </row>
    <row r="122" spans="1:16" x14ac:dyDescent="0.2">
      <c r="A122">
        <v>3</v>
      </c>
      <c r="B122" t="s">
        <v>64</v>
      </c>
      <c r="C122" t="s">
        <v>17</v>
      </c>
      <c r="D122" t="s">
        <v>65</v>
      </c>
      <c r="E122" s="15">
        <v>0</v>
      </c>
      <c r="F122">
        <v>0</v>
      </c>
      <c r="G122">
        <v>14664</v>
      </c>
      <c r="H122">
        <v>14664</v>
      </c>
      <c r="I122">
        <f t="shared" si="15"/>
        <v>1</v>
      </c>
      <c r="J122">
        <f t="shared" si="16"/>
        <v>0</v>
      </c>
      <c r="K122">
        <f t="shared" si="17"/>
        <v>0</v>
      </c>
      <c r="L122">
        <f t="shared" si="18"/>
        <v>0</v>
      </c>
      <c r="M122" s="1">
        <f t="shared" si="19"/>
        <v>0</v>
      </c>
    </row>
    <row r="123" spans="1:16" x14ac:dyDescent="0.2">
      <c r="A123">
        <v>3</v>
      </c>
      <c r="B123" t="s">
        <v>66</v>
      </c>
      <c r="C123" t="s">
        <v>17</v>
      </c>
      <c r="D123" t="s">
        <v>65</v>
      </c>
      <c r="E123" s="15">
        <v>0</v>
      </c>
      <c r="F123">
        <v>0</v>
      </c>
      <c r="G123">
        <v>15808</v>
      </c>
      <c r="H123">
        <v>15808</v>
      </c>
      <c r="I123">
        <f t="shared" si="15"/>
        <v>1</v>
      </c>
      <c r="J123">
        <f t="shared" si="16"/>
        <v>0</v>
      </c>
      <c r="K123">
        <f t="shared" si="17"/>
        <v>0</v>
      </c>
      <c r="L123">
        <f t="shared" si="18"/>
        <v>0</v>
      </c>
      <c r="M123" s="1">
        <f t="shared" si="19"/>
        <v>0</v>
      </c>
    </row>
    <row r="124" spans="1:16" x14ac:dyDescent="0.2">
      <c r="A124">
        <v>3</v>
      </c>
      <c r="B124" t="s">
        <v>70</v>
      </c>
      <c r="C124" t="s">
        <v>111</v>
      </c>
      <c r="D124" t="s">
        <v>65</v>
      </c>
      <c r="E124" s="15">
        <v>373</v>
      </c>
      <c r="F124">
        <v>2754</v>
      </c>
      <c r="G124">
        <v>7375</v>
      </c>
      <c r="H124">
        <v>10129</v>
      </c>
      <c r="I124">
        <f t="shared" ref="I124:I129" si="20">G124/H124</f>
        <v>0.72810741435482274</v>
      </c>
      <c r="J124">
        <f t="shared" ref="J124:J129" si="21">-LN(I124)</f>
        <v>0.31730669447877669</v>
      </c>
      <c r="K124">
        <f t="shared" ref="K124:K129" si="22">J124/0.0007472</f>
        <v>424.66099368144637</v>
      </c>
      <c r="L124">
        <f t="shared" ref="L124:L129" si="23">K124*(22/2)</f>
        <v>4671.2709304959099</v>
      </c>
      <c r="M124" s="1">
        <f t="shared" ref="M124:M129" si="24">L124*500</f>
        <v>2335635.4652479547</v>
      </c>
      <c r="N124" s="2">
        <f>AVERAGE(M124:M126)</f>
        <v>2218242.6207459779</v>
      </c>
      <c r="O124">
        <f>STDEV(M124:M126)</f>
        <v>141660.4540993945</v>
      </c>
      <c r="P124" s="3">
        <f>O124/N124</f>
        <v>6.3861568962080076E-2</v>
      </c>
    </row>
    <row r="125" spans="1:16" x14ac:dyDescent="0.2">
      <c r="A125">
        <v>3</v>
      </c>
      <c r="B125" t="s">
        <v>71</v>
      </c>
      <c r="C125" t="s">
        <v>111</v>
      </c>
      <c r="D125" t="s">
        <v>65</v>
      </c>
      <c r="E125" s="15">
        <v>329</v>
      </c>
      <c r="F125">
        <v>2896</v>
      </c>
      <c r="G125">
        <v>8963</v>
      </c>
      <c r="H125">
        <v>11859</v>
      </c>
      <c r="I125">
        <f t="shared" si="20"/>
        <v>0.75579728476262753</v>
      </c>
      <c r="J125">
        <f t="shared" si="21"/>
        <v>0.27998208060743351</v>
      </c>
      <c r="K125">
        <f t="shared" si="22"/>
        <v>374.70835199067659</v>
      </c>
      <c r="L125">
        <f t="shared" si="23"/>
        <v>4121.7918718974424</v>
      </c>
      <c r="M125" s="1">
        <f t="shared" si="24"/>
        <v>2060895.9359487211</v>
      </c>
    </row>
    <row r="126" spans="1:16" x14ac:dyDescent="0.2">
      <c r="A126">
        <v>3</v>
      </c>
      <c r="B126" t="s">
        <v>72</v>
      </c>
      <c r="C126" t="s">
        <v>111</v>
      </c>
      <c r="D126" t="s">
        <v>65</v>
      </c>
      <c r="E126" s="15">
        <v>361</v>
      </c>
      <c r="F126">
        <v>2904</v>
      </c>
      <c r="G126">
        <v>8088</v>
      </c>
      <c r="H126">
        <v>10992</v>
      </c>
      <c r="I126">
        <f t="shared" si="20"/>
        <v>0.73580786026200873</v>
      </c>
      <c r="J126">
        <f t="shared" si="21"/>
        <v>0.30678625376182322</v>
      </c>
      <c r="K126">
        <f t="shared" si="22"/>
        <v>410.58117473477415</v>
      </c>
      <c r="L126">
        <f t="shared" si="23"/>
        <v>4516.3929220825157</v>
      </c>
      <c r="M126" s="1">
        <f t="shared" si="24"/>
        <v>2258196.4610412577</v>
      </c>
    </row>
    <row r="127" spans="1:16" x14ac:dyDescent="0.2">
      <c r="A127">
        <v>3</v>
      </c>
      <c r="B127" t="s">
        <v>67</v>
      </c>
      <c r="C127" t="s">
        <v>112</v>
      </c>
      <c r="D127" t="s">
        <v>65</v>
      </c>
      <c r="E127" s="15">
        <v>435</v>
      </c>
      <c r="F127">
        <v>2920</v>
      </c>
      <c r="G127">
        <v>6519</v>
      </c>
      <c r="H127">
        <v>9439</v>
      </c>
      <c r="I127">
        <f t="shared" si="20"/>
        <v>0.69064519546562131</v>
      </c>
      <c r="J127">
        <f t="shared" si="21"/>
        <v>0.37012905240040517</v>
      </c>
      <c r="K127">
        <f t="shared" si="22"/>
        <v>495.35472751660222</v>
      </c>
      <c r="L127">
        <f t="shared" si="23"/>
        <v>5448.9020026826247</v>
      </c>
      <c r="M127" s="1">
        <f t="shared" si="24"/>
        <v>2724451.0013413122</v>
      </c>
      <c r="N127" s="2">
        <f>AVERAGE(M127:M129)</f>
        <v>2750705.3214003108</v>
      </c>
      <c r="O127">
        <f>STDEV(M127:M129)</f>
        <v>29717.89613196249</v>
      </c>
      <c r="P127" s="3">
        <f>O127/N127</f>
        <v>1.0803736736450527E-2</v>
      </c>
    </row>
    <row r="128" spans="1:16" x14ac:dyDescent="0.2">
      <c r="A128">
        <v>3</v>
      </c>
      <c r="B128" t="s">
        <v>68</v>
      </c>
      <c r="C128" t="s">
        <v>112</v>
      </c>
      <c r="D128" t="s">
        <v>65</v>
      </c>
      <c r="E128" s="15">
        <v>445</v>
      </c>
      <c r="F128">
        <v>3328</v>
      </c>
      <c r="G128">
        <v>7243</v>
      </c>
      <c r="H128">
        <v>10571</v>
      </c>
      <c r="I128">
        <f t="shared" si="20"/>
        <v>0.68517642607132723</v>
      </c>
      <c r="J128">
        <f t="shared" si="21"/>
        <v>0.37807891757333695</v>
      </c>
      <c r="K128">
        <f t="shared" si="22"/>
        <v>505.99426870093276</v>
      </c>
      <c r="L128">
        <f t="shared" si="23"/>
        <v>5565.93695571026</v>
      </c>
      <c r="M128" s="1">
        <f t="shared" si="24"/>
        <v>2782968.4778551301</v>
      </c>
    </row>
    <row r="129" spans="1:16" x14ac:dyDescent="0.2">
      <c r="A129">
        <v>3</v>
      </c>
      <c r="B129" t="s">
        <v>69</v>
      </c>
      <c r="C129" t="s">
        <v>112</v>
      </c>
      <c r="D129" t="s">
        <v>65</v>
      </c>
      <c r="E129" s="15">
        <v>439</v>
      </c>
      <c r="F129">
        <v>2852</v>
      </c>
      <c r="G129">
        <v>6311</v>
      </c>
      <c r="H129">
        <v>9163</v>
      </c>
      <c r="I129">
        <f t="shared" si="20"/>
        <v>0.68874822656335266</v>
      </c>
      <c r="J129">
        <f t="shared" si="21"/>
        <v>0.37287949338097365</v>
      </c>
      <c r="K129">
        <f t="shared" si="22"/>
        <v>499.03572454627096</v>
      </c>
      <c r="L129">
        <f t="shared" si="23"/>
        <v>5489.3929700089802</v>
      </c>
      <c r="M129" s="1">
        <f t="shared" si="24"/>
        <v>2744696.4850044902</v>
      </c>
    </row>
    <row r="130" spans="1:16" x14ac:dyDescent="0.2">
      <c r="A130">
        <v>1</v>
      </c>
      <c r="B130" t="s">
        <v>73</v>
      </c>
      <c r="C130" t="s">
        <v>17</v>
      </c>
      <c r="D130" t="s">
        <v>74</v>
      </c>
      <c r="E130" s="15">
        <v>0</v>
      </c>
      <c r="F130">
        <v>0</v>
      </c>
      <c r="G130">
        <v>9054</v>
      </c>
      <c r="H130">
        <v>9054</v>
      </c>
      <c r="M130" s="1"/>
    </row>
    <row r="131" spans="1:16" x14ac:dyDescent="0.2">
      <c r="A131">
        <v>1</v>
      </c>
      <c r="B131" t="s">
        <v>75</v>
      </c>
      <c r="C131" t="s">
        <v>17</v>
      </c>
      <c r="D131" t="s">
        <v>74</v>
      </c>
      <c r="E131" s="15">
        <v>0.1</v>
      </c>
      <c r="F131">
        <v>1</v>
      </c>
      <c r="G131">
        <v>11645</v>
      </c>
      <c r="H131">
        <v>11646</v>
      </c>
      <c r="M131" s="1"/>
    </row>
    <row r="132" spans="1:16" x14ac:dyDescent="0.2">
      <c r="A132">
        <v>1</v>
      </c>
      <c r="B132" t="s">
        <v>76</v>
      </c>
      <c r="C132" t="s">
        <v>21</v>
      </c>
      <c r="D132" t="s">
        <v>74</v>
      </c>
      <c r="E132" s="15">
        <v>688</v>
      </c>
      <c r="F132">
        <v>4804</v>
      </c>
      <c r="G132">
        <v>6043</v>
      </c>
      <c r="H132">
        <v>10847</v>
      </c>
      <c r="I132">
        <f t="shared" ref="I132:I177" si="25">G132/H132</f>
        <v>0.55711256568636491</v>
      </c>
      <c r="J132">
        <f t="shared" ref="J132:J177" si="26">-LN(I132)</f>
        <v>0.58498796667865893</v>
      </c>
      <c r="K132">
        <f t="shared" ref="K132:K177" si="27">J132/0.0007472</f>
        <v>782.90680765345155</v>
      </c>
      <c r="L132">
        <f t="shared" ref="L132:L177" si="28">K132*(22/2)</f>
        <v>8611.9748841879664</v>
      </c>
      <c r="M132" s="1">
        <f t="shared" ref="M132:M177" si="29">L132*500</f>
        <v>4305987.4420939833</v>
      </c>
      <c r="N132" s="2">
        <f>AVERAGE(M132:M134)</f>
        <v>4317576.1122037442</v>
      </c>
      <c r="O132">
        <f>STDEV(M132:M134)</f>
        <v>17550.954861853119</v>
      </c>
      <c r="P132" s="3">
        <f>O132/N132</f>
        <v>4.0650018449576086E-3</v>
      </c>
    </row>
    <row r="133" spans="1:16" x14ac:dyDescent="0.2">
      <c r="A133">
        <v>1</v>
      </c>
      <c r="B133" t="s">
        <v>77</v>
      </c>
      <c r="C133" t="s">
        <v>21</v>
      </c>
      <c r="D133" t="s">
        <v>74</v>
      </c>
      <c r="E133" s="15">
        <v>693</v>
      </c>
      <c r="F133">
        <v>4342</v>
      </c>
      <c r="G133">
        <v>5409</v>
      </c>
      <c r="H133">
        <v>9751</v>
      </c>
      <c r="I133">
        <f t="shared" si="25"/>
        <v>0.55471233719618496</v>
      </c>
      <c r="J133">
        <f t="shared" si="26"/>
        <v>0.58930561096369216</v>
      </c>
      <c r="K133">
        <f t="shared" si="27"/>
        <v>788.68523951243606</v>
      </c>
      <c r="L133">
        <f t="shared" si="28"/>
        <v>8675.5376346367957</v>
      </c>
      <c r="M133" s="1">
        <f t="shared" si="29"/>
        <v>4337768.8173183976</v>
      </c>
    </row>
    <row r="134" spans="1:16" x14ac:dyDescent="0.2">
      <c r="A134">
        <v>1</v>
      </c>
      <c r="B134" t="s">
        <v>78</v>
      </c>
      <c r="C134" t="s">
        <v>21</v>
      </c>
      <c r="D134" t="s">
        <v>74</v>
      </c>
      <c r="E134" s="15">
        <v>689</v>
      </c>
      <c r="F134">
        <v>5437</v>
      </c>
      <c r="G134">
        <v>6833</v>
      </c>
      <c r="H134">
        <v>12270</v>
      </c>
      <c r="I134">
        <f t="shared" si="25"/>
        <v>0.55688671556642222</v>
      </c>
      <c r="J134">
        <f t="shared" si="26"/>
        <v>0.58539344292417872</v>
      </c>
      <c r="K134">
        <f t="shared" si="27"/>
        <v>783.44946858160972</v>
      </c>
      <c r="L134">
        <f t="shared" si="28"/>
        <v>8617.9441543977064</v>
      </c>
      <c r="M134" s="1">
        <f t="shared" si="29"/>
        <v>4308972.0771988528</v>
      </c>
    </row>
    <row r="135" spans="1:16" x14ac:dyDescent="0.2">
      <c r="A135">
        <v>1</v>
      </c>
      <c r="B135" t="s">
        <v>79</v>
      </c>
      <c r="C135" t="s">
        <v>25</v>
      </c>
      <c r="D135" t="s">
        <v>74</v>
      </c>
      <c r="E135" s="15">
        <v>763</v>
      </c>
      <c r="F135">
        <v>6106</v>
      </c>
      <c r="G135">
        <v>6690</v>
      </c>
      <c r="H135">
        <v>12796</v>
      </c>
      <c r="I135">
        <f t="shared" si="25"/>
        <v>0.52281963113472962</v>
      </c>
      <c r="J135">
        <f t="shared" si="26"/>
        <v>0.64851874794713449</v>
      </c>
      <c r="K135">
        <f t="shared" si="27"/>
        <v>867.93194318406654</v>
      </c>
      <c r="L135">
        <f t="shared" si="28"/>
        <v>9547.2513750247326</v>
      </c>
      <c r="M135" s="1">
        <f t="shared" si="29"/>
        <v>4773625.6875123661</v>
      </c>
      <c r="N135" s="2">
        <f>AVERAGE(M135:M137)</f>
        <v>4819945.4517538138</v>
      </c>
      <c r="O135">
        <f>STDEV(M135:M137)</f>
        <v>77025.970219858224</v>
      </c>
      <c r="P135" s="3">
        <f>O135/N135</f>
        <v>1.5980672601145537E-2</v>
      </c>
    </row>
    <row r="136" spans="1:16" x14ac:dyDescent="0.2">
      <c r="A136">
        <v>1</v>
      </c>
      <c r="B136" t="s">
        <v>80</v>
      </c>
      <c r="C136" t="s">
        <v>25</v>
      </c>
      <c r="D136" t="s">
        <v>74</v>
      </c>
      <c r="E136" s="15">
        <v>764</v>
      </c>
      <c r="F136">
        <v>4604</v>
      </c>
      <c r="G136">
        <v>5039</v>
      </c>
      <c r="H136">
        <v>9643</v>
      </c>
      <c r="I136">
        <f t="shared" si="25"/>
        <v>0.52255522140412736</v>
      </c>
      <c r="J136">
        <f t="shared" si="26"/>
        <v>0.64902461382978627</v>
      </c>
      <c r="K136">
        <f t="shared" si="27"/>
        <v>868.60895855164119</v>
      </c>
      <c r="L136">
        <f t="shared" si="28"/>
        <v>9554.6985440680528</v>
      </c>
      <c r="M136" s="1">
        <f t="shared" si="29"/>
        <v>4777349.2720340267</v>
      </c>
    </row>
    <row r="137" spans="1:16" x14ac:dyDescent="0.2">
      <c r="A137">
        <v>1</v>
      </c>
      <c r="B137" t="s">
        <v>81</v>
      </c>
      <c r="C137" t="s">
        <v>25</v>
      </c>
      <c r="D137" t="s">
        <v>74</v>
      </c>
      <c r="E137" s="15">
        <v>785</v>
      </c>
      <c r="F137">
        <v>5159</v>
      </c>
      <c r="G137">
        <v>5441</v>
      </c>
      <c r="H137">
        <v>10600</v>
      </c>
      <c r="I137">
        <f t="shared" si="25"/>
        <v>0.51330188679245281</v>
      </c>
      <c r="J137">
        <f t="shared" si="26"/>
        <v>0.66689113361423324</v>
      </c>
      <c r="K137">
        <f t="shared" si="27"/>
        <v>892.52025376637221</v>
      </c>
      <c r="L137">
        <f t="shared" si="28"/>
        <v>9817.7227914300947</v>
      </c>
      <c r="M137" s="1">
        <f t="shared" si="29"/>
        <v>4908861.3957150476</v>
      </c>
    </row>
    <row r="138" spans="1:16" x14ac:dyDescent="0.2">
      <c r="A138">
        <v>2</v>
      </c>
      <c r="B138" t="s">
        <v>73</v>
      </c>
      <c r="C138" t="s">
        <v>17</v>
      </c>
      <c r="D138" t="s">
        <v>74</v>
      </c>
      <c r="E138" s="15">
        <v>0</v>
      </c>
      <c r="F138">
        <v>0</v>
      </c>
      <c r="G138">
        <v>12690</v>
      </c>
      <c r="H138">
        <v>12690</v>
      </c>
      <c r="I138">
        <f t="shared" si="25"/>
        <v>1</v>
      </c>
      <c r="J138">
        <f t="shared" si="26"/>
        <v>0</v>
      </c>
      <c r="K138">
        <f t="shared" si="27"/>
        <v>0</v>
      </c>
      <c r="L138">
        <f t="shared" si="28"/>
        <v>0</v>
      </c>
      <c r="M138" s="1">
        <f t="shared" si="29"/>
        <v>0</v>
      </c>
    </row>
    <row r="139" spans="1:16" x14ac:dyDescent="0.2">
      <c r="A139">
        <v>2</v>
      </c>
      <c r="B139" t="s">
        <v>75</v>
      </c>
      <c r="C139" t="s">
        <v>17</v>
      </c>
      <c r="D139" t="s">
        <v>74</v>
      </c>
      <c r="E139" s="15">
        <v>0</v>
      </c>
      <c r="F139">
        <v>0</v>
      </c>
      <c r="G139">
        <v>14952</v>
      </c>
      <c r="H139">
        <v>14952</v>
      </c>
      <c r="I139">
        <f t="shared" si="25"/>
        <v>1</v>
      </c>
      <c r="J139">
        <f t="shared" si="26"/>
        <v>0</v>
      </c>
      <c r="K139">
        <f t="shared" si="27"/>
        <v>0</v>
      </c>
      <c r="L139">
        <f t="shared" si="28"/>
        <v>0</v>
      </c>
      <c r="M139" s="1">
        <f t="shared" si="29"/>
        <v>0</v>
      </c>
    </row>
    <row r="140" spans="1:16" x14ac:dyDescent="0.2">
      <c r="A140">
        <v>2</v>
      </c>
      <c r="B140" t="s">
        <v>79</v>
      </c>
      <c r="C140" t="s">
        <v>109</v>
      </c>
      <c r="D140" t="s">
        <v>74</v>
      </c>
      <c r="E140" s="15">
        <v>799</v>
      </c>
      <c r="F140">
        <v>6099</v>
      </c>
      <c r="G140">
        <v>6276</v>
      </c>
      <c r="H140">
        <v>12375</v>
      </c>
      <c r="I140">
        <f t="shared" si="25"/>
        <v>0.50715151515151513</v>
      </c>
      <c r="J140">
        <f t="shared" si="26"/>
        <v>0.67894547358396784</v>
      </c>
      <c r="K140">
        <f t="shared" si="27"/>
        <v>908.65293573871509</v>
      </c>
      <c r="L140">
        <f t="shared" si="28"/>
        <v>9995.1822931258666</v>
      </c>
      <c r="M140" s="1">
        <f t="shared" si="29"/>
        <v>4997591.146562933</v>
      </c>
      <c r="N140" s="2">
        <f>AVERAGE(M140:M142)</f>
        <v>4624518.9281799896</v>
      </c>
      <c r="O140" s="1">
        <f>STDEV(M140:M142)</f>
        <v>794346.68935568922</v>
      </c>
      <c r="P140" s="3">
        <f>O140/N140</f>
        <v>0.17176850212791964</v>
      </c>
    </row>
    <row r="141" spans="1:16" x14ac:dyDescent="0.2">
      <c r="A141">
        <v>2</v>
      </c>
      <c r="B141" t="s">
        <v>80</v>
      </c>
      <c r="C141" t="s">
        <v>109</v>
      </c>
      <c r="D141" t="s">
        <v>74</v>
      </c>
      <c r="E141" s="15">
        <v>593</v>
      </c>
      <c r="F141">
        <v>3629</v>
      </c>
      <c r="G141">
        <v>5533</v>
      </c>
      <c r="H141">
        <v>9162</v>
      </c>
      <c r="I141">
        <f t="shared" si="25"/>
        <v>0.60390744378956562</v>
      </c>
      <c r="J141">
        <f t="shared" si="26"/>
        <v>0.50433433154857765</v>
      </c>
      <c r="K141">
        <f t="shared" si="27"/>
        <v>674.96564714745409</v>
      </c>
      <c r="L141">
        <f t="shared" si="28"/>
        <v>7424.6221186219955</v>
      </c>
      <c r="M141" s="1">
        <f t="shared" si="29"/>
        <v>3712311.0593109978</v>
      </c>
    </row>
    <row r="142" spans="1:16" x14ac:dyDescent="0.2">
      <c r="A142">
        <v>2</v>
      </c>
      <c r="B142" t="s">
        <v>81</v>
      </c>
      <c r="C142" t="s">
        <v>109</v>
      </c>
      <c r="D142" t="s">
        <v>74</v>
      </c>
      <c r="E142" s="15">
        <v>825</v>
      </c>
      <c r="F142">
        <v>7147</v>
      </c>
      <c r="G142">
        <v>7029</v>
      </c>
      <c r="H142">
        <v>14176</v>
      </c>
      <c r="I142">
        <f t="shared" si="25"/>
        <v>0.49583803611738148</v>
      </c>
      <c r="J142">
        <f t="shared" si="26"/>
        <v>0.70150594566895685</v>
      </c>
      <c r="K142">
        <f t="shared" si="27"/>
        <v>938.84628703018859</v>
      </c>
      <c r="L142">
        <f t="shared" si="28"/>
        <v>10327.309157332074</v>
      </c>
      <c r="M142" s="1">
        <f t="shared" si="29"/>
        <v>5163654.5786660369</v>
      </c>
    </row>
    <row r="143" spans="1:16" x14ac:dyDescent="0.2">
      <c r="A143">
        <v>2</v>
      </c>
      <c r="B143" t="s">
        <v>76</v>
      </c>
      <c r="C143" t="s">
        <v>110</v>
      </c>
      <c r="D143" t="s">
        <v>74</v>
      </c>
      <c r="E143" s="15">
        <v>583</v>
      </c>
      <c r="F143">
        <v>3918</v>
      </c>
      <c r="G143">
        <v>6108</v>
      </c>
      <c r="H143">
        <v>10026</v>
      </c>
      <c r="I143">
        <f t="shared" si="25"/>
        <v>0.60921603830041893</v>
      </c>
      <c r="J143">
        <f t="shared" si="26"/>
        <v>0.49558233148492564</v>
      </c>
      <c r="K143">
        <f t="shared" si="27"/>
        <v>663.25258496376557</v>
      </c>
      <c r="L143">
        <f t="shared" si="28"/>
        <v>7295.7784346014214</v>
      </c>
      <c r="M143" s="1">
        <f t="shared" si="29"/>
        <v>3647889.2173007107</v>
      </c>
      <c r="N143" s="2">
        <f>AVERAGE(M143:M145)</f>
        <v>4035709.7270086817</v>
      </c>
      <c r="O143" s="1">
        <f>STDEV(M143:M145)</f>
        <v>337916.23430169735</v>
      </c>
      <c r="P143" s="3">
        <f>O143/N143</f>
        <v>8.3731550869533197E-2</v>
      </c>
    </row>
    <row r="144" spans="1:16" x14ac:dyDescent="0.2">
      <c r="A144">
        <v>2</v>
      </c>
      <c r="B144" t="s">
        <v>77</v>
      </c>
      <c r="C144" t="s">
        <v>110</v>
      </c>
      <c r="D144" t="s">
        <v>74</v>
      </c>
      <c r="E144" s="15">
        <v>682</v>
      </c>
      <c r="F144">
        <v>7252</v>
      </c>
      <c r="G144">
        <v>9233</v>
      </c>
      <c r="H144">
        <v>16485</v>
      </c>
      <c r="I144">
        <f t="shared" si="25"/>
        <v>0.56008492569002122</v>
      </c>
      <c r="J144">
        <f t="shared" si="26"/>
        <v>0.57966685373320359</v>
      </c>
      <c r="K144">
        <f t="shared" si="27"/>
        <v>775.78540381852736</v>
      </c>
      <c r="L144">
        <f t="shared" si="28"/>
        <v>8533.6394420038014</v>
      </c>
      <c r="M144" s="1">
        <f t="shared" si="29"/>
        <v>4266819.7210019007</v>
      </c>
    </row>
    <row r="145" spans="1:16" x14ac:dyDescent="0.2">
      <c r="A145">
        <v>2</v>
      </c>
      <c r="B145" t="s">
        <v>78</v>
      </c>
      <c r="C145" t="s">
        <v>110</v>
      </c>
      <c r="D145" t="s">
        <v>74</v>
      </c>
      <c r="E145" s="15">
        <v>670</v>
      </c>
      <c r="F145">
        <v>6572</v>
      </c>
      <c r="G145">
        <v>8563</v>
      </c>
      <c r="H145">
        <v>15135</v>
      </c>
      <c r="I145">
        <f t="shared" si="25"/>
        <v>0.56577469441691441</v>
      </c>
      <c r="J145">
        <f t="shared" si="26"/>
        <v>0.56955934642962702</v>
      </c>
      <c r="K145">
        <f t="shared" si="27"/>
        <v>762.25822594971498</v>
      </c>
      <c r="L145">
        <f t="shared" si="28"/>
        <v>8384.8404854468645</v>
      </c>
      <c r="M145" s="1">
        <f t="shared" si="29"/>
        <v>4192420.2427234324</v>
      </c>
    </row>
    <row r="146" spans="1:16" x14ac:dyDescent="0.2">
      <c r="A146">
        <v>3</v>
      </c>
      <c r="B146" t="s">
        <v>73</v>
      </c>
      <c r="C146" t="s">
        <v>17</v>
      </c>
      <c r="D146" t="s">
        <v>74</v>
      </c>
      <c r="E146" s="15">
        <v>0</v>
      </c>
      <c r="F146">
        <v>0</v>
      </c>
      <c r="G146">
        <v>12645</v>
      </c>
      <c r="H146">
        <v>12645</v>
      </c>
      <c r="I146">
        <f t="shared" si="25"/>
        <v>1</v>
      </c>
      <c r="J146">
        <f t="shared" si="26"/>
        <v>0</v>
      </c>
      <c r="K146">
        <f t="shared" si="27"/>
        <v>0</v>
      </c>
      <c r="L146">
        <f t="shared" si="28"/>
        <v>0</v>
      </c>
      <c r="M146" s="1">
        <f t="shared" si="29"/>
        <v>0</v>
      </c>
    </row>
    <row r="147" spans="1:16" x14ac:dyDescent="0.2">
      <c r="A147">
        <v>3</v>
      </c>
      <c r="B147" t="s">
        <v>75</v>
      </c>
      <c r="C147" t="s">
        <v>17</v>
      </c>
      <c r="D147" t="s">
        <v>74</v>
      </c>
      <c r="E147" s="15">
        <v>0</v>
      </c>
      <c r="F147">
        <v>0</v>
      </c>
      <c r="G147">
        <v>12571</v>
      </c>
      <c r="H147">
        <v>12571</v>
      </c>
      <c r="I147">
        <f t="shared" si="25"/>
        <v>1</v>
      </c>
      <c r="J147">
        <f t="shared" si="26"/>
        <v>0</v>
      </c>
      <c r="K147">
        <f t="shared" si="27"/>
        <v>0</v>
      </c>
      <c r="L147">
        <f t="shared" si="28"/>
        <v>0</v>
      </c>
      <c r="M147" s="1">
        <f t="shared" si="29"/>
        <v>0</v>
      </c>
    </row>
    <row r="148" spans="1:16" x14ac:dyDescent="0.2">
      <c r="A148">
        <v>3</v>
      </c>
      <c r="B148" t="s">
        <v>79</v>
      </c>
      <c r="C148" t="s">
        <v>111</v>
      </c>
      <c r="D148" t="s">
        <v>74</v>
      </c>
      <c r="E148" s="15">
        <v>677</v>
      </c>
      <c r="F148">
        <v>4380</v>
      </c>
      <c r="G148">
        <v>5632</v>
      </c>
      <c r="H148">
        <v>10012</v>
      </c>
      <c r="I148">
        <f t="shared" si="25"/>
        <v>0.56252497003595681</v>
      </c>
      <c r="J148">
        <f t="shared" si="26"/>
        <v>0.5753197547137866</v>
      </c>
      <c r="K148">
        <f t="shared" si="27"/>
        <v>769.967551811813</v>
      </c>
      <c r="L148">
        <f t="shared" si="28"/>
        <v>8469.6430699299435</v>
      </c>
      <c r="M148" s="1">
        <f t="shared" si="29"/>
        <v>4234821.5349649722</v>
      </c>
      <c r="N148" s="2">
        <f>AVERAGE(M148:M150)</f>
        <v>4448121.671992328</v>
      </c>
      <c r="O148">
        <f>STDEV(M148:M150)</f>
        <v>185815.2369507078</v>
      </c>
      <c r="P148" s="3">
        <f>O148/N148</f>
        <v>4.1773865611792166E-2</v>
      </c>
    </row>
    <row r="149" spans="1:16" x14ac:dyDescent="0.2">
      <c r="A149">
        <v>3</v>
      </c>
      <c r="B149" t="s">
        <v>80</v>
      </c>
      <c r="C149" t="s">
        <v>111</v>
      </c>
      <c r="D149" t="s">
        <v>74</v>
      </c>
      <c r="E149" s="15">
        <v>725</v>
      </c>
      <c r="F149">
        <v>5406</v>
      </c>
      <c r="G149">
        <v>6348</v>
      </c>
      <c r="H149">
        <v>11754</v>
      </c>
      <c r="I149">
        <f t="shared" si="25"/>
        <v>0.54007146503318015</v>
      </c>
      <c r="J149">
        <f t="shared" si="26"/>
        <v>0.61605380552629618</v>
      </c>
      <c r="K149">
        <f t="shared" si="27"/>
        <v>824.48314444097457</v>
      </c>
      <c r="L149">
        <f t="shared" si="28"/>
        <v>9069.3145888507206</v>
      </c>
      <c r="M149" s="1">
        <f t="shared" si="29"/>
        <v>4534657.2944253599</v>
      </c>
    </row>
    <row r="150" spans="1:16" x14ac:dyDescent="0.2">
      <c r="A150">
        <v>3</v>
      </c>
      <c r="B150" t="s">
        <v>81</v>
      </c>
      <c r="C150" t="s">
        <v>111</v>
      </c>
      <c r="D150" t="s">
        <v>74</v>
      </c>
      <c r="E150" s="15">
        <v>731</v>
      </c>
      <c r="F150">
        <v>5473</v>
      </c>
      <c r="G150">
        <v>6351</v>
      </c>
      <c r="H150">
        <v>11824</v>
      </c>
      <c r="I150">
        <f t="shared" si="25"/>
        <v>0.53712787550744245</v>
      </c>
      <c r="J150">
        <f t="shared" si="26"/>
        <v>0.62151908338500828</v>
      </c>
      <c r="K150">
        <f t="shared" si="27"/>
        <v>831.79748847030021</v>
      </c>
      <c r="L150">
        <f t="shared" si="28"/>
        <v>9149.7723731733022</v>
      </c>
      <c r="M150" s="1">
        <f t="shared" si="29"/>
        <v>4574886.186586651</v>
      </c>
    </row>
    <row r="151" spans="1:16" x14ac:dyDescent="0.2">
      <c r="A151">
        <v>3</v>
      </c>
      <c r="B151" t="s">
        <v>76</v>
      </c>
      <c r="C151" t="s">
        <v>112</v>
      </c>
      <c r="D151" t="s">
        <v>74</v>
      </c>
      <c r="E151" s="15">
        <v>775</v>
      </c>
      <c r="F151">
        <v>6640</v>
      </c>
      <c r="G151">
        <v>7126</v>
      </c>
      <c r="H151">
        <v>13766</v>
      </c>
      <c r="I151">
        <f t="shared" si="25"/>
        <v>0.51765218654656397</v>
      </c>
      <c r="J151">
        <f t="shared" si="26"/>
        <v>0.65845171679252823</v>
      </c>
      <c r="K151">
        <f t="shared" si="27"/>
        <v>881.22553103925088</v>
      </c>
      <c r="L151">
        <f t="shared" si="28"/>
        <v>9693.4808414317595</v>
      </c>
      <c r="M151" s="1">
        <f t="shared" si="29"/>
        <v>4846740.4207158796</v>
      </c>
      <c r="N151" s="2">
        <f>AVERAGE(M151:M153)</f>
        <v>5013721.1517831357</v>
      </c>
      <c r="O151">
        <f>STDEV(M151:M153)</f>
        <v>163136.73084285497</v>
      </c>
      <c r="P151" s="3">
        <f>O151/N151</f>
        <v>3.2538054252346127E-2</v>
      </c>
    </row>
    <row r="152" spans="1:16" x14ac:dyDescent="0.2">
      <c r="A152">
        <v>3</v>
      </c>
      <c r="B152" t="s">
        <v>77</v>
      </c>
      <c r="C152" t="s">
        <v>112</v>
      </c>
      <c r="D152" t="s">
        <v>74</v>
      </c>
      <c r="E152" s="15">
        <v>827</v>
      </c>
      <c r="F152">
        <v>6928</v>
      </c>
      <c r="G152">
        <v>6797</v>
      </c>
      <c r="H152">
        <v>13725</v>
      </c>
      <c r="I152">
        <f t="shared" si="25"/>
        <v>0.49522768670309653</v>
      </c>
      <c r="J152">
        <f t="shared" si="26"/>
        <v>0.70273764903109315</v>
      </c>
      <c r="K152">
        <f t="shared" si="27"/>
        <v>940.49471230071356</v>
      </c>
      <c r="L152">
        <f t="shared" si="28"/>
        <v>10345.441835307849</v>
      </c>
      <c r="M152" s="1">
        <f t="shared" si="29"/>
        <v>5172720.9176539248</v>
      </c>
    </row>
    <row r="153" spans="1:16" x14ac:dyDescent="0.2">
      <c r="A153">
        <v>3</v>
      </c>
      <c r="B153" t="s">
        <v>78</v>
      </c>
      <c r="C153" t="s">
        <v>112</v>
      </c>
      <c r="D153" t="s">
        <v>74</v>
      </c>
      <c r="E153" s="15">
        <v>803</v>
      </c>
      <c r="F153">
        <v>7292</v>
      </c>
      <c r="G153">
        <v>7454</v>
      </c>
      <c r="H153">
        <v>14746</v>
      </c>
      <c r="I153">
        <f t="shared" si="25"/>
        <v>0.50549301505493016</v>
      </c>
      <c r="J153">
        <f t="shared" si="26"/>
        <v>0.68222105851039216</v>
      </c>
      <c r="K153">
        <f t="shared" si="27"/>
        <v>913.03674854174551</v>
      </c>
      <c r="L153">
        <f t="shared" si="28"/>
        <v>10043.404233959202</v>
      </c>
      <c r="M153" s="1">
        <f t="shared" si="29"/>
        <v>5021702.1169796009</v>
      </c>
    </row>
    <row r="154" spans="1:16" x14ac:dyDescent="0.2">
      <c r="A154">
        <v>1</v>
      </c>
      <c r="B154" t="s">
        <v>82</v>
      </c>
      <c r="C154" t="s">
        <v>17</v>
      </c>
      <c r="D154" t="s">
        <v>83</v>
      </c>
      <c r="E154" s="15">
        <v>0</v>
      </c>
      <c r="F154">
        <v>0</v>
      </c>
      <c r="G154">
        <v>13030</v>
      </c>
      <c r="H154">
        <v>13030</v>
      </c>
      <c r="I154">
        <f t="shared" si="25"/>
        <v>1</v>
      </c>
      <c r="J154">
        <f t="shared" si="26"/>
        <v>0</v>
      </c>
      <c r="K154">
        <f t="shared" si="27"/>
        <v>0</v>
      </c>
      <c r="L154">
        <f t="shared" si="28"/>
        <v>0</v>
      </c>
      <c r="M154" s="1">
        <f t="shared" si="29"/>
        <v>0</v>
      </c>
    </row>
    <row r="155" spans="1:16" x14ac:dyDescent="0.2">
      <c r="A155">
        <v>1</v>
      </c>
      <c r="B155" t="s">
        <v>84</v>
      </c>
      <c r="C155" t="s">
        <v>17</v>
      </c>
      <c r="D155" t="s">
        <v>83</v>
      </c>
      <c r="E155" s="15">
        <v>0</v>
      </c>
      <c r="F155">
        <v>0</v>
      </c>
      <c r="G155">
        <v>13670</v>
      </c>
      <c r="H155">
        <v>13670</v>
      </c>
      <c r="I155">
        <f t="shared" si="25"/>
        <v>1</v>
      </c>
      <c r="J155">
        <f t="shared" si="26"/>
        <v>0</v>
      </c>
      <c r="K155">
        <f t="shared" si="27"/>
        <v>0</v>
      </c>
      <c r="L155">
        <f t="shared" si="28"/>
        <v>0</v>
      </c>
      <c r="M155" s="1">
        <f t="shared" si="29"/>
        <v>0</v>
      </c>
    </row>
    <row r="156" spans="1:16" x14ac:dyDescent="0.2">
      <c r="A156">
        <v>1</v>
      </c>
      <c r="B156" t="s">
        <v>85</v>
      </c>
      <c r="C156" t="s">
        <v>21</v>
      </c>
      <c r="D156" t="s">
        <v>83</v>
      </c>
      <c r="E156" s="15">
        <v>716</v>
      </c>
      <c r="F156">
        <v>5192</v>
      </c>
      <c r="G156">
        <v>6202</v>
      </c>
      <c r="H156">
        <v>11394</v>
      </c>
      <c r="I156">
        <f t="shared" si="25"/>
        <v>0.54432157275759174</v>
      </c>
      <c r="J156">
        <f t="shared" si="26"/>
        <v>0.60821508037994654</v>
      </c>
      <c r="K156">
        <f t="shared" si="27"/>
        <v>813.99234526224109</v>
      </c>
      <c r="L156">
        <f t="shared" si="28"/>
        <v>8953.9157978846524</v>
      </c>
      <c r="M156" s="1">
        <f t="shared" si="29"/>
        <v>4476957.8989423262</v>
      </c>
      <c r="N156" s="2">
        <f>AVERAGE(M156:M158)</f>
        <v>4446240.5193531225</v>
      </c>
      <c r="O156">
        <f>STDEV(M156:M158)</f>
        <v>28878.045659662828</v>
      </c>
      <c r="P156" s="3">
        <f>O156/N156</f>
        <v>6.4949355604955565E-3</v>
      </c>
    </row>
    <row r="157" spans="1:16" x14ac:dyDescent="0.2">
      <c r="A157">
        <v>1</v>
      </c>
      <c r="B157" t="s">
        <v>86</v>
      </c>
      <c r="C157" t="s">
        <v>21</v>
      </c>
      <c r="D157" t="s">
        <v>83</v>
      </c>
      <c r="E157" s="15">
        <v>710</v>
      </c>
      <c r="F157">
        <v>6110</v>
      </c>
      <c r="G157">
        <v>7375</v>
      </c>
      <c r="H157">
        <v>13485</v>
      </c>
      <c r="I157">
        <f t="shared" si="25"/>
        <v>0.5469039673711531</v>
      </c>
      <c r="J157">
        <f t="shared" si="26"/>
        <v>0.60348205436580982</v>
      </c>
      <c r="K157">
        <f t="shared" si="27"/>
        <v>807.65799567158706</v>
      </c>
      <c r="L157">
        <f t="shared" si="28"/>
        <v>8884.237952387457</v>
      </c>
      <c r="M157" s="1">
        <f t="shared" si="29"/>
        <v>4442118.9761937289</v>
      </c>
    </row>
    <row r="158" spans="1:16" x14ac:dyDescent="0.2">
      <c r="A158">
        <v>1</v>
      </c>
      <c r="B158" t="s">
        <v>87</v>
      </c>
      <c r="C158" t="s">
        <v>21</v>
      </c>
      <c r="D158" t="s">
        <v>83</v>
      </c>
      <c r="E158" s="15">
        <v>706</v>
      </c>
      <c r="F158">
        <v>5771</v>
      </c>
      <c r="G158">
        <v>7013</v>
      </c>
      <c r="H158">
        <v>12784</v>
      </c>
      <c r="I158">
        <f t="shared" si="25"/>
        <v>0.54857634543178979</v>
      </c>
      <c r="J158">
        <f t="shared" si="26"/>
        <v>0.60042881946914539</v>
      </c>
      <c r="K158">
        <f t="shared" si="27"/>
        <v>803.57176053151159</v>
      </c>
      <c r="L158">
        <f t="shared" si="28"/>
        <v>8839.2893658466273</v>
      </c>
      <c r="M158" s="1">
        <f t="shared" si="29"/>
        <v>4419644.6829233132</v>
      </c>
    </row>
    <row r="159" spans="1:16" x14ac:dyDescent="0.2">
      <c r="A159">
        <v>1</v>
      </c>
      <c r="B159" t="s">
        <v>88</v>
      </c>
      <c r="C159" t="s">
        <v>25</v>
      </c>
      <c r="D159" t="s">
        <v>83</v>
      </c>
      <c r="E159" s="15">
        <v>757</v>
      </c>
      <c r="F159">
        <v>7139</v>
      </c>
      <c r="G159">
        <v>7912</v>
      </c>
      <c r="H159">
        <v>15051</v>
      </c>
      <c r="I159">
        <f t="shared" si="25"/>
        <v>0.5256793568533652</v>
      </c>
      <c r="J159">
        <f t="shared" si="26"/>
        <v>0.64306383984981463</v>
      </c>
      <c r="K159">
        <f t="shared" si="27"/>
        <v>860.63147731506251</v>
      </c>
      <c r="L159">
        <f t="shared" si="28"/>
        <v>9466.9462504656876</v>
      </c>
      <c r="M159" s="1">
        <f t="shared" si="29"/>
        <v>4733473.1252328437</v>
      </c>
      <c r="N159" s="2">
        <f>AVERAGE(M159:M161)</f>
        <v>4718984.4571023183</v>
      </c>
      <c r="O159">
        <f>STDEV(M159:M161)</f>
        <v>166841.5348549865</v>
      </c>
      <c r="P159" s="3">
        <f>O159/N159</f>
        <v>3.5355389781774181E-2</v>
      </c>
    </row>
    <row r="160" spans="1:16" x14ac:dyDescent="0.2">
      <c r="A160">
        <v>1</v>
      </c>
      <c r="B160" t="s">
        <v>89</v>
      </c>
      <c r="C160" t="s">
        <v>25</v>
      </c>
      <c r="D160" t="s">
        <v>83</v>
      </c>
      <c r="E160" s="15">
        <v>726</v>
      </c>
      <c r="F160">
        <v>6878</v>
      </c>
      <c r="G160">
        <v>8051</v>
      </c>
      <c r="H160">
        <v>14929</v>
      </c>
      <c r="I160">
        <f t="shared" si="25"/>
        <v>0.53928595351329622</v>
      </c>
      <c r="J160">
        <f t="shared" si="26"/>
        <v>0.61750932275360948</v>
      </c>
      <c r="K160">
        <f t="shared" si="27"/>
        <v>826.43110646896355</v>
      </c>
      <c r="L160">
        <f t="shared" si="28"/>
        <v>9090.7421711585994</v>
      </c>
      <c r="M160" s="1">
        <f t="shared" si="29"/>
        <v>4545371.0855792994</v>
      </c>
    </row>
    <row r="161" spans="1:16" x14ac:dyDescent="0.2">
      <c r="A161">
        <v>1</v>
      </c>
      <c r="B161" t="s">
        <v>90</v>
      </c>
      <c r="C161" t="s">
        <v>25</v>
      </c>
      <c r="D161" t="s">
        <v>83</v>
      </c>
      <c r="E161" s="15">
        <v>780</v>
      </c>
      <c r="F161">
        <v>5739</v>
      </c>
      <c r="G161">
        <v>6105</v>
      </c>
      <c r="H161">
        <v>11844</v>
      </c>
      <c r="I161">
        <f t="shared" si="25"/>
        <v>0.51545086119554206</v>
      </c>
      <c r="J161">
        <f t="shared" si="26"/>
        <v>0.66271330267667683</v>
      </c>
      <c r="K161">
        <f t="shared" si="27"/>
        <v>886.92893827178386</v>
      </c>
      <c r="L161">
        <f t="shared" si="28"/>
        <v>9756.218320989623</v>
      </c>
      <c r="M161" s="1">
        <f t="shared" si="29"/>
        <v>4878109.1604948118</v>
      </c>
    </row>
    <row r="162" spans="1:16" x14ac:dyDescent="0.2">
      <c r="A162">
        <v>2</v>
      </c>
      <c r="B162" t="s">
        <v>82</v>
      </c>
      <c r="C162" t="s">
        <v>17</v>
      </c>
      <c r="D162" t="s">
        <v>83</v>
      </c>
      <c r="E162" s="15">
        <v>0</v>
      </c>
      <c r="F162">
        <v>0</v>
      </c>
      <c r="G162">
        <v>11877</v>
      </c>
      <c r="H162">
        <v>11877</v>
      </c>
      <c r="I162">
        <f t="shared" si="25"/>
        <v>1</v>
      </c>
      <c r="J162">
        <f t="shared" si="26"/>
        <v>0</v>
      </c>
      <c r="K162">
        <f t="shared" si="27"/>
        <v>0</v>
      </c>
      <c r="L162">
        <f t="shared" si="28"/>
        <v>0</v>
      </c>
      <c r="M162" s="1">
        <f t="shared" si="29"/>
        <v>0</v>
      </c>
    </row>
    <row r="163" spans="1:16" x14ac:dyDescent="0.2">
      <c r="A163">
        <v>2</v>
      </c>
      <c r="B163" t="s">
        <v>84</v>
      </c>
      <c r="C163" t="s">
        <v>17</v>
      </c>
      <c r="D163" t="s">
        <v>83</v>
      </c>
      <c r="E163" s="15">
        <v>0</v>
      </c>
      <c r="F163">
        <v>0</v>
      </c>
      <c r="G163">
        <v>14209</v>
      </c>
      <c r="H163">
        <v>14209</v>
      </c>
      <c r="I163">
        <f t="shared" si="25"/>
        <v>1</v>
      </c>
      <c r="J163">
        <f t="shared" si="26"/>
        <v>0</v>
      </c>
      <c r="K163">
        <f t="shared" si="27"/>
        <v>0</v>
      </c>
      <c r="L163">
        <f t="shared" si="28"/>
        <v>0</v>
      </c>
      <c r="M163" s="1">
        <f t="shared" si="29"/>
        <v>0</v>
      </c>
    </row>
    <row r="164" spans="1:16" x14ac:dyDescent="0.2">
      <c r="A164">
        <v>2</v>
      </c>
      <c r="B164" t="s">
        <v>88</v>
      </c>
      <c r="C164" t="s">
        <v>109</v>
      </c>
      <c r="D164" t="s">
        <v>83</v>
      </c>
      <c r="E164" s="15">
        <v>853</v>
      </c>
      <c r="F164">
        <v>6132</v>
      </c>
      <c r="G164">
        <v>5754</v>
      </c>
      <c r="H164">
        <v>11886</v>
      </c>
      <c r="I164">
        <f t="shared" si="25"/>
        <v>0.48409893992932862</v>
      </c>
      <c r="J164">
        <f t="shared" si="26"/>
        <v>0.72546597181511274</v>
      </c>
      <c r="K164">
        <f t="shared" si="27"/>
        <v>970.91270317868418</v>
      </c>
      <c r="L164">
        <f t="shared" si="28"/>
        <v>10680.039734965527</v>
      </c>
      <c r="M164" s="1">
        <f t="shared" si="29"/>
        <v>5340019.8674827637</v>
      </c>
      <c r="N164" s="2">
        <f>AVERAGE(M164:M166)</f>
        <v>4970625.6853453806</v>
      </c>
      <c r="O164" s="1">
        <f>STDEV(M164:M166)</f>
        <v>424546.68265393528</v>
      </c>
      <c r="P164" s="3">
        <f>O164/N164</f>
        <v>8.5411115124923345E-2</v>
      </c>
    </row>
    <row r="165" spans="1:16" x14ac:dyDescent="0.2">
      <c r="A165">
        <v>2</v>
      </c>
      <c r="B165" t="s">
        <v>89</v>
      </c>
      <c r="C165" t="s">
        <v>109</v>
      </c>
      <c r="D165" t="s">
        <v>83</v>
      </c>
      <c r="E165" s="15">
        <v>720</v>
      </c>
      <c r="F165">
        <v>5626</v>
      </c>
      <c r="G165">
        <v>6661</v>
      </c>
      <c r="H165">
        <v>12287</v>
      </c>
      <c r="I165">
        <f t="shared" si="25"/>
        <v>0.54211768535850902</v>
      </c>
      <c r="J165">
        <f t="shared" si="26"/>
        <v>0.61227216945439178</v>
      </c>
      <c r="K165">
        <f t="shared" si="27"/>
        <v>819.42206832761224</v>
      </c>
      <c r="L165">
        <f t="shared" si="28"/>
        <v>9013.6427516037347</v>
      </c>
      <c r="M165" s="1">
        <f t="shared" si="29"/>
        <v>4506821.3758018678</v>
      </c>
    </row>
    <row r="166" spans="1:16" x14ac:dyDescent="0.2">
      <c r="A166">
        <v>2</v>
      </c>
      <c r="B166" t="s">
        <v>90</v>
      </c>
      <c r="C166" t="s">
        <v>109</v>
      </c>
      <c r="D166" t="s">
        <v>83</v>
      </c>
      <c r="E166" s="15">
        <v>810</v>
      </c>
      <c r="F166">
        <v>6007</v>
      </c>
      <c r="G166">
        <v>6068</v>
      </c>
      <c r="H166">
        <v>12075</v>
      </c>
      <c r="I166">
        <f t="shared" si="25"/>
        <v>0.50252587991718423</v>
      </c>
      <c r="J166">
        <f t="shared" si="26"/>
        <v>0.6881081380523506</v>
      </c>
      <c r="K166">
        <f t="shared" si="27"/>
        <v>920.91560231845642</v>
      </c>
      <c r="L166">
        <f t="shared" si="28"/>
        <v>10130.07162550302</v>
      </c>
      <c r="M166" s="1">
        <f t="shared" si="29"/>
        <v>5065035.8127515102</v>
      </c>
    </row>
    <row r="167" spans="1:16" x14ac:dyDescent="0.2">
      <c r="A167">
        <v>2</v>
      </c>
      <c r="B167" t="s">
        <v>85</v>
      </c>
      <c r="C167" t="s">
        <v>110</v>
      </c>
      <c r="D167" t="s">
        <v>83</v>
      </c>
      <c r="E167" s="15">
        <v>703</v>
      </c>
      <c r="F167">
        <v>3690</v>
      </c>
      <c r="G167">
        <v>4516</v>
      </c>
      <c r="H167">
        <v>8206</v>
      </c>
      <c r="I167">
        <f t="shared" si="25"/>
        <v>0.5503290275408238</v>
      </c>
      <c r="J167">
        <f t="shared" si="26"/>
        <v>0.59723894773257868</v>
      </c>
      <c r="K167">
        <f t="shared" si="27"/>
        <v>799.30266024167383</v>
      </c>
      <c r="L167">
        <f t="shared" si="28"/>
        <v>8792.3292626584116</v>
      </c>
      <c r="M167" s="1">
        <f t="shared" si="29"/>
        <v>4396164.6313292058</v>
      </c>
      <c r="N167" s="2">
        <f>AVERAGE(M167:M169)</f>
        <v>4289736.7877375344</v>
      </c>
      <c r="O167" s="1">
        <f>STDEV(M167:M169)</f>
        <v>109732.92698894102</v>
      </c>
      <c r="P167" s="3">
        <f>O167/N167</f>
        <v>2.5580340337574805E-2</v>
      </c>
    </row>
    <row r="168" spans="1:16" x14ac:dyDescent="0.2">
      <c r="A168">
        <v>2</v>
      </c>
      <c r="B168" t="s">
        <v>86</v>
      </c>
      <c r="C168" t="s">
        <v>110</v>
      </c>
      <c r="D168" t="s">
        <v>83</v>
      </c>
      <c r="E168" s="15">
        <v>687</v>
      </c>
      <c r="F168">
        <v>4470</v>
      </c>
      <c r="G168">
        <v>5640</v>
      </c>
      <c r="H168">
        <v>10110</v>
      </c>
      <c r="I168">
        <f t="shared" si="25"/>
        <v>0.55786350148367958</v>
      </c>
      <c r="J168">
        <f t="shared" si="26"/>
        <v>0.58364096752241246</v>
      </c>
      <c r="K168">
        <f t="shared" si="27"/>
        <v>781.10407858995245</v>
      </c>
      <c r="L168">
        <f t="shared" si="28"/>
        <v>8592.1448644894772</v>
      </c>
      <c r="M168" s="1">
        <f t="shared" si="29"/>
        <v>4296072.4322447386</v>
      </c>
    </row>
    <row r="169" spans="1:16" x14ac:dyDescent="0.2">
      <c r="A169">
        <v>2</v>
      </c>
      <c r="B169" t="s">
        <v>87</v>
      </c>
      <c r="C169" t="s">
        <v>110</v>
      </c>
      <c r="D169" t="s">
        <v>83</v>
      </c>
      <c r="E169" s="15">
        <v>668</v>
      </c>
      <c r="F169">
        <v>3699</v>
      </c>
      <c r="G169">
        <v>4843</v>
      </c>
      <c r="H169">
        <v>8542</v>
      </c>
      <c r="I169">
        <f t="shared" si="25"/>
        <v>0.56696324045890889</v>
      </c>
      <c r="J169">
        <f t="shared" si="26"/>
        <v>0.56746080899818274</v>
      </c>
      <c r="K169">
        <f t="shared" si="27"/>
        <v>759.44969084339232</v>
      </c>
      <c r="L169">
        <f t="shared" si="28"/>
        <v>8353.9465992773148</v>
      </c>
      <c r="M169" s="1">
        <f t="shared" si="29"/>
        <v>4176973.2996386574</v>
      </c>
    </row>
    <row r="170" spans="1:16" x14ac:dyDescent="0.2">
      <c r="A170">
        <v>3</v>
      </c>
      <c r="B170" t="s">
        <v>82</v>
      </c>
      <c r="C170" t="s">
        <v>17</v>
      </c>
      <c r="D170" t="s">
        <v>83</v>
      </c>
      <c r="E170" s="15">
        <v>0.08</v>
      </c>
      <c r="F170">
        <v>1</v>
      </c>
      <c r="G170">
        <v>15113</v>
      </c>
      <c r="H170">
        <v>15114</v>
      </c>
      <c r="I170">
        <f t="shared" si="25"/>
        <v>0.99993383617837761</v>
      </c>
      <c r="J170">
        <f t="shared" si="26"/>
        <v>6.616601054458722E-5</v>
      </c>
      <c r="K170">
        <f t="shared" si="27"/>
        <v>8.8551941306995743E-2</v>
      </c>
      <c r="L170">
        <f t="shared" si="28"/>
        <v>0.97407135437695314</v>
      </c>
      <c r="M170" s="1">
        <f t="shared" si="29"/>
        <v>487.03567718847654</v>
      </c>
    </row>
    <row r="171" spans="1:16" x14ac:dyDescent="0.2">
      <c r="A171">
        <v>3</v>
      </c>
      <c r="B171" t="s">
        <v>84</v>
      </c>
      <c r="C171" t="s">
        <v>17</v>
      </c>
      <c r="D171" t="s">
        <v>83</v>
      </c>
      <c r="E171" s="15">
        <v>0</v>
      </c>
      <c r="F171">
        <v>0</v>
      </c>
      <c r="G171">
        <v>16714</v>
      </c>
      <c r="H171">
        <v>16714</v>
      </c>
      <c r="I171">
        <f t="shared" si="25"/>
        <v>1</v>
      </c>
      <c r="J171">
        <f t="shared" si="26"/>
        <v>0</v>
      </c>
      <c r="K171">
        <f t="shared" si="27"/>
        <v>0</v>
      </c>
      <c r="L171">
        <f t="shared" si="28"/>
        <v>0</v>
      </c>
      <c r="M171" s="1">
        <f t="shared" si="29"/>
        <v>0</v>
      </c>
    </row>
    <row r="172" spans="1:16" x14ac:dyDescent="0.2">
      <c r="A172">
        <v>3</v>
      </c>
      <c r="B172" t="s">
        <v>88</v>
      </c>
      <c r="C172" t="s">
        <v>111</v>
      </c>
      <c r="D172" t="s">
        <v>83</v>
      </c>
      <c r="E172" s="15">
        <v>648</v>
      </c>
      <c r="F172">
        <v>6603</v>
      </c>
      <c r="G172">
        <v>8992</v>
      </c>
      <c r="H172">
        <v>15595</v>
      </c>
      <c r="I172">
        <f t="shared" si="25"/>
        <v>0.57659506252003845</v>
      </c>
      <c r="J172">
        <f t="shared" si="26"/>
        <v>0.55061505690843138</v>
      </c>
      <c r="K172">
        <f t="shared" si="27"/>
        <v>736.90451941706556</v>
      </c>
      <c r="L172">
        <f t="shared" si="28"/>
        <v>8105.9497135877209</v>
      </c>
      <c r="M172" s="1">
        <f t="shared" si="29"/>
        <v>4052974.8567938604</v>
      </c>
      <c r="N172" s="2">
        <f>AVERAGE(M172:M174)</f>
        <v>4327262.3230072027</v>
      </c>
      <c r="O172">
        <f>STDEV(M172:M174)</f>
        <v>260109.92966305403</v>
      </c>
      <c r="P172" s="3">
        <f>O172/N172</f>
        <v>6.0109582051474139E-2</v>
      </c>
    </row>
    <row r="173" spans="1:16" x14ac:dyDescent="0.2">
      <c r="A173">
        <v>3</v>
      </c>
      <c r="B173" t="s">
        <v>89</v>
      </c>
      <c r="C173" t="s">
        <v>111</v>
      </c>
      <c r="D173" t="s">
        <v>83</v>
      </c>
      <c r="E173" s="15">
        <v>730</v>
      </c>
      <c r="F173">
        <v>7539</v>
      </c>
      <c r="G173">
        <v>8760</v>
      </c>
      <c r="H173">
        <v>16299</v>
      </c>
      <c r="I173">
        <f t="shared" si="25"/>
        <v>0.53745628566169701</v>
      </c>
      <c r="J173">
        <f t="shared" si="26"/>
        <v>0.62090785128919568</v>
      </c>
      <c r="K173">
        <f t="shared" si="27"/>
        <v>830.97945836348458</v>
      </c>
      <c r="L173">
        <f t="shared" si="28"/>
        <v>9140.7740419983311</v>
      </c>
      <c r="M173" s="1">
        <f t="shared" si="29"/>
        <v>4570387.0209991653</v>
      </c>
    </row>
    <row r="174" spans="1:16" x14ac:dyDescent="0.2">
      <c r="A174">
        <v>3</v>
      </c>
      <c r="B174" t="s">
        <v>90</v>
      </c>
      <c r="C174" t="s">
        <v>111</v>
      </c>
      <c r="D174" t="s">
        <v>83</v>
      </c>
      <c r="E174" s="15">
        <v>697</v>
      </c>
      <c r="F174">
        <v>6502</v>
      </c>
      <c r="G174">
        <v>8049</v>
      </c>
      <c r="H174">
        <v>14551</v>
      </c>
      <c r="I174">
        <f t="shared" si="25"/>
        <v>0.55315785856642152</v>
      </c>
      <c r="J174">
        <f t="shared" si="26"/>
        <v>0.59211185966654489</v>
      </c>
      <c r="K174">
        <f t="shared" si="27"/>
        <v>792.44092567792416</v>
      </c>
      <c r="L174">
        <f t="shared" si="28"/>
        <v>8716.8501824571649</v>
      </c>
      <c r="M174" s="1">
        <f t="shared" si="29"/>
        <v>4358425.0912285829</v>
      </c>
    </row>
    <row r="175" spans="1:16" x14ac:dyDescent="0.2">
      <c r="A175">
        <v>3</v>
      </c>
      <c r="B175" t="s">
        <v>85</v>
      </c>
      <c r="C175" t="s">
        <v>112</v>
      </c>
      <c r="D175" t="s">
        <v>83</v>
      </c>
      <c r="E175" s="15">
        <v>844</v>
      </c>
      <c r="F175">
        <v>6664</v>
      </c>
      <c r="G175">
        <v>6356</v>
      </c>
      <c r="H175">
        <v>13020</v>
      </c>
      <c r="I175">
        <f t="shared" si="25"/>
        <v>0.48817204301075268</v>
      </c>
      <c r="J175">
        <f t="shared" si="26"/>
        <v>0.71708738810595363</v>
      </c>
      <c r="K175">
        <f t="shared" si="27"/>
        <v>959.69939521674746</v>
      </c>
      <c r="L175">
        <f t="shared" si="28"/>
        <v>10556.693347384222</v>
      </c>
      <c r="M175" s="1">
        <f t="shared" si="29"/>
        <v>5278346.6736921109</v>
      </c>
      <c r="N175" s="2">
        <f>AVERAGE(M175:M177)</f>
        <v>5036764.562455452</v>
      </c>
      <c r="O175">
        <f>STDEV(M175:M177)</f>
        <v>224730.79304955251</v>
      </c>
      <c r="P175" s="3">
        <f>O175/N175</f>
        <v>4.4618085730017715E-2</v>
      </c>
    </row>
    <row r="176" spans="1:16" x14ac:dyDescent="0.2">
      <c r="A176">
        <v>3</v>
      </c>
      <c r="B176" t="s">
        <v>86</v>
      </c>
      <c r="C176" t="s">
        <v>112</v>
      </c>
      <c r="D176" t="s">
        <v>83</v>
      </c>
      <c r="E176" s="15">
        <v>799</v>
      </c>
      <c r="F176">
        <v>7786</v>
      </c>
      <c r="G176">
        <v>8011</v>
      </c>
      <c r="H176">
        <v>15797</v>
      </c>
      <c r="I176">
        <f t="shared" si="25"/>
        <v>0.50712160536810791</v>
      </c>
      <c r="J176">
        <f t="shared" si="26"/>
        <v>0.67900445135398035</v>
      </c>
      <c r="K176">
        <f t="shared" si="27"/>
        <v>908.73186744376392</v>
      </c>
      <c r="L176">
        <f t="shared" si="28"/>
        <v>9996.0505418814028</v>
      </c>
      <c r="M176" s="1">
        <f t="shared" si="29"/>
        <v>4998025.2709407015</v>
      </c>
    </row>
    <row r="177" spans="1:16" x14ac:dyDescent="0.2">
      <c r="A177">
        <v>3</v>
      </c>
      <c r="B177" t="s">
        <v>87</v>
      </c>
      <c r="C177" t="s">
        <v>112</v>
      </c>
      <c r="D177" t="s">
        <v>83</v>
      </c>
      <c r="E177" s="15">
        <v>773</v>
      </c>
      <c r="F177">
        <v>7940</v>
      </c>
      <c r="G177">
        <v>8552</v>
      </c>
      <c r="H177">
        <v>16492</v>
      </c>
      <c r="I177">
        <f t="shared" si="25"/>
        <v>0.51855445064273586</v>
      </c>
      <c r="J177">
        <f t="shared" si="26"/>
        <v>0.65671024112190945</v>
      </c>
      <c r="K177">
        <f t="shared" si="27"/>
        <v>878.89486231518936</v>
      </c>
      <c r="L177">
        <f t="shared" si="28"/>
        <v>9667.8434854670832</v>
      </c>
      <c r="M177" s="1">
        <f t="shared" si="29"/>
        <v>4833921.7427335419</v>
      </c>
    </row>
    <row r="178" spans="1:16" x14ac:dyDescent="0.2">
      <c r="A178">
        <v>1</v>
      </c>
      <c r="B178" t="s">
        <v>91</v>
      </c>
      <c r="C178" t="s">
        <v>17</v>
      </c>
      <c r="D178" t="s">
        <v>92</v>
      </c>
      <c r="E178" s="15">
        <v>0.08</v>
      </c>
      <c r="F178">
        <v>1</v>
      </c>
      <c r="G178">
        <v>14789</v>
      </c>
      <c r="H178">
        <v>14790</v>
      </c>
      <c r="M178" s="1"/>
    </row>
    <row r="179" spans="1:16" x14ac:dyDescent="0.2">
      <c r="A179">
        <v>1</v>
      </c>
      <c r="B179" t="s">
        <v>93</v>
      </c>
      <c r="C179" t="s">
        <v>17</v>
      </c>
      <c r="D179" t="s">
        <v>92</v>
      </c>
      <c r="E179" s="15">
        <v>0</v>
      </c>
      <c r="F179">
        <v>0</v>
      </c>
      <c r="G179">
        <v>13926</v>
      </c>
      <c r="H179">
        <v>13926</v>
      </c>
      <c r="M179" s="1"/>
    </row>
    <row r="180" spans="1:16" x14ac:dyDescent="0.2">
      <c r="A180">
        <v>1</v>
      </c>
      <c r="B180" t="s">
        <v>94</v>
      </c>
      <c r="C180" t="s">
        <v>21</v>
      </c>
      <c r="D180" t="s">
        <v>92</v>
      </c>
      <c r="E180" s="15">
        <v>843</v>
      </c>
      <c r="F180">
        <v>5147</v>
      </c>
      <c r="G180">
        <v>4916</v>
      </c>
      <c r="H180">
        <v>10063</v>
      </c>
      <c r="I180">
        <f t="shared" ref="I180:I224" si="30">G180/H180</f>
        <v>0.4885223094504621</v>
      </c>
      <c r="J180">
        <f t="shared" ref="J180:J224" si="31">-LN(I180)</f>
        <v>0.71637013924740778</v>
      </c>
      <c r="K180">
        <f t="shared" ref="K180:K224" si="32">J180/0.0007472</f>
        <v>958.73947972083488</v>
      </c>
      <c r="L180">
        <f t="shared" ref="L180:L224" si="33">K180*(22/2)</f>
        <v>10546.134276929184</v>
      </c>
      <c r="M180" s="1">
        <f t="shared" ref="M180:M224" si="34">L180*500</f>
        <v>5273067.1384645924</v>
      </c>
      <c r="N180" s="2">
        <f>AVERAGE(M180:M182)</f>
        <v>5260146.1966990875</v>
      </c>
      <c r="O180">
        <f>STDEV(M180:M182)</f>
        <v>63408.841384768428</v>
      </c>
      <c r="P180" s="3">
        <f>O180/N180</f>
        <v>1.2054577765264307E-2</v>
      </c>
    </row>
    <row r="181" spans="1:16" x14ac:dyDescent="0.2">
      <c r="A181">
        <v>1</v>
      </c>
      <c r="B181" t="s">
        <v>95</v>
      </c>
      <c r="C181" t="s">
        <v>21</v>
      </c>
      <c r="D181" t="s">
        <v>92</v>
      </c>
      <c r="E181" s="15">
        <v>850</v>
      </c>
      <c r="F181">
        <v>5565</v>
      </c>
      <c r="G181">
        <v>5255</v>
      </c>
      <c r="H181">
        <v>10820</v>
      </c>
      <c r="I181">
        <f t="shared" si="30"/>
        <v>0.48567467652495377</v>
      </c>
      <c r="J181">
        <f t="shared" si="31"/>
        <v>0.72221626908942105</v>
      </c>
      <c r="K181">
        <f t="shared" si="32"/>
        <v>966.56352929526383</v>
      </c>
      <c r="L181">
        <f t="shared" si="33"/>
        <v>10632.198822247901</v>
      </c>
      <c r="M181" s="1">
        <f t="shared" si="34"/>
        <v>5316099.411123951</v>
      </c>
    </row>
    <row r="182" spans="1:16" x14ac:dyDescent="0.2">
      <c r="A182">
        <v>1</v>
      </c>
      <c r="B182" t="s">
        <v>96</v>
      </c>
      <c r="C182" t="s">
        <v>21</v>
      </c>
      <c r="D182" t="s">
        <v>92</v>
      </c>
      <c r="E182" s="15">
        <v>830</v>
      </c>
      <c r="F182">
        <v>5801</v>
      </c>
      <c r="G182">
        <v>5663</v>
      </c>
      <c r="H182">
        <v>11464</v>
      </c>
      <c r="I182">
        <f t="shared" si="30"/>
        <v>0.49398115840893231</v>
      </c>
      <c r="J182">
        <f t="shared" si="31"/>
        <v>0.7052579033942028</v>
      </c>
      <c r="K182">
        <f t="shared" si="32"/>
        <v>943.86764372885818</v>
      </c>
      <c r="L182">
        <f t="shared" si="33"/>
        <v>10382.54408101744</v>
      </c>
      <c r="M182" s="1">
        <f t="shared" si="34"/>
        <v>5191272.0405087201</v>
      </c>
    </row>
    <row r="183" spans="1:16" x14ac:dyDescent="0.2">
      <c r="A183">
        <v>1</v>
      </c>
      <c r="B183" t="s">
        <v>97</v>
      </c>
      <c r="C183" t="s">
        <v>25</v>
      </c>
      <c r="D183" t="s">
        <v>92</v>
      </c>
      <c r="E183" s="15">
        <v>874</v>
      </c>
      <c r="F183">
        <v>7445</v>
      </c>
      <c r="G183">
        <v>6753</v>
      </c>
      <c r="H183">
        <v>14198</v>
      </c>
      <c r="I183">
        <f t="shared" si="30"/>
        <v>0.47563037047471474</v>
      </c>
      <c r="J183">
        <f t="shared" si="31"/>
        <v>0.74311425902448924</v>
      </c>
      <c r="K183">
        <f t="shared" si="32"/>
        <v>994.53193124262486</v>
      </c>
      <c r="L183">
        <f t="shared" si="33"/>
        <v>10939.851243668874</v>
      </c>
      <c r="M183" s="1">
        <f t="shared" si="34"/>
        <v>5469925.6218344374</v>
      </c>
      <c r="N183" s="2">
        <f>AVERAGE(M183:M185)</f>
        <v>5479727.5745957261</v>
      </c>
      <c r="O183">
        <f>STDEV(M183:M185)</f>
        <v>321632.99708483921</v>
      </c>
      <c r="P183" s="3">
        <f>O183/N183</f>
        <v>5.8695070641092612E-2</v>
      </c>
    </row>
    <row r="184" spans="1:16" x14ac:dyDescent="0.2">
      <c r="A184">
        <v>1</v>
      </c>
      <c r="B184" t="s">
        <v>98</v>
      </c>
      <c r="C184" t="s">
        <v>25</v>
      </c>
      <c r="D184" t="s">
        <v>92</v>
      </c>
      <c r="E184" s="15">
        <v>928</v>
      </c>
      <c r="F184">
        <v>5874</v>
      </c>
      <c r="G184">
        <v>4892</v>
      </c>
      <c r="H184">
        <v>10766</v>
      </c>
      <c r="I184">
        <f t="shared" si="30"/>
        <v>0.45439346089541149</v>
      </c>
      <c r="J184">
        <f t="shared" si="31"/>
        <v>0.78879180231383961</v>
      </c>
      <c r="K184">
        <f t="shared" si="32"/>
        <v>1055.6635469938967</v>
      </c>
      <c r="L184">
        <f t="shared" si="33"/>
        <v>11612.299016932864</v>
      </c>
      <c r="M184" s="1">
        <f t="shared" si="34"/>
        <v>5806149.5084664319</v>
      </c>
    </row>
    <row r="185" spans="1:16" x14ac:dyDescent="0.2">
      <c r="A185">
        <v>1</v>
      </c>
      <c r="B185" t="s">
        <v>99</v>
      </c>
      <c r="C185" t="s">
        <v>25</v>
      </c>
      <c r="D185" t="s">
        <v>92</v>
      </c>
      <c r="E185" s="15">
        <v>825</v>
      </c>
      <c r="F185">
        <v>7027</v>
      </c>
      <c r="G185">
        <v>6912</v>
      </c>
      <c r="H185">
        <v>13939</v>
      </c>
      <c r="I185">
        <f t="shared" si="30"/>
        <v>0.49587488342061842</v>
      </c>
      <c r="J185">
        <f t="shared" si="31"/>
        <v>0.70143163524599483</v>
      </c>
      <c r="K185">
        <f t="shared" si="32"/>
        <v>938.74683517932931</v>
      </c>
      <c r="L185">
        <f t="shared" si="33"/>
        <v>10326.215186972622</v>
      </c>
      <c r="M185" s="1">
        <f t="shared" si="34"/>
        <v>5163107.5934863109</v>
      </c>
    </row>
    <row r="186" spans="1:16" x14ac:dyDescent="0.2">
      <c r="A186">
        <v>2</v>
      </c>
      <c r="B186" t="s">
        <v>91</v>
      </c>
      <c r="C186" t="s">
        <v>17</v>
      </c>
      <c r="D186" t="s">
        <v>92</v>
      </c>
      <c r="F186">
        <v>0</v>
      </c>
      <c r="G186">
        <v>0</v>
      </c>
      <c r="H186">
        <v>0</v>
      </c>
      <c r="I186" t="e">
        <f t="shared" si="30"/>
        <v>#DIV/0!</v>
      </c>
      <c r="J186" t="e">
        <f t="shared" si="31"/>
        <v>#DIV/0!</v>
      </c>
      <c r="K186" t="e">
        <f t="shared" si="32"/>
        <v>#DIV/0!</v>
      </c>
      <c r="L186" t="e">
        <f t="shared" si="33"/>
        <v>#DIV/0!</v>
      </c>
      <c r="M186" s="1" t="e">
        <f t="shared" si="34"/>
        <v>#DIV/0!</v>
      </c>
    </row>
    <row r="187" spans="1:16" x14ac:dyDescent="0.2">
      <c r="A187">
        <v>2</v>
      </c>
      <c r="B187" t="s">
        <v>93</v>
      </c>
      <c r="C187" t="s">
        <v>17</v>
      </c>
      <c r="D187" t="s">
        <v>92</v>
      </c>
      <c r="E187" s="15">
        <v>0</v>
      </c>
      <c r="F187">
        <v>0</v>
      </c>
      <c r="G187">
        <v>9461</v>
      </c>
      <c r="H187">
        <v>9461</v>
      </c>
      <c r="I187">
        <f t="shared" si="30"/>
        <v>1</v>
      </c>
      <c r="J187">
        <f t="shared" si="31"/>
        <v>0</v>
      </c>
      <c r="K187">
        <f t="shared" si="32"/>
        <v>0</v>
      </c>
      <c r="L187">
        <f t="shared" si="33"/>
        <v>0</v>
      </c>
      <c r="M187" s="1">
        <f t="shared" si="34"/>
        <v>0</v>
      </c>
    </row>
    <row r="188" spans="1:16" x14ac:dyDescent="0.2">
      <c r="A188">
        <v>2</v>
      </c>
      <c r="B188" t="s">
        <v>97</v>
      </c>
      <c r="C188" t="s">
        <v>109</v>
      </c>
      <c r="D188" t="s">
        <v>92</v>
      </c>
      <c r="E188" s="15">
        <v>909</v>
      </c>
      <c r="F188">
        <v>5387</v>
      </c>
      <c r="G188">
        <v>4623</v>
      </c>
      <c r="H188">
        <v>10010</v>
      </c>
      <c r="I188">
        <f t="shared" si="30"/>
        <v>0.46183816183816184</v>
      </c>
      <c r="J188">
        <f t="shared" si="31"/>
        <v>0.7725407483210408</v>
      </c>
      <c r="K188">
        <f t="shared" si="32"/>
        <v>1033.9142777315858</v>
      </c>
      <c r="L188">
        <f t="shared" si="33"/>
        <v>11373.057055047444</v>
      </c>
      <c r="M188" s="1">
        <f t="shared" si="34"/>
        <v>5686528.5275237216</v>
      </c>
      <c r="N188" s="2">
        <f>AVERAGE(M188:M190)</f>
        <v>5583335.2218807628</v>
      </c>
      <c r="O188" s="1">
        <f>STDEV(M188:M190)</f>
        <v>231232.97197659168</v>
      </c>
      <c r="P188" s="3">
        <f>O188/N188</f>
        <v>4.1414846644063794E-2</v>
      </c>
    </row>
    <row r="189" spans="1:16" x14ac:dyDescent="0.2">
      <c r="A189">
        <v>2</v>
      </c>
      <c r="B189" t="s">
        <v>98</v>
      </c>
      <c r="C189" t="s">
        <v>109</v>
      </c>
      <c r="D189" t="s">
        <v>92</v>
      </c>
      <c r="E189" s="15">
        <v>850</v>
      </c>
      <c r="F189">
        <v>5169</v>
      </c>
      <c r="G189">
        <v>4878</v>
      </c>
      <c r="H189">
        <v>10047</v>
      </c>
      <c r="I189">
        <f t="shared" si="30"/>
        <v>0.48551806509405793</v>
      </c>
      <c r="J189">
        <f t="shared" si="31"/>
        <v>0.72253878268644867</v>
      </c>
      <c r="K189">
        <f t="shared" si="32"/>
        <v>966.99515884160701</v>
      </c>
      <c r="L189">
        <f t="shared" si="33"/>
        <v>10636.946747257676</v>
      </c>
      <c r="M189" s="1">
        <f t="shared" si="34"/>
        <v>5318473.373628838</v>
      </c>
    </row>
    <row r="190" spans="1:16" x14ac:dyDescent="0.2">
      <c r="A190">
        <v>2</v>
      </c>
      <c r="B190" t="s">
        <v>99</v>
      </c>
      <c r="C190" t="s">
        <v>109</v>
      </c>
      <c r="D190" t="s">
        <v>92</v>
      </c>
      <c r="E190" s="15">
        <v>918</v>
      </c>
      <c r="F190">
        <v>4982</v>
      </c>
      <c r="G190">
        <v>4213</v>
      </c>
      <c r="H190">
        <v>9195</v>
      </c>
      <c r="I190">
        <f t="shared" si="30"/>
        <v>0.45818379554105493</v>
      </c>
      <c r="J190">
        <f t="shared" si="31"/>
        <v>0.78048487505940489</v>
      </c>
      <c r="K190">
        <f t="shared" si="32"/>
        <v>1044.5461389981328</v>
      </c>
      <c r="L190">
        <f t="shared" si="33"/>
        <v>11490.007528979462</v>
      </c>
      <c r="M190" s="1">
        <f t="shared" si="34"/>
        <v>5745003.7644897308</v>
      </c>
    </row>
    <row r="191" spans="1:16" x14ac:dyDescent="0.2">
      <c r="A191">
        <v>2</v>
      </c>
      <c r="B191" t="s">
        <v>95</v>
      </c>
      <c r="C191" t="s">
        <v>110</v>
      </c>
      <c r="D191" t="s">
        <v>92</v>
      </c>
      <c r="E191" s="15">
        <v>846</v>
      </c>
      <c r="F191">
        <v>5919</v>
      </c>
      <c r="G191">
        <v>5626</v>
      </c>
      <c r="H191">
        <v>11545</v>
      </c>
      <c r="I191">
        <f t="shared" si="30"/>
        <v>0.48731052403637937</v>
      </c>
      <c r="J191">
        <f t="shared" si="31"/>
        <v>0.7188537327387936</v>
      </c>
      <c r="K191">
        <f t="shared" si="32"/>
        <v>962.06334681316071</v>
      </c>
      <c r="L191">
        <f t="shared" si="33"/>
        <v>10582.696814944768</v>
      </c>
      <c r="M191" s="1">
        <f t="shared" si="34"/>
        <v>5291348.4074723842</v>
      </c>
      <c r="N191" s="2">
        <f>AVERAGE(M191:M192)</f>
        <v>5106169.3020532914</v>
      </c>
      <c r="O191" s="1">
        <f>STDEV(M191:M192)</f>
        <v>261882.8023517988</v>
      </c>
      <c r="P191" s="3">
        <f>O191/N191</f>
        <v>5.1287528254594018E-2</v>
      </c>
    </row>
    <row r="192" spans="1:16" x14ac:dyDescent="0.2">
      <c r="A192">
        <v>2</v>
      </c>
      <c r="B192" t="s">
        <v>96</v>
      </c>
      <c r="C192" t="s">
        <v>110</v>
      </c>
      <c r="D192" t="s">
        <v>92</v>
      </c>
      <c r="E192" s="15">
        <v>787</v>
      </c>
      <c r="F192">
        <v>4090</v>
      </c>
      <c r="G192">
        <v>4299</v>
      </c>
      <c r="H192">
        <v>8389</v>
      </c>
      <c r="I192">
        <f t="shared" si="30"/>
        <v>0.51245678865180588</v>
      </c>
      <c r="J192">
        <f t="shared" si="31"/>
        <v>0.66853888635001313</v>
      </c>
      <c r="K192">
        <f t="shared" si="32"/>
        <v>894.72549029712684</v>
      </c>
      <c r="L192">
        <f t="shared" si="33"/>
        <v>9841.9803932683953</v>
      </c>
      <c r="M192" s="1">
        <f t="shared" si="34"/>
        <v>4920990.1966341976</v>
      </c>
    </row>
    <row r="193" spans="1:16" x14ac:dyDescent="0.2">
      <c r="A193">
        <v>3</v>
      </c>
      <c r="B193" t="s">
        <v>91</v>
      </c>
      <c r="C193" t="s">
        <v>17</v>
      </c>
      <c r="D193" t="s">
        <v>92</v>
      </c>
      <c r="E193" s="15">
        <v>0</v>
      </c>
      <c r="F193">
        <v>0</v>
      </c>
      <c r="G193">
        <v>10718</v>
      </c>
      <c r="H193">
        <v>10718</v>
      </c>
      <c r="I193">
        <f t="shared" si="30"/>
        <v>1</v>
      </c>
      <c r="J193">
        <f t="shared" si="31"/>
        <v>0</v>
      </c>
      <c r="K193">
        <f t="shared" si="32"/>
        <v>0</v>
      </c>
      <c r="L193">
        <f t="shared" si="33"/>
        <v>0</v>
      </c>
      <c r="M193" s="1">
        <f t="shared" si="34"/>
        <v>0</v>
      </c>
    </row>
    <row r="194" spans="1:16" x14ac:dyDescent="0.2">
      <c r="A194">
        <v>3</v>
      </c>
      <c r="B194" t="s">
        <v>93</v>
      </c>
      <c r="C194" t="s">
        <v>17</v>
      </c>
      <c r="D194" t="s">
        <v>92</v>
      </c>
      <c r="E194" s="15">
        <v>0</v>
      </c>
      <c r="F194">
        <v>0</v>
      </c>
      <c r="G194">
        <v>13219</v>
      </c>
      <c r="H194">
        <v>13219</v>
      </c>
      <c r="I194">
        <f t="shared" si="30"/>
        <v>1</v>
      </c>
      <c r="J194">
        <f t="shared" si="31"/>
        <v>0</v>
      </c>
      <c r="K194">
        <f t="shared" si="32"/>
        <v>0</v>
      </c>
      <c r="L194">
        <f t="shared" si="33"/>
        <v>0</v>
      </c>
      <c r="M194" s="1">
        <f t="shared" si="34"/>
        <v>0</v>
      </c>
    </row>
    <row r="195" spans="1:16" x14ac:dyDescent="0.2">
      <c r="A195">
        <v>3</v>
      </c>
      <c r="B195" t="s">
        <v>97</v>
      </c>
      <c r="C195" t="s">
        <v>111</v>
      </c>
      <c r="D195" t="s">
        <v>92</v>
      </c>
      <c r="E195" s="15">
        <v>860</v>
      </c>
      <c r="F195">
        <v>6532</v>
      </c>
      <c r="G195">
        <v>6066</v>
      </c>
      <c r="H195">
        <v>12598</v>
      </c>
      <c r="I195">
        <f t="shared" si="30"/>
        <v>0.48150500079377678</v>
      </c>
      <c r="J195">
        <f t="shared" si="31"/>
        <v>0.7308386619333479</v>
      </c>
      <c r="K195">
        <f t="shared" si="32"/>
        <v>978.10313427910592</v>
      </c>
      <c r="L195">
        <f t="shared" si="33"/>
        <v>10759.134477070165</v>
      </c>
      <c r="M195" s="1">
        <f t="shared" si="34"/>
        <v>5379567.2385350829</v>
      </c>
      <c r="N195" s="2">
        <f>AVERAGE(M195:M197)</f>
        <v>5249227.5575922355</v>
      </c>
      <c r="O195">
        <f>STDEV(M195:M197)</f>
        <v>316446.49095732957</v>
      </c>
      <c r="P195" s="4">
        <f>O195/N195</f>
        <v>6.0284391843450622E-2</v>
      </c>
    </row>
    <row r="196" spans="1:16" x14ac:dyDescent="0.2">
      <c r="A196">
        <v>3</v>
      </c>
      <c r="B196" t="s">
        <v>98</v>
      </c>
      <c r="C196" t="s">
        <v>111</v>
      </c>
      <c r="D196" t="s">
        <v>92</v>
      </c>
      <c r="E196" s="15">
        <v>781</v>
      </c>
      <c r="F196">
        <v>6853</v>
      </c>
      <c r="G196">
        <v>7269</v>
      </c>
      <c r="H196">
        <v>14122</v>
      </c>
      <c r="I196">
        <f t="shared" si="30"/>
        <v>0.51472879195581367</v>
      </c>
      <c r="J196">
        <f t="shared" si="31"/>
        <v>0.66411513459165661</v>
      </c>
      <c r="K196">
        <f t="shared" si="32"/>
        <v>888.80505164836279</v>
      </c>
      <c r="L196">
        <f t="shared" si="33"/>
        <v>9776.8555681319904</v>
      </c>
      <c r="M196" s="1">
        <f t="shared" si="34"/>
        <v>4888427.7840659954</v>
      </c>
    </row>
    <row r="197" spans="1:16" x14ac:dyDescent="0.2">
      <c r="A197">
        <v>3</v>
      </c>
      <c r="B197" t="s">
        <v>99</v>
      </c>
      <c r="C197" t="s">
        <v>111</v>
      </c>
      <c r="D197" t="s">
        <v>92</v>
      </c>
      <c r="E197" s="15">
        <v>876</v>
      </c>
      <c r="F197">
        <v>6153</v>
      </c>
      <c r="G197">
        <v>5567</v>
      </c>
      <c r="H197">
        <v>11720</v>
      </c>
      <c r="I197">
        <f t="shared" si="30"/>
        <v>0.47499999999999998</v>
      </c>
      <c r="J197">
        <f t="shared" si="31"/>
        <v>0.74444047494749588</v>
      </c>
      <c r="K197">
        <f t="shared" si="32"/>
        <v>996.30684548647741</v>
      </c>
      <c r="L197">
        <f t="shared" si="33"/>
        <v>10959.375300351252</v>
      </c>
      <c r="M197" s="1">
        <f t="shared" si="34"/>
        <v>5479687.6501756264</v>
      </c>
    </row>
    <row r="198" spans="1:16" x14ac:dyDescent="0.2">
      <c r="A198">
        <v>3</v>
      </c>
      <c r="B198" t="s">
        <v>94</v>
      </c>
      <c r="C198" t="s">
        <v>112</v>
      </c>
      <c r="D198" t="s">
        <v>92</v>
      </c>
      <c r="E198" s="15">
        <v>1047</v>
      </c>
      <c r="F198">
        <v>4424</v>
      </c>
      <c r="G198">
        <v>3083</v>
      </c>
      <c r="H198">
        <v>7507</v>
      </c>
      <c r="I198">
        <f t="shared" si="30"/>
        <v>0.4106833621952844</v>
      </c>
      <c r="J198">
        <f t="shared" si="31"/>
        <v>0.88993276968685198</v>
      </c>
      <c r="K198">
        <f t="shared" si="32"/>
        <v>1191.0235140348661</v>
      </c>
      <c r="L198">
        <f t="shared" si="33"/>
        <v>13101.258654383528</v>
      </c>
      <c r="M198" s="1">
        <f t="shared" si="34"/>
        <v>6550629.3271917636</v>
      </c>
      <c r="N198" s="2">
        <f>AVERAGE(M198:M200)</f>
        <v>6489559.9279937493</v>
      </c>
      <c r="O198">
        <f>STDEV(M198:M200)</f>
        <v>88937.991457622149</v>
      </c>
      <c r="P198" s="4">
        <f>O198/N198</f>
        <v>1.3704780053570963E-2</v>
      </c>
    </row>
    <row r="199" spans="1:16" x14ac:dyDescent="0.2">
      <c r="A199">
        <v>3</v>
      </c>
      <c r="B199" t="s">
        <v>95</v>
      </c>
      <c r="C199" t="s">
        <v>112</v>
      </c>
      <c r="D199" t="s">
        <v>92</v>
      </c>
      <c r="E199" s="15">
        <v>1044</v>
      </c>
      <c r="F199">
        <v>5819</v>
      </c>
      <c r="G199">
        <v>4074</v>
      </c>
      <c r="H199">
        <v>9893</v>
      </c>
      <c r="I199">
        <f t="shared" si="30"/>
        <v>0.41180632770645909</v>
      </c>
      <c r="J199">
        <f t="shared" si="31"/>
        <v>0.88720211853647146</v>
      </c>
      <c r="K199">
        <f t="shared" si="32"/>
        <v>1187.3690023239715</v>
      </c>
      <c r="L199">
        <f t="shared" si="33"/>
        <v>13061.059025563685</v>
      </c>
      <c r="M199" s="1">
        <f t="shared" si="34"/>
        <v>6530529.5127818426</v>
      </c>
    </row>
    <row r="200" spans="1:16" x14ac:dyDescent="0.2">
      <c r="A200">
        <v>3</v>
      </c>
      <c r="B200" t="s">
        <v>96</v>
      </c>
      <c r="C200" t="s">
        <v>112</v>
      </c>
      <c r="D200" t="s">
        <v>92</v>
      </c>
      <c r="E200" s="15">
        <v>1021</v>
      </c>
      <c r="F200">
        <v>6068</v>
      </c>
      <c r="G200">
        <v>4392</v>
      </c>
      <c r="H200">
        <v>10460</v>
      </c>
      <c r="I200">
        <f t="shared" si="30"/>
        <v>0.41988527724665392</v>
      </c>
      <c r="J200">
        <f t="shared" si="31"/>
        <v>0.86777375442954729</v>
      </c>
      <c r="K200">
        <f t="shared" si="32"/>
        <v>1161.3674443650259</v>
      </c>
      <c r="L200">
        <f t="shared" si="33"/>
        <v>12775.041888015285</v>
      </c>
      <c r="M200" s="1">
        <f t="shared" si="34"/>
        <v>6387520.9440076426</v>
      </c>
    </row>
    <row r="201" spans="1:16" x14ac:dyDescent="0.2">
      <c r="A201">
        <v>1</v>
      </c>
      <c r="B201" t="s">
        <v>100</v>
      </c>
      <c r="C201" t="s">
        <v>17</v>
      </c>
      <c r="D201" t="s">
        <v>101</v>
      </c>
      <c r="E201" s="15">
        <v>0</v>
      </c>
      <c r="F201">
        <v>0</v>
      </c>
      <c r="G201">
        <v>10280</v>
      </c>
      <c r="H201">
        <v>10280</v>
      </c>
      <c r="I201">
        <f t="shared" si="30"/>
        <v>1</v>
      </c>
      <c r="J201">
        <f t="shared" si="31"/>
        <v>0</v>
      </c>
      <c r="K201">
        <f t="shared" si="32"/>
        <v>0</v>
      </c>
      <c r="L201">
        <f t="shared" si="33"/>
        <v>0</v>
      </c>
      <c r="M201" s="1">
        <f t="shared" si="34"/>
        <v>0</v>
      </c>
    </row>
    <row r="202" spans="1:16" x14ac:dyDescent="0.2">
      <c r="A202">
        <v>1</v>
      </c>
      <c r="B202" t="s">
        <v>102</v>
      </c>
      <c r="C202" t="s">
        <v>17</v>
      </c>
      <c r="D202" t="s">
        <v>101</v>
      </c>
      <c r="E202" s="15">
        <v>0</v>
      </c>
      <c r="F202">
        <v>0</v>
      </c>
      <c r="G202">
        <v>9417</v>
      </c>
      <c r="H202">
        <v>9417</v>
      </c>
      <c r="I202">
        <f t="shared" si="30"/>
        <v>1</v>
      </c>
      <c r="J202">
        <f t="shared" si="31"/>
        <v>0</v>
      </c>
      <c r="K202">
        <f t="shared" si="32"/>
        <v>0</v>
      </c>
      <c r="L202">
        <f t="shared" si="33"/>
        <v>0</v>
      </c>
      <c r="M202" s="1">
        <f t="shared" si="34"/>
        <v>0</v>
      </c>
    </row>
    <row r="203" spans="1:16" x14ac:dyDescent="0.2">
      <c r="A203">
        <v>1</v>
      </c>
      <c r="B203" t="s">
        <v>103</v>
      </c>
      <c r="C203" t="s">
        <v>21</v>
      </c>
      <c r="D203" t="s">
        <v>101</v>
      </c>
      <c r="E203" s="15">
        <v>290</v>
      </c>
      <c r="F203">
        <v>2122</v>
      </c>
      <c r="G203">
        <v>7578</v>
      </c>
      <c r="H203">
        <v>9700</v>
      </c>
      <c r="I203">
        <f t="shared" si="30"/>
        <v>0.78123711340206181</v>
      </c>
      <c r="J203">
        <f t="shared" si="31"/>
        <v>0.24687657291292814</v>
      </c>
      <c r="K203">
        <f t="shared" si="32"/>
        <v>330.40226567576036</v>
      </c>
      <c r="L203">
        <f t="shared" si="33"/>
        <v>3634.4249224333639</v>
      </c>
      <c r="M203" s="1">
        <f t="shared" si="34"/>
        <v>1817212.4612166819</v>
      </c>
      <c r="N203" s="2">
        <f>AVERAGE(M203:M205)</f>
        <v>1696991.1251169506</v>
      </c>
      <c r="O203">
        <f>STDEV(M203:M205)</f>
        <v>136984.54859476496</v>
      </c>
      <c r="P203" s="3">
        <f>O203/N203</f>
        <v>8.0722018263545414E-2</v>
      </c>
    </row>
    <row r="204" spans="1:16" x14ac:dyDescent="0.2">
      <c r="A204">
        <v>1</v>
      </c>
      <c r="B204" t="s">
        <v>104</v>
      </c>
      <c r="C204" t="s">
        <v>21</v>
      </c>
      <c r="D204" t="s">
        <v>101</v>
      </c>
      <c r="E204" s="15">
        <v>247</v>
      </c>
      <c r="F204">
        <v>2055</v>
      </c>
      <c r="G204">
        <v>8781</v>
      </c>
      <c r="H204">
        <v>10836</v>
      </c>
      <c r="I204">
        <f t="shared" si="30"/>
        <v>0.81035437430786272</v>
      </c>
      <c r="J204">
        <f t="shared" si="31"/>
        <v>0.21028362784499013</v>
      </c>
      <c r="K204">
        <f t="shared" si="32"/>
        <v>281.42883812231014</v>
      </c>
      <c r="L204">
        <f t="shared" si="33"/>
        <v>3095.7172193454116</v>
      </c>
      <c r="M204" s="1">
        <f t="shared" si="34"/>
        <v>1547858.6096727059</v>
      </c>
    </row>
    <row r="205" spans="1:16" x14ac:dyDescent="0.2">
      <c r="A205">
        <v>1</v>
      </c>
      <c r="B205" t="s">
        <v>105</v>
      </c>
      <c r="C205" t="s">
        <v>21</v>
      </c>
      <c r="D205" t="s">
        <v>101</v>
      </c>
      <c r="E205" s="15">
        <v>276</v>
      </c>
      <c r="F205">
        <v>2723</v>
      </c>
      <c r="G205">
        <v>10305</v>
      </c>
      <c r="H205">
        <v>13028</v>
      </c>
      <c r="I205">
        <f t="shared" si="30"/>
        <v>0.79098863985262513</v>
      </c>
      <c r="J205">
        <f t="shared" si="31"/>
        <v>0.23447167307156469</v>
      </c>
      <c r="K205">
        <f t="shared" si="32"/>
        <v>313.80041899299346</v>
      </c>
      <c r="L205">
        <f t="shared" si="33"/>
        <v>3451.8046089229279</v>
      </c>
      <c r="M205" s="1">
        <f t="shared" si="34"/>
        <v>1725902.3044614638</v>
      </c>
    </row>
    <row r="206" spans="1:16" x14ac:dyDescent="0.2">
      <c r="A206">
        <v>1</v>
      </c>
      <c r="B206" t="s">
        <v>106</v>
      </c>
      <c r="C206" t="s">
        <v>25</v>
      </c>
      <c r="D206" t="s">
        <v>101</v>
      </c>
      <c r="E206" s="15">
        <v>320</v>
      </c>
      <c r="F206">
        <v>2042</v>
      </c>
      <c r="G206">
        <v>6542</v>
      </c>
      <c r="H206">
        <v>8584</v>
      </c>
      <c r="I206">
        <f t="shared" si="30"/>
        <v>0.7621155638397018</v>
      </c>
      <c r="J206">
        <f t="shared" si="31"/>
        <v>0.27165707621220514</v>
      </c>
      <c r="K206">
        <f t="shared" si="32"/>
        <v>363.56675081933241</v>
      </c>
      <c r="L206">
        <f t="shared" si="33"/>
        <v>3999.2342590126564</v>
      </c>
      <c r="M206" s="1">
        <f t="shared" si="34"/>
        <v>1999617.1295063281</v>
      </c>
      <c r="N206" s="2">
        <f>AVERAGE(M206:M208)</f>
        <v>1939957.4494266214</v>
      </c>
      <c r="O206">
        <f>STDEV(M206:M208)</f>
        <v>66550.68385741474</v>
      </c>
      <c r="P206" s="3">
        <f>O206/N206</f>
        <v>3.4305228641527484E-2</v>
      </c>
    </row>
    <row r="207" spans="1:16" x14ac:dyDescent="0.2">
      <c r="A207">
        <v>1</v>
      </c>
      <c r="B207" t="s">
        <v>107</v>
      </c>
      <c r="C207" t="s">
        <v>25</v>
      </c>
      <c r="D207" t="s">
        <v>101</v>
      </c>
      <c r="E207" s="15">
        <v>312</v>
      </c>
      <c r="F207">
        <v>3128</v>
      </c>
      <c r="G207">
        <v>10300</v>
      </c>
      <c r="H207">
        <v>13428</v>
      </c>
      <c r="I207">
        <f t="shared" si="30"/>
        <v>0.76705391718796545</v>
      </c>
      <c r="J207">
        <f t="shared" si="31"/>
        <v>0.2651981838821984</v>
      </c>
      <c r="K207">
        <f t="shared" si="32"/>
        <v>354.92262296868097</v>
      </c>
      <c r="L207">
        <f t="shared" si="33"/>
        <v>3904.1488526554908</v>
      </c>
      <c r="M207" s="1">
        <f t="shared" si="34"/>
        <v>1952074.4263277454</v>
      </c>
    </row>
    <row r="208" spans="1:16" x14ac:dyDescent="0.2">
      <c r="A208">
        <v>1</v>
      </c>
      <c r="B208" t="s">
        <v>108</v>
      </c>
      <c r="C208" t="s">
        <v>25</v>
      </c>
      <c r="D208" t="s">
        <v>101</v>
      </c>
      <c r="E208" s="15">
        <v>299</v>
      </c>
      <c r="F208">
        <v>2450</v>
      </c>
      <c r="G208">
        <v>8480</v>
      </c>
      <c r="H208">
        <v>10930</v>
      </c>
      <c r="I208">
        <f t="shared" si="30"/>
        <v>0.77584629460201282</v>
      </c>
      <c r="J208">
        <f t="shared" si="31"/>
        <v>0.25380085238463546</v>
      </c>
      <c r="K208">
        <f t="shared" si="32"/>
        <v>339.66923499014382</v>
      </c>
      <c r="L208">
        <f t="shared" si="33"/>
        <v>3736.361584891582</v>
      </c>
      <c r="M208" s="1">
        <f t="shared" si="34"/>
        <v>1868180.792445791</v>
      </c>
    </row>
    <row r="209" spans="1:16" x14ac:dyDescent="0.2">
      <c r="A209">
        <v>2</v>
      </c>
      <c r="B209" t="s">
        <v>100</v>
      </c>
      <c r="C209" t="s">
        <v>17</v>
      </c>
      <c r="D209" t="s">
        <v>101</v>
      </c>
      <c r="E209" s="15">
        <v>0</v>
      </c>
      <c r="F209">
        <v>0</v>
      </c>
      <c r="G209">
        <v>12286</v>
      </c>
      <c r="H209">
        <v>12286</v>
      </c>
      <c r="I209">
        <f t="shared" si="30"/>
        <v>1</v>
      </c>
      <c r="J209">
        <f t="shared" si="31"/>
        <v>0</v>
      </c>
      <c r="K209">
        <f t="shared" si="32"/>
        <v>0</v>
      </c>
      <c r="L209">
        <f t="shared" si="33"/>
        <v>0</v>
      </c>
      <c r="M209" s="1">
        <f t="shared" si="34"/>
        <v>0</v>
      </c>
    </row>
    <row r="210" spans="1:16" x14ac:dyDescent="0.2">
      <c r="A210">
        <v>2</v>
      </c>
      <c r="B210" t="s">
        <v>102</v>
      </c>
      <c r="C210" t="s">
        <v>17</v>
      </c>
      <c r="D210" t="s">
        <v>101</v>
      </c>
      <c r="E210" s="15">
        <v>0</v>
      </c>
      <c r="F210">
        <v>0</v>
      </c>
      <c r="G210">
        <v>12816</v>
      </c>
      <c r="H210">
        <v>12816</v>
      </c>
      <c r="I210">
        <f t="shared" si="30"/>
        <v>1</v>
      </c>
      <c r="J210">
        <f t="shared" si="31"/>
        <v>0</v>
      </c>
      <c r="K210">
        <f t="shared" si="32"/>
        <v>0</v>
      </c>
      <c r="L210">
        <f t="shared" si="33"/>
        <v>0</v>
      </c>
      <c r="M210" s="1">
        <f t="shared" si="34"/>
        <v>0</v>
      </c>
    </row>
    <row r="211" spans="1:16" x14ac:dyDescent="0.2">
      <c r="A211">
        <v>2</v>
      </c>
      <c r="B211" t="s">
        <v>106</v>
      </c>
      <c r="C211" t="s">
        <v>109</v>
      </c>
      <c r="D211" t="s">
        <v>101</v>
      </c>
      <c r="E211" s="15">
        <v>307</v>
      </c>
      <c r="F211">
        <v>3041</v>
      </c>
      <c r="G211">
        <v>10196</v>
      </c>
      <c r="H211">
        <v>13237</v>
      </c>
      <c r="I211">
        <f t="shared" si="30"/>
        <v>0.7702651658230717</v>
      </c>
      <c r="J211">
        <f t="shared" si="31"/>
        <v>0.26102045221776471</v>
      </c>
      <c r="K211">
        <f t="shared" si="32"/>
        <v>349.33144033426754</v>
      </c>
      <c r="L211">
        <f t="shared" si="33"/>
        <v>3842.6458436769431</v>
      </c>
      <c r="M211" s="1">
        <f t="shared" si="34"/>
        <v>1921322.9218384714</v>
      </c>
      <c r="N211" s="2">
        <f>AVERAGE(M211:M213)</f>
        <v>1965213.6886791692</v>
      </c>
      <c r="O211" s="1">
        <f>STDEV(M211:M213)</f>
        <v>63956.95114964823</v>
      </c>
      <c r="P211" s="3">
        <f>O211/N211</f>
        <v>3.2544527609429615E-2</v>
      </c>
    </row>
    <row r="212" spans="1:16" x14ac:dyDescent="0.2">
      <c r="A212">
        <v>2</v>
      </c>
      <c r="B212" t="s">
        <v>107</v>
      </c>
      <c r="C212" t="s">
        <v>109</v>
      </c>
      <c r="D212" t="s">
        <v>101</v>
      </c>
      <c r="E212" s="15">
        <v>309</v>
      </c>
      <c r="F212">
        <v>3399</v>
      </c>
      <c r="G212">
        <v>11300</v>
      </c>
      <c r="H212">
        <v>14699</v>
      </c>
      <c r="I212">
        <f t="shared" si="30"/>
        <v>0.76875977957684194</v>
      </c>
      <c r="J212">
        <f t="shared" si="31"/>
        <v>0.26297673854155573</v>
      </c>
      <c r="K212">
        <f t="shared" si="32"/>
        <v>351.94959654919131</v>
      </c>
      <c r="L212">
        <f t="shared" si="33"/>
        <v>3871.4455620411045</v>
      </c>
      <c r="M212" s="1">
        <f t="shared" si="34"/>
        <v>1935722.7810205522</v>
      </c>
    </row>
    <row r="213" spans="1:16" x14ac:dyDescent="0.2">
      <c r="A213">
        <v>2</v>
      </c>
      <c r="B213" t="s">
        <v>108</v>
      </c>
      <c r="C213" t="s">
        <v>109</v>
      </c>
      <c r="D213" t="s">
        <v>101</v>
      </c>
      <c r="E213" s="15">
        <v>326</v>
      </c>
      <c r="F213">
        <v>2848</v>
      </c>
      <c r="G213">
        <v>8925</v>
      </c>
      <c r="H213">
        <v>11773</v>
      </c>
      <c r="I213">
        <f t="shared" si="30"/>
        <v>0.75809054616495375</v>
      </c>
      <c r="J213">
        <f t="shared" si="31"/>
        <v>0.27695244643035694</v>
      </c>
      <c r="K213">
        <f t="shared" si="32"/>
        <v>370.65370239608802</v>
      </c>
      <c r="L213">
        <f t="shared" si="33"/>
        <v>4077.1907263569683</v>
      </c>
      <c r="M213" s="1">
        <f t="shared" si="34"/>
        <v>2038595.3631784841</v>
      </c>
    </row>
    <row r="214" spans="1:16" x14ac:dyDescent="0.2">
      <c r="A214">
        <v>2</v>
      </c>
      <c r="B214" t="s">
        <v>103</v>
      </c>
      <c r="C214" t="s">
        <v>110</v>
      </c>
      <c r="D214" t="s">
        <v>101</v>
      </c>
      <c r="E214" s="15">
        <v>298</v>
      </c>
      <c r="F214">
        <v>3386</v>
      </c>
      <c r="G214">
        <v>11733</v>
      </c>
      <c r="H214">
        <v>15119</v>
      </c>
      <c r="I214">
        <f t="shared" si="30"/>
        <v>0.77604338911303661</v>
      </c>
      <c r="J214">
        <f t="shared" si="31"/>
        <v>0.25354684655657733</v>
      </c>
      <c r="K214">
        <f t="shared" si="32"/>
        <v>339.32929143010887</v>
      </c>
      <c r="L214">
        <f t="shared" si="33"/>
        <v>3732.6222057311975</v>
      </c>
      <c r="M214" s="1">
        <f t="shared" si="34"/>
        <v>1866311.1028655986</v>
      </c>
      <c r="N214" s="2">
        <f>AVERAGE(M214:M216)</f>
        <v>1777597.7383352888</v>
      </c>
      <c r="O214" s="1">
        <f>STDEV(M214:M216)</f>
        <v>77236.504352146934</v>
      </c>
      <c r="P214" s="3">
        <f>O214/N214</f>
        <v>4.3449933967894518E-2</v>
      </c>
    </row>
    <row r="215" spans="1:16" x14ac:dyDescent="0.2">
      <c r="A215">
        <v>2</v>
      </c>
      <c r="B215" t="s">
        <v>104</v>
      </c>
      <c r="C215" t="s">
        <v>110</v>
      </c>
      <c r="D215" t="s">
        <v>101</v>
      </c>
      <c r="E215" s="15">
        <v>278</v>
      </c>
      <c r="F215">
        <v>3564</v>
      </c>
      <c r="G215">
        <v>13355</v>
      </c>
      <c r="H215">
        <v>16919</v>
      </c>
      <c r="I215">
        <f t="shared" si="30"/>
        <v>0.78934925231987707</v>
      </c>
      <c r="J215">
        <f t="shared" si="31"/>
        <v>0.23654640421473505</v>
      </c>
      <c r="K215">
        <f t="shared" si="32"/>
        <v>316.57709343513795</v>
      </c>
      <c r="L215">
        <f t="shared" si="33"/>
        <v>3482.3480277865174</v>
      </c>
      <c r="M215" s="1">
        <f t="shared" si="34"/>
        <v>1741174.0138932588</v>
      </c>
    </row>
    <row r="216" spans="1:16" x14ac:dyDescent="0.2">
      <c r="A216">
        <v>2</v>
      </c>
      <c r="B216" t="s">
        <v>105</v>
      </c>
      <c r="C216" t="s">
        <v>110</v>
      </c>
      <c r="D216" t="s">
        <v>101</v>
      </c>
      <c r="E216" s="15">
        <v>276</v>
      </c>
      <c r="F216">
        <v>3232</v>
      </c>
      <c r="G216">
        <v>12236</v>
      </c>
      <c r="H216">
        <v>15468</v>
      </c>
      <c r="I216">
        <f t="shared" si="30"/>
        <v>0.79105249547452805</v>
      </c>
      <c r="J216">
        <f t="shared" si="31"/>
        <v>0.23439094745639363</v>
      </c>
      <c r="K216">
        <f t="shared" si="32"/>
        <v>313.69238149945619</v>
      </c>
      <c r="L216">
        <f t="shared" si="33"/>
        <v>3450.6161964940179</v>
      </c>
      <c r="M216" s="1">
        <f t="shared" si="34"/>
        <v>1725308.0982470089</v>
      </c>
    </row>
    <row r="217" spans="1:16" x14ac:dyDescent="0.2">
      <c r="A217">
        <v>3</v>
      </c>
      <c r="B217" t="s">
        <v>100</v>
      </c>
      <c r="C217" t="s">
        <v>17</v>
      </c>
      <c r="D217" t="s">
        <v>101</v>
      </c>
      <c r="E217" s="15">
        <v>0</v>
      </c>
      <c r="F217">
        <v>0</v>
      </c>
      <c r="G217">
        <v>12351</v>
      </c>
      <c r="H217">
        <v>12351</v>
      </c>
      <c r="I217">
        <f t="shared" si="30"/>
        <v>1</v>
      </c>
      <c r="J217">
        <f t="shared" si="31"/>
        <v>0</v>
      </c>
      <c r="K217">
        <f t="shared" si="32"/>
        <v>0</v>
      </c>
      <c r="L217">
        <f t="shared" si="33"/>
        <v>0</v>
      </c>
      <c r="M217" s="1">
        <f t="shared" si="34"/>
        <v>0</v>
      </c>
    </row>
    <row r="218" spans="1:16" x14ac:dyDescent="0.2">
      <c r="A218">
        <v>3</v>
      </c>
      <c r="B218" t="s">
        <v>102</v>
      </c>
      <c r="C218" t="s">
        <v>17</v>
      </c>
      <c r="D218" t="s">
        <v>101</v>
      </c>
      <c r="E218" s="15">
        <v>0</v>
      </c>
      <c r="F218">
        <v>0</v>
      </c>
      <c r="G218">
        <v>10943</v>
      </c>
      <c r="H218">
        <v>10943</v>
      </c>
      <c r="I218">
        <f t="shared" si="30"/>
        <v>1</v>
      </c>
      <c r="J218">
        <f t="shared" si="31"/>
        <v>0</v>
      </c>
      <c r="K218">
        <f t="shared" si="32"/>
        <v>0</v>
      </c>
      <c r="L218">
        <f t="shared" si="33"/>
        <v>0</v>
      </c>
      <c r="M218" s="1">
        <f t="shared" si="34"/>
        <v>0</v>
      </c>
    </row>
    <row r="219" spans="1:16" x14ac:dyDescent="0.2">
      <c r="A219">
        <v>3</v>
      </c>
      <c r="B219" t="s">
        <v>106</v>
      </c>
      <c r="C219" t="s">
        <v>111</v>
      </c>
      <c r="D219" t="s">
        <v>101</v>
      </c>
      <c r="E219" s="15">
        <v>300</v>
      </c>
      <c r="F219">
        <v>2912</v>
      </c>
      <c r="G219">
        <v>10011</v>
      </c>
      <c r="H219">
        <v>12923</v>
      </c>
      <c r="I219">
        <f t="shared" si="30"/>
        <v>0.77466532538884159</v>
      </c>
      <c r="J219">
        <f t="shared" si="31"/>
        <v>0.2553241811057077</v>
      </c>
      <c r="K219">
        <f t="shared" si="32"/>
        <v>341.70795115860238</v>
      </c>
      <c r="L219">
        <f t="shared" si="33"/>
        <v>3758.7874627446263</v>
      </c>
      <c r="M219" s="1">
        <f t="shared" si="34"/>
        <v>1879393.7313723131</v>
      </c>
    </row>
    <row r="220" spans="1:16" x14ac:dyDescent="0.2">
      <c r="A220">
        <v>3</v>
      </c>
      <c r="B220" t="s">
        <v>107</v>
      </c>
      <c r="C220" t="s">
        <v>111</v>
      </c>
      <c r="D220" t="s">
        <v>101</v>
      </c>
      <c r="E220" s="15">
        <v>282</v>
      </c>
      <c r="F220">
        <v>2309</v>
      </c>
      <c r="G220">
        <v>8514</v>
      </c>
      <c r="H220">
        <v>10823</v>
      </c>
      <c r="I220">
        <f t="shared" si="30"/>
        <v>0.78665804305645382</v>
      </c>
      <c r="J220">
        <f t="shared" si="31"/>
        <v>0.23996163190704881</v>
      </c>
      <c r="K220">
        <f t="shared" si="32"/>
        <v>321.14779430814883</v>
      </c>
      <c r="L220">
        <f t="shared" si="33"/>
        <v>3532.6257373896369</v>
      </c>
      <c r="M220" s="1">
        <f t="shared" si="34"/>
        <v>1766312.8686948186</v>
      </c>
    </row>
    <row r="221" spans="1:16" x14ac:dyDescent="0.2">
      <c r="A221">
        <v>3</v>
      </c>
      <c r="B221" t="s">
        <v>108</v>
      </c>
      <c r="C221" t="s">
        <v>111</v>
      </c>
      <c r="D221" t="s">
        <v>101</v>
      </c>
      <c r="E221" s="15">
        <v>319</v>
      </c>
      <c r="F221">
        <v>2890</v>
      </c>
      <c r="G221">
        <v>9262</v>
      </c>
      <c r="H221">
        <v>12152</v>
      </c>
      <c r="I221">
        <f t="shared" si="30"/>
        <v>0.76217906517445688</v>
      </c>
      <c r="J221">
        <f t="shared" si="31"/>
        <v>0.27157375723491151</v>
      </c>
      <c r="K221">
        <f t="shared" si="32"/>
        <v>363.45524255207647</v>
      </c>
      <c r="L221">
        <f t="shared" si="33"/>
        <v>3998.0076680728412</v>
      </c>
      <c r="M221" s="1">
        <f t="shared" si="34"/>
        <v>1999003.8340364206</v>
      </c>
    </row>
    <row r="222" spans="1:16" x14ac:dyDescent="0.2">
      <c r="A222">
        <v>3</v>
      </c>
      <c r="B222" t="s">
        <v>103</v>
      </c>
      <c r="C222" t="s">
        <v>112</v>
      </c>
      <c r="D222" t="s">
        <v>101</v>
      </c>
      <c r="E222" s="15">
        <v>336</v>
      </c>
      <c r="F222">
        <v>2361</v>
      </c>
      <c r="G222">
        <v>7149</v>
      </c>
      <c r="H222">
        <v>9510</v>
      </c>
      <c r="I222">
        <f t="shared" si="30"/>
        <v>0.75173501577287061</v>
      </c>
      <c r="J222">
        <f t="shared" si="31"/>
        <v>0.28537138977258425</v>
      </c>
      <c r="K222">
        <f t="shared" si="32"/>
        <v>381.92102485624235</v>
      </c>
      <c r="L222">
        <f t="shared" si="33"/>
        <v>4201.1312734186658</v>
      </c>
      <c r="M222" s="1">
        <f t="shared" si="34"/>
        <v>2100565.6367093329</v>
      </c>
    </row>
    <row r="223" spans="1:16" x14ac:dyDescent="0.2">
      <c r="A223">
        <v>3</v>
      </c>
      <c r="B223" t="s">
        <v>104</v>
      </c>
      <c r="C223" t="s">
        <v>112</v>
      </c>
      <c r="D223" t="s">
        <v>101</v>
      </c>
      <c r="E223" s="15">
        <v>348</v>
      </c>
      <c r="F223">
        <v>3904</v>
      </c>
      <c r="G223">
        <v>11361</v>
      </c>
      <c r="H223">
        <v>15265</v>
      </c>
      <c r="I223">
        <f t="shared" si="30"/>
        <v>0.7442515558467081</v>
      </c>
      <c r="J223">
        <f t="shared" si="31"/>
        <v>0.29537618859907377</v>
      </c>
      <c r="K223">
        <f t="shared" si="32"/>
        <v>395.31074491310733</v>
      </c>
      <c r="L223">
        <f t="shared" si="33"/>
        <v>4348.4181940441804</v>
      </c>
      <c r="M223" s="1">
        <f t="shared" si="34"/>
        <v>2174209.0970220901</v>
      </c>
    </row>
    <row r="224" spans="1:16" x14ac:dyDescent="0.2">
      <c r="A224">
        <v>3</v>
      </c>
      <c r="B224" t="s">
        <v>105</v>
      </c>
      <c r="C224" t="s">
        <v>112</v>
      </c>
      <c r="D224" t="s">
        <v>101</v>
      </c>
      <c r="E224" s="15">
        <v>347</v>
      </c>
      <c r="F224">
        <v>4097</v>
      </c>
      <c r="G224">
        <v>11928</v>
      </c>
      <c r="H224">
        <v>16025</v>
      </c>
      <c r="I224">
        <f t="shared" si="30"/>
        <v>0.74433697347893912</v>
      </c>
      <c r="J224">
        <f t="shared" si="31"/>
        <v>0.2952614253442965</v>
      </c>
      <c r="K224">
        <f t="shared" si="32"/>
        <v>395.15715383337329</v>
      </c>
      <c r="L224">
        <f t="shared" si="33"/>
        <v>4346.7286921671057</v>
      </c>
      <c r="M224" s="1">
        <f t="shared" si="34"/>
        <v>2173364.346083553</v>
      </c>
    </row>
  </sheetData>
  <sortState xmlns:xlrd2="http://schemas.microsoft.com/office/spreadsheetml/2017/richdata2" ref="A2:P224">
    <sortCondition ref="D2:D224"/>
    <sortCondition ref="A2:A224"/>
    <sortCondition ref="C2:C2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CCCBD-A129-4FC2-8DB3-BD69154B10D1}">
  <dimension ref="A1:G19"/>
  <sheetViews>
    <sheetView workbookViewId="0">
      <selection activeCell="A2" sqref="A2:G1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</v>
      </c>
      <c r="C1" t="s">
        <v>3</v>
      </c>
      <c r="D1" t="s">
        <v>12</v>
      </c>
      <c r="E1" t="s">
        <v>113</v>
      </c>
      <c r="F1" t="s">
        <v>114</v>
      </c>
      <c r="G1" t="s">
        <v>15</v>
      </c>
    </row>
    <row r="2" spans="1:7" x14ac:dyDescent="0.2">
      <c r="A2">
        <v>1</v>
      </c>
      <c r="B2" t="s">
        <v>21</v>
      </c>
      <c r="C2" t="s">
        <v>83</v>
      </c>
      <c r="D2">
        <v>4476957.8989423262</v>
      </c>
      <c r="E2">
        <v>4446240.5193531225</v>
      </c>
      <c r="F2">
        <v>28878.045659662828</v>
      </c>
      <c r="G2">
        <v>6.4949355604955565E-3</v>
      </c>
    </row>
    <row r="3" spans="1:7" x14ac:dyDescent="0.2">
      <c r="A3">
        <v>1</v>
      </c>
      <c r="B3" t="s">
        <v>21</v>
      </c>
      <c r="C3" t="s">
        <v>83</v>
      </c>
      <c r="D3">
        <v>4442118.9761937289</v>
      </c>
    </row>
    <row r="4" spans="1:7" x14ac:dyDescent="0.2">
      <c r="A4">
        <v>1</v>
      </c>
      <c r="B4" t="s">
        <v>21</v>
      </c>
      <c r="C4" t="s">
        <v>83</v>
      </c>
      <c r="D4">
        <v>4419644.6829233132</v>
      </c>
    </row>
    <row r="5" spans="1:7" x14ac:dyDescent="0.2">
      <c r="A5">
        <v>1</v>
      </c>
      <c r="B5" t="s">
        <v>25</v>
      </c>
      <c r="C5" t="s">
        <v>83</v>
      </c>
      <c r="D5">
        <v>4733473.1252328437</v>
      </c>
      <c r="E5">
        <v>4718984.4571023183</v>
      </c>
      <c r="F5">
        <v>166841.5348549865</v>
      </c>
      <c r="G5">
        <v>3.5355389781774181E-2</v>
      </c>
    </row>
    <row r="6" spans="1:7" x14ac:dyDescent="0.2">
      <c r="A6">
        <v>1</v>
      </c>
      <c r="B6" t="s">
        <v>25</v>
      </c>
      <c r="C6" t="s">
        <v>83</v>
      </c>
      <c r="D6">
        <v>4545371.0855792994</v>
      </c>
    </row>
    <row r="7" spans="1:7" x14ac:dyDescent="0.2">
      <c r="A7">
        <v>1</v>
      </c>
      <c r="B7" t="s">
        <v>25</v>
      </c>
      <c r="C7" t="s">
        <v>83</v>
      </c>
      <c r="D7">
        <v>4878109.1604948118</v>
      </c>
    </row>
    <row r="8" spans="1:7" x14ac:dyDescent="0.2">
      <c r="A8">
        <v>2</v>
      </c>
      <c r="B8" t="s">
        <v>109</v>
      </c>
      <c r="C8" t="s">
        <v>83</v>
      </c>
      <c r="D8">
        <v>5340019.8674827637</v>
      </c>
      <c r="E8">
        <v>4970625.6853453806</v>
      </c>
      <c r="F8">
        <v>424546.68265393528</v>
      </c>
      <c r="G8">
        <v>8.5411115124923345E-2</v>
      </c>
    </row>
    <row r="9" spans="1:7" x14ac:dyDescent="0.2">
      <c r="A9">
        <v>2</v>
      </c>
      <c r="B9" t="s">
        <v>109</v>
      </c>
      <c r="C9" t="s">
        <v>83</v>
      </c>
      <c r="D9">
        <v>4506821.3758018678</v>
      </c>
    </row>
    <row r="10" spans="1:7" x14ac:dyDescent="0.2">
      <c r="A10">
        <v>2</v>
      </c>
      <c r="B10" t="s">
        <v>109</v>
      </c>
      <c r="C10" t="s">
        <v>83</v>
      </c>
      <c r="D10">
        <v>5065035.8127515102</v>
      </c>
    </row>
    <row r="11" spans="1:7" x14ac:dyDescent="0.2">
      <c r="A11">
        <v>2</v>
      </c>
      <c r="B11" t="s">
        <v>110</v>
      </c>
      <c r="C11" t="s">
        <v>83</v>
      </c>
      <c r="D11">
        <v>4396164.6313292058</v>
      </c>
      <c r="E11">
        <v>4289736.7877375344</v>
      </c>
      <c r="F11">
        <v>109732.92698894102</v>
      </c>
      <c r="G11">
        <v>2.5580340337574805E-2</v>
      </c>
    </row>
    <row r="12" spans="1:7" x14ac:dyDescent="0.2">
      <c r="A12">
        <v>2</v>
      </c>
      <c r="B12" t="s">
        <v>110</v>
      </c>
      <c r="C12" t="s">
        <v>83</v>
      </c>
      <c r="D12">
        <v>4296072.4322447386</v>
      </c>
    </row>
    <row r="13" spans="1:7" x14ac:dyDescent="0.2">
      <c r="A13">
        <v>2</v>
      </c>
      <c r="B13" t="s">
        <v>110</v>
      </c>
      <c r="C13" t="s">
        <v>83</v>
      </c>
      <c r="D13">
        <v>4176973.2996386574</v>
      </c>
    </row>
    <row r="14" spans="1:7" x14ac:dyDescent="0.2">
      <c r="A14">
        <v>3</v>
      </c>
      <c r="B14" t="s">
        <v>111</v>
      </c>
      <c r="C14" t="s">
        <v>83</v>
      </c>
      <c r="D14">
        <v>4052974.8567938604</v>
      </c>
      <c r="E14">
        <v>4327262.3230072027</v>
      </c>
      <c r="F14">
        <v>260109.92966305403</v>
      </c>
      <c r="G14">
        <v>6.0109582051474139E-2</v>
      </c>
    </row>
    <row r="15" spans="1:7" x14ac:dyDescent="0.2">
      <c r="A15">
        <v>3</v>
      </c>
      <c r="B15" t="s">
        <v>111</v>
      </c>
      <c r="C15" t="s">
        <v>83</v>
      </c>
      <c r="D15">
        <v>4570387.0209991653</v>
      </c>
    </row>
    <row r="16" spans="1:7" x14ac:dyDescent="0.2">
      <c r="A16">
        <v>3</v>
      </c>
      <c r="B16" t="s">
        <v>111</v>
      </c>
      <c r="C16" t="s">
        <v>83</v>
      </c>
      <c r="D16">
        <v>4358425.0912285829</v>
      </c>
    </row>
    <row r="17" spans="1:7" x14ac:dyDescent="0.2">
      <c r="A17">
        <v>3</v>
      </c>
      <c r="B17" t="s">
        <v>112</v>
      </c>
      <c r="C17" t="s">
        <v>83</v>
      </c>
      <c r="D17">
        <v>5278346.6736921109</v>
      </c>
      <c r="E17">
        <v>5036764.562455452</v>
      </c>
      <c r="F17">
        <v>224730.79304955251</v>
      </c>
      <c r="G17">
        <v>4.4618085730017715E-2</v>
      </c>
    </row>
    <row r="18" spans="1:7" x14ac:dyDescent="0.2">
      <c r="A18">
        <v>3</v>
      </c>
      <c r="B18" t="s">
        <v>112</v>
      </c>
      <c r="C18" t="s">
        <v>83</v>
      </c>
      <c r="D18">
        <v>4998025.2709407015</v>
      </c>
    </row>
    <row r="19" spans="1:7" x14ac:dyDescent="0.2">
      <c r="A19">
        <v>3</v>
      </c>
      <c r="B19" t="s">
        <v>112</v>
      </c>
      <c r="C19" t="s">
        <v>83</v>
      </c>
      <c r="D19">
        <v>4833921.7427335419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D790-FCAD-425E-BE97-053845205DF0}">
  <dimension ref="A1:G18"/>
  <sheetViews>
    <sheetView workbookViewId="0">
      <selection sqref="A1:G1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</v>
      </c>
      <c r="C1" t="s">
        <v>3</v>
      </c>
      <c r="D1" t="s">
        <v>12</v>
      </c>
      <c r="E1" t="s">
        <v>113</v>
      </c>
      <c r="F1" t="s">
        <v>114</v>
      </c>
      <c r="G1" t="s">
        <v>15</v>
      </c>
    </row>
    <row r="2" spans="1:7" x14ac:dyDescent="0.2">
      <c r="A2">
        <v>1</v>
      </c>
      <c r="B2" t="s">
        <v>21</v>
      </c>
      <c r="C2" t="s">
        <v>92</v>
      </c>
      <c r="D2">
        <v>5273067.1384645924</v>
      </c>
      <c r="E2">
        <v>5260146.1966990875</v>
      </c>
      <c r="F2">
        <v>63408.841384768428</v>
      </c>
      <c r="G2">
        <v>1.2054577765264307E-2</v>
      </c>
    </row>
    <row r="3" spans="1:7" x14ac:dyDescent="0.2">
      <c r="A3">
        <v>1</v>
      </c>
      <c r="B3" t="s">
        <v>21</v>
      </c>
      <c r="C3" t="s">
        <v>92</v>
      </c>
      <c r="D3">
        <v>5316099.411123951</v>
      </c>
    </row>
    <row r="4" spans="1:7" x14ac:dyDescent="0.2">
      <c r="A4">
        <v>1</v>
      </c>
      <c r="B4" t="s">
        <v>21</v>
      </c>
      <c r="C4" t="s">
        <v>92</v>
      </c>
      <c r="D4">
        <v>5191272.0405087201</v>
      </c>
    </row>
    <row r="5" spans="1:7" x14ac:dyDescent="0.2">
      <c r="A5">
        <v>1</v>
      </c>
      <c r="B5" t="s">
        <v>25</v>
      </c>
      <c r="C5" t="s">
        <v>92</v>
      </c>
      <c r="D5">
        <v>5469925.6218344374</v>
      </c>
      <c r="E5">
        <v>5479727.5745957261</v>
      </c>
      <c r="F5">
        <v>321632.99708483921</v>
      </c>
      <c r="G5">
        <v>5.8695070641092612E-2</v>
      </c>
    </row>
    <row r="6" spans="1:7" x14ac:dyDescent="0.2">
      <c r="A6">
        <v>1</v>
      </c>
      <c r="B6" t="s">
        <v>25</v>
      </c>
      <c r="C6" t="s">
        <v>92</v>
      </c>
      <c r="D6">
        <v>5806149.5084664319</v>
      </c>
    </row>
    <row r="7" spans="1:7" x14ac:dyDescent="0.2">
      <c r="A7">
        <v>1</v>
      </c>
      <c r="B7" t="s">
        <v>25</v>
      </c>
      <c r="C7" t="s">
        <v>92</v>
      </c>
      <c r="D7">
        <v>5163107.5934863109</v>
      </c>
    </row>
    <row r="8" spans="1:7" x14ac:dyDescent="0.2">
      <c r="A8">
        <v>2</v>
      </c>
      <c r="B8" t="s">
        <v>109</v>
      </c>
      <c r="C8" t="s">
        <v>92</v>
      </c>
      <c r="D8">
        <v>5686528.5275237216</v>
      </c>
      <c r="E8">
        <v>5583335.2218807628</v>
      </c>
      <c r="F8">
        <v>231232.97197659168</v>
      </c>
      <c r="G8">
        <v>4.1414846644063794E-2</v>
      </c>
    </row>
    <row r="9" spans="1:7" x14ac:dyDescent="0.2">
      <c r="A9">
        <v>2</v>
      </c>
      <c r="B9" t="s">
        <v>109</v>
      </c>
      <c r="C9" t="s">
        <v>92</v>
      </c>
      <c r="D9">
        <v>5318473.373628838</v>
      </c>
    </row>
    <row r="10" spans="1:7" x14ac:dyDescent="0.2">
      <c r="A10">
        <v>2</v>
      </c>
      <c r="B10" t="s">
        <v>109</v>
      </c>
      <c r="C10" t="s">
        <v>92</v>
      </c>
      <c r="D10">
        <v>5745003.7644897308</v>
      </c>
    </row>
    <row r="11" spans="1:7" x14ac:dyDescent="0.2">
      <c r="A11">
        <v>2</v>
      </c>
      <c r="B11" t="s">
        <v>110</v>
      </c>
      <c r="C11" t="s">
        <v>92</v>
      </c>
      <c r="D11">
        <v>5291348.4074723842</v>
      </c>
    </row>
    <row r="12" spans="1:7" x14ac:dyDescent="0.2">
      <c r="A12">
        <v>2</v>
      </c>
      <c r="B12" t="s">
        <v>110</v>
      </c>
      <c r="C12" t="s">
        <v>92</v>
      </c>
      <c r="D12">
        <v>4920990.1966341976</v>
      </c>
    </row>
    <row r="13" spans="1:7" x14ac:dyDescent="0.2">
      <c r="A13">
        <v>3</v>
      </c>
      <c r="B13" t="s">
        <v>111</v>
      </c>
      <c r="C13" t="s">
        <v>92</v>
      </c>
      <c r="D13">
        <v>5379567.2385350829</v>
      </c>
      <c r="E13">
        <v>5249227.5575922355</v>
      </c>
      <c r="F13">
        <v>316446.49095732957</v>
      </c>
      <c r="G13">
        <v>6.0284391843450622E-2</v>
      </c>
    </row>
    <row r="14" spans="1:7" x14ac:dyDescent="0.2">
      <c r="A14">
        <v>3</v>
      </c>
      <c r="B14" t="s">
        <v>111</v>
      </c>
      <c r="C14" t="s">
        <v>92</v>
      </c>
      <c r="D14">
        <v>4888427.7840659954</v>
      </c>
    </row>
    <row r="15" spans="1:7" x14ac:dyDescent="0.2">
      <c r="A15">
        <v>3</v>
      </c>
      <c r="B15" t="s">
        <v>111</v>
      </c>
      <c r="C15" t="s">
        <v>92</v>
      </c>
      <c r="D15">
        <v>5479687.6501756264</v>
      </c>
    </row>
    <row r="16" spans="1:7" x14ac:dyDescent="0.2">
      <c r="A16">
        <v>3</v>
      </c>
      <c r="B16" t="s">
        <v>112</v>
      </c>
      <c r="C16" t="s">
        <v>92</v>
      </c>
      <c r="E16">
        <v>6459025.2283947431</v>
      </c>
      <c r="F16">
        <v>101122.3287480196</v>
      </c>
      <c r="G16">
        <v>1.5655973644981638E-2</v>
      </c>
    </row>
    <row r="17" spans="1:4" x14ac:dyDescent="0.2">
      <c r="A17">
        <v>3</v>
      </c>
      <c r="B17" t="s">
        <v>112</v>
      </c>
      <c r="C17" t="s">
        <v>92</v>
      </c>
      <c r="D17">
        <v>6530529.5127818426</v>
      </c>
    </row>
    <row r="18" spans="1:4" x14ac:dyDescent="0.2">
      <c r="A18">
        <v>3</v>
      </c>
      <c r="B18" t="s">
        <v>112</v>
      </c>
      <c r="C18" t="s">
        <v>92</v>
      </c>
      <c r="D18">
        <v>6387520.9440076426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04CD-9A09-4932-8F4B-CC48E31ED552}">
  <dimension ref="A1:G19"/>
  <sheetViews>
    <sheetView workbookViewId="0">
      <selection activeCell="G29" sqref="G2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</v>
      </c>
      <c r="C1" t="s">
        <v>3</v>
      </c>
      <c r="D1" t="s">
        <v>12</v>
      </c>
      <c r="E1" t="s">
        <v>113</v>
      </c>
      <c r="F1" t="s">
        <v>114</v>
      </c>
      <c r="G1" t="s">
        <v>15</v>
      </c>
    </row>
    <row r="2" spans="1:7" x14ac:dyDescent="0.2">
      <c r="A2">
        <v>1</v>
      </c>
      <c r="B2" t="s">
        <v>21</v>
      </c>
      <c r="C2" t="s">
        <v>101</v>
      </c>
      <c r="D2">
        <v>1817212.4612166819</v>
      </c>
      <c r="E2">
        <v>1696991.1251169506</v>
      </c>
      <c r="F2">
        <v>136984.54859476496</v>
      </c>
      <c r="G2">
        <v>8.0722018263545414E-2</v>
      </c>
    </row>
    <row r="3" spans="1:7" x14ac:dyDescent="0.2">
      <c r="A3">
        <v>1</v>
      </c>
      <c r="B3" t="s">
        <v>21</v>
      </c>
      <c r="C3" t="s">
        <v>101</v>
      </c>
      <c r="D3">
        <v>1547858.6096727059</v>
      </c>
    </row>
    <row r="4" spans="1:7" x14ac:dyDescent="0.2">
      <c r="A4">
        <v>1</v>
      </c>
      <c r="B4" t="s">
        <v>21</v>
      </c>
      <c r="C4" t="s">
        <v>101</v>
      </c>
      <c r="D4">
        <v>1725902.3044614638</v>
      </c>
    </row>
    <row r="5" spans="1:7" x14ac:dyDescent="0.2">
      <c r="A5">
        <v>1</v>
      </c>
      <c r="B5" t="s">
        <v>25</v>
      </c>
      <c r="C5" t="s">
        <v>101</v>
      </c>
      <c r="D5">
        <v>1999617.1295063281</v>
      </c>
      <c r="E5">
        <v>1939957.4494266214</v>
      </c>
      <c r="F5">
        <v>66550.68385741474</v>
      </c>
      <c r="G5">
        <v>3.4305228641527484E-2</v>
      </c>
    </row>
    <row r="6" spans="1:7" x14ac:dyDescent="0.2">
      <c r="A6">
        <v>1</v>
      </c>
      <c r="B6" t="s">
        <v>25</v>
      </c>
      <c r="C6" t="s">
        <v>101</v>
      </c>
      <c r="D6">
        <v>1952074.4263277454</v>
      </c>
    </row>
    <row r="7" spans="1:7" x14ac:dyDescent="0.2">
      <c r="A7">
        <v>1</v>
      </c>
      <c r="B7" t="s">
        <v>25</v>
      </c>
      <c r="C7" t="s">
        <v>101</v>
      </c>
      <c r="D7">
        <v>1868180.792445791</v>
      </c>
    </row>
    <row r="8" spans="1:7" x14ac:dyDescent="0.2">
      <c r="A8">
        <v>2</v>
      </c>
      <c r="B8" t="s">
        <v>109</v>
      </c>
      <c r="C8" t="s">
        <v>101</v>
      </c>
      <c r="D8">
        <v>1921322.9218384714</v>
      </c>
      <c r="E8">
        <v>1965213.6886791692</v>
      </c>
      <c r="F8">
        <v>63956.95114964823</v>
      </c>
      <c r="G8">
        <v>3.2544527609429615E-2</v>
      </c>
    </row>
    <row r="9" spans="1:7" x14ac:dyDescent="0.2">
      <c r="A9">
        <v>2</v>
      </c>
      <c r="B9" t="s">
        <v>109</v>
      </c>
      <c r="C9" t="s">
        <v>101</v>
      </c>
      <c r="D9">
        <v>1935722.7810205522</v>
      </c>
    </row>
    <row r="10" spans="1:7" x14ac:dyDescent="0.2">
      <c r="A10">
        <v>2</v>
      </c>
      <c r="B10" t="s">
        <v>109</v>
      </c>
      <c r="C10" t="s">
        <v>101</v>
      </c>
      <c r="D10">
        <v>2038595.3631784841</v>
      </c>
    </row>
    <row r="11" spans="1:7" x14ac:dyDescent="0.2">
      <c r="A11">
        <v>2</v>
      </c>
      <c r="B11" t="s">
        <v>110</v>
      </c>
      <c r="C11" t="s">
        <v>101</v>
      </c>
      <c r="D11">
        <v>1866311.1028655986</v>
      </c>
      <c r="E11">
        <v>1777597.7383352888</v>
      </c>
      <c r="F11">
        <v>77236.504352146934</v>
      </c>
      <c r="G11">
        <v>4.3449933967894518E-2</v>
      </c>
    </row>
    <row r="12" spans="1:7" x14ac:dyDescent="0.2">
      <c r="A12">
        <v>2</v>
      </c>
      <c r="B12" t="s">
        <v>110</v>
      </c>
      <c r="C12" t="s">
        <v>101</v>
      </c>
      <c r="D12">
        <v>1741174.0138932588</v>
      </c>
    </row>
    <row r="13" spans="1:7" x14ac:dyDescent="0.2">
      <c r="A13">
        <v>2</v>
      </c>
      <c r="B13" t="s">
        <v>110</v>
      </c>
      <c r="C13" t="s">
        <v>101</v>
      </c>
      <c r="D13">
        <v>1725308.0982470089</v>
      </c>
    </row>
    <row r="14" spans="1:7" x14ac:dyDescent="0.2">
      <c r="A14">
        <v>3</v>
      </c>
      <c r="B14" t="s">
        <v>111</v>
      </c>
      <c r="C14" t="s">
        <v>101</v>
      </c>
      <c r="D14">
        <v>1879393.7313723131</v>
      </c>
      <c r="E14">
        <v>1881570.144701184</v>
      </c>
      <c r="F14">
        <v>116360.74904853106</v>
      </c>
      <c r="G14">
        <v>6.1842365737053373E-2</v>
      </c>
    </row>
    <row r="15" spans="1:7" x14ac:dyDescent="0.2">
      <c r="A15">
        <v>3</v>
      </c>
      <c r="B15" t="s">
        <v>111</v>
      </c>
      <c r="C15" t="s">
        <v>101</v>
      </c>
      <c r="D15">
        <v>1766312.8686948186</v>
      </c>
    </row>
    <row r="16" spans="1:7" x14ac:dyDescent="0.2">
      <c r="A16">
        <v>3</v>
      </c>
      <c r="B16" t="s">
        <v>111</v>
      </c>
      <c r="C16" t="s">
        <v>101</v>
      </c>
      <c r="D16">
        <v>1999003.8340364206</v>
      </c>
    </row>
    <row r="17" spans="1:7" x14ac:dyDescent="0.2">
      <c r="A17">
        <v>3</v>
      </c>
      <c r="B17" t="s">
        <v>112</v>
      </c>
      <c r="C17" t="s">
        <v>101</v>
      </c>
      <c r="D17">
        <v>2100565.6367093329</v>
      </c>
      <c r="E17">
        <v>2149379.6932716588</v>
      </c>
      <c r="F17">
        <v>42276.323037718095</v>
      </c>
      <c r="G17">
        <v>1.966908088415387E-2</v>
      </c>
    </row>
    <row r="18" spans="1:7" x14ac:dyDescent="0.2">
      <c r="A18">
        <v>3</v>
      </c>
      <c r="B18" t="s">
        <v>112</v>
      </c>
      <c r="C18" t="s">
        <v>101</v>
      </c>
      <c r="D18">
        <v>2174209.0970220901</v>
      </c>
    </row>
    <row r="19" spans="1:7" x14ac:dyDescent="0.2">
      <c r="A19">
        <v>3</v>
      </c>
      <c r="B19" t="s">
        <v>112</v>
      </c>
      <c r="C19" t="s">
        <v>101</v>
      </c>
      <c r="D19">
        <v>2173364.346083553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9DD35-7C99-4332-AAED-911EF724AF81}">
  <dimension ref="A1:P168"/>
  <sheetViews>
    <sheetView workbookViewId="0">
      <selection activeCell="H1" sqref="H1:H1048576"/>
    </sheetView>
  </sheetViews>
  <sheetFormatPr baseColWidth="10" defaultColWidth="8.83203125" defaultRowHeight="15" x14ac:dyDescent="0.2"/>
  <cols>
    <col min="3" max="3" width="23.5" customWidth="1"/>
    <col min="5" max="5" width="0.5" customWidth="1"/>
    <col min="14" max="14" width="13.33203125" style="9" bestFit="1" customWidth="1"/>
    <col min="15" max="15" width="11.5" style="9" bestFit="1" customWidth="1"/>
    <col min="16" max="16" width="9.1640625" style="12"/>
  </cols>
  <sheetData>
    <row r="1" spans="1:16" s="6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113</v>
      </c>
      <c r="O1" s="7" t="s">
        <v>114</v>
      </c>
      <c r="P1" s="10" t="s">
        <v>15</v>
      </c>
    </row>
    <row r="2" spans="1:16" s="5" customFormat="1" x14ac:dyDescent="0.2">
      <c r="A2" s="5">
        <v>1</v>
      </c>
      <c r="B2" s="5" t="s">
        <v>20</v>
      </c>
      <c r="C2" s="5" t="s">
        <v>21</v>
      </c>
      <c r="D2" s="5" t="s">
        <v>18</v>
      </c>
      <c r="E2" s="5">
        <v>641</v>
      </c>
      <c r="F2" s="5">
        <v>5214</v>
      </c>
      <c r="G2" s="5">
        <v>7197</v>
      </c>
      <c r="H2" s="5">
        <v>12411</v>
      </c>
      <c r="I2" s="5">
        <v>0.57988880831520428</v>
      </c>
      <c r="J2" s="5">
        <v>0.54491890362171691</v>
      </c>
      <c r="K2" s="5">
        <v>729.28118793056342</v>
      </c>
      <c r="L2" s="5">
        <v>8022.0930672361974</v>
      </c>
      <c r="M2" s="5">
        <v>4011046.5336180986</v>
      </c>
      <c r="N2" s="8">
        <f>AVERAGE(M2:M4)</f>
        <v>4050719.8811438405</v>
      </c>
      <c r="O2" s="8">
        <f>STDEV(M2:M4)</f>
        <v>164518.34031907326</v>
      </c>
      <c r="P2" s="11">
        <f>O2/N2</f>
        <v>4.0614593244254808E-2</v>
      </c>
    </row>
    <row r="3" spans="1:16" s="5" customFormat="1" x14ac:dyDescent="0.2">
      <c r="A3" s="5">
        <v>1</v>
      </c>
      <c r="B3" s="5" t="s">
        <v>22</v>
      </c>
      <c r="C3" s="5" t="s">
        <v>21</v>
      </c>
      <c r="D3" s="5" t="s">
        <v>18</v>
      </c>
      <c r="E3" s="5">
        <v>676</v>
      </c>
      <c r="F3" s="5">
        <v>5216</v>
      </c>
      <c r="G3" s="5">
        <v>6714</v>
      </c>
      <c r="H3" s="5">
        <v>11930</v>
      </c>
      <c r="I3" s="5">
        <v>0.56278290025146693</v>
      </c>
      <c r="J3" s="5">
        <v>0.57486133755198143</v>
      </c>
      <c r="K3" s="5">
        <v>769.35403847963255</v>
      </c>
      <c r="L3" s="5">
        <v>8462.8944232759586</v>
      </c>
      <c r="M3" s="5">
        <v>4231447.2116379794</v>
      </c>
      <c r="N3" s="8"/>
      <c r="O3" s="8"/>
      <c r="P3" s="11"/>
    </row>
    <row r="4" spans="1:16" s="5" customFormat="1" x14ac:dyDescent="0.2">
      <c r="A4" s="5">
        <v>1</v>
      </c>
      <c r="B4" s="5" t="s">
        <v>23</v>
      </c>
      <c r="C4" s="5" t="s">
        <v>21</v>
      </c>
      <c r="D4" s="5" t="s">
        <v>18</v>
      </c>
      <c r="E4" s="5">
        <v>625</v>
      </c>
      <c r="F4" s="5">
        <v>4698</v>
      </c>
      <c r="G4" s="5">
        <v>6703</v>
      </c>
      <c r="H4" s="5">
        <v>11401</v>
      </c>
      <c r="I4" s="5">
        <v>0.58793088325585474</v>
      </c>
      <c r="J4" s="5">
        <v>0.53114588347576208</v>
      </c>
      <c r="K4" s="5">
        <v>710.84834512280793</v>
      </c>
      <c r="L4" s="5">
        <v>7819.3317963508871</v>
      </c>
      <c r="M4" s="5">
        <v>3909665.8981754435</v>
      </c>
      <c r="N4" s="8"/>
      <c r="O4" s="8"/>
      <c r="P4" s="11"/>
    </row>
    <row r="5" spans="1:16" x14ac:dyDescent="0.2">
      <c r="A5">
        <v>1</v>
      </c>
      <c r="B5" t="s">
        <v>24</v>
      </c>
      <c r="C5" t="s">
        <v>25</v>
      </c>
      <c r="D5" t="s">
        <v>18</v>
      </c>
      <c r="E5">
        <v>686</v>
      </c>
      <c r="F5">
        <v>5501</v>
      </c>
      <c r="G5">
        <v>6947</v>
      </c>
      <c r="H5">
        <v>12448</v>
      </c>
      <c r="I5">
        <v>0.55808161953727509</v>
      </c>
      <c r="J5">
        <v>0.58325005572529187</v>
      </c>
      <c r="K5">
        <v>780.58090969658986</v>
      </c>
      <c r="L5">
        <v>8586.3900066624883</v>
      </c>
      <c r="M5">
        <v>4293195.003331244</v>
      </c>
      <c r="N5" s="8">
        <f>AVERAGE(M5:M7)</f>
        <v>4105812.6686920319</v>
      </c>
      <c r="O5" s="8">
        <f>STDEV(M5:M7)</f>
        <v>187671.89410442711</v>
      </c>
      <c r="P5" s="11">
        <f>O5/N5</f>
        <v>4.5708830199555302E-2</v>
      </c>
    </row>
    <row r="6" spans="1:16" x14ac:dyDescent="0.2">
      <c r="A6">
        <v>1</v>
      </c>
      <c r="B6" t="s">
        <v>26</v>
      </c>
      <c r="C6" t="s">
        <v>25</v>
      </c>
      <c r="D6" t="s">
        <v>18</v>
      </c>
      <c r="E6">
        <v>626</v>
      </c>
      <c r="F6">
        <v>4055</v>
      </c>
      <c r="G6">
        <v>5770</v>
      </c>
      <c r="H6">
        <v>9825</v>
      </c>
      <c r="I6">
        <v>0.58727735368956746</v>
      </c>
      <c r="J6">
        <v>0.53225807723531671</v>
      </c>
      <c r="K6">
        <v>712.33682713505993</v>
      </c>
      <c r="L6">
        <v>7835.7050984856596</v>
      </c>
      <c r="M6">
        <v>3917852.5492428299</v>
      </c>
    </row>
    <row r="7" spans="1:16" x14ac:dyDescent="0.2">
      <c r="A7">
        <v>1</v>
      </c>
      <c r="B7" t="s">
        <v>27</v>
      </c>
      <c r="C7" t="s">
        <v>25</v>
      </c>
      <c r="D7" t="s">
        <v>18</v>
      </c>
      <c r="E7">
        <v>656</v>
      </c>
      <c r="F7">
        <v>4348</v>
      </c>
      <c r="G7">
        <v>5821</v>
      </c>
      <c r="H7">
        <v>10169</v>
      </c>
      <c r="I7">
        <v>0.57242600059002857</v>
      </c>
      <c r="J7">
        <v>0.55787180851940188</v>
      </c>
      <c r="K7">
        <v>746.61644609127666</v>
      </c>
      <c r="L7">
        <v>8212.7809070040439</v>
      </c>
      <c r="M7">
        <v>4106390.4535020217</v>
      </c>
    </row>
    <row r="8" spans="1:16" s="5" customFormat="1" x14ac:dyDescent="0.2">
      <c r="A8" s="5">
        <v>2</v>
      </c>
      <c r="B8" s="5" t="s">
        <v>24</v>
      </c>
      <c r="C8" s="5" t="s">
        <v>109</v>
      </c>
      <c r="D8" s="5" t="s">
        <v>18</v>
      </c>
      <c r="E8" s="5">
        <v>683</v>
      </c>
      <c r="F8" s="5">
        <v>6013</v>
      </c>
      <c r="G8" s="5">
        <v>7644</v>
      </c>
      <c r="H8" s="5">
        <v>13657</v>
      </c>
      <c r="I8" s="5">
        <v>0.55971296770886725</v>
      </c>
      <c r="J8" s="5">
        <v>0.58033118431826081</v>
      </c>
      <c r="K8" s="5">
        <v>776.67449721394655</v>
      </c>
      <c r="L8" s="5">
        <v>8543.4194693534118</v>
      </c>
      <c r="M8" s="5">
        <v>4271709.7346767057</v>
      </c>
      <c r="N8" s="8">
        <f>AVERAGE(M8:M10)</f>
        <v>4250105.8420956694</v>
      </c>
      <c r="O8" s="8">
        <f>STDEV(M8:M10)</f>
        <v>30552.517888153703</v>
      </c>
      <c r="P8" s="11">
        <f>O8/N8</f>
        <v>7.1886487121197605E-3</v>
      </c>
    </row>
    <row r="9" spans="1:16" s="5" customFormat="1" x14ac:dyDescent="0.2">
      <c r="A9" s="5">
        <v>2</v>
      </c>
      <c r="B9" s="5" t="s">
        <v>26</v>
      </c>
      <c r="C9" s="5" t="s">
        <v>109</v>
      </c>
      <c r="D9" s="5" t="s">
        <v>18</v>
      </c>
      <c r="E9" s="5">
        <v>501</v>
      </c>
      <c r="F9" s="5">
        <v>2754</v>
      </c>
      <c r="G9" s="5">
        <v>5187</v>
      </c>
      <c r="H9" s="5">
        <v>7941</v>
      </c>
      <c r="I9" s="5">
        <v>0.65319229316207028</v>
      </c>
      <c r="J9" s="5">
        <v>0.42588371654381074</v>
      </c>
      <c r="K9" s="5">
        <v>569.97285404685601</v>
      </c>
      <c r="L9" s="5">
        <v>6269.7013945154158</v>
      </c>
      <c r="N9" s="8"/>
      <c r="O9" s="8"/>
      <c r="P9" s="11"/>
    </row>
    <row r="10" spans="1:16" s="5" customFormat="1" x14ac:dyDescent="0.2">
      <c r="A10" s="5">
        <v>2</v>
      </c>
      <c r="B10" s="5" t="s">
        <v>27</v>
      </c>
      <c r="C10" s="5" t="s">
        <v>109</v>
      </c>
      <c r="D10" s="5" t="s">
        <v>18</v>
      </c>
      <c r="E10" s="5">
        <v>676</v>
      </c>
      <c r="F10" s="5">
        <v>4730</v>
      </c>
      <c r="G10" s="5">
        <v>6094</v>
      </c>
      <c r="H10" s="5">
        <v>10824</v>
      </c>
      <c r="I10" s="5">
        <v>0.56300813008130079</v>
      </c>
      <c r="J10" s="5">
        <v>0.57446121030496966</v>
      </c>
      <c r="K10" s="5">
        <v>768.81853627538771</v>
      </c>
      <c r="L10" s="5">
        <v>8457.0038990292651</v>
      </c>
      <c r="M10" s="5">
        <v>4228501.9495146321</v>
      </c>
      <c r="N10" s="8"/>
      <c r="O10" s="8"/>
      <c r="P10" s="11"/>
    </row>
    <row r="11" spans="1:16" x14ac:dyDescent="0.2">
      <c r="A11">
        <v>2</v>
      </c>
      <c r="B11" t="s">
        <v>20</v>
      </c>
      <c r="C11" t="s">
        <v>110</v>
      </c>
      <c r="D11" t="s">
        <v>18</v>
      </c>
      <c r="E11">
        <v>580</v>
      </c>
      <c r="F11">
        <v>6073</v>
      </c>
      <c r="G11">
        <v>9523</v>
      </c>
      <c r="H11">
        <v>15596</v>
      </c>
      <c r="I11">
        <v>0.61060528340600151</v>
      </c>
      <c r="J11">
        <v>0.49330454590844197</v>
      </c>
      <c r="K11">
        <v>660.20415672971365</v>
      </c>
      <c r="L11">
        <v>7262.2457240268504</v>
      </c>
      <c r="M11">
        <v>3631122.8620134252</v>
      </c>
      <c r="N11" s="8">
        <f>AVERAGE(M11:M13)</f>
        <v>3748772.5988943554</v>
      </c>
      <c r="O11" s="8">
        <f>STDEV(M11:M13)</f>
        <v>114468.76725781438</v>
      </c>
      <c r="P11" s="11">
        <f>O11/N11</f>
        <v>3.0534998919799841E-2</v>
      </c>
    </row>
    <row r="12" spans="1:16" x14ac:dyDescent="0.2">
      <c r="A12">
        <v>2</v>
      </c>
      <c r="B12" t="s">
        <v>22</v>
      </c>
      <c r="C12" t="s">
        <v>110</v>
      </c>
      <c r="D12" t="s">
        <v>18</v>
      </c>
      <c r="E12">
        <v>617</v>
      </c>
      <c r="F12">
        <v>4925</v>
      </c>
      <c r="G12">
        <v>7144</v>
      </c>
      <c r="H12">
        <v>12069</v>
      </c>
      <c r="I12">
        <v>0.59192973734360754</v>
      </c>
      <c r="J12">
        <v>0.52436733806156299</v>
      </c>
      <c r="K12">
        <v>701.77641603528241</v>
      </c>
      <c r="L12">
        <v>7719.5405763881063</v>
      </c>
      <c r="M12">
        <v>3859770.2881940533</v>
      </c>
    </row>
    <row r="13" spans="1:16" x14ac:dyDescent="0.2">
      <c r="A13">
        <v>2</v>
      </c>
      <c r="B13" t="s">
        <v>23</v>
      </c>
      <c r="C13" t="s">
        <v>110</v>
      </c>
      <c r="D13" t="s">
        <v>18</v>
      </c>
      <c r="E13">
        <v>600</v>
      </c>
      <c r="F13">
        <v>4620</v>
      </c>
      <c r="G13">
        <v>6941</v>
      </c>
      <c r="H13">
        <v>11561</v>
      </c>
      <c r="I13">
        <v>0.60038058991436727</v>
      </c>
      <c r="J13">
        <v>0.51019150833573801</v>
      </c>
      <c r="K13">
        <v>682.80448117737956</v>
      </c>
      <c r="L13">
        <v>7510.8492929511749</v>
      </c>
      <c r="M13">
        <v>3755424.6464755875</v>
      </c>
    </row>
    <row r="14" spans="1:16" s="5" customFormat="1" x14ac:dyDescent="0.2">
      <c r="A14" s="5">
        <v>3</v>
      </c>
      <c r="B14" s="5" t="s">
        <v>24</v>
      </c>
      <c r="C14" s="5" t="s">
        <v>111</v>
      </c>
      <c r="D14" s="5" t="s">
        <v>18</v>
      </c>
      <c r="E14" s="5">
        <v>584</v>
      </c>
      <c r="F14" s="5">
        <v>6468</v>
      </c>
      <c r="G14" s="5">
        <v>10070</v>
      </c>
      <c r="H14" s="5">
        <v>16538</v>
      </c>
      <c r="I14" s="5">
        <v>0.6089007135082839</v>
      </c>
      <c r="J14" s="5">
        <v>0.49610005656950412</v>
      </c>
      <c r="K14" s="5">
        <v>663.94547185426143</v>
      </c>
      <c r="L14" s="5">
        <v>7303.4001903968756</v>
      </c>
      <c r="M14" s="5">
        <v>3651700.0951984376</v>
      </c>
      <c r="N14" s="8">
        <f>AVERAGE(M14:M16)</f>
        <v>3755040.6382301287</v>
      </c>
      <c r="O14" s="8">
        <f>STDEV(M14:M16)</f>
        <v>96281.998536112544</v>
      </c>
      <c r="P14" s="11">
        <f>O14/N14</f>
        <v>2.5640734099083771E-2</v>
      </c>
    </row>
    <row r="15" spans="1:16" s="5" customFormat="1" x14ac:dyDescent="0.2">
      <c r="A15" s="5">
        <v>3</v>
      </c>
      <c r="B15" s="5" t="s">
        <v>26</v>
      </c>
      <c r="C15" s="5" t="s">
        <v>111</v>
      </c>
      <c r="D15" s="5" t="s">
        <v>18</v>
      </c>
      <c r="E15" s="5">
        <v>603</v>
      </c>
      <c r="F15" s="5">
        <v>6999</v>
      </c>
      <c r="G15" s="5">
        <v>10459</v>
      </c>
      <c r="H15" s="5">
        <v>17458</v>
      </c>
      <c r="I15" s="5">
        <v>0.59909497078703178</v>
      </c>
      <c r="J15" s="5">
        <v>0.5123351445410268</v>
      </c>
      <c r="K15" s="5">
        <v>685.67337331507872</v>
      </c>
      <c r="L15" s="5">
        <v>7542.4071064658656</v>
      </c>
      <c r="M15" s="5">
        <v>3771203.5532329329</v>
      </c>
      <c r="N15" s="8"/>
      <c r="O15" s="8"/>
      <c r="P15" s="11"/>
    </row>
    <row r="16" spans="1:16" s="5" customFormat="1" x14ac:dyDescent="0.2">
      <c r="A16" s="5">
        <v>3</v>
      </c>
      <c r="B16" s="5" t="s">
        <v>27</v>
      </c>
      <c r="C16" s="5" t="s">
        <v>111</v>
      </c>
      <c r="D16" s="5" t="s">
        <v>18</v>
      </c>
      <c r="E16" s="5">
        <v>614</v>
      </c>
      <c r="F16" s="5">
        <v>6524</v>
      </c>
      <c r="G16" s="5">
        <v>9519</v>
      </c>
      <c r="H16" s="5">
        <v>16043</v>
      </c>
      <c r="I16" s="5">
        <v>0.59334289098048998</v>
      </c>
      <c r="J16" s="5">
        <v>0.52198281609977049</v>
      </c>
      <c r="K16" s="5">
        <v>698.58513931982134</v>
      </c>
      <c r="L16" s="5">
        <v>7684.4365325180352</v>
      </c>
      <c r="M16" s="5">
        <v>3842218.2662590174</v>
      </c>
      <c r="N16" s="8"/>
      <c r="O16" s="8"/>
      <c r="P16" s="11"/>
    </row>
    <row r="17" spans="1:16" x14ac:dyDescent="0.2">
      <c r="A17">
        <v>3</v>
      </c>
      <c r="B17" t="s">
        <v>20</v>
      </c>
      <c r="C17" t="s">
        <v>112</v>
      </c>
      <c r="D17" t="s">
        <v>18</v>
      </c>
      <c r="E17">
        <v>720</v>
      </c>
      <c r="F17">
        <v>6265</v>
      </c>
      <c r="G17">
        <v>7423</v>
      </c>
      <c r="H17">
        <v>13688</v>
      </c>
      <c r="I17">
        <v>0.54229982466393922</v>
      </c>
      <c r="J17">
        <v>0.61193624845448247</v>
      </c>
      <c r="K17">
        <v>818.97249525492839</v>
      </c>
      <c r="L17">
        <v>9008.6974478042121</v>
      </c>
      <c r="M17">
        <v>4504348.7239021063</v>
      </c>
      <c r="N17" s="8">
        <f>AVERAGE(M17:M19)</f>
        <v>4432470.551743391</v>
      </c>
      <c r="O17" s="8">
        <f>STDEV(M17:M19)</f>
        <v>249321.68388590816</v>
      </c>
      <c r="P17" s="11">
        <f>O17/N17</f>
        <v>5.6248920545641144E-2</v>
      </c>
    </row>
    <row r="18" spans="1:16" x14ac:dyDescent="0.2">
      <c r="A18">
        <v>3</v>
      </c>
      <c r="B18" t="s">
        <v>22</v>
      </c>
      <c r="C18" t="s">
        <v>112</v>
      </c>
      <c r="D18" t="s">
        <v>18</v>
      </c>
      <c r="E18">
        <v>741</v>
      </c>
      <c r="F18">
        <v>7117</v>
      </c>
      <c r="G18">
        <v>8108</v>
      </c>
      <c r="H18">
        <v>15225</v>
      </c>
      <c r="I18">
        <v>0.53254515599343188</v>
      </c>
      <c r="J18">
        <v>0.6300875850062071</v>
      </c>
      <c r="K18">
        <v>843.26496922672266</v>
      </c>
      <c r="L18">
        <v>9275.9146614939491</v>
      </c>
      <c r="M18">
        <v>4637957.3307469748</v>
      </c>
    </row>
    <row r="19" spans="1:16" x14ac:dyDescent="0.2">
      <c r="A19">
        <v>3</v>
      </c>
      <c r="B19" t="s">
        <v>23</v>
      </c>
      <c r="C19" t="s">
        <v>112</v>
      </c>
      <c r="D19" t="s">
        <v>18</v>
      </c>
      <c r="E19">
        <v>664</v>
      </c>
      <c r="F19">
        <v>7097</v>
      </c>
      <c r="G19">
        <v>9356</v>
      </c>
      <c r="H19">
        <v>16453</v>
      </c>
      <c r="I19">
        <v>0.56865009420774326</v>
      </c>
      <c r="J19">
        <v>0.56448998268258044</v>
      </c>
      <c r="K19">
        <v>755.47374556019872</v>
      </c>
      <c r="L19">
        <v>8310.2112011621866</v>
      </c>
      <c r="M19">
        <v>4155105.6005810932</v>
      </c>
    </row>
    <row r="20" spans="1:16" s="5" customFormat="1" x14ac:dyDescent="0.2">
      <c r="A20" s="5">
        <v>1</v>
      </c>
      <c r="B20" s="5" t="s">
        <v>31</v>
      </c>
      <c r="C20" s="5" t="s">
        <v>21</v>
      </c>
      <c r="D20" s="5" t="s">
        <v>29</v>
      </c>
      <c r="E20" s="5">
        <v>729</v>
      </c>
      <c r="F20" s="5">
        <v>5838</v>
      </c>
      <c r="G20" s="5">
        <v>6799</v>
      </c>
      <c r="H20" s="5">
        <v>12637</v>
      </c>
      <c r="I20" s="5">
        <v>0.53802326501543085</v>
      </c>
      <c r="J20" s="5">
        <v>0.6198534762322212</v>
      </c>
      <c r="K20" s="5">
        <v>829.56835684183784</v>
      </c>
      <c r="L20" s="5">
        <v>9125.251925260216</v>
      </c>
      <c r="M20" s="5">
        <v>4562625.962630108</v>
      </c>
      <c r="N20" s="8">
        <f>AVERAGE(M20:M22)</f>
        <v>4415279.1009346703</v>
      </c>
      <c r="O20" s="8">
        <f>STDEV(M20:M22)</f>
        <v>130442.98305903426</v>
      </c>
      <c r="P20" s="11">
        <f>O20/N20</f>
        <v>2.9543541886496098E-2</v>
      </c>
    </row>
    <row r="21" spans="1:16" s="5" customFormat="1" x14ac:dyDescent="0.2">
      <c r="A21" s="5">
        <v>1</v>
      </c>
      <c r="B21" s="5" t="s">
        <v>32</v>
      </c>
      <c r="C21" s="5" t="s">
        <v>21</v>
      </c>
      <c r="D21" s="5" t="s">
        <v>29</v>
      </c>
      <c r="E21" s="5">
        <v>690</v>
      </c>
      <c r="F21" s="5">
        <v>6178</v>
      </c>
      <c r="G21" s="5">
        <v>7751</v>
      </c>
      <c r="H21" s="5">
        <v>13929</v>
      </c>
      <c r="I21" s="5">
        <v>0.55646492928422719</v>
      </c>
      <c r="J21" s="5">
        <v>0.58615113040651989</v>
      </c>
      <c r="K21" s="5">
        <v>784.46350429138101</v>
      </c>
      <c r="L21" s="5">
        <v>8629.0985472051907</v>
      </c>
      <c r="M21" s="5">
        <v>4314549.2736025956</v>
      </c>
      <c r="N21" s="8"/>
      <c r="O21" s="8"/>
      <c r="P21" s="11"/>
    </row>
    <row r="22" spans="1:16" s="5" customFormat="1" x14ac:dyDescent="0.2">
      <c r="A22" s="5">
        <v>1</v>
      </c>
      <c r="B22" s="5" t="s">
        <v>33</v>
      </c>
      <c r="C22" s="5" t="s">
        <v>21</v>
      </c>
      <c r="D22" s="5" t="s">
        <v>29</v>
      </c>
      <c r="E22" s="5">
        <v>698</v>
      </c>
      <c r="F22" s="5">
        <v>4712</v>
      </c>
      <c r="G22" s="5">
        <v>5815</v>
      </c>
      <c r="H22" s="5">
        <v>10527</v>
      </c>
      <c r="I22" s="5">
        <v>0.5523890947088439</v>
      </c>
      <c r="J22" s="5">
        <v>0.59350259929856009</v>
      </c>
      <c r="K22" s="5">
        <v>794.30219392205584</v>
      </c>
      <c r="L22" s="5">
        <v>8737.3241331426143</v>
      </c>
      <c r="M22" s="5">
        <v>4368662.0665713074</v>
      </c>
      <c r="N22" s="8"/>
      <c r="O22" s="8"/>
      <c r="P22" s="11"/>
    </row>
    <row r="23" spans="1:16" x14ac:dyDescent="0.2">
      <c r="A23">
        <v>1</v>
      </c>
      <c r="B23" t="s">
        <v>34</v>
      </c>
      <c r="C23" t="s">
        <v>25</v>
      </c>
      <c r="D23" t="s">
        <v>29</v>
      </c>
      <c r="E23">
        <v>673</v>
      </c>
      <c r="F23">
        <v>5548</v>
      </c>
      <c r="G23">
        <v>7192</v>
      </c>
      <c r="H23">
        <v>12740</v>
      </c>
      <c r="I23">
        <v>0.56452119309262161</v>
      </c>
      <c r="J23">
        <v>0.57177735297469823</v>
      </c>
      <c r="K23">
        <v>765.22665012673747</v>
      </c>
      <c r="L23">
        <v>8417.4931513941119</v>
      </c>
      <c r="M23">
        <v>4208746.575697056</v>
      </c>
      <c r="N23" s="8">
        <f>AVERAGE(M23:M25)</f>
        <v>4468113.4204337588</v>
      </c>
      <c r="O23" s="8">
        <f>STDEV(M23:M25)</f>
        <v>245513.74529953991</v>
      </c>
      <c r="P23" s="11">
        <f>O23/N23</f>
        <v>5.494796622143619E-2</v>
      </c>
    </row>
    <row r="24" spans="1:16" x14ac:dyDescent="0.2">
      <c r="A24">
        <v>1</v>
      </c>
      <c r="B24" t="s">
        <v>35</v>
      </c>
      <c r="C24" t="s">
        <v>25</v>
      </c>
      <c r="D24" t="s">
        <v>29</v>
      </c>
      <c r="E24">
        <v>751</v>
      </c>
      <c r="F24">
        <v>5426</v>
      </c>
      <c r="G24">
        <v>6077</v>
      </c>
      <c r="H24">
        <v>11503</v>
      </c>
      <c r="I24">
        <v>0.52829696600886722</v>
      </c>
      <c r="J24">
        <v>0.63809671776065513</v>
      </c>
      <c r="K24">
        <v>853.98382997946351</v>
      </c>
      <c r="L24">
        <v>9393.8221297740984</v>
      </c>
      <c r="M24">
        <v>4696911.0648870496</v>
      </c>
    </row>
    <row r="25" spans="1:16" x14ac:dyDescent="0.2">
      <c r="A25">
        <v>1</v>
      </c>
      <c r="B25" t="s">
        <v>36</v>
      </c>
      <c r="C25" t="s">
        <v>25</v>
      </c>
      <c r="D25" t="s">
        <v>29</v>
      </c>
      <c r="E25">
        <v>719</v>
      </c>
      <c r="F25">
        <v>6546</v>
      </c>
      <c r="G25">
        <v>7769</v>
      </c>
      <c r="H25">
        <v>14315</v>
      </c>
      <c r="I25">
        <v>0.54271742926999655</v>
      </c>
      <c r="J25">
        <v>0.61116648258179451</v>
      </c>
      <c r="K25">
        <v>817.94229467584921</v>
      </c>
      <c r="L25">
        <v>8997.3652414343414</v>
      </c>
      <c r="M25">
        <v>4498682.6207171706</v>
      </c>
    </row>
    <row r="26" spans="1:16" s="5" customFormat="1" x14ac:dyDescent="0.2">
      <c r="A26" s="5">
        <v>2</v>
      </c>
      <c r="B26" s="5" t="s">
        <v>34</v>
      </c>
      <c r="C26" s="5" t="s">
        <v>109</v>
      </c>
      <c r="D26" s="5" t="s">
        <v>29</v>
      </c>
      <c r="E26" s="5">
        <v>739</v>
      </c>
      <c r="F26" s="5">
        <v>5563</v>
      </c>
      <c r="G26" s="5">
        <v>6368</v>
      </c>
      <c r="H26" s="5">
        <v>11931</v>
      </c>
      <c r="I26" s="5">
        <v>0.53373564663481687</v>
      </c>
      <c r="J26" s="5">
        <v>0.6278546063515813</v>
      </c>
      <c r="K26" s="5">
        <v>840.27650742984656</v>
      </c>
      <c r="L26" s="5">
        <v>9243.0415817283119</v>
      </c>
      <c r="M26" s="5">
        <v>4621520.7908641556</v>
      </c>
      <c r="N26" s="8">
        <f>AVERAGE(M26:M28)</f>
        <v>4753806.7546103997</v>
      </c>
      <c r="O26" s="8">
        <f>STDEV(M26:M28)</f>
        <v>119251.34826469795</v>
      </c>
      <c r="P26" s="11">
        <f>O26/N26</f>
        <v>2.5085442976630051E-2</v>
      </c>
    </row>
    <row r="27" spans="1:16" s="5" customFormat="1" x14ac:dyDescent="0.2">
      <c r="A27" s="5">
        <v>2</v>
      </c>
      <c r="B27" s="5" t="s">
        <v>35</v>
      </c>
      <c r="C27" s="5" t="s">
        <v>109</v>
      </c>
      <c r="D27" s="5" t="s">
        <v>29</v>
      </c>
      <c r="E27" s="5">
        <v>776</v>
      </c>
      <c r="F27" s="5">
        <v>7491</v>
      </c>
      <c r="G27" s="5">
        <v>8025</v>
      </c>
      <c r="H27" s="5">
        <v>15516</v>
      </c>
      <c r="I27" s="5">
        <v>0.51720804331013148</v>
      </c>
      <c r="J27" s="5">
        <v>0.6593100805616412</v>
      </c>
      <c r="K27" s="5">
        <v>882.37430482018362</v>
      </c>
      <c r="L27" s="5">
        <v>9706.1173530220203</v>
      </c>
      <c r="M27" s="5">
        <v>4853058.6765110102</v>
      </c>
      <c r="N27" s="8"/>
      <c r="O27" s="8"/>
      <c r="P27" s="11"/>
    </row>
    <row r="28" spans="1:16" s="5" customFormat="1" x14ac:dyDescent="0.2">
      <c r="A28" s="5">
        <v>2</v>
      </c>
      <c r="B28" s="5" t="s">
        <v>36</v>
      </c>
      <c r="C28" s="5" t="s">
        <v>109</v>
      </c>
      <c r="D28" s="5" t="s">
        <v>29</v>
      </c>
      <c r="E28" s="5">
        <v>765</v>
      </c>
      <c r="F28" s="5">
        <v>6118</v>
      </c>
      <c r="G28" s="5">
        <v>6678</v>
      </c>
      <c r="H28" s="5">
        <v>12796</v>
      </c>
      <c r="I28" s="5">
        <v>0.52188183807439825</v>
      </c>
      <c r="J28" s="5">
        <v>0.65031408056580875</v>
      </c>
      <c r="K28" s="5">
        <v>870.33469026473335</v>
      </c>
      <c r="L28" s="5">
        <v>9573.6815929120676</v>
      </c>
      <c r="M28" s="5">
        <v>4786840.7964560334</v>
      </c>
      <c r="N28" s="8"/>
      <c r="O28" s="8"/>
      <c r="P28" s="11"/>
    </row>
    <row r="29" spans="1:16" x14ac:dyDescent="0.2">
      <c r="A29">
        <v>2</v>
      </c>
      <c r="B29" t="s">
        <v>31</v>
      </c>
      <c r="C29" t="s">
        <v>110</v>
      </c>
      <c r="D29" t="s">
        <v>29</v>
      </c>
      <c r="E29">
        <v>724</v>
      </c>
      <c r="F29">
        <v>6892</v>
      </c>
      <c r="G29">
        <v>8101</v>
      </c>
      <c r="H29">
        <v>14993</v>
      </c>
      <c r="I29">
        <v>0.54031881544720872</v>
      </c>
      <c r="J29">
        <v>0.61559591466441188</v>
      </c>
      <c r="K29">
        <v>823.87033547164333</v>
      </c>
      <c r="L29">
        <v>9062.5736901880773</v>
      </c>
      <c r="M29">
        <v>4531286.8450940391</v>
      </c>
      <c r="N29" s="8">
        <f>AVERAGE(M29:M31)</f>
        <v>4482033.6476554293</v>
      </c>
      <c r="O29" s="8">
        <f>STDEV(M29:M31)</f>
        <v>187510.98057369306</v>
      </c>
      <c r="P29" s="11">
        <f>O29/N29</f>
        <v>4.1836138528719174E-2</v>
      </c>
    </row>
    <row r="30" spans="1:16" x14ac:dyDescent="0.2">
      <c r="A30">
        <v>2</v>
      </c>
      <c r="B30" t="s">
        <v>32</v>
      </c>
      <c r="C30" t="s">
        <v>110</v>
      </c>
      <c r="D30" t="s">
        <v>29</v>
      </c>
      <c r="E30">
        <v>683</v>
      </c>
      <c r="F30">
        <v>6740</v>
      </c>
      <c r="G30">
        <v>8560</v>
      </c>
      <c r="H30">
        <v>15300</v>
      </c>
      <c r="I30">
        <v>0.55947712418300655</v>
      </c>
      <c r="J30">
        <v>0.58075263824473899</v>
      </c>
      <c r="K30">
        <v>777.23854154809828</v>
      </c>
      <c r="L30">
        <v>8549.6239570290818</v>
      </c>
      <c r="M30">
        <v>4274811.9785145409</v>
      </c>
    </row>
    <row r="31" spans="1:16" x14ac:dyDescent="0.2">
      <c r="A31">
        <v>2</v>
      </c>
      <c r="B31" t="s">
        <v>33</v>
      </c>
      <c r="C31" t="s">
        <v>110</v>
      </c>
      <c r="D31" t="s">
        <v>29</v>
      </c>
      <c r="E31">
        <v>742</v>
      </c>
      <c r="F31">
        <v>5961</v>
      </c>
      <c r="G31">
        <v>6787</v>
      </c>
      <c r="H31">
        <v>12748</v>
      </c>
      <c r="I31">
        <v>0.53239723878255407</v>
      </c>
      <c r="J31">
        <v>0.63036537883346877</v>
      </c>
      <c r="K31">
        <v>843.63674897412852</v>
      </c>
      <c r="L31">
        <v>9280.0042387154135</v>
      </c>
      <c r="M31">
        <v>4640002.119357707</v>
      </c>
    </row>
    <row r="32" spans="1:16" s="5" customFormat="1" x14ac:dyDescent="0.2">
      <c r="A32" s="5">
        <v>3</v>
      </c>
      <c r="B32" s="5" t="s">
        <v>34</v>
      </c>
      <c r="C32" s="5" t="s">
        <v>111</v>
      </c>
      <c r="D32" s="5" t="s">
        <v>29</v>
      </c>
      <c r="E32" s="5">
        <v>658</v>
      </c>
      <c r="F32" s="5">
        <v>6403</v>
      </c>
      <c r="G32" s="5">
        <v>8543</v>
      </c>
      <c r="H32" s="5">
        <v>14946</v>
      </c>
      <c r="I32" s="5">
        <v>0.5715910611534859</v>
      </c>
      <c r="J32" s="5">
        <v>0.55933147133861671</v>
      </c>
      <c r="K32" s="5">
        <v>748.56995628829861</v>
      </c>
      <c r="L32" s="5">
        <v>8234.2695191712846</v>
      </c>
      <c r="M32" s="5">
        <v>4117134.7595856423</v>
      </c>
      <c r="N32" s="8">
        <f>AVERAGE(M32:M34)</f>
        <v>4171020.7378532887</v>
      </c>
      <c r="O32" s="8">
        <f>STDEV(M32:M34)</f>
        <v>63817.611889314103</v>
      </c>
      <c r="P32" s="11">
        <f>O32/N32</f>
        <v>1.5300238454858246E-2</v>
      </c>
    </row>
    <row r="33" spans="1:16" s="5" customFormat="1" x14ac:dyDescent="0.2">
      <c r="A33" s="5">
        <v>3</v>
      </c>
      <c r="B33" s="5" t="s">
        <v>35</v>
      </c>
      <c r="C33" s="5" t="s">
        <v>111</v>
      </c>
      <c r="D33" s="5" t="s">
        <v>29</v>
      </c>
      <c r="E33" s="5">
        <v>678</v>
      </c>
      <c r="F33" s="5">
        <v>6833</v>
      </c>
      <c r="G33" s="5">
        <v>8768</v>
      </c>
      <c r="H33" s="5">
        <v>15601</v>
      </c>
      <c r="I33" s="5">
        <v>0.5620152554323441</v>
      </c>
      <c r="J33" s="5">
        <v>0.57622628455945257</v>
      </c>
      <c r="K33" s="5">
        <v>771.18078768663361</v>
      </c>
      <c r="L33" s="5">
        <v>8482.9886645529696</v>
      </c>
      <c r="M33" s="5">
        <v>4241494.3322764849</v>
      </c>
      <c r="N33" s="8"/>
      <c r="O33" s="8"/>
      <c r="P33" s="11"/>
    </row>
    <row r="34" spans="1:16" s="5" customFormat="1" x14ac:dyDescent="0.2">
      <c r="A34" s="5">
        <v>3</v>
      </c>
      <c r="B34" s="5" t="s">
        <v>36</v>
      </c>
      <c r="C34" s="5" t="s">
        <v>111</v>
      </c>
      <c r="D34" s="5" t="s">
        <v>29</v>
      </c>
      <c r="E34" s="5">
        <v>664</v>
      </c>
      <c r="F34" s="5">
        <v>6802</v>
      </c>
      <c r="G34" s="5">
        <v>8969</v>
      </c>
      <c r="H34" s="5">
        <v>15771</v>
      </c>
      <c r="I34" s="5">
        <v>0.56870204806290026</v>
      </c>
      <c r="J34" s="5">
        <v>0.56439862336955471</v>
      </c>
      <c r="K34" s="5">
        <v>755.35147667231627</v>
      </c>
      <c r="L34" s="5">
        <v>8308.8662433954796</v>
      </c>
      <c r="M34" s="5">
        <v>4154433.1216977397</v>
      </c>
      <c r="N34" s="8"/>
      <c r="O34" s="8"/>
      <c r="P34" s="11"/>
    </row>
    <row r="35" spans="1:16" x14ac:dyDescent="0.2">
      <c r="A35">
        <v>3</v>
      </c>
      <c r="B35" t="s">
        <v>31</v>
      </c>
      <c r="C35" t="s">
        <v>112</v>
      </c>
      <c r="D35" t="s">
        <v>29</v>
      </c>
      <c r="E35">
        <v>819</v>
      </c>
      <c r="F35">
        <v>8826</v>
      </c>
      <c r="G35">
        <v>8772</v>
      </c>
      <c r="H35">
        <v>17598</v>
      </c>
      <c r="I35">
        <v>0.49846573474258438</v>
      </c>
      <c r="J35">
        <v>0.69622042866772726</v>
      </c>
      <c r="K35">
        <v>931.77252230691556</v>
      </c>
      <c r="L35">
        <v>10249.497745376071</v>
      </c>
      <c r="M35">
        <v>5124748.8726880355</v>
      </c>
      <c r="N35" s="8">
        <f>AVERAGE(M35:M37)</f>
        <v>5037095.3205660507</v>
      </c>
      <c r="O35" s="8">
        <f>STDEV(M35:M37)</f>
        <v>76039.683701558999</v>
      </c>
      <c r="P35" s="11">
        <f>O35/N35</f>
        <v>1.5095939001014167E-2</v>
      </c>
    </row>
    <row r="36" spans="1:16" x14ac:dyDescent="0.2">
      <c r="A36">
        <v>3</v>
      </c>
      <c r="B36" t="s">
        <v>32</v>
      </c>
      <c r="C36" t="s">
        <v>112</v>
      </c>
      <c r="D36" t="s">
        <v>29</v>
      </c>
      <c r="E36">
        <v>799</v>
      </c>
      <c r="F36">
        <v>8072</v>
      </c>
      <c r="G36">
        <v>8306</v>
      </c>
      <c r="H36">
        <v>16378</v>
      </c>
      <c r="I36">
        <v>0.50714372939308827</v>
      </c>
      <c r="J36">
        <v>0.67896082563943472</v>
      </c>
      <c r="K36">
        <v>908.67348185149194</v>
      </c>
      <c r="L36">
        <v>9995.4083003664109</v>
      </c>
      <c r="M36">
        <v>4997704.1501832055</v>
      </c>
    </row>
    <row r="37" spans="1:16" x14ac:dyDescent="0.2">
      <c r="A37">
        <v>3</v>
      </c>
      <c r="B37" t="s">
        <v>33</v>
      </c>
      <c r="C37" t="s">
        <v>112</v>
      </c>
      <c r="D37" t="s">
        <v>29</v>
      </c>
      <c r="E37">
        <v>797</v>
      </c>
      <c r="F37">
        <v>7934</v>
      </c>
      <c r="G37">
        <v>8184</v>
      </c>
      <c r="H37">
        <v>16118</v>
      </c>
      <c r="I37">
        <v>0.50775530462836582</v>
      </c>
      <c r="J37">
        <v>0.67775563125299421</v>
      </c>
      <c r="K37">
        <v>907.06053433216573</v>
      </c>
      <c r="L37">
        <v>9977.6658776538225</v>
      </c>
      <c r="M37">
        <v>4988832.9388269112</v>
      </c>
    </row>
    <row r="38" spans="1:16" s="5" customFormat="1" x14ac:dyDescent="0.2">
      <c r="A38" s="5">
        <v>1</v>
      </c>
      <c r="B38" s="5" t="s">
        <v>40</v>
      </c>
      <c r="C38" s="5" t="s">
        <v>21</v>
      </c>
      <c r="D38" s="5" t="s">
        <v>38</v>
      </c>
      <c r="E38" s="5">
        <v>306</v>
      </c>
      <c r="F38" s="5">
        <v>2984</v>
      </c>
      <c r="G38" s="5">
        <v>10030</v>
      </c>
      <c r="H38" s="5">
        <v>13014</v>
      </c>
      <c r="I38" s="5">
        <v>0.77070846780390345</v>
      </c>
      <c r="J38" s="5">
        <v>0.2604450990989482</v>
      </c>
      <c r="K38" s="5">
        <v>348.56142813028401</v>
      </c>
      <c r="L38" s="5">
        <v>3834.1757094331242</v>
      </c>
      <c r="M38" s="5">
        <v>1917087.8547165622</v>
      </c>
      <c r="N38" s="8">
        <f>AVERAGE(M38:M40)</f>
        <v>2343326.4771568943</v>
      </c>
      <c r="O38" s="8">
        <f>STDEV(M38:M40)</f>
        <v>461213.5965254922</v>
      </c>
      <c r="P38" s="11">
        <f>O38/N38</f>
        <v>0.19682003383714264</v>
      </c>
    </row>
    <row r="39" spans="1:16" s="5" customFormat="1" x14ac:dyDescent="0.2">
      <c r="A39" s="5">
        <v>1</v>
      </c>
      <c r="B39" s="5" t="s">
        <v>41</v>
      </c>
      <c r="C39" s="5" t="s">
        <v>21</v>
      </c>
      <c r="D39" s="5" t="s">
        <v>38</v>
      </c>
      <c r="E39" s="5">
        <v>364</v>
      </c>
      <c r="F39" s="5">
        <v>3846</v>
      </c>
      <c r="G39" s="5">
        <v>10593</v>
      </c>
      <c r="H39" s="5">
        <v>14439</v>
      </c>
      <c r="I39" s="5">
        <v>0.73363806357781014</v>
      </c>
      <c r="J39" s="5">
        <v>0.30973947337472291</v>
      </c>
      <c r="K39" s="5">
        <v>414.53355644368702</v>
      </c>
      <c r="L39" s="5">
        <v>4559.8691208805576</v>
      </c>
      <c r="M39" s="5">
        <v>2279934.5604402786</v>
      </c>
      <c r="N39" s="8"/>
      <c r="O39" s="8"/>
      <c r="P39" s="11"/>
    </row>
    <row r="40" spans="1:16" s="5" customFormat="1" x14ac:dyDescent="0.2">
      <c r="A40" s="5">
        <v>1</v>
      </c>
      <c r="B40" s="5" t="s">
        <v>42</v>
      </c>
      <c r="C40" s="5" t="s">
        <v>21</v>
      </c>
      <c r="D40" s="5" t="s">
        <v>38</v>
      </c>
      <c r="E40" s="5">
        <v>453</v>
      </c>
      <c r="F40" s="5">
        <v>4836</v>
      </c>
      <c r="G40" s="5">
        <v>10302</v>
      </c>
      <c r="H40" s="5">
        <v>15138</v>
      </c>
      <c r="I40" s="5">
        <v>0.68053904082441541</v>
      </c>
      <c r="J40" s="5">
        <v>0.38487008774358217</v>
      </c>
      <c r="K40" s="5">
        <v>515.08309387524389</v>
      </c>
      <c r="L40" s="5">
        <v>5665.9140326276829</v>
      </c>
      <c r="M40" s="5">
        <v>2832957.0163138416</v>
      </c>
      <c r="N40" s="8"/>
      <c r="O40" s="8"/>
      <c r="P40" s="11"/>
    </row>
    <row r="41" spans="1:16" x14ac:dyDescent="0.2">
      <c r="A41">
        <v>1</v>
      </c>
      <c r="B41" t="s">
        <v>43</v>
      </c>
      <c r="C41" t="s">
        <v>25</v>
      </c>
      <c r="D41" t="s">
        <v>38</v>
      </c>
      <c r="E41">
        <v>465</v>
      </c>
      <c r="F41">
        <v>3532</v>
      </c>
      <c r="G41">
        <v>7285</v>
      </c>
      <c r="H41">
        <v>10817</v>
      </c>
      <c r="I41">
        <v>0.67347693445502455</v>
      </c>
      <c r="J41">
        <v>0.39530153100098431</v>
      </c>
      <c r="K41">
        <v>529.04380487283765</v>
      </c>
      <c r="L41">
        <v>5819.4818536012144</v>
      </c>
      <c r="M41">
        <v>2909740.9268006072</v>
      </c>
      <c r="N41" s="8">
        <f>AVERAGE(M41:M43)</f>
        <v>2724285.1523764799</v>
      </c>
      <c r="O41" s="8">
        <f>STDEV(M41:M43)</f>
        <v>170290.55516502718</v>
      </c>
      <c r="P41" s="11">
        <f>O41/N41</f>
        <v>6.2508344626287501E-2</v>
      </c>
    </row>
    <row r="42" spans="1:16" x14ac:dyDescent="0.2">
      <c r="A42">
        <v>1</v>
      </c>
      <c r="B42" t="s">
        <v>44</v>
      </c>
      <c r="C42" t="s">
        <v>25</v>
      </c>
      <c r="D42" t="s">
        <v>38</v>
      </c>
      <c r="E42">
        <v>412</v>
      </c>
      <c r="F42">
        <v>3433</v>
      </c>
      <c r="G42">
        <v>8197</v>
      </c>
      <c r="H42">
        <v>11630</v>
      </c>
      <c r="I42">
        <v>0.70481513327601031</v>
      </c>
      <c r="J42">
        <v>0.34981973285967949</v>
      </c>
      <c r="K42">
        <v>468.17416067944259</v>
      </c>
      <c r="L42">
        <v>5149.915767473869</v>
      </c>
      <c r="M42">
        <v>2574957.8837369345</v>
      </c>
    </row>
    <row r="43" spans="1:16" x14ac:dyDescent="0.2">
      <c r="A43">
        <v>1</v>
      </c>
      <c r="B43" t="s">
        <v>45</v>
      </c>
      <c r="C43" t="s">
        <v>25</v>
      </c>
      <c r="D43" t="s">
        <v>38</v>
      </c>
      <c r="E43">
        <v>430</v>
      </c>
      <c r="F43">
        <v>4542</v>
      </c>
      <c r="G43">
        <v>10304</v>
      </c>
      <c r="H43">
        <v>14846</v>
      </c>
      <c r="I43">
        <v>0.69405900579280611</v>
      </c>
      <c r="J43">
        <v>0.36519829933335746</v>
      </c>
      <c r="K43">
        <v>488.75575392579964</v>
      </c>
      <c r="L43">
        <v>5376.3132931837963</v>
      </c>
      <c r="M43">
        <v>2688156.6465918981</v>
      </c>
    </row>
    <row r="44" spans="1:16" s="5" customFormat="1" x14ac:dyDescent="0.2">
      <c r="A44" s="5">
        <v>2</v>
      </c>
      <c r="B44" s="5" t="s">
        <v>43</v>
      </c>
      <c r="C44" s="5" t="s">
        <v>109</v>
      </c>
      <c r="D44" s="5" t="s">
        <v>38</v>
      </c>
      <c r="E44" s="5">
        <v>419</v>
      </c>
      <c r="F44" s="5">
        <v>4625</v>
      </c>
      <c r="G44" s="5">
        <v>10823</v>
      </c>
      <c r="H44" s="5">
        <v>15448</v>
      </c>
      <c r="I44" s="5">
        <v>0.70060849300880368</v>
      </c>
      <c r="J44" s="5">
        <v>0.35580604581320402</v>
      </c>
      <c r="K44" s="5">
        <v>476.18582148448081</v>
      </c>
      <c r="L44" s="5">
        <v>5238.0440363292892</v>
      </c>
      <c r="M44" s="5">
        <v>2619022.0181646445</v>
      </c>
      <c r="N44" s="8">
        <f>AVERAGE(M44:M46)</f>
        <v>2643333.0032902076</v>
      </c>
      <c r="O44" s="8">
        <f>STDEV(M44:M46)</f>
        <v>21747.680721872701</v>
      </c>
      <c r="P44" s="11">
        <f>O44/N44</f>
        <v>8.2273707833265593E-3</v>
      </c>
    </row>
    <row r="45" spans="1:16" s="5" customFormat="1" x14ac:dyDescent="0.2">
      <c r="A45" s="5">
        <v>2</v>
      </c>
      <c r="B45" s="5" t="s">
        <v>44</v>
      </c>
      <c r="C45" s="5" t="s">
        <v>109</v>
      </c>
      <c r="D45" s="5" t="s">
        <v>38</v>
      </c>
      <c r="E45" s="5">
        <v>424</v>
      </c>
      <c r="F45" s="5">
        <v>4113</v>
      </c>
      <c r="G45" s="5">
        <v>9491</v>
      </c>
      <c r="H45" s="5">
        <v>13604</v>
      </c>
      <c r="I45" s="5">
        <v>0.69766245221993528</v>
      </c>
      <c r="J45" s="5">
        <v>0.3600198859965939</v>
      </c>
      <c r="K45" s="5">
        <v>481.82532922456363</v>
      </c>
      <c r="L45" s="5">
        <v>5300.0786214702002</v>
      </c>
      <c r="M45" s="5">
        <v>2650039.3107350999</v>
      </c>
      <c r="N45" s="8"/>
      <c r="O45" s="8"/>
      <c r="P45" s="11"/>
    </row>
    <row r="46" spans="1:16" s="5" customFormat="1" x14ac:dyDescent="0.2">
      <c r="A46" s="5">
        <v>2</v>
      </c>
      <c r="B46" s="5" t="s">
        <v>45</v>
      </c>
      <c r="C46" s="5" t="s">
        <v>109</v>
      </c>
      <c r="D46" s="5" t="s">
        <v>38</v>
      </c>
      <c r="E46" s="5">
        <v>425</v>
      </c>
      <c r="F46" s="5">
        <v>3250</v>
      </c>
      <c r="G46" s="5">
        <v>7463</v>
      </c>
      <c r="H46" s="5">
        <v>10713</v>
      </c>
      <c r="I46" s="5">
        <v>0.6966302622981424</v>
      </c>
      <c r="J46" s="5">
        <v>0.36150047913117078</v>
      </c>
      <c r="K46" s="5">
        <v>483.80685108561403</v>
      </c>
      <c r="L46" s="5">
        <v>5321.8753619417539</v>
      </c>
      <c r="M46" s="5">
        <v>2660937.6809708769</v>
      </c>
      <c r="N46" s="8"/>
      <c r="O46" s="8"/>
      <c r="P46" s="11"/>
    </row>
    <row r="47" spans="1:16" x14ac:dyDescent="0.2">
      <c r="A47">
        <v>2</v>
      </c>
      <c r="B47" t="s">
        <v>40</v>
      </c>
      <c r="C47" t="s">
        <v>110</v>
      </c>
      <c r="D47" t="s">
        <v>38</v>
      </c>
      <c r="E47">
        <v>351</v>
      </c>
      <c r="F47">
        <v>3809</v>
      </c>
      <c r="G47">
        <v>10941</v>
      </c>
      <c r="H47">
        <v>14750</v>
      </c>
      <c r="I47">
        <v>0.74176271186440679</v>
      </c>
      <c r="J47">
        <v>0.29872588229117597</v>
      </c>
      <c r="K47">
        <v>399.7937396830514</v>
      </c>
      <c r="L47">
        <v>4397.7311365135656</v>
      </c>
      <c r="M47">
        <v>2198865.5682567828</v>
      </c>
      <c r="N47" s="8">
        <f>AVERAGE(M47:M49)</f>
        <v>2316298.5953732468</v>
      </c>
      <c r="O47" s="8">
        <f>STDEV(M47:M49)</f>
        <v>298541.06022976851</v>
      </c>
      <c r="P47" s="11">
        <f>O47/N47</f>
        <v>0.12888712225016991</v>
      </c>
    </row>
    <row r="48" spans="1:16" x14ac:dyDescent="0.2">
      <c r="A48">
        <v>2</v>
      </c>
      <c r="B48" t="s">
        <v>41</v>
      </c>
      <c r="C48" t="s">
        <v>110</v>
      </c>
      <c r="D48" t="s">
        <v>38</v>
      </c>
      <c r="E48">
        <v>335</v>
      </c>
      <c r="F48">
        <v>3184</v>
      </c>
      <c r="G48">
        <v>9674</v>
      </c>
      <c r="H48">
        <v>12858</v>
      </c>
      <c r="I48">
        <v>0.75237206408461654</v>
      </c>
      <c r="J48">
        <v>0.28452431131870354</v>
      </c>
      <c r="K48">
        <v>380.78735454858611</v>
      </c>
      <c r="L48">
        <v>4188.660900034447</v>
      </c>
      <c r="M48">
        <v>2094330.4500172236</v>
      </c>
    </row>
    <row r="49" spans="1:16" x14ac:dyDescent="0.2">
      <c r="A49">
        <v>2</v>
      </c>
      <c r="B49" t="s">
        <v>42</v>
      </c>
      <c r="C49" t="s">
        <v>110</v>
      </c>
      <c r="D49" t="s">
        <v>38</v>
      </c>
      <c r="E49">
        <v>424</v>
      </c>
      <c r="F49">
        <v>3109</v>
      </c>
      <c r="G49">
        <v>7156</v>
      </c>
      <c r="H49">
        <v>10265</v>
      </c>
      <c r="I49">
        <v>0.69712615684364343</v>
      </c>
      <c r="J49">
        <v>0.36078888482442417</v>
      </c>
      <c r="K49">
        <v>482.85450324467905</v>
      </c>
      <c r="L49">
        <v>5311.3995356914693</v>
      </c>
      <c r="M49">
        <v>2655699.7678457345</v>
      </c>
    </row>
    <row r="50" spans="1:16" x14ac:dyDescent="0.2">
      <c r="A50" s="5">
        <v>3</v>
      </c>
      <c r="B50" s="5" t="s">
        <v>43</v>
      </c>
      <c r="C50" s="5" t="s">
        <v>111</v>
      </c>
      <c r="D50" s="5" t="s">
        <v>38</v>
      </c>
      <c r="E50" s="5">
        <v>343</v>
      </c>
      <c r="F50" s="5">
        <v>3255</v>
      </c>
      <c r="G50" s="5">
        <v>9621</v>
      </c>
      <c r="H50" s="5">
        <v>12876</v>
      </c>
      <c r="I50" s="5">
        <v>0.74720410065237652</v>
      </c>
      <c r="J50" s="5">
        <v>0.29141690405743415</v>
      </c>
      <c r="K50" s="5">
        <v>390.01191656508854</v>
      </c>
      <c r="L50" s="5">
        <v>4290.1310822159739</v>
      </c>
      <c r="M50" s="5">
        <v>2145065.5411079871</v>
      </c>
      <c r="N50" s="8">
        <f>AVERAGE(M50:M52)</f>
        <v>2201011.9862700417</v>
      </c>
      <c r="O50" s="8">
        <f>STDEV(M50:M52)</f>
        <v>49687.788330584728</v>
      </c>
      <c r="P50" s="11">
        <f>O50/N50</f>
        <v>2.2574973984938827E-2</v>
      </c>
    </row>
    <row r="51" spans="1:16" x14ac:dyDescent="0.2">
      <c r="A51" s="5">
        <v>3</v>
      </c>
      <c r="B51" s="5" t="s">
        <v>44</v>
      </c>
      <c r="C51" s="5" t="s">
        <v>111</v>
      </c>
      <c r="D51" s="5" t="s">
        <v>38</v>
      </c>
      <c r="E51" s="5">
        <v>358</v>
      </c>
      <c r="F51" s="5">
        <v>3054</v>
      </c>
      <c r="G51" s="5">
        <v>8586</v>
      </c>
      <c r="H51" s="5">
        <v>11640</v>
      </c>
      <c r="I51" s="5">
        <v>0.73762886597938149</v>
      </c>
      <c r="J51" s="5">
        <v>0.30431447250092286</v>
      </c>
      <c r="K51" s="5">
        <v>407.27311630209164</v>
      </c>
      <c r="L51" s="5">
        <v>4480.0042793230077</v>
      </c>
      <c r="M51" s="5">
        <v>2240002.139661504</v>
      </c>
    </row>
    <row r="52" spans="1:16" x14ac:dyDescent="0.2">
      <c r="A52" s="5">
        <v>3</v>
      </c>
      <c r="B52" s="5" t="s">
        <v>45</v>
      </c>
      <c r="C52" s="5" t="s">
        <v>111</v>
      </c>
      <c r="D52" s="5" t="s">
        <v>38</v>
      </c>
      <c r="E52" s="5">
        <v>354</v>
      </c>
      <c r="F52" s="5">
        <v>3028</v>
      </c>
      <c r="G52" s="5">
        <v>8611</v>
      </c>
      <c r="H52" s="5">
        <v>11639</v>
      </c>
      <c r="I52" s="5">
        <v>0.73984019245639665</v>
      </c>
      <c r="J52" s="5">
        <v>0.30132107224581106</v>
      </c>
      <c r="K52" s="5">
        <v>403.26695964375148</v>
      </c>
      <c r="L52" s="5">
        <v>4435.9365560812666</v>
      </c>
      <c r="M52" s="5">
        <v>2217968.2780406335</v>
      </c>
    </row>
    <row r="53" spans="1:16" x14ac:dyDescent="0.2">
      <c r="A53">
        <v>3</v>
      </c>
      <c r="B53" t="s">
        <v>40</v>
      </c>
      <c r="C53" t="s">
        <v>112</v>
      </c>
      <c r="D53" t="s">
        <v>38</v>
      </c>
      <c r="E53">
        <v>383</v>
      </c>
      <c r="F53">
        <v>3814</v>
      </c>
      <c r="G53">
        <v>9926</v>
      </c>
      <c r="H53">
        <v>13740</v>
      </c>
      <c r="I53">
        <v>0.72241630276564772</v>
      </c>
      <c r="J53">
        <v>0.32515370962895424</v>
      </c>
      <c r="K53">
        <v>435.16288761905014</v>
      </c>
      <c r="L53">
        <v>4786.7917638095514</v>
      </c>
      <c r="M53">
        <v>2393395.8819047757</v>
      </c>
      <c r="N53" s="8">
        <f>AVERAGE(M53:M55)</f>
        <v>2367797.0713157239</v>
      </c>
      <c r="O53" s="8">
        <f>STDEV(M53:M55)</f>
        <v>100876.83419347805</v>
      </c>
      <c r="P53" s="11">
        <f>O53/N53</f>
        <v>4.2603665413532832E-2</v>
      </c>
    </row>
    <row r="54" spans="1:16" x14ac:dyDescent="0.2">
      <c r="A54">
        <v>3</v>
      </c>
      <c r="B54" t="s">
        <v>41</v>
      </c>
      <c r="C54" t="s">
        <v>112</v>
      </c>
      <c r="D54" t="s">
        <v>38</v>
      </c>
      <c r="E54">
        <v>361</v>
      </c>
      <c r="F54">
        <v>3787</v>
      </c>
      <c r="G54">
        <v>10556</v>
      </c>
      <c r="H54">
        <v>14343</v>
      </c>
      <c r="I54">
        <v>0.73596876525134214</v>
      </c>
      <c r="J54">
        <v>0.30656759967099834</v>
      </c>
      <c r="K54">
        <v>410.2885434569036</v>
      </c>
      <c r="L54">
        <v>4513.1739780259395</v>
      </c>
      <c r="M54">
        <v>2256586.9890129697</v>
      </c>
    </row>
    <row r="55" spans="1:16" x14ac:dyDescent="0.2">
      <c r="A55">
        <v>3</v>
      </c>
      <c r="B55" t="s">
        <v>42</v>
      </c>
      <c r="C55" t="s">
        <v>112</v>
      </c>
      <c r="D55" t="s">
        <v>38</v>
      </c>
      <c r="E55">
        <v>392</v>
      </c>
      <c r="F55">
        <v>4023</v>
      </c>
      <c r="G55">
        <v>10170</v>
      </c>
      <c r="H55">
        <v>14193</v>
      </c>
      <c r="I55">
        <v>0.71655041217501581</v>
      </c>
      <c r="J55">
        <v>0.3333066752566522</v>
      </c>
      <c r="K55">
        <v>446.0742441871684</v>
      </c>
      <c r="L55">
        <v>4906.8166860588526</v>
      </c>
      <c r="M55">
        <v>2453408.3430294264</v>
      </c>
    </row>
    <row r="56" spans="1:16" s="5" customFormat="1" x14ac:dyDescent="0.2">
      <c r="A56" s="5">
        <v>1</v>
      </c>
      <c r="B56" s="5" t="s">
        <v>49</v>
      </c>
      <c r="C56" s="5" t="s">
        <v>21</v>
      </c>
      <c r="D56" s="5" t="s">
        <v>47</v>
      </c>
      <c r="E56" s="5">
        <v>0</v>
      </c>
      <c r="F56" s="5">
        <v>0</v>
      </c>
      <c r="G56" s="5">
        <v>12729</v>
      </c>
      <c r="H56" s="5">
        <v>12729</v>
      </c>
      <c r="I56" s="5">
        <v>1</v>
      </c>
      <c r="J56" s="5">
        <v>0</v>
      </c>
      <c r="K56" s="5">
        <v>0</v>
      </c>
      <c r="L56" s="5">
        <v>0</v>
      </c>
      <c r="M56" s="5">
        <v>0</v>
      </c>
      <c r="N56" s="8">
        <f>AVERAGE(M56:M58)</f>
        <v>0</v>
      </c>
      <c r="O56" s="8">
        <f>STDEV(M56:M58)</f>
        <v>0</v>
      </c>
      <c r="P56" s="11" t="e">
        <f>O56/N56</f>
        <v>#DIV/0!</v>
      </c>
    </row>
    <row r="57" spans="1:16" s="5" customFormat="1" x14ac:dyDescent="0.2">
      <c r="A57" s="5">
        <v>1</v>
      </c>
      <c r="B57" s="5" t="s">
        <v>50</v>
      </c>
      <c r="C57" s="5" t="s">
        <v>21</v>
      </c>
      <c r="D57" s="5" t="s">
        <v>47</v>
      </c>
      <c r="E57" s="5">
        <v>0</v>
      </c>
      <c r="F57" s="5">
        <v>0</v>
      </c>
      <c r="G57" s="5">
        <v>12567</v>
      </c>
      <c r="H57" s="5">
        <v>12567</v>
      </c>
      <c r="I57" s="5">
        <v>1</v>
      </c>
      <c r="J57" s="5">
        <v>0</v>
      </c>
      <c r="K57" s="5">
        <v>0</v>
      </c>
      <c r="L57" s="5">
        <v>0</v>
      </c>
      <c r="M57" s="5">
        <v>0</v>
      </c>
      <c r="N57" s="8"/>
      <c r="O57" s="8"/>
      <c r="P57" s="11"/>
    </row>
    <row r="58" spans="1:16" s="5" customFormat="1" x14ac:dyDescent="0.2">
      <c r="A58" s="5">
        <v>1</v>
      </c>
      <c r="B58" s="5" t="s">
        <v>51</v>
      </c>
      <c r="C58" s="5" t="s">
        <v>21</v>
      </c>
      <c r="D58" s="5" t="s">
        <v>47</v>
      </c>
      <c r="E58" s="5">
        <v>0</v>
      </c>
      <c r="F58" s="5">
        <v>0</v>
      </c>
      <c r="G58" s="5">
        <v>10479</v>
      </c>
      <c r="H58" s="5">
        <v>10479</v>
      </c>
      <c r="I58" s="5">
        <v>1</v>
      </c>
      <c r="J58" s="5">
        <v>0</v>
      </c>
      <c r="K58" s="5">
        <v>0</v>
      </c>
      <c r="L58" s="5">
        <v>0</v>
      </c>
      <c r="M58" s="5">
        <v>0</v>
      </c>
      <c r="N58" s="8"/>
      <c r="O58" s="8"/>
      <c r="P58" s="11"/>
    </row>
    <row r="59" spans="1:16" x14ac:dyDescent="0.2">
      <c r="A59">
        <v>1</v>
      </c>
      <c r="B59" t="s">
        <v>52</v>
      </c>
      <c r="C59" t="s">
        <v>25</v>
      </c>
      <c r="D59" t="s">
        <v>47</v>
      </c>
      <c r="E59">
        <v>0</v>
      </c>
      <c r="F59">
        <v>0</v>
      </c>
      <c r="G59">
        <v>13684</v>
      </c>
      <c r="H59">
        <v>13684</v>
      </c>
      <c r="I59">
        <v>1</v>
      </c>
      <c r="J59">
        <v>0</v>
      </c>
      <c r="K59">
        <v>0</v>
      </c>
      <c r="L59">
        <v>0</v>
      </c>
      <c r="M59">
        <v>0</v>
      </c>
      <c r="N59" s="8">
        <f>AVERAGE(M59:M61)</f>
        <v>0</v>
      </c>
      <c r="O59" s="8">
        <f>STDEV(M59:M61)</f>
        <v>0</v>
      </c>
      <c r="P59" s="11" t="e">
        <f>O59/N59</f>
        <v>#DIV/0!</v>
      </c>
    </row>
    <row r="60" spans="1:16" x14ac:dyDescent="0.2">
      <c r="A60">
        <v>1</v>
      </c>
      <c r="B60" t="s">
        <v>53</v>
      </c>
      <c r="C60" t="s">
        <v>25</v>
      </c>
      <c r="D60" t="s">
        <v>47</v>
      </c>
      <c r="E60">
        <v>0</v>
      </c>
      <c r="F60">
        <v>0</v>
      </c>
      <c r="G60">
        <v>12953</v>
      </c>
      <c r="H60">
        <v>12953</v>
      </c>
      <c r="I60">
        <v>1</v>
      </c>
      <c r="J60">
        <v>0</v>
      </c>
      <c r="K60">
        <v>0</v>
      </c>
      <c r="L60">
        <v>0</v>
      </c>
      <c r="M60">
        <v>0</v>
      </c>
    </row>
    <row r="61" spans="1:16" x14ac:dyDescent="0.2">
      <c r="A61">
        <v>1</v>
      </c>
      <c r="B61" t="s">
        <v>54</v>
      </c>
      <c r="C61" t="s">
        <v>25</v>
      </c>
      <c r="D61" t="s">
        <v>47</v>
      </c>
      <c r="E61">
        <v>0</v>
      </c>
      <c r="F61">
        <v>0</v>
      </c>
      <c r="G61">
        <v>11437</v>
      </c>
      <c r="H61">
        <v>11437</v>
      </c>
      <c r="I61">
        <v>1</v>
      </c>
      <c r="J61">
        <v>0</v>
      </c>
      <c r="K61">
        <v>0</v>
      </c>
      <c r="L61">
        <v>0</v>
      </c>
      <c r="M61">
        <v>0</v>
      </c>
    </row>
    <row r="62" spans="1:16" s="5" customFormat="1" x14ac:dyDescent="0.2">
      <c r="A62" s="5">
        <v>1</v>
      </c>
      <c r="B62" s="5" t="s">
        <v>58</v>
      </c>
      <c r="C62" s="5" t="s">
        <v>21</v>
      </c>
      <c r="D62" s="5" t="s">
        <v>56</v>
      </c>
      <c r="E62" s="5">
        <v>681</v>
      </c>
      <c r="F62" s="5">
        <v>5093</v>
      </c>
      <c r="G62" s="5">
        <v>6500</v>
      </c>
      <c r="H62" s="5">
        <v>11593</v>
      </c>
      <c r="I62" s="5">
        <v>0.56068317087897868</v>
      </c>
      <c r="J62" s="5">
        <v>0.57859929078667294</v>
      </c>
      <c r="K62" s="5">
        <v>774.35665255175718</v>
      </c>
      <c r="L62" s="5">
        <v>8517.9231780693299</v>
      </c>
      <c r="M62" s="5">
        <v>4258961.5890346654</v>
      </c>
      <c r="N62" s="8">
        <f>AVERAGE(M62:M64)</f>
        <v>4375686.1413475573</v>
      </c>
      <c r="O62" s="8">
        <f>STDEV(M62:M64)</f>
        <v>198308.93978597951</v>
      </c>
      <c r="P62" s="11">
        <f>O62/N62</f>
        <v>4.5320649923238629E-2</v>
      </c>
    </row>
    <row r="63" spans="1:16" s="5" customFormat="1" x14ac:dyDescent="0.2">
      <c r="A63" s="5">
        <v>1</v>
      </c>
      <c r="B63" s="5" t="s">
        <v>59</v>
      </c>
      <c r="C63" s="5" t="s">
        <v>21</v>
      </c>
      <c r="D63" s="5" t="s">
        <v>56</v>
      </c>
      <c r="E63" s="5">
        <v>681</v>
      </c>
      <c r="F63" s="5">
        <v>4521</v>
      </c>
      <c r="G63" s="5">
        <v>5762</v>
      </c>
      <c r="H63" s="5">
        <v>10283</v>
      </c>
      <c r="I63" s="5">
        <v>0.5603423125547019</v>
      </c>
      <c r="J63" s="5">
        <v>0.57920740958471684</v>
      </c>
      <c r="K63" s="5">
        <v>775.17051603950335</v>
      </c>
      <c r="L63" s="5">
        <v>8526.8756764345362</v>
      </c>
      <c r="M63" s="5">
        <v>4263437.8382172678</v>
      </c>
      <c r="N63" s="8"/>
      <c r="O63" s="8"/>
      <c r="P63" s="11"/>
    </row>
    <row r="64" spans="1:16" s="5" customFormat="1" x14ac:dyDescent="0.2">
      <c r="A64" s="5">
        <v>1</v>
      </c>
      <c r="B64" s="5" t="s">
        <v>60</v>
      </c>
      <c r="C64" s="5" t="s">
        <v>21</v>
      </c>
      <c r="D64" s="5" t="s">
        <v>56</v>
      </c>
      <c r="E64" s="5">
        <v>736</v>
      </c>
      <c r="F64" s="5">
        <v>4270</v>
      </c>
      <c r="G64" s="5">
        <v>4912</v>
      </c>
      <c r="H64" s="5">
        <v>9182</v>
      </c>
      <c r="I64" s="5">
        <v>0.5349597037682422</v>
      </c>
      <c r="J64" s="5">
        <v>0.62556385498218903</v>
      </c>
      <c r="K64" s="5">
        <v>837.21072668922523</v>
      </c>
      <c r="L64" s="5">
        <v>9209.3179935814769</v>
      </c>
      <c r="M64" s="5">
        <v>4604658.9967907388</v>
      </c>
      <c r="N64" s="8"/>
      <c r="O64" s="8"/>
      <c r="P64" s="11"/>
    </row>
    <row r="65" spans="1:16" x14ac:dyDescent="0.2">
      <c r="A65">
        <v>1</v>
      </c>
      <c r="B65" t="s">
        <v>61</v>
      </c>
      <c r="C65" t="s">
        <v>25</v>
      </c>
      <c r="D65" t="s">
        <v>56</v>
      </c>
      <c r="E65">
        <v>731</v>
      </c>
      <c r="F65">
        <v>5380</v>
      </c>
      <c r="G65">
        <v>6250</v>
      </c>
      <c r="H65">
        <v>11630</v>
      </c>
      <c r="I65">
        <v>0.53740326741186584</v>
      </c>
      <c r="J65">
        <v>0.62100650278226299</v>
      </c>
      <c r="K65">
        <v>831.11148659296441</v>
      </c>
      <c r="L65">
        <v>9142.2263525226081</v>
      </c>
      <c r="M65">
        <v>4571113.1762613039</v>
      </c>
      <c r="N65" s="8">
        <f>AVERAGE(M65:M67)</f>
        <v>4540098.7521712147</v>
      </c>
      <c r="O65" s="8">
        <f>STDEV(M65:M67)</f>
        <v>26913.432509028058</v>
      </c>
      <c r="P65" s="11">
        <f>O65/N65</f>
        <v>5.9279398925314629E-3</v>
      </c>
    </row>
    <row r="66" spans="1:16" x14ac:dyDescent="0.2">
      <c r="A66">
        <v>1</v>
      </c>
      <c r="B66" t="s">
        <v>62</v>
      </c>
      <c r="C66" t="s">
        <v>25</v>
      </c>
      <c r="D66" t="s">
        <v>56</v>
      </c>
      <c r="E66">
        <v>723</v>
      </c>
      <c r="F66">
        <v>5994</v>
      </c>
      <c r="G66">
        <v>7063</v>
      </c>
      <c r="H66">
        <v>13057</v>
      </c>
      <c r="I66">
        <v>0.5409358964540093</v>
      </c>
      <c r="J66">
        <v>0.61445449799911644</v>
      </c>
      <c r="K66">
        <v>822.34274357483469</v>
      </c>
      <c r="L66">
        <v>9045.7701793231809</v>
      </c>
      <c r="M66">
        <v>4522885.0896615908</v>
      </c>
    </row>
    <row r="67" spans="1:16" x14ac:dyDescent="0.2">
      <c r="A67">
        <v>1</v>
      </c>
      <c r="B67" t="s">
        <v>63</v>
      </c>
      <c r="C67" t="s">
        <v>25</v>
      </c>
      <c r="D67" t="s">
        <v>56</v>
      </c>
      <c r="E67">
        <v>723</v>
      </c>
      <c r="F67">
        <v>6181</v>
      </c>
      <c r="G67">
        <v>7276</v>
      </c>
      <c r="H67">
        <v>13457</v>
      </c>
      <c r="I67">
        <v>0.54068514527755074</v>
      </c>
      <c r="J67">
        <v>0.61491815610352851</v>
      </c>
      <c r="K67">
        <v>822.96327101649968</v>
      </c>
      <c r="L67">
        <v>9052.5959811814973</v>
      </c>
      <c r="M67">
        <v>4526297.9905907484</v>
      </c>
    </row>
    <row r="68" spans="1:16" s="5" customFormat="1" x14ac:dyDescent="0.2">
      <c r="A68" s="5">
        <v>2</v>
      </c>
      <c r="B68" s="5" t="s">
        <v>61</v>
      </c>
      <c r="C68" s="5" t="s">
        <v>109</v>
      </c>
      <c r="D68" s="5" t="s">
        <v>56</v>
      </c>
      <c r="E68" s="5">
        <v>702</v>
      </c>
      <c r="F68" s="5">
        <v>5924</v>
      </c>
      <c r="G68" s="5">
        <v>7254</v>
      </c>
      <c r="H68" s="5">
        <v>13178</v>
      </c>
      <c r="I68" s="5">
        <v>0.55046289269995452</v>
      </c>
      <c r="J68" s="5">
        <v>0.59699573163091746</v>
      </c>
      <c r="K68" s="5">
        <v>798.97715689362622</v>
      </c>
      <c r="L68" s="5">
        <v>8788.7487258298879</v>
      </c>
      <c r="M68" s="5">
        <v>4394374.3629149441</v>
      </c>
      <c r="N68" s="8">
        <f>AVERAGE(M68:M70)</f>
        <v>4556658.3035146575</v>
      </c>
      <c r="O68" s="8">
        <f>STDEV(M68:M70)</f>
        <v>143579.0990164933</v>
      </c>
      <c r="P68" s="11">
        <f>O68/N68</f>
        <v>3.1509735743351079E-2</v>
      </c>
    </row>
    <row r="69" spans="1:16" s="5" customFormat="1" x14ac:dyDescent="0.2">
      <c r="A69" s="5">
        <v>2</v>
      </c>
      <c r="B69" s="5" t="s">
        <v>62</v>
      </c>
      <c r="C69" s="5" t="s">
        <v>109</v>
      </c>
      <c r="D69" s="5" t="s">
        <v>56</v>
      </c>
      <c r="E69" s="5">
        <v>737</v>
      </c>
      <c r="F69" s="5">
        <v>6077</v>
      </c>
      <c r="G69" s="5">
        <v>6983</v>
      </c>
      <c r="H69" s="5">
        <v>13060</v>
      </c>
      <c r="I69" s="5">
        <v>0.53468606431852983</v>
      </c>
      <c r="J69" s="5">
        <v>0.62607549998438683</v>
      </c>
      <c r="K69" s="5">
        <v>837.89547642450066</v>
      </c>
      <c r="L69" s="5">
        <v>9216.8502406695079</v>
      </c>
      <c r="M69" s="5">
        <v>4608425.1203347538</v>
      </c>
      <c r="N69" s="8"/>
      <c r="O69" s="8"/>
      <c r="P69" s="11"/>
    </row>
    <row r="70" spans="1:16" s="5" customFormat="1" x14ac:dyDescent="0.2">
      <c r="A70" s="5">
        <v>2</v>
      </c>
      <c r="B70" s="5" t="s">
        <v>63</v>
      </c>
      <c r="C70" s="5" t="s">
        <v>109</v>
      </c>
      <c r="D70" s="5" t="s">
        <v>56</v>
      </c>
      <c r="E70" s="5">
        <v>746</v>
      </c>
      <c r="F70" s="5">
        <v>6071</v>
      </c>
      <c r="G70" s="5">
        <v>6858</v>
      </c>
      <c r="H70" s="5">
        <v>12929</v>
      </c>
      <c r="I70" s="5">
        <v>0.53043545517828139</v>
      </c>
      <c r="J70" s="5">
        <v>0.63405699623168754</v>
      </c>
      <c r="K70" s="5">
        <v>848.57735041714079</v>
      </c>
      <c r="L70" s="5">
        <v>9334.3508545885488</v>
      </c>
      <c r="M70" s="5">
        <v>4667175.4272942748</v>
      </c>
      <c r="N70" s="8"/>
      <c r="O70" s="8"/>
      <c r="P70" s="11"/>
    </row>
    <row r="71" spans="1:16" x14ac:dyDescent="0.2">
      <c r="A71">
        <v>2</v>
      </c>
      <c r="B71" t="s">
        <v>58</v>
      </c>
      <c r="C71" t="s">
        <v>110</v>
      </c>
      <c r="D71" t="s">
        <v>56</v>
      </c>
      <c r="E71">
        <v>655</v>
      </c>
      <c r="F71">
        <v>5826</v>
      </c>
      <c r="G71">
        <v>7821</v>
      </c>
      <c r="H71">
        <v>13647</v>
      </c>
      <c r="I71">
        <v>0.57309298746977355</v>
      </c>
      <c r="J71">
        <v>0.5567072936365024</v>
      </c>
      <c r="K71">
        <v>745.05794116234267</v>
      </c>
      <c r="L71">
        <v>8195.6373527857686</v>
      </c>
      <c r="M71">
        <v>4097818.6763928845</v>
      </c>
      <c r="N71" s="8">
        <f>AVERAGE(M71:M73)</f>
        <v>4043684.7614015602</v>
      </c>
      <c r="O71" s="8">
        <f>STDEV(M71:M73)</f>
        <v>92744.970161501609</v>
      </c>
      <c r="P71" s="11">
        <f>O71/N71</f>
        <v>2.293575677480748E-2</v>
      </c>
    </row>
    <row r="72" spans="1:16" x14ac:dyDescent="0.2">
      <c r="A72">
        <v>2</v>
      </c>
      <c r="B72" t="s">
        <v>59</v>
      </c>
      <c r="C72" t="s">
        <v>110</v>
      </c>
      <c r="D72" t="s">
        <v>56</v>
      </c>
      <c r="E72">
        <v>655</v>
      </c>
      <c r="F72">
        <v>6354</v>
      </c>
      <c r="G72">
        <v>8533</v>
      </c>
      <c r="H72">
        <v>14887</v>
      </c>
      <c r="I72">
        <v>0.57318465775508831</v>
      </c>
      <c r="J72">
        <v>0.55654734934047245</v>
      </c>
      <c r="K72">
        <v>744.84388295031113</v>
      </c>
      <c r="L72">
        <v>8193.2827124534233</v>
      </c>
      <c r="M72">
        <v>4096641.3562267115</v>
      </c>
    </row>
    <row r="73" spans="1:16" x14ac:dyDescent="0.2">
      <c r="A73">
        <v>2</v>
      </c>
      <c r="B73" t="s">
        <v>60</v>
      </c>
      <c r="C73" t="s">
        <v>110</v>
      </c>
      <c r="D73" t="s">
        <v>56</v>
      </c>
      <c r="E73">
        <v>629</v>
      </c>
      <c r="F73">
        <v>5775</v>
      </c>
      <c r="G73">
        <v>8167</v>
      </c>
      <c r="H73">
        <v>13942</v>
      </c>
      <c r="I73">
        <v>0.58578396212881945</v>
      </c>
      <c r="J73">
        <v>0.53480422268806826</v>
      </c>
      <c r="K73">
        <v>715.7444093791064</v>
      </c>
      <c r="L73">
        <v>7873.1885031701704</v>
      </c>
      <c r="M73">
        <v>3936594.2515850854</v>
      </c>
    </row>
    <row r="74" spans="1:16" x14ac:dyDescent="0.2">
      <c r="A74" s="5">
        <v>3</v>
      </c>
      <c r="B74" s="5" t="s">
        <v>61</v>
      </c>
      <c r="C74" s="5" t="s">
        <v>111</v>
      </c>
      <c r="D74" s="5" t="s">
        <v>56</v>
      </c>
      <c r="E74" s="5">
        <v>674</v>
      </c>
      <c r="F74" s="5">
        <v>6869</v>
      </c>
      <c r="G74" s="5">
        <v>8882</v>
      </c>
      <c r="H74" s="5">
        <v>15751</v>
      </c>
      <c r="I74" s="5">
        <v>0.56390070471716081</v>
      </c>
      <c r="J74" s="5">
        <v>0.57287709844968793</v>
      </c>
      <c r="K74" s="5">
        <v>766.69847222923977</v>
      </c>
      <c r="L74" s="5">
        <v>8433.6831945216381</v>
      </c>
      <c r="M74" s="5">
        <v>4216841.5972608188</v>
      </c>
      <c r="N74" s="8">
        <f>AVERAGE(M74:M76)</f>
        <v>4189045.9135255967</v>
      </c>
      <c r="O74" s="8">
        <f>STDEV(M74:M76)</f>
        <v>121934.03639751257</v>
      </c>
      <c r="P74" s="11">
        <f>O74/N74</f>
        <v>2.9107830020151319E-2</v>
      </c>
    </row>
    <row r="75" spans="1:16" x14ac:dyDescent="0.2">
      <c r="A75" s="5">
        <v>3</v>
      </c>
      <c r="B75" s="5" t="s">
        <v>62</v>
      </c>
      <c r="C75" s="5" t="s">
        <v>111</v>
      </c>
      <c r="D75" s="5" t="s">
        <v>56</v>
      </c>
      <c r="E75" s="5">
        <v>648</v>
      </c>
      <c r="F75" s="5">
        <v>5881</v>
      </c>
      <c r="G75" s="5">
        <v>8002</v>
      </c>
      <c r="H75" s="5">
        <v>13883</v>
      </c>
      <c r="I75" s="5">
        <v>0.57638838867679898</v>
      </c>
      <c r="J75" s="5">
        <v>0.55097355961762196</v>
      </c>
      <c r="K75" s="5">
        <v>737.38431426341276</v>
      </c>
      <c r="L75" s="5">
        <v>8111.2274568975408</v>
      </c>
      <c r="M75" s="5">
        <v>4055613.7284487705</v>
      </c>
    </row>
    <row r="76" spans="1:16" x14ac:dyDescent="0.2">
      <c r="A76" s="5">
        <v>3</v>
      </c>
      <c r="B76" s="5" t="s">
        <v>63</v>
      </c>
      <c r="C76" s="5" t="s">
        <v>111</v>
      </c>
      <c r="D76" s="5" t="s">
        <v>56</v>
      </c>
      <c r="E76" s="5">
        <v>686</v>
      </c>
      <c r="F76" s="5">
        <v>4457</v>
      </c>
      <c r="G76" s="5">
        <v>5626</v>
      </c>
      <c r="H76" s="5">
        <v>10083</v>
      </c>
      <c r="I76" s="5">
        <v>0.55796885847466027</v>
      </c>
      <c r="J76" s="5">
        <v>0.58345212734341334</v>
      </c>
      <c r="K76" s="5">
        <v>780.8513481576731</v>
      </c>
      <c r="L76" s="5">
        <v>8589.3648297344043</v>
      </c>
      <c r="M76" s="5">
        <v>4294682.4148672018</v>
      </c>
    </row>
    <row r="77" spans="1:16" x14ac:dyDescent="0.2">
      <c r="A77">
        <v>3</v>
      </c>
      <c r="B77" t="s">
        <v>58</v>
      </c>
      <c r="C77" t="s">
        <v>112</v>
      </c>
      <c r="D77" t="s">
        <v>56</v>
      </c>
      <c r="E77">
        <v>836</v>
      </c>
      <c r="F77">
        <v>7761</v>
      </c>
      <c r="G77">
        <v>7499</v>
      </c>
      <c r="H77">
        <v>15260</v>
      </c>
      <c r="I77">
        <v>0.4914154652686763</v>
      </c>
      <c r="J77">
        <v>0.71046534753705859</v>
      </c>
      <c r="K77">
        <v>950.83692122197351</v>
      </c>
      <c r="L77">
        <v>10459.206133441709</v>
      </c>
      <c r="M77">
        <v>5229603.0667208545</v>
      </c>
      <c r="N77" s="8">
        <f>AVERAGE(M77:M79)</f>
        <v>5104223.4082912384</v>
      </c>
      <c r="O77" s="8">
        <f>STDEV(M77:M79)</f>
        <v>156836.70968641975</v>
      </c>
      <c r="P77" s="11">
        <f>O77/N77</f>
        <v>3.0726850519837378E-2</v>
      </c>
    </row>
    <row r="78" spans="1:16" x14ac:dyDescent="0.2">
      <c r="A78">
        <v>3</v>
      </c>
      <c r="B78" t="s">
        <v>59</v>
      </c>
      <c r="C78" t="s">
        <v>112</v>
      </c>
      <c r="D78" t="s">
        <v>56</v>
      </c>
      <c r="E78">
        <v>788</v>
      </c>
      <c r="F78">
        <v>7294</v>
      </c>
      <c r="G78">
        <v>7651</v>
      </c>
      <c r="H78">
        <v>14945</v>
      </c>
      <c r="I78">
        <v>0.51194379391100697</v>
      </c>
      <c r="J78">
        <v>0.66954043748618652</v>
      </c>
      <c r="K78">
        <v>896.06589599329038</v>
      </c>
      <c r="L78">
        <v>9856.7248559261934</v>
      </c>
      <c r="M78">
        <v>4928362.4279630966</v>
      </c>
    </row>
    <row r="79" spans="1:16" x14ac:dyDescent="0.2">
      <c r="A79">
        <v>3</v>
      </c>
      <c r="B79" t="s">
        <v>60</v>
      </c>
      <c r="C79" t="s">
        <v>112</v>
      </c>
      <c r="D79" t="s">
        <v>56</v>
      </c>
      <c r="E79">
        <v>824</v>
      </c>
      <c r="F79">
        <v>6509</v>
      </c>
      <c r="G79">
        <v>6417</v>
      </c>
      <c r="H79">
        <v>12926</v>
      </c>
      <c r="I79">
        <v>0.49644128113879005</v>
      </c>
      <c r="J79">
        <v>0.70029006807232541</v>
      </c>
      <c r="K79">
        <v>937.21904185268397</v>
      </c>
      <c r="L79">
        <v>10309.409460379524</v>
      </c>
      <c r="M79">
        <v>5154704.7301897621</v>
      </c>
    </row>
    <row r="80" spans="1:16" s="5" customFormat="1" x14ac:dyDescent="0.2">
      <c r="A80" s="5">
        <v>1</v>
      </c>
      <c r="B80" s="5" t="s">
        <v>67</v>
      </c>
      <c r="C80" s="5" t="s">
        <v>21</v>
      </c>
      <c r="D80" s="5" t="s">
        <v>65</v>
      </c>
      <c r="E80" s="5">
        <v>324</v>
      </c>
      <c r="F80" s="5">
        <v>2547</v>
      </c>
      <c r="G80" s="5">
        <v>8032</v>
      </c>
      <c r="H80" s="5">
        <v>10579</v>
      </c>
      <c r="I80" s="5">
        <v>0.7592400037810757</v>
      </c>
      <c r="J80" s="5">
        <v>0.27543734105526413</v>
      </c>
      <c r="K80" s="5">
        <v>368.62599177631711</v>
      </c>
      <c r="L80" s="5">
        <v>4054.8859095394882</v>
      </c>
      <c r="M80" s="5">
        <v>2027442.9547697441</v>
      </c>
      <c r="N80" s="8">
        <f>AVERAGE(M80:M82)</f>
        <v>2067765.9067631054</v>
      </c>
      <c r="O80" s="8">
        <f>STDEV(M80:M82)</f>
        <v>75362.443655417926</v>
      </c>
      <c r="P80" s="11">
        <f>O80/N80</f>
        <v>3.6446313100011792E-2</v>
      </c>
    </row>
    <row r="81" spans="1:16" s="5" customFormat="1" x14ac:dyDescent="0.2">
      <c r="A81" s="5">
        <v>1</v>
      </c>
      <c r="B81" s="5" t="s">
        <v>68</v>
      </c>
      <c r="C81" s="5" t="s">
        <v>21</v>
      </c>
      <c r="D81" s="5" t="s">
        <v>65</v>
      </c>
      <c r="E81" s="5">
        <v>323</v>
      </c>
      <c r="F81" s="5">
        <v>2707</v>
      </c>
      <c r="G81" s="5">
        <v>8567</v>
      </c>
      <c r="H81" s="5">
        <v>11274</v>
      </c>
      <c r="I81" s="5">
        <v>0.75989001241795284</v>
      </c>
      <c r="J81" s="5">
        <v>0.27458157667747635</v>
      </c>
      <c r="K81" s="5">
        <v>367.48069683816431</v>
      </c>
      <c r="L81" s="5">
        <v>4042.2876652198074</v>
      </c>
      <c r="M81" s="5">
        <v>2021143.8326099038</v>
      </c>
      <c r="N81" s="8"/>
      <c r="O81" s="8"/>
      <c r="P81" s="11"/>
    </row>
    <row r="82" spans="1:16" s="5" customFormat="1" x14ac:dyDescent="0.2">
      <c r="A82" s="5">
        <v>1</v>
      </c>
      <c r="B82" s="5" t="s">
        <v>69</v>
      </c>
      <c r="C82" s="5" t="s">
        <v>21</v>
      </c>
      <c r="D82" s="5" t="s">
        <v>65</v>
      </c>
      <c r="E82" s="5">
        <v>344</v>
      </c>
      <c r="F82" s="5">
        <v>3345</v>
      </c>
      <c r="G82" s="5">
        <v>9836</v>
      </c>
      <c r="H82" s="5">
        <v>13181</v>
      </c>
      <c r="I82" s="5">
        <v>0.74622562779758739</v>
      </c>
      <c r="J82" s="5">
        <v>0.29272727437638257</v>
      </c>
      <c r="K82" s="5">
        <v>391.76562416539429</v>
      </c>
      <c r="L82" s="5">
        <v>4309.4218658193367</v>
      </c>
      <c r="M82" s="5">
        <v>2154710.9329096684</v>
      </c>
      <c r="N82" s="8"/>
      <c r="O82" s="8"/>
      <c r="P82" s="11"/>
    </row>
    <row r="83" spans="1:16" x14ac:dyDescent="0.2">
      <c r="A83">
        <v>1</v>
      </c>
      <c r="B83" t="s">
        <v>70</v>
      </c>
      <c r="C83" t="s">
        <v>25</v>
      </c>
      <c r="D83" t="s">
        <v>65</v>
      </c>
      <c r="E83">
        <v>355</v>
      </c>
      <c r="F83">
        <v>3392</v>
      </c>
      <c r="G83">
        <v>9642</v>
      </c>
      <c r="H83">
        <v>13034</v>
      </c>
      <c r="I83">
        <v>0.73975755715820157</v>
      </c>
      <c r="J83">
        <v>0.30143277192675816</v>
      </c>
      <c r="K83">
        <v>403.41645065144297</v>
      </c>
      <c r="L83">
        <v>4437.5809571658729</v>
      </c>
      <c r="M83">
        <v>2218790.4785829363</v>
      </c>
      <c r="N83" s="8">
        <f>AVERAGE(M83:M85)</f>
        <v>2229144.796103287</v>
      </c>
      <c r="O83" s="8">
        <f>STDEV(M83:M85)</f>
        <v>94708.444383758047</v>
      </c>
      <c r="P83" s="11">
        <f>O83/N83</f>
        <v>4.2486447963952609E-2</v>
      </c>
    </row>
    <row r="84" spans="1:16" x14ac:dyDescent="0.2">
      <c r="A84">
        <v>1</v>
      </c>
      <c r="B84" t="s">
        <v>71</v>
      </c>
      <c r="C84" t="s">
        <v>25</v>
      </c>
      <c r="D84" t="s">
        <v>65</v>
      </c>
      <c r="E84">
        <v>372</v>
      </c>
      <c r="F84">
        <v>2658</v>
      </c>
      <c r="G84">
        <v>7143</v>
      </c>
      <c r="H84">
        <v>9801</v>
      </c>
      <c r="I84">
        <v>0.72880318334863792</v>
      </c>
      <c r="J84">
        <v>0.31635156511420737</v>
      </c>
      <c r="K84">
        <v>423.38271562393925</v>
      </c>
      <c r="L84">
        <v>4657.2098718633315</v>
      </c>
      <c r="M84">
        <v>2328604.9359316658</v>
      </c>
    </row>
    <row r="85" spans="1:16" x14ac:dyDescent="0.2">
      <c r="A85">
        <v>1</v>
      </c>
      <c r="B85" t="s">
        <v>72</v>
      </c>
      <c r="C85" t="s">
        <v>25</v>
      </c>
      <c r="D85" t="s">
        <v>65</v>
      </c>
      <c r="E85">
        <v>342</v>
      </c>
      <c r="F85">
        <v>3284</v>
      </c>
      <c r="G85">
        <v>9733</v>
      </c>
      <c r="H85">
        <v>13017</v>
      </c>
      <c r="I85">
        <v>0.74771452715679498</v>
      </c>
      <c r="J85">
        <v>0.29073402203996673</v>
      </c>
      <c r="K85">
        <v>389.09799523550157</v>
      </c>
      <c r="L85">
        <v>4280.0779475905174</v>
      </c>
      <c r="M85">
        <v>2140038.9737952589</v>
      </c>
    </row>
    <row r="86" spans="1:16" s="5" customFormat="1" x14ac:dyDescent="0.2">
      <c r="A86" s="5">
        <v>2</v>
      </c>
      <c r="B86" s="5" t="s">
        <v>70</v>
      </c>
      <c r="C86" s="5" t="s">
        <v>109</v>
      </c>
      <c r="D86" s="5" t="s">
        <v>65</v>
      </c>
      <c r="E86" s="5">
        <v>273</v>
      </c>
      <c r="F86" s="5">
        <v>1416</v>
      </c>
      <c r="G86" s="5">
        <v>5426</v>
      </c>
      <c r="H86" s="5">
        <v>6842</v>
      </c>
      <c r="I86" s="5">
        <v>0.79304296989184453</v>
      </c>
      <c r="J86" s="5">
        <v>0.23187787231867288</v>
      </c>
      <c r="K86" s="5">
        <v>310.32905824233524</v>
      </c>
      <c r="L86" s="5">
        <v>3413.6196406656877</v>
      </c>
      <c r="N86" s="8">
        <f>AVERAGE(M86:M88)</f>
        <v>2278973.0135629065</v>
      </c>
      <c r="O86" s="8">
        <f>STDEV(M86:M88)</f>
        <v>112215.26883628982</v>
      </c>
      <c r="P86" s="11">
        <f>O86/N86</f>
        <v>4.9239402208126386E-2</v>
      </c>
    </row>
    <row r="87" spans="1:16" s="5" customFormat="1" x14ac:dyDescent="0.2">
      <c r="A87" s="5">
        <v>2</v>
      </c>
      <c r="B87" s="5" t="s">
        <v>71</v>
      </c>
      <c r="C87" s="5" t="s">
        <v>109</v>
      </c>
      <c r="D87" s="5" t="s">
        <v>65</v>
      </c>
      <c r="E87" s="5">
        <v>352</v>
      </c>
      <c r="F87" s="5">
        <v>2975</v>
      </c>
      <c r="G87" s="5">
        <v>8542</v>
      </c>
      <c r="H87" s="5">
        <v>11517</v>
      </c>
      <c r="I87" s="5">
        <v>0.74168620300425459</v>
      </c>
      <c r="J87" s="5">
        <v>0.29882903226749558</v>
      </c>
      <c r="K87" s="5">
        <v>399.93178836656261</v>
      </c>
      <c r="L87" s="5">
        <v>4399.2496720321888</v>
      </c>
      <c r="M87" s="5">
        <v>2199624.8360160943</v>
      </c>
      <c r="N87" s="8"/>
      <c r="O87" s="8"/>
      <c r="P87" s="11"/>
    </row>
    <row r="88" spans="1:16" s="5" customFormat="1" x14ac:dyDescent="0.2">
      <c r="A88" s="5">
        <v>2</v>
      </c>
      <c r="B88" s="5" t="s">
        <v>72</v>
      </c>
      <c r="C88" s="5" t="s">
        <v>109</v>
      </c>
      <c r="D88" s="5" t="s">
        <v>65</v>
      </c>
      <c r="E88" s="5">
        <v>377</v>
      </c>
      <c r="F88" s="5">
        <v>2854</v>
      </c>
      <c r="G88" s="5">
        <v>7557</v>
      </c>
      <c r="H88" s="5">
        <v>10411</v>
      </c>
      <c r="I88" s="5">
        <v>0.72586687157813856</v>
      </c>
      <c r="J88" s="5">
        <v>0.32038865345403295</v>
      </c>
      <c r="K88" s="5">
        <v>428.78567111085783</v>
      </c>
      <c r="L88" s="5">
        <v>4716.6423822194365</v>
      </c>
      <c r="M88" s="5">
        <v>2358321.1911097183</v>
      </c>
      <c r="N88" s="8"/>
      <c r="O88" s="8"/>
      <c r="P88" s="11"/>
    </row>
    <row r="89" spans="1:16" x14ac:dyDescent="0.2">
      <c r="A89">
        <v>2</v>
      </c>
      <c r="B89" t="s">
        <v>67</v>
      </c>
      <c r="C89" t="s">
        <v>110</v>
      </c>
      <c r="D89" t="s">
        <v>65</v>
      </c>
      <c r="E89">
        <v>319</v>
      </c>
      <c r="F89">
        <v>3357</v>
      </c>
      <c r="G89">
        <v>10793</v>
      </c>
      <c r="H89">
        <v>14150</v>
      </c>
      <c r="I89">
        <v>0.76275618374558307</v>
      </c>
      <c r="J89">
        <v>0.27081684824603736</v>
      </c>
      <c r="K89">
        <v>362.4422487232834</v>
      </c>
      <c r="L89">
        <v>3986.8647359561173</v>
      </c>
      <c r="M89">
        <v>1993432.3679780588</v>
      </c>
      <c r="N89" s="8">
        <f>AVERAGE(M89:M91)</f>
        <v>1996768.9216155764</v>
      </c>
      <c r="O89" s="8">
        <f>STDEV(M89:M91)</f>
        <v>15167.461047530716</v>
      </c>
      <c r="P89" s="11">
        <f>O89/N89</f>
        <v>7.596002162963752E-3</v>
      </c>
    </row>
    <row r="90" spans="1:16" x14ac:dyDescent="0.2">
      <c r="A90">
        <v>2</v>
      </c>
      <c r="B90" t="s">
        <v>68</v>
      </c>
      <c r="C90" t="s">
        <v>110</v>
      </c>
      <c r="D90" t="s">
        <v>65</v>
      </c>
      <c r="E90">
        <v>317</v>
      </c>
      <c r="F90">
        <v>3381</v>
      </c>
      <c r="G90">
        <v>10932</v>
      </c>
      <c r="H90">
        <v>14313</v>
      </c>
      <c r="I90">
        <v>0.76378117795011524</v>
      </c>
      <c r="J90">
        <v>0.26947394713625811</v>
      </c>
      <c r="K90">
        <v>360.64500419734759</v>
      </c>
      <c r="L90">
        <v>3967.0950461708235</v>
      </c>
      <c r="M90">
        <v>1983547.5230854116</v>
      </c>
    </row>
    <row r="91" spans="1:16" x14ac:dyDescent="0.2">
      <c r="A91">
        <v>2</v>
      </c>
      <c r="B91" t="s">
        <v>69</v>
      </c>
      <c r="C91" t="s">
        <v>110</v>
      </c>
      <c r="D91" t="s">
        <v>65</v>
      </c>
      <c r="E91">
        <v>322</v>
      </c>
      <c r="F91">
        <v>3294</v>
      </c>
      <c r="G91">
        <v>10471</v>
      </c>
      <c r="H91">
        <v>13765</v>
      </c>
      <c r="I91">
        <v>0.76069742099527793</v>
      </c>
      <c r="J91">
        <v>0.27351960728924557</v>
      </c>
      <c r="K91">
        <v>366.05943159695607</v>
      </c>
      <c r="L91">
        <v>4026.6537475665168</v>
      </c>
      <c r="M91">
        <v>2013326.8737832585</v>
      </c>
    </row>
    <row r="92" spans="1:16" x14ac:dyDescent="0.2">
      <c r="A92" s="5">
        <v>3</v>
      </c>
      <c r="B92" s="5" t="s">
        <v>70</v>
      </c>
      <c r="C92" s="5" t="s">
        <v>111</v>
      </c>
      <c r="D92" s="5" t="s">
        <v>65</v>
      </c>
      <c r="E92" s="5">
        <v>373</v>
      </c>
      <c r="F92" s="5">
        <v>2754</v>
      </c>
      <c r="G92" s="5">
        <v>7375</v>
      </c>
      <c r="H92" s="5">
        <v>10129</v>
      </c>
      <c r="I92" s="5">
        <v>0.72810741435482274</v>
      </c>
      <c r="J92" s="5">
        <v>0.31730669447877669</v>
      </c>
      <c r="K92" s="5">
        <v>424.66099368144637</v>
      </c>
      <c r="L92" s="5">
        <v>4671.2709304959099</v>
      </c>
      <c r="M92" s="5">
        <v>2335635.4652479547</v>
      </c>
      <c r="N92" s="8">
        <f>AVERAGE(M92:M94)</f>
        <v>2218242.6207459779</v>
      </c>
      <c r="O92" s="8">
        <f>STDEV(M92:M94)</f>
        <v>141660.4540993945</v>
      </c>
      <c r="P92" s="11">
        <f>O92/N92</f>
        <v>6.3861568962080076E-2</v>
      </c>
    </row>
    <row r="93" spans="1:16" x14ac:dyDescent="0.2">
      <c r="A93" s="5">
        <v>3</v>
      </c>
      <c r="B93" s="5" t="s">
        <v>71</v>
      </c>
      <c r="C93" s="5" t="s">
        <v>111</v>
      </c>
      <c r="D93" s="5" t="s">
        <v>65</v>
      </c>
      <c r="E93" s="5">
        <v>329</v>
      </c>
      <c r="F93" s="5">
        <v>2896</v>
      </c>
      <c r="G93" s="5">
        <v>8963</v>
      </c>
      <c r="H93" s="5">
        <v>11859</v>
      </c>
      <c r="I93" s="5">
        <v>0.75579728476262753</v>
      </c>
      <c r="J93" s="5">
        <v>0.27998208060743351</v>
      </c>
      <c r="K93" s="5">
        <v>374.70835199067659</v>
      </c>
      <c r="L93" s="5">
        <v>4121.7918718974424</v>
      </c>
      <c r="M93" s="5">
        <v>2060895.9359487211</v>
      </c>
    </row>
    <row r="94" spans="1:16" x14ac:dyDescent="0.2">
      <c r="A94" s="5">
        <v>3</v>
      </c>
      <c r="B94" s="5" t="s">
        <v>72</v>
      </c>
      <c r="C94" s="5" t="s">
        <v>111</v>
      </c>
      <c r="D94" s="5" t="s">
        <v>65</v>
      </c>
      <c r="E94" s="5">
        <v>361</v>
      </c>
      <c r="F94" s="5">
        <v>2904</v>
      </c>
      <c r="G94" s="5">
        <v>8088</v>
      </c>
      <c r="H94" s="5">
        <v>10992</v>
      </c>
      <c r="I94" s="5">
        <v>0.73580786026200873</v>
      </c>
      <c r="J94" s="5">
        <v>0.30678625376182322</v>
      </c>
      <c r="K94" s="5">
        <v>410.58117473477415</v>
      </c>
      <c r="L94" s="5">
        <v>4516.3929220825157</v>
      </c>
      <c r="M94" s="5">
        <v>2258196.4610412577</v>
      </c>
    </row>
    <row r="95" spans="1:16" x14ac:dyDescent="0.2">
      <c r="A95">
        <v>3</v>
      </c>
      <c r="B95" t="s">
        <v>67</v>
      </c>
      <c r="C95" t="s">
        <v>112</v>
      </c>
      <c r="D95" t="s">
        <v>65</v>
      </c>
      <c r="E95">
        <v>435</v>
      </c>
      <c r="F95">
        <v>2920</v>
      </c>
      <c r="G95">
        <v>6519</v>
      </c>
      <c r="H95">
        <v>9439</v>
      </c>
      <c r="I95">
        <v>0.69064519546562131</v>
      </c>
      <c r="J95">
        <v>0.37012905240040517</v>
      </c>
      <c r="K95">
        <v>495.35472751660222</v>
      </c>
      <c r="L95">
        <v>5448.9020026826247</v>
      </c>
      <c r="M95">
        <v>2724451.0013413122</v>
      </c>
      <c r="N95" s="8">
        <f>AVERAGE(M95:M97)</f>
        <v>2750705.3214003108</v>
      </c>
      <c r="O95" s="8">
        <f>STDEV(M95:M97)</f>
        <v>29717.89613196249</v>
      </c>
      <c r="P95" s="11">
        <f>O95/N95</f>
        <v>1.0803736736450527E-2</v>
      </c>
    </row>
    <row r="96" spans="1:16" x14ac:dyDescent="0.2">
      <c r="A96">
        <v>3</v>
      </c>
      <c r="B96" t="s">
        <v>68</v>
      </c>
      <c r="C96" t="s">
        <v>112</v>
      </c>
      <c r="D96" t="s">
        <v>65</v>
      </c>
      <c r="E96">
        <v>445</v>
      </c>
      <c r="F96">
        <v>3328</v>
      </c>
      <c r="G96">
        <v>7243</v>
      </c>
      <c r="H96">
        <v>10571</v>
      </c>
      <c r="I96">
        <v>0.68517642607132723</v>
      </c>
      <c r="J96">
        <v>0.37807891757333695</v>
      </c>
      <c r="K96">
        <v>505.99426870093276</v>
      </c>
      <c r="L96">
        <v>5565.93695571026</v>
      </c>
      <c r="M96">
        <v>2782968.4778551301</v>
      </c>
    </row>
    <row r="97" spans="1:16" x14ac:dyDescent="0.2">
      <c r="A97">
        <v>3</v>
      </c>
      <c r="B97" t="s">
        <v>69</v>
      </c>
      <c r="C97" t="s">
        <v>112</v>
      </c>
      <c r="D97" t="s">
        <v>65</v>
      </c>
      <c r="E97">
        <v>439</v>
      </c>
      <c r="F97">
        <v>2852</v>
      </c>
      <c r="G97">
        <v>6311</v>
      </c>
      <c r="H97">
        <v>9163</v>
      </c>
      <c r="I97">
        <v>0.68874822656335266</v>
      </c>
      <c r="J97">
        <v>0.37287949338097365</v>
      </c>
      <c r="K97">
        <v>499.03572454627096</v>
      </c>
      <c r="L97">
        <v>5489.3929700089802</v>
      </c>
      <c r="M97">
        <v>2744696.4850044902</v>
      </c>
    </row>
    <row r="98" spans="1:16" s="5" customFormat="1" x14ac:dyDescent="0.2">
      <c r="A98" s="5">
        <v>1</v>
      </c>
      <c r="B98" s="5" t="s">
        <v>76</v>
      </c>
      <c r="C98" s="5" t="s">
        <v>21</v>
      </c>
      <c r="D98" s="5" t="s">
        <v>74</v>
      </c>
      <c r="E98" s="5">
        <v>688</v>
      </c>
      <c r="F98" s="5">
        <v>4804</v>
      </c>
      <c r="G98" s="5">
        <v>6043</v>
      </c>
      <c r="H98" s="5">
        <v>10847</v>
      </c>
      <c r="I98" s="5">
        <v>0.55711256568636491</v>
      </c>
      <c r="J98" s="5">
        <v>0.58498796667865893</v>
      </c>
      <c r="K98" s="5">
        <v>782.90680765345155</v>
      </c>
      <c r="L98" s="5">
        <v>8611.9748841879664</v>
      </c>
      <c r="M98" s="5">
        <v>4305987.4420939833</v>
      </c>
      <c r="N98" s="8">
        <f>AVERAGE(M98:M100)</f>
        <v>4317576.1122037442</v>
      </c>
      <c r="O98" s="8">
        <f>STDEV(M98:M100)</f>
        <v>17550.954861853119</v>
      </c>
      <c r="P98" s="11">
        <f>O98/N98</f>
        <v>4.0650018449576086E-3</v>
      </c>
    </row>
    <row r="99" spans="1:16" s="5" customFormat="1" x14ac:dyDescent="0.2">
      <c r="A99" s="5">
        <v>1</v>
      </c>
      <c r="B99" s="5" t="s">
        <v>77</v>
      </c>
      <c r="C99" s="5" t="s">
        <v>21</v>
      </c>
      <c r="D99" s="5" t="s">
        <v>74</v>
      </c>
      <c r="E99" s="5">
        <v>693</v>
      </c>
      <c r="F99" s="5">
        <v>4342</v>
      </c>
      <c r="G99" s="5">
        <v>5409</v>
      </c>
      <c r="H99" s="5">
        <v>9751</v>
      </c>
      <c r="I99" s="5">
        <v>0.55471233719618496</v>
      </c>
      <c r="J99" s="5">
        <v>0.58930561096369216</v>
      </c>
      <c r="K99" s="5">
        <v>788.68523951243606</v>
      </c>
      <c r="L99" s="5">
        <v>8675.5376346367957</v>
      </c>
      <c r="M99" s="5">
        <v>4337768.8173183976</v>
      </c>
      <c r="N99" s="8"/>
      <c r="O99" s="8"/>
      <c r="P99" s="11"/>
    </row>
    <row r="100" spans="1:16" s="5" customFormat="1" x14ac:dyDescent="0.2">
      <c r="A100" s="5">
        <v>1</v>
      </c>
      <c r="B100" s="5" t="s">
        <v>78</v>
      </c>
      <c r="C100" s="5" t="s">
        <v>21</v>
      </c>
      <c r="D100" s="5" t="s">
        <v>74</v>
      </c>
      <c r="E100" s="5">
        <v>689</v>
      </c>
      <c r="F100" s="5">
        <v>5437</v>
      </c>
      <c r="G100" s="5">
        <v>6833</v>
      </c>
      <c r="H100" s="5">
        <v>12270</v>
      </c>
      <c r="I100" s="5">
        <v>0.55688671556642222</v>
      </c>
      <c r="J100" s="5">
        <v>0.58539344292417872</v>
      </c>
      <c r="K100" s="5">
        <v>783.44946858160972</v>
      </c>
      <c r="L100" s="5">
        <v>8617.9441543977064</v>
      </c>
      <c r="M100" s="5">
        <v>4308972.0771988528</v>
      </c>
      <c r="N100" s="8"/>
      <c r="O100" s="8"/>
      <c r="P100" s="11"/>
    </row>
    <row r="101" spans="1:16" x14ac:dyDescent="0.2">
      <c r="A101">
        <v>1</v>
      </c>
      <c r="B101" t="s">
        <v>79</v>
      </c>
      <c r="C101" t="s">
        <v>25</v>
      </c>
      <c r="D101" t="s">
        <v>74</v>
      </c>
      <c r="E101">
        <v>763</v>
      </c>
      <c r="F101">
        <v>6106</v>
      </c>
      <c r="G101">
        <v>6690</v>
      </c>
      <c r="H101">
        <v>12796</v>
      </c>
      <c r="I101">
        <v>0.52281963113472962</v>
      </c>
      <c r="J101">
        <v>0.64851874794713449</v>
      </c>
      <c r="K101">
        <v>867.93194318406654</v>
      </c>
      <c r="L101">
        <v>9547.2513750247326</v>
      </c>
      <c r="M101">
        <v>4773625.6875123661</v>
      </c>
      <c r="N101" s="8">
        <f>AVERAGE(M101:M103)</f>
        <v>4819945.4517538138</v>
      </c>
      <c r="O101" s="8">
        <f>STDEV(M101:M103)</f>
        <v>77025.970219858224</v>
      </c>
      <c r="P101" s="11">
        <f>O101/N101</f>
        <v>1.5980672601145537E-2</v>
      </c>
    </row>
    <row r="102" spans="1:16" x14ac:dyDescent="0.2">
      <c r="A102">
        <v>1</v>
      </c>
      <c r="B102" t="s">
        <v>80</v>
      </c>
      <c r="C102" t="s">
        <v>25</v>
      </c>
      <c r="D102" t="s">
        <v>74</v>
      </c>
      <c r="E102">
        <v>764</v>
      </c>
      <c r="F102">
        <v>4604</v>
      </c>
      <c r="G102">
        <v>5039</v>
      </c>
      <c r="H102">
        <v>9643</v>
      </c>
      <c r="I102">
        <v>0.52255522140412736</v>
      </c>
      <c r="J102">
        <v>0.64902461382978627</v>
      </c>
      <c r="K102">
        <v>868.60895855164119</v>
      </c>
      <c r="L102">
        <v>9554.6985440680528</v>
      </c>
      <c r="M102">
        <v>4777349.2720340267</v>
      </c>
    </row>
    <row r="103" spans="1:16" x14ac:dyDescent="0.2">
      <c r="A103">
        <v>1</v>
      </c>
      <c r="B103" t="s">
        <v>81</v>
      </c>
      <c r="C103" t="s">
        <v>25</v>
      </c>
      <c r="D103" t="s">
        <v>74</v>
      </c>
      <c r="E103">
        <v>785</v>
      </c>
      <c r="F103">
        <v>5159</v>
      </c>
      <c r="G103">
        <v>5441</v>
      </c>
      <c r="H103">
        <v>10600</v>
      </c>
      <c r="I103">
        <v>0.51330188679245281</v>
      </c>
      <c r="J103">
        <v>0.66689113361423324</v>
      </c>
      <c r="K103">
        <v>892.52025376637221</v>
      </c>
      <c r="L103">
        <v>9817.7227914300947</v>
      </c>
      <c r="M103">
        <v>4908861.3957150476</v>
      </c>
    </row>
    <row r="104" spans="1:16" s="5" customFormat="1" x14ac:dyDescent="0.2">
      <c r="A104" s="5">
        <v>2</v>
      </c>
      <c r="B104" s="5" t="s">
        <v>79</v>
      </c>
      <c r="C104" s="5" t="s">
        <v>109</v>
      </c>
      <c r="D104" s="5" t="s">
        <v>74</v>
      </c>
      <c r="E104" s="5">
        <v>799</v>
      </c>
      <c r="F104" s="5">
        <v>6099</v>
      </c>
      <c r="G104" s="5">
        <v>6276</v>
      </c>
      <c r="H104" s="5">
        <v>12375</v>
      </c>
      <c r="I104" s="5">
        <v>0.50715151515151513</v>
      </c>
      <c r="J104" s="5">
        <v>0.67894547358396784</v>
      </c>
      <c r="K104" s="5">
        <v>908.65293573871509</v>
      </c>
      <c r="L104" s="5">
        <v>9995.1822931258666</v>
      </c>
      <c r="M104" s="5">
        <v>4997591.146562933</v>
      </c>
      <c r="N104" s="8">
        <f>AVERAGE(M104:M106)</f>
        <v>4624518.9281799896</v>
      </c>
      <c r="O104" s="8">
        <f>STDEV(M104:M106)</f>
        <v>794346.68935568922</v>
      </c>
      <c r="P104" s="11">
        <f>O104/N104</f>
        <v>0.17176850212791964</v>
      </c>
    </row>
    <row r="105" spans="1:16" s="5" customFormat="1" x14ac:dyDescent="0.2">
      <c r="A105" s="5">
        <v>2</v>
      </c>
      <c r="B105" s="5" t="s">
        <v>80</v>
      </c>
      <c r="C105" s="5" t="s">
        <v>109</v>
      </c>
      <c r="D105" s="5" t="s">
        <v>74</v>
      </c>
      <c r="E105" s="5">
        <v>593</v>
      </c>
      <c r="F105" s="5">
        <v>3629</v>
      </c>
      <c r="G105" s="5">
        <v>5533</v>
      </c>
      <c r="H105" s="5">
        <v>9162</v>
      </c>
      <c r="I105" s="5">
        <v>0.60390744378956562</v>
      </c>
      <c r="J105" s="5">
        <v>0.50433433154857765</v>
      </c>
      <c r="K105" s="5">
        <v>674.96564714745409</v>
      </c>
      <c r="L105" s="5">
        <v>7424.6221186219955</v>
      </c>
      <c r="M105" s="5">
        <v>3712311.0593109978</v>
      </c>
      <c r="N105" s="8"/>
      <c r="O105" s="8"/>
      <c r="P105" s="11"/>
    </row>
    <row r="106" spans="1:16" s="5" customFormat="1" x14ac:dyDescent="0.2">
      <c r="A106" s="5">
        <v>2</v>
      </c>
      <c r="B106" s="5" t="s">
        <v>81</v>
      </c>
      <c r="C106" s="5" t="s">
        <v>109</v>
      </c>
      <c r="D106" s="5" t="s">
        <v>74</v>
      </c>
      <c r="E106" s="5">
        <v>825</v>
      </c>
      <c r="F106" s="5">
        <v>7147</v>
      </c>
      <c r="G106" s="5">
        <v>7029</v>
      </c>
      <c r="H106" s="5">
        <v>14176</v>
      </c>
      <c r="I106" s="5">
        <v>0.49583803611738148</v>
      </c>
      <c r="J106" s="5">
        <v>0.70150594566895685</v>
      </c>
      <c r="K106" s="5">
        <v>938.84628703018859</v>
      </c>
      <c r="L106" s="5">
        <v>10327.309157332074</v>
      </c>
      <c r="M106" s="5">
        <v>5163654.5786660369</v>
      </c>
      <c r="N106" s="8"/>
      <c r="O106" s="8"/>
      <c r="P106" s="11"/>
    </row>
    <row r="107" spans="1:16" x14ac:dyDescent="0.2">
      <c r="A107">
        <v>2</v>
      </c>
      <c r="B107" t="s">
        <v>76</v>
      </c>
      <c r="C107" t="s">
        <v>110</v>
      </c>
      <c r="D107" t="s">
        <v>74</v>
      </c>
      <c r="E107">
        <v>583</v>
      </c>
      <c r="F107">
        <v>3918</v>
      </c>
      <c r="G107">
        <v>6108</v>
      </c>
      <c r="H107">
        <v>10026</v>
      </c>
      <c r="I107">
        <v>0.60921603830041893</v>
      </c>
      <c r="J107">
        <v>0.49558233148492564</v>
      </c>
      <c r="K107">
        <v>663.25258496376557</v>
      </c>
      <c r="L107">
        <v>7295.7784346014214</v>
      </c>
      <c r="M107">
        <v>3647889.2173007107</v>
      </c>
      <c r="N107" s="8">
        <f>AVERAGE(M107:M109)</f>
        <v>4035709.7270086817</v>
      </c>
      <c r="O107" s="8">
        <f>STDEV(M107:M109)</f>
        <v>337916.23430169735</v>
      </c>
      <c r="P107" s="11">
        <f>O107/N107</f>
        <v>8.3731550869533197E-2</v>
      </c>
    </row>
    <row r="108" spans="1:16" x14ac:dyDescent="0.2">
      <c r="A108">
        <v>2</v>
      </c>
      <c r="B108" t="s">
        <v>77</v>
      </c>
      <c r="C108" t="s">
        <v>110</v>
      </c>
      <c r="D108" t="s">
        <v>74</v>
      </c>
      <c r="E108">
        <v>682</v>
      </c>
      <c r="F108">
        <v>7252</v>
      </c>
      <c r="G108">
        <v>9233</v>
      </c>
      <c r="H108">
        <v>16485</v>
      </c>
      <c r="I108">
        <v>0.56008492569002122</v>
      </c>
      <c r="J108">
        <v>0.57966685373320359</v>
      </c>
      <c r="K108">
        <v>775.78540381852736</v>
      </c>
      <c r="L108">
        <v>8533.6394420038014</v>
      </c>
      <c r="M108">
        <v>4266819.7210019007</v>
      </c>
    </row>
    <row r="109" spans="1:16" x14ac:dyDescent="0.2">
      <c r="A109">
        <v>2</v>
      </c>
      <c r="B109" t="s">
        <v>78</v>
      </c>
      <c r="C109" t="s">
        <v>110</v>
      </c>
      <c r="D109" t="s">
        <v>74</v>
      </c>
      <c r="E109">
        <v>670</v>
      </c>
      <c r="F109">
        <v>6572</v>
      </c>
      <c r="G109">
        <v>8563</v>
      </c>
      <c r="H109">
        <v>15135</v>
      </c>
      <c r="I109">
        <v>0.56577469441691441</v>
      </c>
      <c r="J109">
        <v>0.56955934642962702</v>
      </c>
      <c r="K109">
        <v>762.25822594971498</v>
      </c>
      <c r="L109">
        <v>8384.8404854468645</v>
      </c>
      <c r="M109">
        <v>4192420.2427234324</v>
      </c>
    </row>
    <row r="110" spans="1:16" x14ac:dyDescent="0.2">
      <c r="A110" s="5">
        <v>3</v>
      </c>
      <c r="B110" s="5" t="s">
        <v>79</v>
      </c>
      <c r="C110" s="5" t="s">
        <v>111</v>
      </c>
      <c r="D110" s="5" t="s">
        <v>74</v>
      </c>
      <c r="E110" s="5">
        <v>677</v>
      </c>
      <c r="F110" s="5">
        <v>4380</v>
      </c>
      <c r="G110" s="5">
        <v>5632</v>
      </c>
      <c r="H110" s="5">
        <v>10012</v>
      </c>
      <c r="I110" s="5">
        <v>0.56252497003595681</v>
      </c>
      <c r="J110" s="5">
        <v>0.5753197547137866</v>
      </c>
      <c r="K110" s="5">
        <v>769.967551811813</v>
      </c>
      <c r="L110" s="5">
        <v>8469.6430699299435</v>
      </c>
      <c r="M110" s="5">
        <v>4234821.5349649722</v>
      </c>
      <c r="N110" s="8">
        <f>AVERAGE(M110:M112)</f>
        <v>4448121.671992328</v>
      </c>
      <c r="O110" s="8">
        <f>STDEV(M110:M112)</f>
        <v>185815.2369507078</v>
      </c>
      <c r="P110" s="11">
        <f>O110/N110</f>
        <v>4.1773865611792166E-2</v>
      </c>
    </row>
    <row r="111" spans="1:16" x14ac:dyDescent="0.2">
      <c r="A111" s="5">
        <v>3</v>
      </c>
      <c r="B111" s="5" t="s">
        <v>80</v>
      </c>
      <c r="C111" s="5" t="s">
        <v>111</v>
      </c>
      <c r="D111" s="5" t="s">
        <v>74</v>
      </c>
      <c r="E111" s="5">
        <v>725</v>
      </c>
      <c r="F111" s="5">
        <v>5406</v>
      </c>
      <c r="G111" s="5">
        <v>6348</v>
      </c>
      <c r="H111" s="5">
        <v>11754</v>
      </c>
      <c r="I111" s="5">
        <v>0.54007146503318015</v>
      </c>
      <c r="J111" s="5">
        <v>0.61605380552629618</v>
      </c>
      <c r="K111" s="5">
        <v>824.48314444097457</v>
      </c>
      <c r="L111" s="5">
        <v>9069.3145888507206</v>
      </c>
      <c r="M111" s="5">
        <v>4534657.2944253599</v>
      </c>
    </row>
    <row r="112" spans="1:16" x14ac:dyDescent="0.2">
      <c r="A112" s="5">
        <v>3</v>
      </c>
      <c r="B112" s="5" t="s">
        <v>81</v>
      </c>
      <c r="C112" s="5" t="s">
        <v>111</v>
      </c>
      <c r="D112" s="5" t="s">
        <v>74</v>
      </c>
      <c r="E112" s="5">
        <v>731</v>
      </c>
      <c r="F112" s="5">
        <v>5473</v>
      </c>
      <c r="G112" s="5">
        <v>6351</v>
      </c>
      <c r="H112" s="5">
        <v>11824</v>
      </c>
      <c r="I112" s="5">
        <v>0.53712787550744245</v>
      </c>
      <c r="J112" s="5">
        <v>0.62151908338500828</v>
      </c>
      <c r="K112" s="5">
        <v>831.79748847030021</v>
      </c>
      <c r="L112" s="5">
        <v>9149.7723731733022</v>
      </c>
      <c r="M112" s="5">
        <v>4574886.186586651</v>
      </c>
    </row>
    <row r="113" spans="1:16" x14ac:dyDescent="0.2">
      <c r="A113">
        <v>3</v>
      </c>
      <c r="B113" t="s">
        <v>76</v>
      </c>
      <c r="C113" t="s">
        <v>112</v>
      </c>
      <c r="D113" t="s">
        <v>74</v>
      </c>
      <c r="E113">
        <v>775</v>
      </c>
      <c r="F113">
        <v>6640</v>
      </c>
      <c r="G113">
        <v>7126</v>
      </c>
      <c r="H113">
        <v>13766</v>
      </c>
      <c r="I113">
        <v>0.51765218654656397</v>
      </c>
      <c r="J113">
        <v>0.65845171679252823</v>
      </c>
      <c r="K113">
        <v>881.22553103925088</v>
      </c>
      <c r="L113">
        <v>9693.4808414317595</v>
      </c>
      <c r="M113">
        <v>4846740.4207158796</v>
      </c>
      <c r="N113" s="8">
        <f>AVERAGE(M113:M115)</f>
        <v>5013721.1517831357</v>
      </c>
      <c r="O113" s="8">
        <f>STDEV(M113:M115)</f>
        <v>163136.73084285497</v>
      </c>
      <c r="P113" s="11">
        <f>O113/N113</f>
        <v>3.2538054252346127E-2</v>
      </c>
    </row>
    <row r="114" spans="1:16" x14ac:dyDescent="0.2">
      <c r="A114">
        <v>3</v>
      </c>
      <c r="B114" t="s">
        <v>77</v>
      </c>
      <c r="C114" t="s">
        <v>112</v>
      </c>
      <c r="D114" t="s">
        <v>74</v>
      </c>
      <c r="E114">
        <v>827</v>
      </c>
      <c r="F114">
        <v>6928</v>
      </c>
      <c r="G114">
        <v>6797</v>
      </c>
      <c r="H114">
        <v>13725</v>
      </c>
      <c r="I114">
        <v>0.49522768670309653</v>
      </c>
      <c r="J114">
        <v>0.70273764903109315</v>
      </c>
      <c r="K114">
        <v>940.49471230071356</v>
      </c>
      <c r="L114">
        <v>10345.441835307849</v>
      </c>
      <c r="M114">
        <v>5172720.9176539248</v>
      </c>
    </row>
    <row r="115" spans="1:16" x14ac:dyDescent="0.2">
      <c r="A115">
        <v>3</v>
      </c>
      <c r="B115" t="s">
        <v>78</v>
      </c>
      <c r="C115" t="s">
        <v>112</v>
      </c>
      <c r="D115" t="s">
        <v>74</v>
      </c>
      <c r="E115">
        <v>803</v>
      </c>
      <c r="F115">
        <v>7292</v>
      </c>
      <c r="G115">
        <v>7454</v>
      </c>
      <c r="H115">
        <v>14746</v>
      </c>
      <c r="I115">
        <v>0.50549301505493016</v>
      </c>
      <c r="J115">
        <v>0.68222105851039216</v>
      </c>
      <c r="K115">
        <v>913.03674854174551</v>
      </c>
      <c r="L115">
        <v>10043.404233959202</v>
      </c>
      <c r="M115">
        <v>5021702.1169796009</v>
      </c>
    </row>
    <row r="116" spans="1:16" s="5" customFormat="1" x14ac:dyDescent="0.2">
      <c r="A116" s="5">
        <v>1</v>
      </c>
      <c r="B116" s="5" t="s">
        <v>85</v>
      </c>
      <c r="C116" s="5" t="s">
        <v>21</v>
      </c>
      <c r="D116" s="5" t="s">
        <v>83</v>
      </c>
      <c r="E116" s="5">
        <v>716</v>
      </c>
      <c r="F116" s="5">
        <v>5192</v>
      </c>
      <c r="G116" s="5">
        <v>6202</v>
      </c>
      <c r="H116" s="5">
        <v>11394</v>
      </c>
      <c r="I116" s="5">
        <v>0.54432157275759174</v>
      </c>
      <c r="J116" s="5">
        <v>0.60821508037994654</v>
      </c>
      <c r="K116" s="5">
        <v>813.99234526224109</v>
      </c>
      <c r="L116" s="5">
        <v>8953.9157978846524</v>
      </c>
      <c r="M116" s="5">
        <v>4476957.8989423262</v>
      </c>
      <c r="N116" s="8">
        <f>AVERAGE(M116:M118)</f>
        <v>4446240.5193531225</v>
      </c>
      <c r="O116" s="8">
        <f>STDEV(M116:M118)</f>
        <v>28878.045659662828</v>
      </c>
      <c r="P116" s="11">
        <f>O116/N116</f>
        <v>6.4949355604955565E-3</v>
      </c>
    </row>
    <row r="117" spans="1:16" s="5" customFormat="1" x14ac:dyDescent="0.2">
      <c r="A117" s="5">
        <v>1</v>
      </c>
      <c r="B117" s="5" t="s">
        <v>86</v>
      </c>
      <c r="C117" s="5" t="s">
        <v>21</v>
      </c>
      <c r="D117" s="5" t="s">
        <v>83</v>
      </c>
      <c r="E117" s="5">
        <v>710</v>
      </c>
      <c r="F117" s="5">
        <v>6110</v>
      </c>
      <c r="G117" s="5">
        <v>7375</v>
      </c>
      <c r="H117" s="5">
        <v>13485</v>
      </c>
      <c r="I117" s="5">
        <v>0.5469039673711531</v>
      </c>
      <c r="J117" s="5">
        <v>0.60348205436580982</v>
      </c>
      <c r="K117" s="5">
        <v>807.65799567158706</v>
      </c>
      <c r="L117" s="5">
        <v>8884.237952387457</v>
      </c>
      <c r="M117" s="5">
        <v>4442118.9761937289</v>
      </c>
      <c r="N117" s="8"/>
      <c r="O117" s="8"/>
      <c r="P117" s="11"/>
    </row>
    <row r="118" spans="1:16" s="5" customFormat="1" x14ac:dyDescent="0.2">
      <c r="A118" s="5">
        <v>1</v>
      </c>
      <c r="B118" s="5" t="s">
        <v>87</v>
      </c>
      <c r="C118" s="5" t="s">
        <v>21</v>
      </c>
      <c r="D118" s="5" t="s">
        <v>83</v>
      </c>
      <c r="E118" s="5">
        <v>706</v>
      </c>
      <c r="F118" s="5">
        <v>5771</v>
      </c>
      <c r="G118" s="5">
        <v>7013</v>
      </c>
      <c r="H118" s="5">
        <v>12784</v>
      </c>
      <c r="I118" s="5">
        <v>0.54857634543178979</v>
      </c>
      <c r="J118" s="5">
        <v>0.60042881946914539</v>
      </c>
      <c r="K118" s="5">
        <v>803.57176053151159</v>
      </c>
      <c r="L118" s="5">
        <v>8839.2893658466273</v>
      </c>
      <c r="M118" s="5">
        <v>4419644.6829233132</v>
      </c>
      <c r="N118" s="8"/>
      <c r="O118" s="8"/>
      <c r="P118" s="11"/>
    </row>
    <row r="119" spans="1:16" x14ac:dyDescent="0.2">
      <c r="A119">
        <v>1</v>
      </c>
      <c r="B119" t="s">
        <v>88</v>
      </c>
      <c r="C119" t="s">
        <v>25</v>
      </c>
      <c r="D119" t="s">
        <v>83</v>
      </c>
      <c r="E119">
        <v>757</v>
      </c>
      <c r="F119">
        <v>7139</v>
      </c>
      <c r="G119">
        <v>7912</v>
      </c>
      <c r="H119">
        <v>15051</v>
      </c>
      <c r="I119">
        <v>0.5256793568533652</v>
      </c>
      <c r="J119">
        <v>0.64306383984981463</v>
      </c>
      <c r="K119">
        <v>860.63147731506251</v>
      </c>
      <c r="L119">
        <v>9466.9462504656876</v>
      </c>
      <c r="M119">
        <v>4733473.1252328437</v>
      </c>
      <c r="N119" s="8">
        <f>AVERAGE(M119:M121)</f>
        <v>4718984.4571023183</v>
      </c>
      <c r="O119" s="8">
        <f>STDEV(M119:M121)</f>
        <v>166841.5348549865</v>
      </c>
      <c r="P119" s="11">
        <f>O119/N119</f>
        <v>3.5355389781774181E-2</v>
      </c>
    </row>
    <row r="120" spans="1:16" x14ac:dyDescent="0.2">
      <c r="A120">
        <v>1</v>
      </c>
      <c r="B120" t="s">
        <v>89</v>
      </c>
      <c r="C120" t="s">
        <v>25</v>
      </c>
      <c r="D120" t="s">
        <v>83</v>
      </c>
      <c r="E120">
        <v>726</v>
      </c>
      <c r="F120">
        <v>6878</v>
      </c>
      <c r="G120">
        <v>8051</v>
      </c>
      <c r="H120">
        <v>14929</v>
      </c>
      <c r="I120">
        <v>0.53928595351329622</v>
      </c>
      <c r="J120">
        <v>0.61750932275360948</v>
      </c>
      <c r="K120">
        <v>826.43110646896355</v>
      </c>
      <c r="L120">
        <v>9090.7421711585994</v>
      </c>
      <c r="M120">
        <v>4545371.0855792994</v>
      </c>
    </row>
    <row r="121" spans="1:16" x14ac:dyDescent="0.2">
      <c r="A121">
        <v>1</v>
      </c>
      <c r="B121" t="s">
        <v>90</v>
      </c>
      <c r="C121" t="s">
        <v>25</v>
      </c>
      <c r="D121" t="s">
        <v>83</v>
      </c>
      <c r="E121">
        <v>780</v>
      </c>
      <c r="F121">
        <v>5739</v>
      </c>
      <c r="G121">
        <v>6105</v>
      </c>
      <c r="H121">
        <v>11844</v>
      </c>
      <c r="I121">
        <v>0.51545086119554206</v>
      </c>
      <c r="J121">
        <v>0.66271330267667683</v>
      </c>
      <c r="K121">
        <v>886.92893827178386</v>
      </c>
      <c r="L121">
        <v>9756.218320989623</v>
      </c>
      <c r="M121">
        <v>4878109.1604948118</v>
      </c>
    </row>
    <row r="122" spans="1:16" s="5" customFormat="1" x14ac:dyDescent="0.2">
      <c r="A122" s="5">
        <v>2</v>
      </c>
      <c r="B122" s="5" t="s">
        <v>88</v>
      </c>
      <c r="C122" s="5" t="s">
        <v>109</v>
      </c>
      <c r="D122" s="5" t="s">
        <v>83</v>
      </c>
      <c r="E122" s="5">
        <v>853</v>
      </c>
      <c r="F122" s="5">
        <v>6132</v>
      </c>
      <c r="G122" s="5">
        <v>5754</v>
      </c>
      <c r="H122" s="5">
        <v>11886</v>
      </c>
      <c r="I122" s="5">
        <v>0.48409893992932862</v>
      </c>
      <c r="J122" s="5">
        <v>0.72546597181511274</v>
      </c>
      <c r="K122" s="5">
        <v>970.91270317868418</v>
      </c>
      <c r="L122" s="5">
        <v>10680.039734965527</v>
      </c>
      <c r="M122" s="5">
        <v>5340019.8674827637</v>
      </c>
      <c r="N122" s="8">
        <f>AVERAGE(M122:M124)</f>
        <v>4970625.6853453806</v>
      </c>
      <c r="O122" s="8">
        <f>STDEV(M122:M124)</f>
        <v>424546.68265393528</v>
      </c>
      <c r="P122" s="11">
        <f>O122/N122</f>
        <v>8.5411115124923345E-2</v>
      </c>
    </row>
    <row r="123" spans="1:16" s="5" customFormat="1" x14ac:dyDescent="0.2">
      <c r="A123" s="5">
        <v>2</v>
      </c>
      <c r="B123" s="5" t="s">
        <v>89</v>
      </c>
      <c r="C123" s="5" t="s">
        <v>109</v>
      </c>
      <c r="D123" s="5" t="s">
        <v>83</v>
      </c>
      <c r="E123" s="5">
        <v>720</v>
      </c>
      <c r="F123" s="5">
        <v>5626</v>
      </c>
      <c r="G123" s="5">
        <v>6661</v>
      </c>
      <c r="H123" s="5">
        <v>12287</v>
      </c>
      <c r="I123" s="5">
        <v>0.54211768535850902</v>
      </c>
      <c r="J123" s="5">
        <v>0.61227216945439178</v>
      </c>
      <c r="K123" s="5">
        <v>819.42206832761224</v>
      </c>
      <c r="L123" s="5">
        <v>9013.6427516037347</v>
      </c>
      <c r="M123" s="5">
        <v>4506821.3758018678</v>
      </c>
      <c r="N123" s="8"/>
      <c r="O123" s="8"/>
      <c r="P123" s="11"/>
    </row>
    <row r="124" spans="1:16" s="5" customFormat="1" x14ac:dyDescent="0.2">
      <c r="A124" s="5">
        <v>2</v>
      </c>
      <c r="B124" s="5" t="s">
        <v>90</v>
      </c>
      <c r="C124" s="5" t="s">
        <v>109</v>
      </c>
      <c r="D124" s="5" t="s">
        <v>83</v>
      </c>
      <c r="E124" s="5">
        <v>810</v>
      </c>
      <c r="F124" s="5">
        <v>6007</v>
      </c>
      <c r="G124" s="5">
        <v>6068</v>
      </c>
      <c r="H124" s="5">
        <v>12075</v>
      </c>
      <c r="I124" s="5">
        <v>0.50252587991718423</v>
      </c>
      <c r="J124" s="5">
        <v>0.6881081380523506</v>
      </c>
      <c r="K124" s="5">
        <v>920.91560231845642</v>
      </c>
      <c r="L124" s="5">
        <v>10130.07162550302</v>
      </c>
      <c r="M124" s="5">
        <v>5065035.8127515102</v>
      </c>
      <c r="N124" s="8"/>
      <c r="O124" s="8"/>
      <c r="P124" s="11"/>
    </row>
    <row r="125" spans="1:16" x14ac:dyDescent="0.2">
      <c r="A125">
        <v>2</v>
      </c>
      <c r="B125" t="s">
        <v>85</v>
      </c>
      <c r="C125" t="s">
        <v>110</v>
      </c>
      <c r="D125" t="s">
        <v>83</v>
      </c>
      <c r="E125">
        <v>703</v>
      </c>
      <c r="F125">
        <v>3690</v>
      </c>
      <c r="G125">
        <v>4516</v>
      </c>
      <c r="H125">
        <v>8206</v>
      </c>
      <c r="I125">
        <v>0.5503290275408238</v>
      </c>
      <c r="J125">
        <v>0.59723894773257868</v>
      </c>
      <c r="K125">
        <v>799.30266024167383</v>
      </c>
      <c r="L125">
        <v>8792.3292626584116</v>
      </c>
      <c r="M125">
        <v>4396164.6313292058</v>
      </c>
      <c r="N125" s="8">
        <f>AVERAGE(M125:M127)</f>
        <v>4289736.7877375344</v>
      </c>
      <c r="O125" s="8">
        <f>STDEV(M125:M127)</f>
        <v>109732.92698894102</v>
      </c>
      <c r="P125" s="11">
        <f>O125/N125</f>
        <v>2.5580340337574805E-2</v>
      </c>
    </row>
    <row r="126" spans="1:16" x14ac:dyDescent="0.2">
      <c r="A126">
        <v>2</v>
      </c>
      <c r="B126" t="s">
        <v>86</v>
      </c>
      <c r="C126" t="s">
        <v>110</v>
      </c>
      <c r="D126" t="s">
        <v>83</v>
      </c>
      <c r="E126">
        <v>687</v>
      </c>
      <c r="F126">
        <v>4470</v>
      </c>
      <c r="G126">
        <v>5640</v>
      </c>
      <c r="H126">
        <v>10110</v>
      </c>
      <c r="I126">
        <v>0.55786350148367958</v>
      </c>
      <c r="J126">
        <v>0.58364096752241246</v>
      </c>
      <c r="K126">
        <v>781.10407858995245</v>
      </c>
      <c r="L126">
        <v>8592.1448644894772</v>
      </c>
      <c r="M126">
        <v>4296072.4322447386</v>
      </c>
    </row>
    <row r="127" spans="1:16" x14ac:dyDescent="0.2">
      <c r="A127">
        <v>2</v>
      </c>
      <c r="B127" t="s">
        <v>87</v>
      </c>
      <c r="C127" t="s">
        <v>110</v>
      </c>
      <c r="D127" t="s">
        <v>83</v>
      </c>
      <c r="E127">
        <v>668</v>
      </c>
      <c r="F127">
        <v>3699</v>
      </c>
      <c r="G127">
        <v>4843</v>
      </c>
      <c r="H127">
        <v>8542</v>
      </c>
      <c r="I127">
        <v>0.56696324045890889</v>
      </c>
      <c r="J127">
        <v>0.56746080899818274</v>
      </c>
      <c r="K127">
        <v>759.44969084339232</v>
      </c>
      <c r="L127">
        <v>8353.9465992773148</v>
      </c>
      <c r="M127">
        <v>4176973.2996386574</v>
      </c>
    </row>
    <row r="128" spans="1:16" x14ac:dyDescent="0.2">
      <c r="A128" s="5">
        <v>3</v>
      </c>
      <c r="B128" s="5" t="s">
        <v>88</v>
      </c>
      <c r="C128" s="5" t="s">
        <v>111</v>
      </c>
      <c r="D128" s="5" t="s">
        <v>83</v>
      </c>
      <c r="E128" s="5">
        <v>648</v>
      </c>
      <c r="F128" s="5">
        <v>6603</v>
      </c>
      <c r="G128" s="5">
        <v>8992</v>
      </c>
      <c r="H128" s="5">
        <v>15595</v>
      </c>
      <c r="I128" s="5">
        <v>0.57659506252003845</v>
      </c>
      <c r="J128" s="5">
        <v>0.55061505690843138</v>
      </c>
      <c r="K128" s="5">
        <v>736.90451941706556</v>
      </c>
      <c r="L128" s="5">
        <v>8105.9497135877209</v>
      </c>
      <c r="M128" s="5">
        <v>4052974.8567938604</v>
      </c>
      <c r="N128" s="8">
        <f>AVERAGE(M128:M130)</f>
        <v>4327262.3230072027</v>
      </c>
      <c r="O128" s="8">
        <f>STDEV(M128:M130)</f>
        <v>260109.92966305403</v>
      </c>
      <c r="P128" s="11">
        <f>O128/N128</f>
        <v>6.0109582051474139E-2</v>
      </c>
    </row>
    <row r="129" spans="1:16" x14ac:dyDescent="0.2">
      <c r="A129" s="5">
        <v>3</v>
      </c>
      <c r="B129" s="5" t="s">
        <v>89</v>
      </c>
      <c r="C129" s="5" t="s">
        <v>111</v>
      </c>
      <c r="D129" s="5" t="s">
        <v>83</v>
      </c>
      <c r="E129" s="5">
        <v>730</v>
      </c>
      <c r="F129" s="5">
        <v>7539</v>
      </c>
      <c r="G129" s="5">
        <v>8760</v>
      </c>
      <c r="H129" s="5">
        <v>16299</v>
      </c>
      <c r="I129" s="5">
        <v>0.53745628566169701</v>
      </c>
      <c r="J129" s="5">
        <v>0.62090785128919568</v>
      </c>
      <c r="K129" s="5">
        <v>830.97945836348458</v>
      </c>
      <c r="L129" s="5">
        <v>9140.7740419983311</v>
      </c>
      <c r="M129" s="5">
        <v>4570387.0209991653</v>
      </c>
    </row>
    <row r="130" spans="1:16" x14ac:dyDescent="0.2">
      <c r="A130" s="5">
        <v>3</v>
      </c>
      <c r="B130" s="5" t="s">
        <v>90</v>
      </c>
      <c r="C130" s="5" t="s">
        <v>111</v>
      </c>
      <c r="D130" s="5" t="s">
        <v>83</v>
      </c>
      <c r="E130" s="5">
        <v>697</v>
      </c>
      <c r="F130" s="5">
        <v>6502</v>
      </c>
      <c r="G130" s="5">
        <v>8049</v>
      </c>
      <c r="H130" s="5">
        <v>14551</v>
      </c>
      <c r="I130" s="5">
        <v>0.55315785856642152</v>
      </c>
      <c r="J130" s="5">
        <v>0.59211185966654489</v>
      </c>
      <c r="K130" s="5">
        <v>792.44092567792416</v>
      </c>
      <c r="L130" s="5">
        <v>8716.8501824571649</v>
      </c>
      <c r="M130" s="5">
        <v>4358425.0912285829</v>
      </c>
    </row>
    <row r="131" spans="1:16" x14ac:dyDescent="0.2">
      <c r="A131">
        <v>3</v>
      </c>
      <c r="B131" t="s">
        <v>85</v>
      </c>
      <c r="C131" t="s">
        <v>112</v>
      </c>
      <c r="D131" t="s">
        <v>83</v>
      </c>
      <c r="E131">
        <v>844</v>
      </c>
      <c r="F131">
        <v>6664</v>
      </c>
      <c r="G131">
        <v>6356</v>
      </c>
      <c r="H131">
        <v>13020</v>
      </c>
      <c r="I131">
        <v>0.48817204301075268</v>
      </c>
      <c r="J131">
        <v>0.71708738810595363</v>
      </c>
      <c r="K131">
        <v>959.69939521674746</v>
      </c>
      <c r="L131">
        <v>10556.693347384222</v>
      </c>
      <c r="M131">
        <v>5278346.6736921109</v>
      </c>
      <c r="N131" s="8">
        <f>AVERAGE(M131:M133)</f>
        <v>5036764.562455452</v>
      </c>
      <c r="O131" s="8">
        <f>STDEV(M131:M133)</f>
        <v>224730.79304955251</v>
      </c>
      <c r="P131" s="11">
        <f>O131/N131</f>
        <v>4.4618085730017715E-2</v>
      </c>
    </row>
    <row r="132" spans="1:16" x14ac:dyDescent="0.2">
      <c r="A132">
        <v>3</v>
      </c>
      <c r="B132" t="s">
        <v>86</v>
      </c>
      <c r="C132" t="s">
        <v>112</v>
      </c>
      <c r="D132" t="s">
        <v>83</v>
      </c>
      <c r="E132">
        <v>799</v>
      </c>
      <c r="F132">
        <v>7786</v>
      </c>
      <c r="G132">
        <v>8011</v>
      </c>
      <c r="H132">
        <v>15797</v>
      </c>
      <c r="I132">
        <v>0.50712160536810791</v>
      </c>
      <c r="J132">
        <v>0.67900445135398035</v>
      </c>
      <c r="K132">
        <v>908.73186744376392</v>
      </c>
      <c r="L132">
        <v>9996.0505418814028</v>
      </c>
      <c r="M132">
        <v>4998025.2709407015</v>
      </c>
    </row>
    <row r="133" spans="1:16" x14ac:dyDescent="0.2">
      <c r="A133">
        <v>3</v>
      </c>
      <c r="B133" t="s">
        <v>87</v>
      </c>
      <c r="C133" t="s">
        <v>112</v>
      </c>
      <c r="D133" t="s">
        <v>83</v>
      </c>
      <c r="E133">
        <v>773</v>
      </c>
      <c r="F133">
        <v>7940</v>
      </c>
      <c r="G133">
        <v>8552</v>
      </c>
      <c r="H133">
        <v>16492</v>
      </c>
      <c r="I133">
        <v>0.51855445064273586</v>
      </c>
      <c r="J133">
        <v>0.65671024112190945</v>
      </c>
      <c r="K133">
        <v>878.89486231518936</v>
      </c>
      <c r="L133">
        <v>9667.8434854670832</v>
      </c>
      <c r="M133">
        <v>4833921.7427335419</v>
      </c>
    </row>
    <row r="134" spans="1:16" s="5" customFormat="1" x14ac:dyDescent="0.2">
      <c r="A134" s="5">
        <v>1</v>
      </c>
      <c r="B134" s="5" t="s">
        <v>94</v>
      </c>
      <c r="C134" s="5" t="s">
        <v>21</v>
      </c>
      <c r="D134" s="5" t="s">
        <v>92</v>
      </c>
      <c r="E134" s="5">
        <v>843</v>
      </c>
      <c r="F134" s="5">
        <v>5147</v>
      </c>
      <c r="G134" s="5">
        <v>4916</v>
      </c>
      <c r="H134" s="5">
        <v>10063</v>
      </c>
      <c r="I134" s="5">
        <v>0.4885223094504621</v>
      </c>
      <c r="J134" s="5">
        <v>0.71637013924740778</v>
      </c>
      <c r="K134" s="5">
        <v>958.73947972083488</v>
      </c>
      <c r="L134" s="5">
        <v>10546.134276929184</v>
      </c>
      <c r="M134" s="5">
        <v>5273067.1384645924</v>
      </c>
      <c r="N134" s="8">
        <f>AVERAGE(M134:M136)</f>
        <v>5260146.1966990875</v>
      </c>
      <c r="O134" s="8">
        <f>STDEV(M134:M136)</f>
        <v>63408.841384768428</v>
      </c>
      <c r="P134" s="11">
        <f>O134/N134</f>
        <v>1.2054577765264307E-2</v>
      </c>
    </row>
    <row r="135" spans="1:16" s="5" customFormat="1" x14ac:dyDescent="0.2">
      <c r="A135" s="5">
        <v>1</v>
      </c>
      <c r="B135" s="5" t="s">
        <v>95</v>
      </c>
      <c r="C135" s="5" t="s">
        <v>21</v>
      </c>
      <c r="D135" s="5" t="s">
        <v>92</v>
      </c>
      <c r="E135" s="5">
        <v>850</v>
      </c>
      <c r="F135" s="5">
        <v>5565</v>
      </c>
      <c r="G135" s="5">
        <v>5255</v>
      </c>
      <c r="H135" s="5">
        <v>10820</v>
      </c>
      <c r="I135" s="5">
        <v>0.48567467652495377</v>
      </c>
      <c r="J135" s="5">
        <v>0.72221626908942105</v>
      </c>
      <c r="K135" s="5">
        <v>966.56352929526383</v>
      </c>
      <c r="L135" s="5">
        <v>10632.198822247901</v>
      </c>
      <c r="M135" s="5">
        <v>5316099.411123951</v>
      </c>
      <c r="N135" s="8"/>
      <c r="O135" s="8"/>
      <c r="P135" s="11"/>
    </row>
    <row r="136" spans="1:16" s="5" customFormat="1" x14ac:dyDescent="0.2">
      <c r="A136" s="5">
        <v>1</v>
      </c>
      <c r="B136" s="5" t="s">
        <v>96</v>
      </c>
      <c r="C136" s="5" t="s">
        <v>21</v>
      </c>
      <c r="D136" s="5" t="s">
        <v>92</v>
      </c>
      <c r="E136" s="5">
        <v>830</v>
      </c>
      <c r="F136" s="5">
        <v>5801</v>
      </c>
      <c r="G136" s="5">
        <v>5663</v>
      </c>
      <c r="H136" s="5">
        <v>11464</v>
      </c>
      <c r="I136" s="5">
        <v>0.49398115840893231</v>
      </c>
      <c r="J136" s="5">
        <v>0.7052579033942028</v>
      </c>
      <c r="K136" s="5">
        <v>943.86764372885818</v>
      </c>
      <c r="L136" s="5">
        <v>10382.54408101744</v>
      </c>
      <c r="M136" s="5">
        <v>5191272.0405087201</v>
      </c>
      <c r="N136" s="8"/>
      <c r="O136" s="8"/>
      <c r="P136" s="11"/>
    </row>
    <row r="137" spans="1:16" x14ac:dyDescent="0.2">
      <c r="A137">
        <v>1</v>
      </c>
      <c r="B137" t="s">
        <v>97</v>
      </c>
      <c r="C137" t="s">
        <v>25</v>
      </c>
      <c r="D137" t="s">
        <v>92</v>
      </c>
      <c r="E137">
        <v>874</v>
      </c>
      <c r="F137">
        <v>7445</v>
      </c>
      <c r="G137">
        <v>6753</v>
      </c>
      <c r="H137">
        <v>14198</v>
      </c>
      <c r="I137">
        <v>0.47563037047471474</v>
      </c>
      <c r="J137">
        <v>0.74311425902448924</v>
      </c>
      <c r="K137">
        <v>994.53193124262486</v>
      </c>
      <c r="L137">
        <v>10939.851243668874</v>
      </c>
      <c r="M137">
        <v>5469925.6218344374</v>
      </c>
      <c r="N137" s="8">
        <f>AVERAGE(M137:M139)</f>
        <v>5479727.5745957261</v>
      </c>
      <c r="O137" s="8">
        <f>STDEV(M137:M139)</f>
        <v>321632.99708483921</v>
      </c>
      <c r="P137" s="11">
        <f>O137/N137</f>
        <v>5.8695070641092612E-2</v>
      </c>
    </row>
    <row r="138" spans="1:16" x14ac:dyDescent="0.2">
      <c r="A138">
        <v>1</v>
      </c>
      <c r="B138" t="s">
        <v>98</v>
      </c>
      <c r="C138" t="s">
        <v>25</v>
      </c>
      <c r="D138" t="s">
        <v>92</v>
      </c>
      <c r="E138">
        <v>928</v>
      </c>
      <c r="F138">
        <v>5874</v>
      </c>
      <c r="G138">
        <v>4892</v>
      </c>
      <c r="H138">
        <v>10766</v>
      </c>
      <c r="I138">
        <v>0.45439346089541149</v>
      </c>
      <c r="J138">
        <v>0.78879180231383961</v>
      </c>
      <c r="K138">
        <v>1055.6635469938967</v>
      </c>
      <c r="L138">
        <v>11612.299016932864</v>
      </c>
      <c r="M138">
        <v>5806149.5084664319</v>
      </c>
    </row>
    <row r="139" spans="1:16" x14ac:dyDescent="0.2">
      <c r="A139">
        <v>1</v>
      </c>
      <c r="B139" t="s">
        <v>99</v>
      </c>
      <c r="C139" t="s">
        <v>25</v>
      </c>
      <c r="D139" t="s">
        <v>92</v>
      </c>
      <c r="E139">
        <v>825</v>
      </c>
      <c r="F139">
        <v>7027</v>
      </c>
      <c r="G139">
        <v>6912</v>
      </c>
      <c r="H139">
        <v>13939</v>
      </c>
      <c r="I139">
        <v>0.49587488342061842</v>
      </c>
      <c r="J139">
        <v>0.70143163524599483</v>
      </c>
      <c r="K139">
        <v>938.74683517932931</v>
      </c>
      <c r="L139">
        <v>10326.215186972622</v>
      </c>
      <c r="M139">
        <v>5163107.5934863109</v>
      </c>
    </row>
    <row r="140" spans="1:16" s="5" customFormat="1" x14ac:dyDescent="0.2">
      <c r="A140" s="5">
        <v>2</v>
      </c>
      <c r="B140" s="5" t="s">
        <v>97</v>
      </c>
      <c r="C140" s="5" t="s">
        <v>109</v>
      </c>
      <c r="D140" s="5" t="s">
        <v>92</v>
      </c>
      <c r="E140" s="5">
        <v>909</v>
      </c>
      <c r="F140" s="5">
        <v>5387</v>
      </c>
      <c r="G140" s="5">
        <v>4623</v>
      </c>
      <c r="H140" s="5">
        <v>10010</v>
      </c>
      <c r="I140" s="5">
        <v>0.46183816183816184</v>
      </c>
      <c r="J140" s="5">
        <v>0.7725407483210408</v>
      </c>
      <c r="K140" s="5">
        <v>1033.9142777315858</v>
      </c>
      <c r="L140" s="5">
        <v>11373.057055047444</v>
      </c>
      <c r="M140" s="5">
        <v>5686528.5275237216</v>
      </c>
      <c r="N140" s="8">
        <f>AVERAGE(M140:M142)</f>
        <v>5583335.2218807628</v>
      </c>
      <c r="O140" s="8">
        <f>STDEV(M140:M142)</f>
        <v>231232.97197659168</v>
      </c>
      <c r="P140" s="11">
        <f>O140/N140</f>
        <v>4.1414846644063794E-2</v>
      </c>
    </row>
    <row r="141" spans="1:16" s="5" customFormat="1" x14ac:dyDescent="0.2">
      <c r="A141" s="5">
        <v>2</v>
      </c>
      <c r="B141" s="5" t="s">
        <v>98</v>
      </c>
      <c r="C141" s="5" t="s">
        <v>109</v>
      </c>
      <c r="D141" s="5" t="s">
        <v>92</v>
      </c>
      <c r="E141" s="5">
        <v>850</v>
      </c>
      <c r="F141" s="5">
        <v>5169</v>
      </c>
      <c r="G141" s="5">
        <v>4878</v>
      </c>
      <c r="H141" s="5">
        <v>10047</v>
      </c>
      <c r="I141" s="5">
        <v>0.48551806509405793</v>
      </c>
      <c r="J141" s="5">
        <v>0.72253878268644867</v>
      </c>
      <c r="K141" s="5">
        <v>966.99515884160701</v>
      </c>
      <c r="L141" s="5">
        <v>10636.946747257676</v>
      </c>
      <c r="M141" s="5">
        <v>5318473.373628838</v>
      </c>
      <c r="N141" s="8"/>
      <c r="O141" s="8"/>
      <c r="P141" s="11"/>
    </row>
    <row r="142" spans="1:16" s="5" customFormat="1" x14ac:dyDescent="0.2">
      <c r="A142" s="5">
        <v>2</v>
      </c>
      <c r="B142" s="5" t="s">
        <v>99</v>
      </c>
      <c r="C142" s="5" t="s">
        <v>109</v>
      </c>
      <c r="D142" s="5" t="s">
        <v>92</v>
      </c>
      <c r="E142" s="5">
        <v>918</v>
      </c>
      <c r="F142" s="5">
        <v>4982</v>
      </c>
      <c r="G142" s="5">
        <v>4213</v>
      </c>
      <c r="H142" s="5">
        <v>9195</v>
      </c>
      <c r="I142" s="5">
        <v>0.45818379554105493</v>
      </c>
      <c r="J142" s="5">
        <v>0.78048487505940489</v>
      </c>
      <c r="K142" s="5">
        <v>1044.5461389981328</v>
      </c>
      <c r="L142" s="5">
        <v>11490.007528979462</v>
      </c>
      <c r="M142" s="5">
        <v>5745003.7644897308</v>
      </c>
      <c r="N142" s="8"/>
      <c r="O142" s="8"/>
      <c r="P142" s="11"/>
    </row>
    <row r="143" spans="1:16" x14ac:dyDescent="0.2">
      <c r="A143">
        <v>2</v>
      </c>
      <c r="B143" t="s">
        <v>95</v>
      </c>
      <c r="C143" t="s">
        <v>110</v>
      </c>
      <c r="D143" t="s">
        <v>92</v>
      </c>
      <c r="E143">
        <v>846</v>
      </c>
      <c r="F143">
        <v>5919</v>
      </c>
      <c r="G143">
        <v>5626</v>
      </c>
      <c r="H143">
        <v>11545</v>
      </c>
      <c r="I143">
        <v>0.48731052403637937</v>
      </c>
      <c r="J143">
        <v>0.7188537327387936</v>
      </c>
      <c r="K143">
        <v>962.06334681316071</v>
      </c>
      <c r="L143">
        <v>10582.696814944768</v>
      </c>
      <c r="M143">
        <v>5291348.4074723842</v>
      </c>
    </row>
    <row r="144" spans="1:16" x14ac:dyDescent="0.2">
      <c r="A144">
        <v>2</v>
      </c>
      <c r="B144" t="s">
        <v>96</v>
      </c>
      <c r="C144" t="s">
        <v>110</v>
      </c>
      <c r="D144" t="s">
        <v>92</v>
      </c>
      <c r="E144">
        <v>787</v>
      </c>
      <c r="F144">
        <v>4090</v>
      </c>
      <c r="G144">
        <v>4299</v>
      </c>
      <c r="H144">
        <v>8389</v>
      </c>
      <c r="I144">
        <v>0.51245678865180588</v>
      </c>
      <c r="J144">
        <v>0.66853888635001313</v>
      </c>
      <c r="K144">
        <v>894.72549029712684</v>
      </c>
      <c r="L144">
        <v>9841.9803932683953</v>
      </c>
      <c r="M144">
        <v>4920990.1966341976</v>
      </c>
    </row>
    <row r="145" spans="1:16" s="5" customFormat="1" x14ac:dyDescent="0.2">
      <c r="A145" s="5">
        <v>3</v>
      </c>
      <c r="B145" s="5" t="s">
        <v>97</v>
      </c>
      <c r="C145" s="5" t="s">
        <v>111</v>
      </c>
      <c r="D145" s="5" t="s">
        <v>92</v>
      </c>
      <c r="E145" s="5">
        <v>860</v>
      </c>
      <c r="F145" s="5">
        <v>6532</v>
      </c>
      <c r="G145" s="5">
        <v>6066</v>
      </c>
      <c r="H145" s="5">
        <v>12598</v>
      </c>
      <c r="I145" s="5">
        <v>0.48150500079377678</v>
      </c>
      <c r="J145" s="5">
        <v>0.7308386619333479</v>
      </c>
      <c r="K145" s="5">
        <v>978.10313427910592</v>
      </c>
      <c r="L145" s="5">
        <v>10759.134477070165</v>
      </c>
      <c r="M145" s="5">
        <v>5379567.2385350829</v>
      </c>
      <c r="N145" s="8">
        <f>AVERAGE(M145:M147)</f>
        <v>5249227.5575922355</v>
      </c>
      <c r="O145" s="8">
        <f>STDEV(M145:M147)</f>
        <v>316446.49095732957</v>
      </c>
      <c r="P145" s="11">
        <f>O145/N145</f>
        <v>6.0284391843450622E-2</v>
      </c>
    </row>
    <row r="146" spans="1:16" s="5" customFormat="1" x14ac:dyDescent="0.2">
      <c r="A146" s="5">
        <v>3</v>
      </c>
      <c r="B146" s="5" t="s">
        <v>98</v>
      </c>
      <c r="C146" s="5" t="s">
        <v>111</v>
      </c>
      <c r="D146" s="5" t="s">
        <v>92</v>
      </c>
      <c r="E146" s="5">
        <v>781</v>
      </c>
      <c r="F146" s="5">
        <v>6853</v>
      </c>
      <c r="G146" s="5">
        <v>7269</v>
      </c>
      <c r="H146" s="5">
        <v>14122</v>
      </c>
      <c r="I146" s="5">
        <v>0.51472879195581367</v>
      </c>
      <c r="J146" s="5">
        <v>0.66411513459165661</v>
      </c>
      <c r="K146" s="5">
        <v>888.80505164836279</v>
      </c>
      <c r="L146" s="5">
        <v>9776.8555681319904</v>
      </c>
      <c r="M146" s="5">
        <v>4888427.7840659954</v>
      </c>
      <c r="N146" s="8"/>
      <c r="O146" s="8"/>
      <c r="P146" s="11"/>
    </row>
    <row r="147" spans="1:16" s="5" customFormat="1" x14ac:dyDescent="0.2">
      <c r="A147" s="5">
        <v>3</v>
      </c>
      <c r="B147" s="5" t="s">
        <v>99</v>
      </c>
      <c r="C147" s="5" t="s">
        <v>111</v>
      </c>
      <c r="D147" s="5" t="s">
        <v>92</v>
      </c>
      <c r="E147" s="5">
        <v>876</v>
      </c>
      <c r="F147" s="5">
        <v>6153</v>
      </c>
      <c r="G147" s="5">
        <v>5567</v>
      </c>
      <c r="H147" s="5">
        <v>11720</v>
      </c>
      <c r="I147" s="5">
        <v>0.47499999999999998</v>
      </c>
      <c r="J147" s="5">
        <v>0.74444047494749588</v>
      </c>
      <c r="K147" s="5">
        <v>996.30684548647741</v>
      </c>
      <c r="L147" s="5">
        <v>10959.375300351252</v>
      </c>
      <c r="M147" s="5">
        <v>5479687.6501756264</v>
      </c>
      <c r="N147" s="8"/>
      <c r="O147" s="8"/>
      <c r="P147" s="11"/>
    </row>
    <row r="148" spans="1:16" x14ac:dyDescent="0.2">
      <c r="A148">
        <v>3</v>
      </c>
      <c r="B148" t="s">
        <v>94</v>
      </c>
      <c r="C148" t="s">
        <v>112</v>
      </c>
      <c r="D148" t="s">
        <v>92</v>
      </c>
      <c r="E148">
        <v>1047</v>
      </c>
      <c r="F148">
        <v>4424</v>
      </c>
      <c r="G148">
        <v>3083</v>
      </c>
      <c r="H148">
        <v>7507</v>
      </c>
      <c r="I148">
        <v>0.4106833621952844</v>
      </c>
      <c r="J148">
        <v>0.88993276968685198</v>
      </c>
      <c r="K148">
        <v>1191.0235140348661</v>
      </c>
      <c r="L148">
        <v>13101.258654383528</v>
      </c>
      <c r="N148" s="8">
        <f>AVERAGE(M148:M150)</f>
        <v>6459025.2283947431</v>
      </c>
      <c r="O148" s="8">
        <f>STDEV(M148:M150)</f>
        <v>101122.3287480196</v>
      </c>
      <c r="P148" s="11">
        <f>O148/N148</f>
        <v>1.5655973644981638E-2</v>
      </c>
    </row>
    <row r="149" spans="1:16" x14ac:dyDescent="0.2">
      <c r="A149">
        <v>3</v>
      </c>
      <c r="B149" t="s">
        <v>95</v>
      </c>
      <c r="C149" t="s">
        <v>112</v>
      </c>
      <c r="D149" t="s">
        <v>92</v>
      </c>
      <c r="E149">
        <v>1044</v>
      </c>
      <c r="F149">
        <v>5819</v>
      </c>
      <c r="G149">
        <v>4074</v>
      </c>
      <c r="H149">
        <v>9893</v>
      </c>
      <c r="I149">
        <v>0.41180632770645909</v>
      </c>
      <c r="J149">
        <v>0.88720211853647146</v>
      </c>
      <c r="K149">
        <v>1187.3690023239715</v>
      </c>
      <c r="L149">
        <v>13061.059025563685</v>
      </c>
      <c r="M149">
        <v>6530529.5127818426</v>
      </c>
    </row>
    <row r="150" spans="1:16" x14ac:dyDescent="0.2">
      <c r="A150">
        <v>3</v>
      </c>
      <c r="B150" t="s">
        <v>96</v>
      </c>
      <c r="C150" t="s">
        <v>112</v>
      </c>
      <c r="D150" t="s">
        <v>92</v>
      </c>
      <c r="E150">
        <v>1021</v>
      </c>
      <c r="F150">
        <v>6068</v>
      </c>
      <c r="G150">
        <v>4392</v>
      </c>
      <c r="H150">
        <v>10460</v>
      </c>
      <c r="I150">
        <v>0.41988527724665392</v>
      </c>
      <c r="J150">
        <v>0.86777375442954729</v>
      </c>
      <c r="K150">
        <v>1161.3674443650259</v>
      </c>
      <c r="L150">
        <v>12775.041888015285</v>
      </c>
      <c r="M150">
        <v>6387520.9440076426</v>
      </c>
    </row>
    <row r="151" spans="1:16" s="5" customFormat="1" x14ac:dyDescent="0.2">
      <c r="A151" s="5">
        <v>1</v>
      </c>
      <c r="B151" s="5" t="s">
        <v>103</v>
      </c>
      <c r="C151" s="5" t="s">
        <v>21</v>
      </c>
      <c r="D151" s="5" t="s">
        <v>101</v>
      </c>
      <c r="E151" s="5">
        <v>290</v>
      </c>
      <c r="F151" s="5">
        <v>2122</v>
      </c>
      <c r="G151" s="5">
        <v>7578</v>
      </c>
      <c r="H151" s="5">
        <v>9700</v>
      </c>
      <c r="I151" s="5">
        <v>0.78123711340206181</v>
      </c>
      <c r="J151" s="5">
        <v>0.24687657291292814</v>
      </c>
      <c r="K151" s="5">
        <v>330.40226567576036</v>
      </c>
      <c r="L151" s="5">
        <v>3634.4249224333639</v>
      </c>
      <c r="M151" s="5">
        <v>1817212.4612166819</v>
      </c>
      <c r="N151" s="8">
        <f>AVERAGE(M151:M153)</f>
        <v>1696991.1251169506</v>
      </c>
      <c r="O151" s="8">
        <f>STDEV(M151:M153)</f>
        <v>136984.54859476496</v>
      </c>
      <c r="P151" s="11">
        <f>O151/N151</f>
        <v>8.0722018263545414E-2</v>
      </c>
    </row>
    <row r="152" spans="1:16" s="5" customFormat="1" x14ac:dyDescent="0.2">
      <c r="A152" s="5">
        <v>1</v>
      </c>
      <c r="B152" s="5" t="s">
        <v>104</v>
      </c>
      <c r="C152" s="5" t="s">
        <v>21</v>
      </c>
      <c r="D152" s="5" t="s">
        <v>101</v>
      </c>
      <c r="E152" s="5">
        <v>247</v>
      </c>
      <c r="F152" s="5">
        <v>2055</v>
      </c>
      <c r="G152" s="5">
        <v>8781</v>
      </c>
      <c r="H152" s="5">
        <v>10836</v>
      </c>
      <c r="I152" s="5">
        <v>0.81035437430786272</v>
      </c>
      <c r="J152" s="5">
        <v>0.21028362784499013</v>
      </c>
      <c r="K152" s="5">
        <v>281.42883812231014</v>
      </c>
      <c r="L152" s="5">
        <v>3095.7172193454116</v>
      </c>
      <c r="M152" s="5">
        <v>1547858.6096727059</v>
      </c>
      <c r="N152" s="8"/>
      <c r="O152" s="8"/>
      <c r="P152" s="11"/>
    </row>
    <row r="153" spans="1:16" s="5" customFormat="1" x14ac:dyDescent="0.2">
      <c r="A153" s="5">
        <v>1</v>
      </c>
      <c r="B153" s="5" t="s">
        <v>105</v>
      </c>
      <c r="C153" s="5" t="s">
        <v>21</v>
      </c>
      <c r="D153" s="5" t="s">
        <v>101</v>
      </c>
      <c r="E153" s="5">
        <v>276</v>
      </c>
      <c r="F153" s="5">
        <v>2723</v>
      </c>
      <c r="G153" s="5">
        <v>10305</v>
      </c>
      <c r="H153" s="5">
        <v>13028</v>
      </c>
      <c r="I153" s="5">
        <v>0.79098863985262513</v>
      </c>
      <c r="J153" s="5">
        <v>0.23447167307156469</v>
      </c>
      <c r="K153" s="5">
        <v>313.80041899299346</v>
      </c>
      <c r="L153" s="5">
        <v>3451.8046089229279</v>
      </c>
      <c r="M153" s="5">
        <v>1725902.3044614638</v>
      </c>
      <c r="N153" s="8"/>
      <c r="O153" s="8"/>
      <c r="P153" s="11"/>
    </row>
    <row r="154" spans="1:16" x14ac:dyDescent="0.2">
      <c r="A154">
        <v>1</v>
      </c>
      <c r="B154" t="s">
        <v>106</v>
      </c>
      <c r="C154" t="s">
        <v>25</v>
      </c>
      <c r="D154" t="s">
        <v>101</v>
      </c>
      <c r="E154">
        <v>320</v>
      </c>
      <c r="F154">
        <v>2042</v>
      </c>
      <c r="G154">
        <v>6542</v>
      </c>
      <c r="H154">
        <v>8584</v>
      </c>
      <c r="I154">
        <v>0.7621155638397018</v>
      </c>
      <c r="J154">
        <v>0.27165707621220514</v>
      </c>
      <c r="K154">
        <v>363.56675081933241</v>
      </c>
      <c r="L154">
        <v>3999.2342590126564</v>
      </c>
      <c r="M154">
        <v>1999617.1295063281</v>
      </c>
      <c r="N154" s="8">
        <f>AVERAGE(M154:M156)</f>
        <v>1939957.4494266214</v>
      </c>
      <c r="O154" s="8">
        <f>STDEV(M154:M156)</f>
        <v>66550.68385741474</v>
      </c>
      <c r="P154" s="11">
        <f>O154/N154</f>
        <v>3.4305228641527484E-2</v>
      </c>
    </row>
    <row r="155" spans="1:16" x14ac:dyDescent="0.2">
      <c r="A155">
        <v>1</v>
      </c>
      <c r="B155" t="s">
        <v>107</v>
      </c>
      <c r="C155" t="s">
        <v>25</v>
      </c>
      <c r="D155" t="s">
        <v>101</v>
      </c>
      <c r="E155">
        <v>312</v>
      </c>
      <c r="F155">
        <v>3128</v>
      </c>
      <c r="G155">
        <v>10300</v>
      </c>
      <c r="H155">
        <v>13428</v>
      </c>
      <c r="I155">
        <v>0.76705391718796545</v>
      </c>
      <c r="J155">
        <v>0.2651981838821984</v>
      </c>
      <c r="K155">
        <v>354.92262296868097</v>
      </c>
      <c r="L155">
        <v>3904.1488526554908</v>
      </c>
      <c r="M155">
        <v>1952074.4263277454</v>
      </c>
    </row>
    <row r="156" spans="1:16" x14ac:dyDescent="0.2">
      <c r="A156">
        <v>1</v>
      </c>
      <c r="B156" t="s">
        <v>108</v>
      </c>
      <c r="C156" t="s">
        <v>25</v>
      </c>
      <c r="D156" t="s">
        <v>101</v>
      </c>
      <c r="E156">
        <v>299</v>
      </c>
      <c r="F156">
        <v>2450</v>
      </c>
      <c r="G156">
        <v>8480</v>
      </c>
      <c r="H156">
        <v>10930</v>
      </c>
      <c r="I156">
        <v>0.77584629460201282</v>
      </c>
      <c r="J156">
        <v>0.25380085238463546</v>
      </c>
      <c r="K156">
        <v>339.66923499014382</v>
      </c>
      <c r="L156">
        <v>3736.361584891582</v>
      </c>
      <c r="M156">
        <v>1868180.792445791</v>
      </c>
    </row>
    <row r="157" spans="1:16" s="5" customFormat="1" x14ac:dyDescent="0.2">
      <c r="A157" s="5">
        <v>2</v>
      </c>
      <c r="B157" s="5" t="s">
        <v>106</v>
      </c>
      <c r="C157" s="5" t="s">
        <v>109</v>
      </c>
      <c r="D157" s="5" t="s">
        <v>101</v>
      </c>
      <c r="E157" s="5">
        <v>307</v>
      </c>
      <c r="F157" s="5">
        <v>3041</v>
      </c>
      <c r="G157" s="5">
        <v>10196</v>
      </c>
      <c r="H157" s="5">
        <v>13237</v>
      </c>
      <c r="I157" s="5">
        <v>0.7702651658230717</v>
      </c>
      <c r="J157" s="5">
        <v>0.26102045221776471</v>
      </c>
      <c r="K157" s="5">
        <v>349.33144033426754</v>
      </c>
      <c r="L157" s="5">
        <v>3842.6458436769431</v>
      </c>
      <c r="M157" s="5">
        <v>1921322.9218384714</v>
      </c>
      <c r="N157" s="8">
        <f>AVERAGE(M157:M159)</f>
        <v>1965213.6886791692</v>
      </c>
      <c r="O157" s="8">
        <f>STDEV(M157:M159)</f>
        <v>63956.95114964823</v>
      </c>
      <c r="P157" s="11">
        <f>O157/N157</f>
        <v>3.2544527609429615E-2</v>
      </c>
    </row>
    <row r="158" spans="1:16" s="5" customFormat="1" x14ac:dyDescent="0.2">
      <c r="A158" s="5">
        <v>2</v>
      </c>
      <c r="B158" s="5" t="s">
        <v>107</v>
      </c>
      <c r="C158" s="5" t="s">
        <v>109</v>
      </c>
      <c r="D158" s="5" t="s">
        <v>101</v>
      </c>
      <c r="E158" s="5">
        <v>309</v>
      </c>
      <c r="F158" s="5">
        <v>3399</v>
      </c>
      <c r="G158" s="5">
        <v>11300</v>
      </c>
      <c r="H158" s="5">
        <v>14699</v>
      </c>
      <c r="I158" s="5">
        <v>0.76875977957684194</v>
      </c>
      <c r="J158" s="5">
        <v>0.26297673854155573</v>
      </c>
      <c r="K158" s="5">
        <v>351.94959654919131</v>
      </c>
      <c r="L158" s="5">
        <v>3871.4455620411045</v>
      </c>
      <c r="M158" s="5">
        <v>1935722.7810205522</v>
      </c>
      <c r="N158" s="8"/>
      <c r="O158" s="8"/>
      <c r="P158" s="11"/>
    </row>
    <row r="159" spans="1:16" s="5" customFormat="1" x14ac:dyDescent="0.2">
      <c r="A159" s="5">
        <v>2</v>
      </c>
      <c r="B159" s="5" t="s">
        <v>108</v>
      </c>
      <c r="C159" s="5" t="s">
        <v>109</v>
      </c>
      <c r="D159" s="5" t="s">
        <v>101</v>
      </c>
      <c r="E159" s="5">
        <v>326</v>
      </c>
      <c r="F159" s="5">
        <v>2848</v>
      </c>
      <c r="G159" s="5">
        <v>8925</v>
      </c>
      <c r="H159" s="5">
        <v>11773</v>
      </c>
      <c r="I159" s="5">
        <v>0.75809054616495375</v>
      </c>
      <c r="J159" s="5">
        <v>0.27695244643035694</v>
      </c>
      <c r="K159" s="5">
        <v>370.65370239608802</v>
      </c>
      <c r="L159" s="5">
        <v>4077.1907263569683</v>
      </c>
      <c r="M159" s="5">
        <v>2038595.3631784841</v>
      </c>
      <c r="N159" s="8"/>
      <c r="O159" s="8"/>
      <c r="P159" s="11"/>
    </row>
    <row r="160" spans="1:16" x14ac:dyDescent="0.2">
      <c r="A160">
        <v>2</v>
      </c>
      <c r="B160" t="s">
        <v>103</v>
      </c>
      <c r="C160" t="s">
        <v>110</v>
      </c>
      <c r="D160" t="s">
        <v>101</v>
      </c>
      <c r="E160">
        <v>298</v>
      </c>
      <c r="F160">
        <v>3386</v>
      </c>
      <c r="G160">
        <v>11733</v>
      </c>
      <c r="H160">
        <v>15119</v>
      </c>
      <c r="I160">
        <v>0.77604338911303661</v>
      </c>
      <c r="J160">
        <v>0.25354684655657733</v>
      </c>
      <c r="K160">
        <v>339.32929143010887</v>
      </c>
      <c r="L160">
        <v>3732.6222057311975</v>
      </c>
      <c r="M160">
        <v>1866311.1028655986</v>
      </c>
      <c r="N160" s="8">
        <f>AVERAGE(M160:M162)</f>
        <v>1777597.7383352888</v>
      </c>
      <c r="O160" s="8">
        <f>STDEV(M160:M162)</f>
        <v>77236.504352146934</v>
      </c>
      <c r="P160" s="11">
        <f>O160/N160</f>
        <v>4.3449933967894518E-2</v>
      </c>
    </row>
    <row r="161" spans="1:16" x14ac:dyDescent="0.2">
      <c r="A161">
        <v>2</v>
      </c>
      <c r="B161" t="s">
        <v>104</v>
      </c>
      <c r="C161" t="s">
        <v>110</v>
      </c>
      <c r="D161" t="s">
        <v>101</v>
      </c>
      <c r="E161">
        <v>278</v>
      </c>
      <c r="F161">
        <v>3564</v>
      </c>
      <c r="G161">
        <v>13355</v>
      </c>
      <c r="H161">
        <v>16919</v>
      </c>
      <c r="I161">
        <v>0.78934925231987707</v>
      </c>
      <c r="J161">
        <v>0.23654640421473505</v>
      </c>
      <c r="K161">
        <v>316.57709343513795</v>
      </c>
      <c r="L161">
        <v>3482.3480277865174</v>
      </c>
      <c r="M161">
        <v>1741174.0138932588</v>
      </c>
    </row>
    <row r="162" spans="1:16" x14ac:dyDescent="0.2">
      <c r="A162">
        <v>2</v>
      </c>
      <c r="B162" t="s">
        <v>105</v>
      </c>
      <c r="C162" t="s">
        <v>110</v>
      </c>
      <c r="D162" t="s">
        <v>101</v>
      </c>
      <c r="E162">
        <v>276</v>
      </c>
      <c r="F162">
        <v>3232</v>
      </c>
      <c r="G162">
        <v>12236</v>
      </c>
      <c r="H162">
        <v>15468</v>
      </c>
      <c r="I162">
        <v>0.79105249547452805</v>
      </c>
      <c r="J162">
        <v>0.23439094745639363</v>
      </c>
      <c r="K162">
        <v>313.69238149945619</v>
      </c>
      <c r="L162">
        <v>3450.6161964940179</v>
      </c>
      <c r="M162">
        <v>1725308.0982470089</v>
      </c>
    </row>
    <row r="163" spans="1:16" s="5" customFormat="1" x14ac:dyDescent="0.2">
      <c r="A163" s="5">
        <v>3</v>
      </c>
      <c r="B163" s="5" t="s">
        <v>106</v>
      </c>
      <c r="C163" s="5" t="s">
        <v>111</v>
      </c>
      <c r="D163" s="5" t="s">
        <v>101</v>
      </c>
      <c r="E163" s="5">
        <v>300</v>
      </c>
      <c r="F163" s="5">
        <v>2912</v>
      </c>
      <c r="G163" s="5">
        <v>10011</v>
      </c>
      <c r="H163" s="5">
        <v>12923</v>
      </c>
      <c r="I163" s="5">
        <v>0.77466532538884159</v>
      </c>
      <c r="J163" s="5">
        <v>0.2553241811057077</v>
      </c>
      <c r="K163" s="5">
        <v>341.70795115860238</v>
      </c>
      <c r="L163" s="5">
        <v>3758.7874627446263</v>
      </c>
      <c r="M163" s="5">
        <v>1879393.7313723131</v>
      </c>
      <c r="N163" s="8">
        <f>AVERAGE(M163:M165)</f>
        <v>1881570.144701184</v>
      </c>
      <c r="O163" s="8">
        <f>STDEV(M163:M165)</f>
        <v>116360.74904853106</v>
      </c>
      <c r="P163" s="11">
        <f>O163/N163</f>
        <v>6.1842365737053373E-2</v>
      </c>
    </row>
    <row r="164" spans="1:16" s="5" customFormat="1" x14ac:dyDescent="0.2">
      <c r="A164" s="5">
        <v>3</v>
      </c>
      <c r="B164" s="5" t="s">
        <v>107</v>
      </c>
      <c r="C164" s="5" t="s">
        <v>111</v>
      </c>
      <c r="D164" s="5" t="s">
        <v>101</v>
      </c>
      <c r="E164" s="5">
        <v>282</v>
      </c>
      <c r="F164" s="5">
        <v>2309</v>
      </c>
      <c r="G164" s="5">
        <v>8514</v>
      </c>
      <c r="H164" s="5">
        <v>10823</v>
      </c>
      <c r="I164" s="5">
        <v>0.78665804305645382</v>
      </c>
      <c r="J164" s="5">
        <v>0.23996163190704881</v>
      </c>
      <c r="K164" s="5">
        <v>321.14779430814883</v>
      </c>
      <c r="L164" s="5">
        <v>3532.6257373896369</v>
      </c>
      <c r="M164" s="5">
        <v>1766312.8686948186</v>
      </c>
      <c r="N164" s="8"/>
      <c r="O164" s="8"/>
      <c r="P164" s="11"/>
    </row>
    <row r="165" spans="1:16" s="5" customFormat="1" x14ac:dyDescent="0.2">
      <c r="A165" s="5">
        <v>3</v>
      </c>
      <c r="B165" s="5" t="s">
        <v>108</v>
      </c>
      <c r="C165" s="5" t="s">
        <v>111</v>
      </c>
      <c r="D165" s="5" t="s">
        <v>101</v>
      </c>
      <c r="E165" s="5">
        <v>319</v>
      </c>
      <c r="F165" s="5">
        <v>2890</v>
      </c>
      <c r="G165" s="5">
        <v>9262</v>
      </c>
      <c r="H165" s="5">
        <v>12152</v>
      </c>
      <c r="I165" s="5">
        <v>0.76217906517445688</v>
      </c>
      <c r="J165" s="5">
        <v>0.27157375723491151</v>
      </c>
      <c r="K165" s="5">
        <v>363.45524255207647</v>
      </c>
      <c r="L165" s="5">
        <v>3998.0076680728412</v>
      </c>
      <c r="M165" s="5">
        <v>1999003.8340364206</v>
      </c>
      <c r="N165" s="8"/>
      <c r="O165" s="8"/>
      <c r="P165" s="11"/>
    </row>
    <row r="166" spans="1:16" x14ac:dyDescent="0.2">
      <c r="A166">
        <v>3</v>
      </c>
      <c r="B166" t="s">
        <v>103</v>
      </c>
      <c r="C166" t="s">
        <v>112</v>
      </c>
      <c r="D166" t="s">
        <v>101</v>
      </c>
      <c r="E166">
        <v>336</v>
      </c>
      <c r="F166">
        <v>2361</v>
      </c>
      <c r="G166">
        <v>7149</v>
      </c>
      <c r="H166">
        <v>9510</v>
      </c>
      <c r="I166">
        <v>0.75173501577287061</v>
      </c>
      <c r="J166">
        <v>0.28537138977258425</v>
      </c>
      <c r="K166">
        <v>381.92102485624235</v>
      </c>
      <c r="L166">
        <v>4201.1312734186658</v>
      </c>
      <c r="M166">
        <v>2100565.6367093329</v>
      </c>
      <c r="N166" s="8">
        <f>AVERAGE(M166:M168)</f>
        <v>2149379.6932716588</v>
      </c>
      <c r="O166" s="8">
        <f>STDEV(M166:M168)</f>
        <v>42276.323037718095</v>
      </c>
      <c r="P166" s="11">
        <f>O166/N166</f>
        <v>1.966908088415387E-2</v>
      </c>
    </row>
    <row r="167" spans="1:16" x14ac:dyDescent="0.2">
      <c r="A167">
        <v>3</v>
      </c>
      <c r="B167" t="s">
        <v>104</v>
      </c>
      <c r="C167" t="s">
        <v>112</v>
      </c>
      <c r="D167" t="s">
        <v>101</v>
      </c>
      <c r="E167">
        <v>348</v>
      </c>
      <c r="F167">
        <v>3904</v>
      </c>
      <c r="G167">
        <v>11361</v>
      </c>
      <c r="H167">
        <v>15265</v>
      </c>
      <c r="I167">
        <v>0.7442515558467081</v>
      </c>
      <c r="J167">
        <v>0.29537618859907377</v>
      </c>
      <c r="K167">
        <v>395.31074491310733</v>
      </c>
      <c r="L167">
        <v>4348.4181940441804</v>
      </c>
      <c r="M167">
        <v>2174209.0970220901</v>
      </c>
    </row>
    <row r="168" spans="1:16" x14ac:dyDescent="0.2">
      <c r="A168">
        <v>3</v>
      </c>
      <c r="B168" t="s">
        <v>105</v>
      </c>
      <c r="C168" t="s">
        <v>112</v>
      </c>
      <c r="D168" t="s">
        <v>101</v>
      </c>
      <c r="E168">
        <v>347</v>
      </c>
      <c r="F168">
        <v>4097</v>
      </c>
      <c r="G168">
        <v>11928</v>
      </c>
      <c r="H168">
        <v>16025</v>
      </c>
      <c r="I168">
        <v>0.74433697347893912</v>
      </c>
      <c r="J168">
        <v>0.2952614253442965</v>
      </c>
      <c r="K168">
        <v>395.15715383337329</v>
      </c>
      <c r="L168">
        <v>4346.7286921671057</v>
      </c>
      <c r="M168">
        <v>2173364.346083553</v>
      </c>
    </row>
  </sheetData>
  <sortState xmlns:xlrd2="http://schemas.microsoft.com/office/spreadsheetml/2017/richdata2" ref="A2:M225">
    <sortCondition ref="D2:D225"/>
    <sortCondition ref="A2:A225"/>
    <sortCondition ref="C2:C225"/>
  </sortState>
  <conditionalFormatting sqref="H1:H1048576">
    <cfRule type="cellIs" dxfId="0" priority="1" operator="lessThan">
      <formula>9000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0E528-B1EC-4D9F-8AB6-DD85C2AE7985}">
  <dimension ref="A1:G55"/>
  <sheetViews>
    <sheetView zoomScale="90" zoomScaleNormal="90" workbookViewId="0">
      <selection activeCell="E40" sqref="E40"/>
    </sheetView>
  </sheetViews>
  <sheetFormatPr baseColWidth="10" defaultColWidth="8.83203125" defaultRowHeight="15" x14ac:dyDescent="0.2"/>
  <cols>
    <col min="3" max="3" width="25.5" customWidth="1"/>
    <col min="5" max="5" width="15.5" customWidth="1"/>
    <col min="6" max="6" width="14" customWidth="1"/>
  </cols>
  <sheetData>
    <row r="1" spans="1:7" x14ac:dyDescent="0.2">
      <c r="A1" t="s">
        <v>0</v>
      </c>
      <c r="C1" t="s">
        <v>2</v>
      </c>
      <c r="D1" t="s">
        <v>3</v>
      </c>
      <c r="E1" t="s">
        <v>113</v>
      </c>
      <c r="F1" t="s">
        <v>114</v>
      </c>
      <c r="G1" t="s">
        <v>15</v>
      </c>
    </row>
    <row r="2" spans="1:7" x14ac:dyDescent="0.2">
      <c r="A2" s="5">
        <v>1</v>
      </c>
      <c r="B2" s="5">
        <v>1</v>
      </c>
      <c r="C2" s="5" t="s">
        <v>25</v>
      </c>
      <c r="D2" s="5" t="s">
        <v>18</v>
      </c>
      <c r="E2" s="13">
        <v>4105812.6686920319</v>
      </c>
      <c r="F2" s="13">
        <v>187671.89410442711</v>
      </c>
      <c r="G2" s="14">
        <v>4.5708830199555302E-2</v>
      </c>
    </row>
    <row r="3" spans="1:7" x14ac:dyDescent="0.2">
      <c r="A3" s="5">
        <v>1</v>
      </c>
      <c r="B3" s="5">
        <v>2</v>
      </c>
      <c r="C3" s="5" t="s">
        <v>21</v>
      </c>
      <c r="D3" s="5" t="s">
        <v>18</v>
      </c>
      <c r="E3" s="13">
        <v>4050719.8811438405</v>
      </c>
      <c r="F3" s="13">
        <v>164518.34031907326</v>
      </c>
      <c r="G3" s="14">
        <v>4.0614593244254808E-2</v>
      </c>
    </row>
    <row r="4" spans="1:7" x14ac:dyDescent="0.2">
      <c r="A4" s="5">
        <v>2</v>
      </c>
      <c r="B4" s="5">
        <v>3</v>
      </c>
      <c r="C4" s="5" t="s">
        <v>109</v>
      </c>
      <c r="D4" s="5" t="s">
        <v>18</v>
      </c>
      <c r="E4" s="13">
        <v>4250105.8420956694</v>
      </c>
      <c r="F4" s="13">
        <v>30552.517888153703</v>
      </c>
      <c r="G4" s="14">
        <v>7.1886487121197605E-3</v>
      </c>
    </row>
    <row r="5" spans="1:7" x14ac:dyDescent="0.2">
      <c r="A5" s="5">
        <v>2</v>
      </c>
      <c r="B5" s="5">
        <v>4</v>
      </c>
      <c r="C5" s="5" t="s">
        <v>110</v>
      </c>
      <c r="D5" s="5" t="s">
        <v>18</v>
      </c>
      <c r="E5" s="13">
        <v>3748772.5988943554</v>
      </c>
      <c r="F5" s="13">
        <v>114468.76725781438</v>
      </c>
      <c r="G5" s="14">
        <v>3.0534998919799841E-2</v>
      </c>
    </row>
    <row r="6" spans="1:7" x14ac:dyDescent="0.2">
      <c r="A6" s="5">
        <v>3</v>
      </c>
      <c r="B6" s="5">
        <v>5</v>
      </c>
      <c r="C6" s="5" t="s">
        <v>112</v>
      </c>
      <c r="D6" s="5" t="s">
        <v>18</v>
      </c>
      <c r="E6" s="13">
        <v>4432470.551743391</v>
      </c>
      <c r="F6" s="13">
        <v>249321.68388590816</v>
      </c>
      <c r="G6" s="14">
        <v>5.6248920545641144E-2</v>
      </c>
    </row>
    <row r="7" spans="1:7" x14ac:dyDescent="0.2">
      <c r="A7" s="5">
        <v>3</v>
      </c>
      <c r="B7" s="5">
        <v>6</v>
      </c>
      <c r="C7" s="5" t="s">
        <v>111</v>
      </c>
      <c r="D7" s="5" t="s">
        <v>18</v>
      </c>
      <c r="E7" s="13">
        <v>3755040.6382301287</v>
      </c>
      <c r="F7" s="13">
        <v>96281.998536112544</v>
      </c>
      <c r="G7" s="14">
        <v>2.5640734099083771E-2</v>
      </c>
    </row>
    <row r="8" spans="1:7" x14ac:dyDescent="0.2">
      <c r="A8">
        <v>1</v>
      </c>
      <c r="B8" s="5">
        <v>1</v>
      </c>
      <c r="C8" t="s">
        <v>25</v>
      </c>
      <c r="D8" t="s">
        <v>29</v>
      </c>
      <c r="E8" s="1">
        <v>4468113.4204337588</v>
      </c>
      <c r="F8" s="1">
        <v>245513.74529953991</v>
      </c>
      <c r="G8" s="4">
        <v>5.494796622143619E-2</v>
      </c>
    </row>
    <row r="9" spans="1:7" x14ac:dyDescent="0.2">
      <c r="A9">
        <v>1</v>
      </c>
      <c r="B9" s="5">
        <v>2</v>
      </c>
      <c r="C9" t="s">
        <v>21</v>
      </c>
      <c r="D9" t="s">
        <v>29</v>
      </c>
      <c r="E9" s="1">
        <v>4415279.1009346703</v>
      </c>
      <c r="F9" s="1">
        <v>130442.98305903426</v>
      </c>
      <c r="G9" s="4">
        <v>2.9543541886496098E-2</v>
      </c>
    </row>
    <row r="10" spans="1:7" x14ac:dyDescent="0.2">
      <c r="A10">
        <v>2</v>
      </c>
      <c r="B10" s="5">
        <v>3</v>
      </c>
      <c r="C10" t="s">
        <v>109</v>
      </c>
      <c r="D10" t="s">
        <v>29</v>
      </c>
      <c r="E10" s="1">
        <v>4753806.7546103997</v>
      </c>
      <c r="F10" s="1">
        <v>119251.34826469795</v>
      </c>
      <c r="G10" s="4">
        <v>2.5085442976630051E-2</v>
      </c>
    </row>
    <row r="11" spans="1:7" x14ac:dyDescent="0.2">
      <c r="A11">
        <v>2</v>
      </c>
      <c r="B11" s="5">
        <v>4</v>
      </c>
      <c r="C11" t="s">
        <v>110</v>
      </c>
      <c r="D11" t="s">
        <v>29</v>
      </c>
      <c r="E11" s="1">
        <v>4482033.6476554293</v>
      </c>
      <c r="F11" s="1">
        <v>187510.98057369306</v>
      </c>
      <c r="G11" s="4">
        <v>4.1836138528719174E-2</v>
      </c>
    </row>
    <row r="12" spans="1:7" x14ac:dyDescent="0.2">
      <c r="A12">
        <v>3</v>
      </c>
      <c r="B12" s="5">
        <v>5</v>
      </c>
      <c r="C12" t="s">
        <v>112</v>
      </c>
      <c r="D12" t="s">
        <v>29</v>
      </c>
      <c r="E12" s="1">
        <v>5037095.3205660507</v>
      </c>
      <c r="F12" s="1">
        <v>76039.683701558999</v>
      </c>
      <c r="G12" s="4">
        <v>1.5095939001014167E-2</v>
      </c>
    </row>
    <row r="13" spans="1:7" x14ac:dyDescent="0.2">
      <c r="A13">
        <v>3</v>
      </c>
      <c r="B13" s="5">
        <v>6</v>
      </c>
      <c r="C13" t="s">
        <v>111</v>
      </c>
      <c r="D13" t="s">
        <v>29</v>
      </c>
      <c r="E13" s="1">
        <v>4171020.7378532887</v>
      </c>
      <c r="F13" s="1">
        <v>63817.611889314103</v>
      </c>
      <c r="G13" s="4">
        <v>1.5300238454858246E-2</v>
      </c>
    </row>
    <row r="14" spans="1:7" x14ac:dyDescent="0.2">
      <c r="A14" s="5">
        <v>1</v>
      </c>
      <c r="B14" s="5">
        <v>1</v>
      </c>
      <c r="C14" s="5" t="s">
        <v>25</v>
      </c>
      <c r="D14" s="5" t="s">
        <v>38</v>
      </c>
      <c r="E14" s="13">
        <v>2724285.1523764799</v>
      </c>
      <c r="F14" s="13">
        <v>170290.55516502718</v>
      </c>
      <c r="G14" s="14">
        <v>6.2508344626287501E-2</v>
      </c>
    </row>
    <row r="15" spans="1:7" x14ac:dyDescent="0.2">
      <c r="A15" s="5">
        <v>1</v>
      </c>
      <c r="B15" s="5">
        <v>2</v>
      </c>
      <c r="C15" s="5" t="s">
        <v>21</v>
      </c>
      <c r="D15" s="5" t="s">
        <v>38</v>
      </c>
      <c r="E15" s="13">
        <v>2343326.4771568943</v>
      </c>
      <c r="F15" s="13">
        <v>461213.5965254922</v>
      </c>
      <c r="G15" s="14">
        <v>0.19682003383714264</v>
      </c>
    </row>
    <row r="16" spans="1:7" x14ac:dyDescent="0.2">
      <c r="A16" s="5">
        <v>2</v>
      </c>
      <c r="B16" s="5">
        <v>3</v>
      </c>
      <c r="C16" s="5" t="s">
        <v>109</v>
      </c>
      <c r="D16" s="5" t="s">
        <v>38</v>
      </c>
      <c r="E16" s="13">
        <v>2643333.0032902076</v>
      </c>
      <c r="F16" s="13">
        <v>21747.680721872701</v>
      </c>
      <c r="G16" s="14">
        <v>8.2273707833265593E-3</v>
      </c>
    </row>
    <row r="17" spans="1:7" x14ac:dyDescent="0.2">
      <c r="A17" s="5">
        <v>2</v>
      </c>
      <c r="B17" s="5">
        <v>4</v>
      </c>
      <c r="C17" s="5" t="s">
        <v>110</v>
      </c>
      <c r="D17" s="5" t="s">
        <v>38</v>
      </c>
      <c r="E17" s="13">
        <v>2316298.5953732468</v>
      </c>
      <c r="F17" s="13">
        <v>298541.06022976851</v>
      </c>
      <c r="G17" s="14">
        <v>0.12888712225016991</v>
      </c>
    </row>
    <row r="18" spans="1:7" x14ac:dyDescent="0.2">
      <c r="A18" s="5">
        <v>3</v>
      </c>
      <c r="B18" s="5">
        <v>5</v>
      </c>
      <c r="C18" s="5" t="s">
        <v>112</v>
      </c>
      <c r="D18" s="5" t="s">
        <v>38</v>
      </c>
      <c r="E18" s="13">
        <v>2367797.0713157239</v>
      </c>
      <c r="F18" s="13">
        <v>100876.83419347805</v>
      </c>
      <c r="G18" s="14">
        <v>4.2603665413532832E-2</v>
      </c>
    </row>
    <row r="19" spans="1:7" x14ac:dyDescent="0.2">
      <c r="A19" s="5">
        <v>3</v>
      </c>
      <c r="B19" s="5">
        <v>6</v>
      </c>
      <c r="C19" s="5" t="s">
        <v>111</v>
      </c>
      <c r="D19" s="5" t="s">
        <v>38</v>
      </c>
      <c r="E19" s="13">
        <v>2201011.9862700417</v>
      </c>
      <c r="F19" s="13">
        <v>49687.788330584728</v>
      </c>
      <c r="G19" s="14">
        <v>2.2574973984938827E-2</v>
      </c>
    </row>
    <row r="20" spans="1:7" x14ac:dyDescent="0.2">
      <c r="A20">
        <v>1</v>
      </c>
      <c r="B20" s="5">
        <v>1</v>
      </c>
      <c r="C20" t="s">
        <v>25</v>
      </c>
      <c r="D20" t="s">
        <v>56</v>
      </c>
      <c r="E20" s="1">
        <v>4540098.7521712147</v>
      </c>
      <c r="F20" s="1">
        <v>26913.432509028058</v>
      </c>
      <c r="G20" s="4">
        <v>5.9279398925314629E-3</v>
      </c>
    </row>
    <row r="21" spans="1:7" x14ac:dyDescent="0.2">
      <c r="A21">
        <v>1</v>
      </c>
      <c r="B21" s="5">
        <v>2</v>
      </c>
      <c r="C21" t="s">
        <v>21</v>
      </c>
      <c r="D21" t="s">
        <v>56</v>
      </c>
      <c r="E21" s="1">
        <v>4375686.1413475573</v>
      </c>
      <c r="F21" s="1">
        <v>198308.93978597951</v>
      </c>
      <c r="G21" s="4">
        <v>4.5320649923238629E-2</v>
      </c>
    </row>
    <row r="22" spans="1:7" x14ac:dyDescent="0.2">
      <c r="A22">
        <v>2</v>
      </c>
      <c r="B22" s="5">
        <v>3</v>
      </c>
      <c r="C22" t="s">
        <v>109</v>
      </c>
      <c r="D22" t="s">
        <v>56</v>
      </c>
      <c r="E22" s="1">
        <v>4556658.3035146575</v>
      </c>
      <c r="F22" s="1">
        <v>143579.0990164933</v>
      </c>
      <c r="G22" s="4">
        <v>3.1509735743351079E-2</v>
      </c>
    </row>
    <row r="23" spans="1:7" x14ac:dyDescent="0.2">
      <c r="A23">
        <v>2</v>
      </c>
      <c r="B23" s="5">
        <v>4</v>
      </c>
      <c r="C23" t="s">
        <v>110</v>
      </c>
      <c r="D23" t="s">
        <v>56</v>
      </c>
      <c r="E23" s="1">
        <v>4043684.7614015602</v>
      </c>
      <c r="F23" s="1">
        <v>92744.970161501609</v>
      </c>
      <c r="G23" s="4">
        <v>2.293575677480748E-2</v>
      </c>
    </row>
    <row r="24" spans="1:7" x14ac:dyDescent="0.2">
      <c r="A24">
        <v>3</v>
      </c>
      <c r="B24" s="5">
        <v>5</v>
      </c>
      <c r="C24" t="s">
        <v>112</v>
      </c>
      <c r="D24" t="s">
        <v>56</v>
      </c>
      <c r="E24" s="1">
        <v>5104223.4082912384</v>
      </c>
      <c r="F24" s="1">
        <v>156836.70968641975</v>
      </c>
      <c r="G24" s="4">
        <v>3.0726850519837378E-2</v>
      </c>
    </row>
    <row r="25" spans="1:7" x14ac:dyDescent="0.2">
      <c r="A25">
        <v>3</v>
      </c>
      <c r="B25" s="5">
        <v>6</v>
      </c>
      <c r="C25" t="s">
        <v>111</v>
      </c>
      <c r="D25" t="s">
        <v>56</v>
      </c>
      <c r="E25" s="1">
        <v>4189045.9135255967</v>
      </c>
      <c r="F25" s="1">
        <v>121934.03639751257</v>
      </c>
      <c r="G25" s="4">
        <v>2.9107830020151319E-2</v>
      </c>
    </row>
    <row r="26" spans="1:7" x14ac:dyDescent="0.2">
      <c r="A26" s="5">
        <v>1</v>
      </c>
      <c r="B26" s="5">
        <v>1</v>
      </c>
      <c r="C26" s="5" t="s">
        <v>25</v>
      </c>
      <c r="D26" s="5" t="s">
        <v>65</v>
      </c>
      <c r="E26" s="13">
        <v>2229144.796103287</v>
      </c>
      <c r="F26" s="13">
        <v>94708.444383758047</v>
      </c>
      <c r="G26" s="14">
        <v>4.2486447963952609E-2</v>
      </c>
    </row>
    <row r="27" spans="1:7" x14ac:dyDescent="0.2">
      <c r="A27" s="5">
        <v>1</v>
      </c>
      <c r="B27" s="5">
        <v>2</v>
      </c>
      <c r="C27" s="5" t="s">
        <v>21</v>
      </c>
      <c r="D27" s="5" t="s">
        <v>65</v>
      </c>
      <c r="E27" s="13">
        <v>2067765.9067631054</v>
      </c>
      <c r="F27" s="13">
        <v>75362.443655417926</v>
      </c>
      <c r="G27" s="14">
        <v>3.6446313100011792E-2</v>
      </c>
    </row>
    <row r="28" spans="1:7" x14ac:dyDescent="0.2">
      <c r="A28" s="5">
        <v>2</v>
      </c>
      <c r="B28" s="5">
        <v>3</v>
      </c>
      <c r="C28" s="5" t="s">
        <v>109</v>
      </c>
      <c r="D28" s="5" t="s">
        <v>65</v>
      </c>
      <c r="E28" s="13">
        <v>2278973.0135629065</v>
      </c>
      <c r="F28" s="13">
        <v>112215.26883628982</v>
      </c>
      <c r="G28" s="14">
        <v>4.9239402208126386E-2</v>
      </c>
    </row>
    <row r="29" spans="1:7" x14ac:dyDescent="0.2">
      <c r="A29" s="5">
        <v>2</v>
      </c>
      <c r="B29" s="5">
        <v>4</v>
      </c>
      <c r="C29" s="5" t="s">
        <v>110</v>
      </c>
      <c r="D29" s="5" t="s">
        <v>65</v>
      </c>
      <c r="E29" s="13">
        <v>1996768.9216155764</v>
      </c>
      <c r="F29" s="13">
        <v>15167.461047530716</v>
      </c>
      <c r="G29" s="14">
        <v>7.596002162963752E-3</v>
      </c>
    </row>
    <row r="30" spans="1:7" x14ac:dyDescent="0.2">
      <c r="A30" s="5">
        <v>3</v>
      </c>
      <c r="B30" s="5">
        <v>5</v>
      </c>
      <c r="C30" s="5" t="s">
        <v>112</v>
      </c>
      <c r="D30" s="5" t="s">
        <v>65</v>
      </c>
      <c r="E30" s="13">
        <v>2750705.3214003108</v>
      </c>
      <c r="F30" s="13">
        <v>29717.89613196249</v>
      </c>
      <c r="G30" s="14">
        <v>1.0803736736450527E-2</v>
      </c>
    </row>
    <row r="31" spans="1:7" x14ac:dyDescent="0.2">
      <c r="A31" s="5">
        <v>3</v>
      </c>
      <c r="B31" s="5">
        <v>6</v>
      </c>
      <c r="C31" s="5" t="s">
        <v>111</v>
      </c>
      <c r="D31" s="5" t="s">
        <v>65</v>
      </c>
      <c r="E31" s="13">
        <v>2218242.6207459779</v>
      </c>
      <c r="F31" s="13">
        <v>141660.4540993945</v>
      </c>
      <c r="G31" s="14">
        <v>6.3861568962080076E-2</v>
      </c>
    </row>
    <row r="32" spans="1:7" x14ac:dyDescent="0.2">
      <c r="A32">
        <v>1</v>
      </c>
      <c r="B32" s="5">
        <v>1</v>
      </c>
      <c r="C32" t="s">
        <v>25</v>
      </c>
      <c r="D32" t="s">
        <v>74</v>
      </c>
      <c r="E32" s="1">
        <v>4819945.4517538138</v>
      </c>
      <c r="F32" s="1">
        <v>77025.970219858224</v>
      </c>
      <c r="G32" s="4">
        <v>1.5980672601145537E-2</v>
      </c>
    </row>
    <row r="33" spans="1:7" x14ac:dyDescent="0.2">
      <c r="A33">
        <v>1</v>
      </c>
      <c r="B33" s="5">
        <v>2</v>
      </c>
      <c r="C33" t="s">
        <v>21</v>
      </c>
      <c r="D33" t="s">
        <v>74</v>
      </c>
      <c r="E33" s="1">
        <v>4317576.1122037442</v>
      </c>
      <c r="F33" s="1">
        <v>17550.954861853119</v>
      </c>
      <c r="G33" s="4">
        <v>4.0650018449576086E-3</v>
      </c>
    </row>
    <row r="34" spans="1:7" x14ac:dyDescent="0.2">
      <c r="A34">
        <v>2</v>
      </c>
      <c r="B34" s="5">
        <v>3</v>
      </c>
      <c r="C34" t="s">
        <v>109</v>
      </c>
      <c r="D34" t="s">
        <v>74</v>
      </c>
      <c r="E34" s="1">
        <v>4624518.9281799896</v>
      </c>
      <c r="F34" s="1">
        <v>794346.68935568922</v>
      </c>
      <c r="G34" s="4">
        <v>0.17176850212791964</v>
      </c>
    </row>
    <row r="35" spans="1:7" x14ac:dyDescent="0.2">
      <c r="A35">
        <v>2</v>
      </c>
      <c r="B35" s="5">
        <v>4</v>
      </c>
      <c r="C35" t="s">
        <v>110</v>
      </c>
      <c r="D35" t="s">
        <v>74</v>
      </c>
      <c r="E35" s="1">
        <v>4035709.7270086817</v>
      </c>
      <c r="F35" s="1">
        <v>337916.23430169735</v>
      </c>
      <c r="G35" s="4">
        <v>8.3731550869533197E-2</v>
      </c>
    </row>
    <row r="36" spans="1:7" x14ac:dyDescent="0.2">
      <c r="A36">
        <v>3</v>
      </c>
      <c r="B36" s="5">
        <v>5</v>
      </c>
      <c r="C36" t="s">
        <v>112</v>
      </c>
      <c r="D36" t="s">
        <v>74</v>
      </c>
      <c r="E36" s="1">
        <v>5013721.1517831357</v>
      </c>
      <c r="F36" s="1">
        <v>163136.73084285497</v>
      </c>
      <c r="G36" s="4">
        <v>3.2538054252346127E-2</v>
      </c>
    </row>
    <row r="37" spans="1:7" x14ac:dyDescent="0.2">
      <c r="A37">
        <v>3</v>
      </c>
      <c r="B37" s="5">
        <v>6</v>
      </c>
      <c r="C37" t="s">
        <v>111</v>
      </c>
      <c r="D37" t="s">
        <v>74</v>
      </c>
      <c r="E37" s="1">
        <v>4448121.671992328</v>
      </c>
      <c r="F37" s="1">
        <v>185815.2369507078</v>
      </c>
      <c r="G37" s="4">
        <v>4.1773865611792166E-2</v>
      </c>
    </row>
    <row r="38" spans="1:7" x14ac:dyDescent="0.2">
      <c r="A38" s="5">
        <v>1</v>
      </c>
      <c r="B38" s="5">
        <v>1</v>
      </c>
      <c r="C38" s="5" t="s">
        <v>25</v>
      </c>
      <c r="D38" s="5" t="s">
        <v>83</v>
      </c>
      <c r="E38" s="13">
        <v>4718984.4571023183</v>
      </c>
      <c r="F38" s="13">
        <v>166841.5348549865</v>
      </c>
      <c r="G38" s="14">
        <v>3.5355389781774181E-2</v>
      </c>
    </row>
    <row r="39" spans="1:7" x14ac:dyDescent="0.2">
      <c r="A39" s="5">
        <v>1</v>
      </c>
      <c r="B39" s="5">
        <v>2</v>
      </c>
      <c r="C39" s="5" t="s">
        <v>21</v>
      </c>
      <c r="D39" s="5" t="s">
        <v>83</v>
      </c>
      <c r="E39" s="13">
        <v>4446240.5193531225</v>
      </c>
      <c r="F39" s="13">
        <v>28878.045659662828</v>
      </c>
      <c r="G39" s="14">
        <v>6.4949355604955565E-3</v>
      </c>
    </row>
    <row r="40" spans="1:7" x14ac:dyDescent="0.2">
      <c r="A40" s="5">
        <v>2</v>
      </c>
      <c r="B40" s="5">
        <v>3</v>
      </c>
      <c r="C40" s="5" t="s">
        <v>109</v>
      </c>
      <c r="D40" s="5" t="s">
        <v>83</v>
      </c>
      <c r="E40" s="13">
        <v>4970625.6853453806</v>
      </c>
      <c r="F40" s="13">
        <v>424546.68265393528</v>
      </c>
      <c r="G40" s="14">
        <v>8.5411115124923345E-2</v>
      </c>
    </row>
    <row r="41" spans="1:7" x14ac:dyDescent="0.2">
      <c r="A41" s="5">
        <v>2</v>
      </c>
      <c r="B41" s="5">
        <v>4</v>
      </c>
      <c r="C41" s="5" t="s">
        <v>110</v>
      </c>
      <c r="D41" s="5" t="s">
        <v>83</v>
      </c>
      <c r="E41" s="13">
        <v>4289736.7877375344</v>
      </c>
      <c r="F41" s="13">
        <v>109732.92698894102</v>
      </c>
      <c r="G41" s="14">
        <v>2.5580340337574805E-2</v>
      </c>
    </row>
    <row r="42" spans="1:7" x14ac:dyDescent="0.2">
      <c r="A42" s="5">
        <v>3</v>
      </c>
      <c r="B42" s="5">
        <v>5</v>
      </c>
      <c r="C42" s="5" t="s">
        <v>112</v>
      </c>
      <c r="D42" s="5" t="s">
        <v>83</v>
      </c>
      <c r="E42" s="13">
        <v>5036764.562455452</v>
      </c>
      <c r="F42" s="13">
        <v>224730.79304955251</v>
      </c>
      <c r="G42" s="14">
        <v>4.4618085730017715E-2</v>
      </c>
    </row>
    <row r="43" spans="1:7" x14ac:dyDescent="0.2">
      <c r="A43" s="5">
        <v>3</v>
      </c>
      <c r="B43" s="5">
        <v>6</v>
      </c>
      <c r="C43" s="5" t="s">
        <v>111</v>
      </c>
      <c r="D43" s="5" t="s">
        <v>83</v>
      </c>
      <c r="E43" s="13">
        <v>4327262.3230072027</v>
      </c>
      <c r="F43" s="13">
        <v>260109.92966305403</v>
      </c>
      <c r="G43" s="14">
        <v>6.0109582051474139E-2</v>
      </c>
    </row>
    <row r="44" spans="1:7" x14ac:dyDescent="0.2">
      <c r="A44">
        <v>1</v>
      </c>
      <c r="B44" s="5">
        <v>1</v>
      </c>
      <c r="C44" t="s">
        <v>25</v>
      </c>
      <c r="D44" t="s">
        <v>92</v>
      </c>
      <c r="E44" s="1">
        <v>5479727.5745957261</v>
      </c>
      <c r="F44" s="1">
        <v>321632.99708483921</v>
      </c>
      <c r="G44" s="4">
        <v>5.8695070641092612E-2</v>
      </c>
    </row>
    <row r="45" spans="1:7" x14ac:dyDescent="0.2">
      <c r="A45">
        <v>1</v>
      </c>
      <c r="B45" s="5">
        <v>2</v>
      </c>
      <c r="C45" t="s">
        <v>21</v>
      </c>
      <c r="D45" t="s">
        <v>92</v>
      </c>
      <c r="E45" s="1">
        <v>5260146.1966990875</v>
      </c>
      <c r="F45" s="1">
        <v>63408.841384768428</v>
      </c>
      <c r="G45" s="4">
        <v>1.2054577765264307E-2</v>
      </c>
    </row>
    <row r="46" spans="1:7" x14ac:dyDescent="0.2">
      <c r="A46">
        <v>2</v>
      </c>
      <c r="B46" s="5">
        <v>3</v>
      </c>
      <c r="C46" t="s">
        <v>109</v>
      </c>
      <c r="D46" t="s">
        <v>92</v>
      </c>
      <c r="E46" s="1">
        <v>5583335.2218807628</v>
      </c>
      <c r="F46" s="1">
        <v>231232.97197659168</v>
      </c>
      <c r="G46" s="4">
        <v>4.1414846644063794E-2</v>
      </c>
    </row>
    <row r="47" spans="1:7" x14ac:dyDescent="0.2">
      <c r="A47">
        <v>2</v>
      </c>
      <c r="B47" s="5">
        <v>4</v>
      </c>
      <c r="C47" t="s">
        <v>110</v>
      </c>
      <c r="D47" t="s">
        <v>92</v>
      </c>
      <c r="E47" s="1">
        <v>5106169.3020532914</v>
      </c>
      <c r="F47" s="1">
        <v>261882.8023517988</v>
      </c>
      <c r="G47" s="4">
        <v>5.1287528254594018E-2</v>
      </c>
    </row>
    <row r="48" spans="1:7" x14ac:dyDescent="0.2">
      <c r="A48">
        <v>3</v>
      </c>
      <c r="B48" s="5">
        <v>5</v>
      </c>
      <c r="C48" t="s">
        <v>112</v>
      </c>
      <c r="D48" t="s">
        <v>92</v>
      </c>
      <c r="E48" s="1">
        <v>6459025.2283947431</v>
      </c>
      <c r="F48" s="1">
        <v>101122.3287480196</v>
      </c>
      <c r="G48" s="4">
        <v>1.5655973644981638E-2</v>
      </c>
    </row>
    <row r="49" spans="1:7" x14ac:dyDescent="0.2">
      <c r="A49">
        <v>3</v>
      </c>
      <c r="B49" s="5">
        <v>6</v>
      </c>
      <c r="C49" t="s">
        <v>111</v>
      </c>
      <c r="D49" t="s">
        <v>92</v>
      </c>
      <c r="E49" s="1">
        <v>5249227.5575922355</v>
      </c>
      <c r="F49" s="1">
        <v>316446.49095732957</v>
      </c>
      <c r="G49" s="4">
        <v>6.0284391843450622E-2</v>
      </c>
    </row>
    <row r="50" spans="1:7" x14ac:dyDescent="0.2">
      <c r="A50" s="5">
        <v>1</v>
      </c>
      <c r="B50" s="5">
        <v>1</v>
      </c>
      <c r="C50" s="5" t="s">
        <v>25</v>
      </c>
      <c r="D50" s="5" t="s">
        <v>101</v>
      </c>
      <c r="E50" s="13">
        <v>1939957.4494266214</v>
      </c>
      <c r="F50" s="13">
        <v>66550.68385741474</v>
      </c>
      <c r="G50" s="14">
        <v>3.4305228641527484E-2</v>
      </c>
    </row>
    <row r="51" spans="1:7" x14ac:dyDescent="0.2">
      <c r="A51" s="5">
        <v>1</v>
      </c>
      <c r="B51" s="5">
        <v>2</v>
      </c>
      <c r="C51" s="5" t="s">
        <v>21</v>
      </c>
      <c r="D51" s="5" t="s">
        <v>101</v>
      </c>
      <c r="E51" s="13">
        <v>1696991.1251169506</v>
      </c>
      <c r="F51" s="13">
        <v>136984.54859476496</v>
      </c>
      <c r="G51" s="14">
        <v>8.0722018263545414E-2</v>
      </c>
    </row>
    <row r="52" spans="1:7" x14ac:dyDescent="0.2">
      <c r="A52" s="5">
        <v>2</v>
      </c>
      <c r="B52" s="5">
        <v>3</v>
      </c>
      <c r="C52" s="5" t="s">
        <v>109</v>
      </c>
      <c r="D52" s="5" t="s">
        <v>101</v>
      </c>
      <c r="E52" s="13">
        <v>1965213.6886791692</v>
      </c>
      <c r="F52" s="13">
        <v>63956.95114964823</v>
      </c>
      <c r="G52" s="14">
        <v>3.2544527609429615E-2</v>
      </c>
    </row>
    <row r="53" spans="1:7" x14ac:dyDescent="0.2">
      <c r="A53" s="5">
        <v>2</v>
      </c>
      <c r="B53" s="5">
        <v>4</v>
      </c>
      <c r="C53" s="5" t="s">
        <v>110</v>
      </c>
      <c r="D53" s="5" t="s">
        <v>101</v>
      </c>
      <c r="E53" s="13">
        <v>1777597.7383352888</v>
      </c>
      <c r="F53" s="13">
        <v>77236.504352146934</v>
      </c>
      <c r="G53" s="14">
        <v>4.3449933967894518E-2</v>
      </c>
    </row>
    <row r="54" spans="1:7" x14ac:dyDescent="0.2">
      <c r="A54" s="5">
        <v>3</v>
      </c>
      <c r="B54" s="5">
        <v>5</v>
      </c>
      <c r="C54" s="5" t="s">
        <v>112</v>
      </c>
      <c r="D54" s="5" t="s">
        <v>101</v>
      </c>
      <c r="E54" s="13">
        <v>2149379.6932716588</v>
      </c>
      <c r="F54" s="13">
        <v>42276.323037718095</v>
      </c>
      <c r="G54" s="14">
        <v>1.966908088415387E-2</v>
      </c>
    </row>
    <row r="55" spans="1:7" x14ac:dyDescent="0.2">
      <c r="A55" s="5">
        <v>3</v>
      </c>
      <c r="B55" s="5">
        <v>6</v>
      </c>
      <c r="C55" s="5" t="s">
        <v>111</v>
      </c>
      <c r="D55" s="5" t="s">
        <v>101</v>
      </c>
      <c r="E55" s="13">
        <v>1881570.144701184</v>
      </c>
      <c r="F55" s="13">
        <v>116360.74904853106</v>
      </c>
      <c r="G55" s="14">
        <v>6.1842365737053373E-2</v>
      </c>
    </row>
  </sheetData>
  <sortState xmlns:xlrd2="http://schemas.microsoft.com/office/spreadsheetml/2017/richdata2" ref="A2:S226">
    <sortCondition ref="D2:D226"/>
    <sortCondition ref="A2:A2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B5B5-209B-4B0A-97B0-966A06ADD1D9}">
  <dimension ref="A1:G19"/>
  <sheetViews>
    <sheetView workbookViewId="0">
      <selection sqref="A1:G1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</v>
      </c>
      <c r="C1" t="s">
        <v>3</v>
      </c>
      <c r="D1" t="s">
        <v>12</v>
      </c>
      <c r="E1" t="s">
        <v>113</v>
      </c>
      <c r="F1" t="s">
        <v>114</v>
      </c>
      <c r="G1" t="s">
        <v>15</v>
      </c>
    </row>
    <row r="2" spans="1:7" x14ac:dyDescent="0.2">
      <c r="A2">
        <v>1</v>
      </c>
      <c r="B2" t="s">
        <v>21</v>
      </c>
      <c r="C2" t="s">
        <v>18</v>
      </c>
      <c r="D2">
        <v>4011046.5336180986</v>
      </c>
      <c r="E2">
        <v>4050719.8811438405</v>
      </c>
      <c r="F2">
        <v>164518.34031907326</v>
      </c>
      <c r="G2">
        <v>4.0614593244254808E-2</v>
      </c>
    </row>
    <row r="3" spans="1:7" x14ac:dyDescent="0.2">
      <c r="A3">
        <v>1</v>
      </c>
      <c r="B3" t="s">
        <v>21</v>
      </c>
      <c r="C3" t="s">
        <v>18</v>
      </c>
      <c r="D3">
        <v>4231447.2116379794</v>
      </c>
    </row>
    <row r="4" spans="1:7" x14ac:dyDescent="0.2">
      <c r="A4">
        <v>1</v>
      </c>
      <c r="B4" t="s">
        <v>21</v>
      </c>
      <c r="C4" t="s">
        <v>18</v>
      </c>
      <c r="D4">
        <v>3909665.8981754435</v>
      </c>
    </row>
    <row r="5" spans="1:7" x14ac:dyDescent="0.2">
      <c r="A5">
        <v>1</v>
      </c>
      <c r="B5" t="s">
        <v>25</v>
      </c>
      <c r="C5" t="s">
        <v>18</v>
      </c>
      <c r="D5">
        <v>4293195.003331244</v>
      </c>
      <c r="E5">
        <v>4105812.6686920319</v>
      </c>
      <c r="F5">
        <v>187671.89410442711</v>
      </c>
      <c r="G5">
        <v>4.5708830199555302E-2</v>
      </c>
    </row>
    <row r="6" spans="1:7" x14ac:dyDescent="0.2">
      <c r="A6">
        <v>1</v>
      </c>
      <c r="B6" t="s">
        <v>25</v>
      </c>
      <c r="C6" t="s">
        <v>18</v>
      </c>
      <c r="D6">
        <v>3917852.5492428299</v>
      </c>
    </row>
    <row r="7" spans="1:7" x14ac:dyDescent="0.2">
      <c r="A7">
        <v>1</v>
      </c>
      <c r="B7" t="s">
        <v>25</v>
      </c>
      <c r="C7" t="s">
        <v>18</v>
      </c>
      <c r="D7">
        <v>4106390.4535020217</v>
      </c>
    </row>
    <row r="8" spans="1:7" x14ac:dyDescent="0.2">
      <c r="A8">
        <v>2</v>
      </c>
      <c r="B8" t="s">
        <v>109</v>
      </c>
      <c r="C8" t="s">
        <v>18</v>
      </c>
      <c r="D8">
        <v>4271709.7346767057</v>
      </c>
      <c r="E8">
        <v>4250105.8420956694</v>
      </c>
      <c r="F8">
        <v>30552.517888153703</v>
      </c>
      <c r="G8">
        <v>7.1886487121197605E-3</v>
      </c>
    </row>
    <row r="9" spans="1:7" x14ac:dyDescent="0.2">
      <c r="A9">
        <v>2</v>
      </c>
      <c r="B9" t="s">
        <v>109</v>
      </c>
      <c r="C9" t="s">
        <v>18</v>
      </c>
    </row>
    <row r="10" spans="1:7" x14ac:dyDescent="0.2">
      <c r="A10">
        <v>2</v>
      </c>
      <c r="B10" t="s">
        <v>109</v>
      </c>
      <c r="C10" t="s">
        <v>18</v>
      </c>
      <c r="D10">
        <v>4228501.9495146321</v>
      </c>
    </row>
    <row r="11" spans="1:7" x14ac:dyDescent="0.2">
      <c r="A11">
        <v>2</v>
      </c>
      <c r="B11" t="s">
        <v>110</v>
      </c>
      <c r="C11" t="s">
        <v>18</v>
      </c>
      <c r="D11">
        <v>3631122.8620134252</v>
      </c>
      <c r="E11">
        <v>3748772.5988943554</v>
      </c>
      <c r="F11">
        <v>114468.76725781438</v>
      </c>
      <c r="G11">
        <v>3.0534998919799841E-2</v>
      </c>
    </row>
    <row r="12" spans="1:7" x14ac:dyDescent="0.2">
      <c r="A12">
        <v>2</v>
      </c>
      <c r="B12" t="s">
        <v>110</v>
      </c>
      <c r="C12" t="s">
        <v>18</v>
      </c>
      <c r="D12">
        <v>3859770.2881940533</v>
      </c>
    </row>
    <row r="13" spans="1:7" x14ac:dyDescent="0.2">
      <c r="A13">
        <v>2</v>
      </c>
      <c r="B13" t="s">
        <v>110</v>
      </c>
      <c r="C13" t="s">
        <v>18</v>
      </c>
      <c r="D13">
        <v>3755424.6464755875</v>
      </c>
    </row>
    <row r="14" spans="1:7" x14ac:dyDescent="0.2">
      <c r="A14">
        <v>3</v>
      </c>
      <c r="B14" t="s">
        <v>111</v>
      </c>
      <c r="C14" t="s">
        <v>18</v>
      </c>
      <c r="D14">
        <v>3651700.0951984376</v>
      </c>
      <c r="E14">
        <v>3755040.6382301287</v>
      </c>
      <c r="F14">
        <v>96281.998536112544</v>
      </c>
      <c r="G14">
        <v>2.5640734099083771E-2</v>
      </c>
    </row>
    <row r="15" spans="1:7" x14ac:dyDescent="0.2">
      <c r="A15">
        <v>3</v>
      </c>
      <c r="B15" t="s">
        <v>111</v>
      </c>
      <c r="C15" t="s">
        <v>18</v>
      </c>
      <c r="D15">
        <v>3771203.5532329329</v>
      </c>
    </row>
    <row r="16" spans="1:7" x14ac:dyDescent="0.2">
      <c r="A16">
        <v>3</v>
      </c>
      <c r="B16" t="s">
        <v>111</v>
      </c>
      <c r="C16" t="s">
        <v>18</v>
      </c>
      <c r="D16">
        <v>3842218.2662590174</v>
      </c>
    </row>
    <row r="17" spans="1:7" x14ac:dyDescent="0.2">
      <c r="A17">
        <v>3</v>
      </c>
      <c r="B17" t="s">
        <v>112</v>
      </c>
      <c r="C17" t="s">
        <v>18</v>
      </c>
      <c r="D17">
        <v>4504348.7239021063</v>
      </c>
      <c r="E17">
        <v>4432470.551743391</v>
      </c>
      <c r="F17">
        <v>249321.68388590816</v>
      </c>
      <c r="G17">
        <v>5.6248920545641144E-2</v>
      </c>
    </row>
    <row r="18" spans="1:7" x14ac:dyDescent="0.2">
      <c r="A18">
        <v>3</v>
      </c>
      <c r="B18" t="s">
        <v>112</v>
      </c>
      <c r="C18" t="s">
        <v>18</v>
      </c>
      <c r="D18">
        <v>4637957.3307469748</v>
      </c>
    </row>
    <row r="19" spans="1:7" x14ac:dyDescent="0.2">
      <c r="A19">
        <v>3</v>
      </c>
      <c r="B19" t="s">
        <v>112</v>
      </c>
      <c r="C19" t="s">
        <v>18</v>
      </c>
      <c r="D19">
        <v>4155105.6005810932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8E565-675F-4F31-B1AE-7CADC143348A}">
  <dimension ref="A1:G19"/>
  <sheetViews>
    <sheetView workbookViewId="0">
      <selection activeCell="A2" sqref="A2:XFD1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</v>
      </c>
      <c r="C1" t="s">
        <v>3</v>
      </c>
      <c r="D1" t="s">
        <v>12</v>
      </c>
      <c r="E1" t="s">
        <v>113</v>
      </c>
      <c r="F1" t="s">
        <v>114</v>
      </c>
      <c r="G1" t="s">
        <v>15</v>
      </c>
    </row>
    <row r="2" spans="1:7" x14ac:dyDescent="0.2">
      <c r="A2">
        <v>1</v>
      </c>
      <c r="B2" t="s">
        <v>21</v>
      </c>
      <c r="C2" t="s">
        <v>29</v>
      </c>
      <c r="D2">
        <v>4562625.962630108</v>
      </c>
      <c r="E2">
        <v>4415279.1009346703</v>
      </c>
      <c r="F2">
        <v>130442.98305903426</v>
      </c>
      <c r="G2">
        <v>2.9543541886496098E-2</v>
      </c>
    </row>
    <row r="3" spans="1:7" x14ac:dyDescent="0.2">
      <c r="A3">
        <v>1</v>
      </c>
      <c r="B3" t="s">
        <v>21</v>
      </c>
      <c r="C3" t="s">
        <v>29</v>
      </c>
      <c r="D3">
        <v>4314549.2736025956</v>
      </c>
    </row>
    <row r="4" spans="1:7" x14ac:dyDescent="0.2">
      <c r="A4">
        <v>1</v>
      </c>
      <c r="B4" t="s">
        <v>21</v>
      </c>
      <c r="C4" t="s">
        <v>29</v>
      </c>
      <c r="D4">
        <v>4368662.0665713074</v>
      </c>
    </row>
    <row r="5" spans="1:7" x14ac:dyDescent="0.2">
      <c r="A5">
        <v>1</v>
      </c>
      <c r="B5" t="s">
        <v>25</v>
      </c>
      <c r="C5" t="s">
        <v>29</v>
      </c>
      <c r="D5">
        <v>4208746.575697056</v>
      </c>
      <c r="E5">
        <v>4468113.4204337588</v>
      </c>
      <c r="F5">
        <v>245513.74529953991</v>
      </c>
      <c r="G5">
        <v>5.494796622143619E-2</v>
      </c>
    </row>
    <row r="6" spans="1:7" x14ac:dyDescent="0.2">
      <c r="A6">
        <v>1</v>
      </c>
      <c r="B6" t="s">
        <v>25</v>
      </c>
      <c r="C6" t="s">
        <v>29</v>
      </c>
      <c r="D6">
        <v>4696911.0648870496</v>
      </c>
    </row>
    <row r="7" spans="1:7" x14ac:dyDescent="0.2">
      <c r="A7">
        <v>1</v>
      </c>
      <c r="B7" t="s">
        <v>25</v>
      </c>
      <c r="C7" t="s">
        <v>29</v>
      </c>
      <c r="D7">
        <v>4498682.6207171706</v>
      </c>
    </row>
    <row r="8" spans="1:7" x14ac:dyDescent="0.2">
      <c r="A8">
        <v>2</v>
      </c>
      <c r="B8" t="s">
        <v>109</v>
      </c>
      <c r="C8" t="s">
        <v>29</v>
      </c>
      <c r="D8">
        <v>4621520.7908641556</v>
      </c>
      <c r="E8">
        <v>4753806.7546103997</v>
      </c>
      <c r="F8">
        <v>119251.34826469795</v>
      </c>
      <c r="G8">
        <v>2.5085442976630051E-2</v>
      </c>
    </row>
    <row r="9" spans="1:7" x14ac:dyDescent="0.2">
      <c r="A9">
        <v>2</v>
      </c>
      <c r="B9" t="s">
        <v>109</v>
      </c>
      <c r="C9" t="s">
        <v>29</v>
      </c>
      <c r="D9">
        <v>4853058.6765110102</v>
      </c>
    </row>
    <row r="10" spans="1:7" x14ac:dyDescent="0.2">
      <c r="A10">
        <v>2</v>
      </c>
      <c r="B10" t="s">
        <v>109</v>
      </c>
      <c r="C10" t="s">
        <v>29</v>
      </c>
      <c r="D10">
        <v>4786840.7964560334</v>
      </c>
    </row>
    <row r="11" spans="1:7" x14ac:dyDescent="0.2">
      <c r="A11">
        <v>2</v>
      </c>
      <c r="B11" t="s">
        <v>110</v>
      </c>
      <c r="C11" t="s">
        <v>29</v>
      </c>
      <c r="D11">
        <v>4531286.8450940391</v>
      </c>
      <c r="E11">
        <v>4482033.6476554293</v>
      </c>
      <c r="F11">
        <v>187510.98057369306</v>
      </c>
      <c r="G11">
        <v>4.1836138528719174E-2</v>
      </c>
    </row>
    <row r="12" spans="1:7" x14ac:dyDescent="0.2">
      <c r="A12">
        <v>2</v>
      </c>
      <c r="B12" t="s">
        <v>110</v>
      </c>
      <c r="C12" t="s">
        <v>29</v>
      </c>
      <c r="D12">
        <v>4274811.9785145409</v>
      </c>
    </row>
    <row r="13" spans="1:7" x14ac:dyDescent="0.2">
      <c r="A13">
        <v>2</v>
      </c>
      <c r="B13" t="s">
        <v>110</v>
      </c>
      <c r="C13" t="s">
        <v>29</v>
      </c>
      <c r="D13">
        <v>4640002.119357707</v>
      </c>
    </row>
    <row r="14" spans="1:7" x14ac:dyDescent="0.2">
      <c r="A14">
        <v>3</v>
      </c>
      <c r="B14" t="s">
        <v>111</v>
      </c>
      <c r="C14" t="s">
        <v>29</v>
      </c>
      <c r="D14">
        <v>4117134.7595856423</v>
      </c>
      <c r="E14">
        <v>4171020.7378532887</v>
      </c>
      <c r="F14">
        <v>63817.611889314103</v>
      </c>
      <c r="G14">
        <v>1.5300238454858246E-2</v>
      </c>
    </row>
    <row r="15" spans="1:7" x14ac:dyDescent="0.2">
      <c r="A15">
        <v>3</v>
      </c>
      <c r="B15" t="s">
        <v>111</v>
      </c>
      <c r="C15" t="s">
        <v>29</v>
      </c>
      <c r="D15">
        <v>4241494.3322764849</v>
      </c>
    </row>
    <row r="16" spans="1:7" x14ac:dyDescent="0.2">
      <c r="A16">
        <v>3</v>
      </c>
      <c r="B16" t="s">
        <v>111</v>
      </c>
      <c r="C16" t="s">
        <v>29</v>
      </c>
      <c r="D16">
        <v>4154433.1216977397</v>
      </c>
    </row>
    <row r="17" spans="1:7" x14ac:dyDescent="0.2">
      <c r="A17">
        <v>3</v>
      </c>
      <c r="B17" t="s">
        <v>112</v>
      </c>
      <c r="C17" t="s">
        <v>29</v>
      </c>
      <c r="D17">
        <v>5124748.8726880355</v>
      </c>
      <c r="E17">
        <v>5037095.3205660507</v>
      </c>
      <c r="F17">
        <v>76039.683701558999</v>
      </c>
      <c r="G17">
        <v>1.5095939001014167E-2</v>
      </c>
    </row>
    <row r="18" spans="1:7" x14ac:dyDescent="0.2">
      <c r="A18">
        <v>3</v>
      </c>
      <c r="B18" t="s">
        <v>112</v>
      </c>
      <c r="C18" t="s">
        <v>29</v>
      </c>
      <c r="D18">
        <v>4997704.1501832055</v>
      </c>
    </row>
    <row r="19" spans="1:7" x14ac:dyDescent="0.2">
      <c r="A19">
        <v>3</v>
      </c>
      <c r="B19" t="s">
        <v>112</v>
      </c>
      <c r="C19" t="s">
        <v>29</v>
      </c>
      <c r="D19">
        <v>4988832.9388269112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DA7A0-49CC-451F-AA28-B5759467F107}">
  <dimension ref="A1:G19"/>
  <sheetViews>
    <sheetView workbookViewId="0">
      <selection activeCell="A2" sqref="A2:XFD1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</v>
      </c>
      <c r="C1" t="s">
        <v>3</v>
      </c>
      <c r="D1" t="s">
        <v>12</v>
      </c>
      <c r="E1" t="s">
        <v>113</v>
      </c>
      <c r="F1" t="s">
        <v>114</v>
      </c>
      <c r="G1" t="s">
        <v>15</v>
      </c>
    </row>
    <row r="2" spans="1:7" x14ac:dyDescent="0.2">
      <c r="A2">
        <v>1</v>
      </c>
      <c r="B2" t="s">
        <v>21</v>
      </c>
      <c r="C2" t="s">
        <v>38</v>
      </c>
      <c r="D2">
        <v>1917087.8547165622</v>
      </c>
      <c r="E2">
        <v>2343326.4771568943</v>
      </c>
      <c r="F2">
        <v>461213.5965254922</v>
      </c>
      <c r="G2">
        <v>0.19682003383714264</v>
      </c>
    </row>
    <row r="3" spans="1:7" x14ac:dyDescent="0.2">
      <c r="A3">
        <v>1</v>
      </c>
      <c r="B3" t="s">
        <v>21</v>
      </c>
      <c r="C3" t="s">
        <v>38</v>
      </c>
      <c r="D3">
        <v>2279934.5604402786</v>
      </c>
    </row>
    <row r="4" spans="1:7" x14ac:dyDescent="0.2">
      <c r="A4">
        <v>1</v>
      </c>
      <c r="B4" t="s">
        <v>21</v>
      </c>
      <c r="C4" t="s">
        <v>38</v>
      </c>
      <c r="D4">
        <v>2832957.0163138416</v>
      </c>
    </row>
    <row r="5" spans="1:7" x14ac:dyDescent="0.2">
      <c r="A5">
        <v>1</v>
      </c>
      <c r="B5" t="s">
        <v>25</v>
      </c>
      <c r="C5" t="s">
        <v>38</v>
      </c>
      <c r="D5">
        <v>2909740.9268006072</v>
      </c>
      <c r="E5">
        <v>2724285.1523764799</v>
      </c>
      <c r="F5">
        <v>170290.55516502718</v>
      </c>
      <c r="G5">
        <v>6.2508344626287501E-2</v>
      </c>
    </row>
    <row r="6" spans="1:7" x14ac:dyDescent="0.2">
      <c r="A6">
        <v>1</v>
      </c>
      <c r="B6" t="s">
        <v>25</v>
      </c>
      <c r="C6" t="s">
        <v>38</v>
      </c>
      <c r="D6">
        <v>2574957.8837369345</v>
      </c>
    </row>
    <row r="7" spans="1:7" x14ac:dyDescent="0.2">
      <c r="A7">
        <v>1</v>
      </c>
      <c r="B7" t="s">
        <v>25</v>
      </c>
      <c r="C7" t="s">
        <v>38</v>
      </c>
      <c r="D7">
        <v>2688156.6465918981</v>
      </c>
    </row>
    <row r="8" spans="1:7" x14ac:dyDescent="0.2">
      <c r="A8">
        <v>2</v>
      </c>
      <c r="B8" t="s">
        <v>109</v>
      </c>
      <c r="C8" t="s">
        <v>38</v>
      </c>
      <c r="D8">
        <v>2619022.0181646445</v>
      </c>
      <c r="E8">
        <v>2643333.0032902076</v>
      </c>
      <c r="F8">
        <v>21747.680721872701</v>
      </c>
      <c r="G8">
        <v>8.2273707833265593E-3</v>
      </c>
    </row>
    <row r="9" spans="1:7" x14ac:dyDescent="0.2">
      <c r="A9">
        <v>2</v>
      </c>
      <c r="B9" t="s">
        <v>109</v>
      </c>
      <c r="C9" t="s">
        <v>38</v>
      </c>
      <c r="D9">
        <v>2650039.3107350999</v>
      </c>
    </row>
    <row r="10" spans="1:7" x14ac:dyDescent="0.2">
      <c r="A10">
        <v>2</v>
      </c>
      <c r="B10" t="s">
        <v>109</v>
      </c>
      <c r="C10" t="s">
        <v>38</v>
      </c>
      <c r="D10">
        <v>2660937.6809708769</v>
      </c>
    </row>
    <row r="11" spans="1:7" x14ac:dyDescent="0.2">
      <c r="A11">
        <v>2</v>
      </c>
      <c r="B11" t="s">
        <v>110</v>
      </c>
      <c r="C11" t="s">
        <v>38</v>
      </c>
      <c r="D11">
        <v>2198865.5682567828</v>
      </c>
      <c r="E11">
        <v>2316298.5953732468</v>
      </c>
      <c r="F11">
        <v>298541.06022976851</v>
      </c>
      <c r="G11">
        <v>0.12888712225016991</v>
      </c>
    </row>
    <row r="12" spans="1:7" x14ac:dyDescent="0.2">
      <c r="A12">
        <v>2</v>
      </c>
      <c r="B12" t="s">
        <v>110</v>
      </c>
      <c r="C12" t="s">
        <v>38</v>
      </c>
      <c r="D12">
        <v>2094330.4500172236</v>
      </c>
    </row>
    <row r="13" spans="1:7" x14ac:dyDescent="0.2">
      <c r="A13">
        <v>2</v>
      </c>
      <c r="B13" t="s">
        <v>110</v>
      </c>
      <c r="C13" t="s">
        <v>38</v>
      </c>
      <c r="D13">
        <v>2655699.7678457345</v>
      </c>
    </row>
    <row r="14" spans="1:7" x14ac:dyDescent="0.2">
      <c r="A14">
        <v>3</v>
      </c>
      <c r="B14" t="s">
        <v>111</v>
      </c>
      <c r="C14" t="s">
        <v>38</v>
      </c>
      <c r="D14">
        <v>2145065.5411079871</v>
      </c>
      <c r="E14">
        <v>2201011.9862700417</v>
      </c>
      <c r="F14">
        <v>49687.788330584728</v>
      </c>
      <c r="G14">
        <v>2.2574973984938827E-2</v>
      </c>
    </row>
    <row r="15" spans="1:7" x14ac:dyDescent="0.2">
      <c r="A15">
        <v>3</v>
      </c>
      <c r="B15" t="s">
        <v>111</v>
      </c>
      <c r="C15" t="s">
        <v>38</v>
      </c>
      <c r="D15">
        <v>2240002.139661504</v>
      </c>
    </row>
    <row r="16" spans="1:7" x14ac:dyDescent="0.2">
      <c r="A16">
        <v>3</v>
      </c>
      <c r="B16" t="s">
        <v>111</v>
      </c>
      <c r="C16" t="s">
        <v>38</v>
      </c>
      <c r="D16">
        <v>2217968.2780406335</v>
      </c>
    </row>
    <row r="17" spans="1:7" x14ac:dyDescent="0.2">
      <c r="A17">
        <v>3</v>
      </c>
      <c r="B17" t="s">
        <v>112</v>
      </c>
      <c r="C17" t="s">
        <v>38</v>
      </c>
      <c r="D17">
        <v>2393395.8819047757</v>
      </c>
      <c r="E17">
        <v>2367797.0713157239</v>
      </c>
      <c r="F17">
        <v>100876.83419347805</v>
      </c>
      <c r="G17">
        <v>4.2603665413532832E-2</v>
      </c>
    </row>
    <row r="18" spans="1:7" x14ac:dyDescent="0.2">
      <c r="A18">
        <v>3</v>
      </c>
      <c r="B18" t="s">
        <v>112</v>
      </c>
      <c r="C18" t="s">
        <v>38</v>
      </c>
      <c r="D18">
        <v>2256586.9890129697</v>
      </c>
    </row>
    <row r="19" spans="1:7" x14ac:dyDescent="0.2">
      <c r="A19">
        <v>3</v>
      </c>
      <c r="B19" t="s">
        <v>112</v>
      </c>
      <c r="C19" t="s">
        <v>38</v>
      </c>
      <c r="D19">
        <v>2453408.3430294264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B3A0-546A-412B-8AD4-66CB6EEEE940}">
  <dimension ref="A1:G19"/>
  <sheetViews>
    <sheetView workbookViewId="0">
      <selection activeCell="A2" sqref="A2:XFD1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</v>
      </c>
      <c r="C1" t="s">
        <v>3</v>
      </c>
      <c r="D1" t="s">
        <v>12</v>
      </c>
      <c r="E1" t="s">
        <v>113</v>
      </c>
      <c r="F1" t="s">
        <v>114</v>
      </c>
      <c r="G1" t="s">
        <v>15</v>
      </c>
    </row>
    <row r="2" spans="1:7" x14ac:dyDescent="0.2">
      <c r="A2">
        <v>1</v>
      </c>
      <c r="B2" t="s">
        <v>21</v>
      </c>
      <c r="C2" t="s">
        <v>56</v>
      </c>
      <c r="D2">
        <v>4258961.5890346654</v>
      </c>
      <c r="E2">
        <v>4375686.1413475573</v>
      </c>
      <c r="F2">
        <v>198308.93978597951</v>
      </c>
      <c r="G2">
        <v>4.5320649923238629E-2</v>
      </c>
    </row>
    <row r="3" spans="1:7" x14ac:dyDescent="0.2">
      <c r="A3">
        <v>1</v>
      </c>
      <c r="B3" t="s">
        <v>21</v>
      </c>
      <c r="C3" t="s">
        <v>56</v>
      </c>
      <c r="D3">
        <v>4263437.8382172678</v>
      </c>
    </row>
    <row r="4" spans="1:7" x14ac:dyDescent="0.2">
      <c r="A4">
        <v>1</v>
      </c>
      <c r="B4" t="s">
        <v>21</v>
      </c>
      <c r="C4" t="s">
        <v>56</v>
      </c>
      <c r="D4">
        <v>4604658.9967907388</v>
      </c>
    </row>
    <row r="5" spans="1:7" x14ac:dyDescent="0.2">
      <c r="A5">
        <v>1</v>
      </c>
      <c r="B5" t="s">
        <v>25</v>
      </c>
      <c r="C5" t="s">
        <v>56</v>
      </c>
      <c r="D5">
        <v>4571113.1762613039</v>
      </c>
      <c r="E5">
        <v>4540098.7521712147</v>
      </c>
      <c r="F5">
        <v>26913.432509028058</v>
      </c>
      <c r="G5">
        <v>5.9279398925314629E-3</v>
      </c>
    </row>
    <row r="6" spans="1:7" x14ac:dyDescent="0.2">
      <c r="A6">
        <v>1</v>
      </c>
      <c r="B6" t="s">
        <v>25</v>
      </c>
      <c r="C6" t="s">
        <v>56</v>
      </c>
      <c r="D6">
        <v>4522885.0896615908</v>
      </c>
    </row>
    <row r="7" spans="1:7" x14ac:dyDescent="0.2">
      <c r="A7">
        <v>1</v>
      </c>
      <c r="B7" t="s">
        <v>25</v>
      </c>
      <c r="C7" t="s">
        <v>56</v>
      </c>
      <c r="D7">
        <v>4526297.9905907484</v>
      </c>
    </row>
    <row r="8" spans="1:7" x14ac:dyDescent="0.2">
      <c r="A8">
        <v>2</v>
      </c>
      <c r="B8" t="s">
        <v>109</v>
      </c>
      <c r="C8" t="s">
        <v>56</v>
      </c>
      <c r="D8">
        <v>4394374.3629149441</v>
      </c>
      <c r="E8">
        <v>4556658.3035146575</v>
      </c>
      <c r="F8">
        <v>143579.0990164933</v>
      </c>
      <c r="G8">
        <v>3.1509735743351079E-2</v>
      </c>
    </row>
    <row r="9" spans="1:7" x14ac:dyDescent="0.2">
      <c r="A9">
        <v>2</v>
      </c>
      <c r="B9" t="s">
        <v>109</v>
      </c>
      <c r="C9" t="s">
        <v>56</v>
      </c>
      <c r="D9">
        <v>4608425.1203347538</v>
      </c>
    </row>
    <row r="10" spans="1:7" x14ac:dyDescent="0.2">
      <c r="A10">
        <v>2</v>
      </c>
      <c r="B10" t="s">
        <v>109</v>
      </c>
      <c r="C10" t="s">
        <v>56</v>
      </c>
      <c r="D10">
        <v>4667175.4272942748</v>
      </c>
    </row>
    <row r="11" spans="1:7" x14ac:dyDescent="0.2">
      <c r="A11">
        <v>2</v>
      </c>
      <c r="B11" t="s">
        <v>110</v>
      </c>
      <c r="C11" t="s">
        <v>56</v>
      </c>
      <c r="D11">
        <v>4097818.6763928845</v>
      </c>
      <c r="E11">
        <v>4043684.7614015602</v>
      </c>
      <c r="F11">
        <v>92744.970161501609</v>
      </c>
      <c r="G11">
        <v>2.293575677480748E-2</v>
      </c>
    </row>
    <row r="12" spans="1:7" x14ac:dyDescent="0.2">
      <c r="A12">
        <v>2</v>
      </c>
      <c r="B12" t="s">
        <v>110</v>
      </c>
      <c r="C12" t="s">
        <v>56</v>
      </c>
      <c r="D12">
        <v>4096641.3562267115</v>
      </c>
    </row>
    <row r="13" spans="1:7" x14ac:dyDescent="0.2">
      <c r="A13">
        <v>2</v>
      </c>
      <c r="B13" t="s">
        <v>110</v>
      </c>
      <c r="C13" t="s">
        <v>56</v>
      </c>
      <c r="D13">
        <v>3936594.2515850854</v>
      </c>
    </row>
    <row r="14" spans="1:7" x14ac:dyDescent="0.2">
      <c r="A14">
        <v>3</v>
      </c>
      <c r="B14" t="s">
        <v>111</v>
      </c>
      <c r="C14" t="s">
        <v>56</v>
      </c>
      <c r="D14">
        <v>4216841.5972608188</v>
      </c>
      <c r="E14">
        <v>4189045.9135255967</v>
      </c>
      <c r="F14">
        <v>121934.03639751257</v>
      </c>
      <c r="G14">
        <v>2.9107830020151319E-2</v>
      </c>
    </row>
    <row r="15" spans="1:7" x14ac:dyDescent="0.2">
      <c r="A15">
        <v>3</v>
      </c>
      <c r="B15" t="s">
        <v>111</v>
      </c>
      <c r="C15" t="s">
        <v>56</v>
      </c>
      <c r="D15">
        <v>4055613.7284487705</v>
      </c>
    </row>
    <row r="16" spans="1:7" x14ac:dyDescent="0.2">
      <c r="A16">
        <v>3</v>
      </c>
      <c r="B16" t="s">
        <v>111</v>
      </c>
      <c r="C16" t="s">
        <v>56</v>
      </c>
      <c r="D16">
        <v>4294682.4148672018</v>
      </c>
    </row>
    <row r="17" spans="1:7" x14ac:dyDescent="0.2">
      <c r="A17">
        <v>3</v>
      </c>
      <c r="B17" t="s">
        <v>112</v>
      </c>
      <c r="C17" t="s">
        <v>56</v>
      </c>
      <c r="D17">
        <v>5229603.0667208545</v>
      </c>
      <c r="E17">
        <v>5104223.4082912384</v>
      </c>
      <c r="F17">
        <v>156836.70968641975</v>
      </c>
      <c r="G17">
        <v>3.0726850519837378E-2</v>
      </c>
    </row>
    <row r="18" spans="1:7" x14ac:dyDescent="0.2">
      <c r="A18">
        <v>3</v>
      </c>
      <c r="B18" t="s">
        <v>112</v>
      </c>
      <c r="C18" t="s">
        <v>56</v>
      </c>
      <c r="D18">
        <v>4928362.4279630966</v>
      </c>
    </row>
    <row r="19" spans="1:7" x14ac:dyDescent="0.2">
      <c r="A19">
        <v>3</v>
      </c>
      <c r="B19" t="s">
        <v>112</v>
      </c>
      <c r="C19" t="s">
        <v>56</v>
      </c>
      <c r="D19">
        <v>5154704.7301897621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E3B3-DB41-411A-B7AB-5791F23CFA76}">
  <dimension ref="A1:G19"/>
  <sheetViews>
    <sheetView workbookViewId="0">
      <selection activeCell="A2" sqref="A2:XFD1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</v>
      </c>
      <c r="C1" t="s">
        <v>3</v>
      </c>
      <c r="D1" t="s">
        <v>12</v>
      </c>
      <c r="E1" t="s">
        <v>113</v>
      </c>
      <c r="F1" t="s">
        <v>114</v>
      </c>
      <c r="G1" t="s">
        <v>15</v>
      </c>
    </row>
    <row r="2" spans="1:7" x14ac:dyDescent="0.2">
      <c r="A2">
        <v>1</v>
      </c>
      <c r="B2" t="s">
        <v>21</v>
      </c>
      <c r="C2" t="s">
        <v>65</v>
      </c>
      <c r="D2">
        <v>2027442.9547697441</v>
      </c>
      <c r="E2">
        <v>2067765.9067631054</v>
      </c>
      <c r="F2">
        <v>75362.443655417926</v>
      </c>
      <c r="G2">
        <v>3.6446313100011792E-2</v>
      </c>
    </row>
    <row r="3" spans="1:7" x14ac:dyDescent="0.2">
      <c r="A3">
        <v>1</v>
      </c>
      <c r="B3" t="s">
        <v>21</v>
      </c>
      <c r="C3" t="s">
        <v>65</v>
      </c>
      <c r="D3">
        <v>2021143.8326099038</v>
      </c>
    </row>
    <row r="4" spans="1:7" x14ac:dyDescent="0.2">
      <c r="A4">
        <v>1</v>
      </c>
      <c r="B4" t="s">
        <v>21</v>
      </c>
      <c r="C4" t="s">
        <v>65</v>
      </c>
      <c r="D4">
        <v>2154710.9329096684</v>
      </c>
    </row>
    <row r="5" spans="1:7" x14ac:dyDescent="0.2">
      <c r="A5">
        <v>1</v>
      </c>
      <c r="B5" t="s">
        <v>25</v>
      </c>
      <c r="C5" t="s">
        <v>65</v>
      </c>
      <c r="D5">
        <v>2218790.4785829363</v>
      </c>
      <c r="E5">
        <v>2229144.796103287</v>
      </c>
      <c r="F5">
        <v>94708.444383758047</v>
      </c>
      <c r="G5">
        <v>4.2486447963952609E-2</v>
      </c>
    </row>
    <row r="6" spans="1:7" x14ac:dyDescent="0.2">
      <c r="A6">
        <v>1</v>
      </c>
      <c r="B6" t="s">
        <v>25</v>
      </c>
      <c r="C6" t="s">
        <v>65</v>
      </c>
      <c r="D6">
        <v>2328604.9359316658</v>
      </c>
    </row>
    <row r="7" spans="1:7" x14ac:dyDescent="0.2">
      <c r="A7">
        <v>1</v>
      </c>
      <c r="B7" t="s">
        <v>25</v>
      </c>
      <c r="C7" t="s">
        <v>65</v>
      </c>
      <c r="D7">
        <v>2140038.9737952589</v>
      </c>
    </row>
    <row r="8" spans="1:7" x14ac:dyDescent="0.2">
      <c r="A8">
        <v>2</v>
      </c>
      <c r="B8" t="s">
        <v>109</v>
      </c>
      <c r="C8" t="s">
        <v>65</v>
      </c>
      <c r="E8">
        <v>2278973.0135629065</v>
      </c>
      <c r="F8">
        <v>112215.26883628982</v>
      </c>
      <c r="G8">
        <v>4.9239402208126386E-2</v>
      </c>
    </row>
    <row r="9" spans="1:7" x14ac:dyDescent="0.2">
      <c r="A9">
        <v>2</v>
      </c>
      <c r="B9" t="s">
        <v>109</v>
      </c>
      <c r="C9" t="s">
        <v>65</v>
      </c>
      <c r="D9">
        <v>2199624.8360160943</v>
      </c>
    </row>
    <row r="10" spans="1:7" x14ac:dyDescent="0.2">
      <c r="A10">
        <v>2</v>
      </c>
      <c r="B10" t="s">
        <v>109</v>
      </c>
      <c r="C10" t="s">
        <v>65</v>
      </c>
      <c r="D10">
        <v>2358321.1911097183</v>
      </c>
    </row>
    <row r="11" spans="1:7" x14ac:dyDescent="0.2">
      <c r="A11">
        <v>2</v>
      </c>
      <c r="B11" t="s">
        <v>110</v>
      </c>
      <c r="C11" t="s">
        <v>65</v>
      </c>
      <c r="D11">
        <v>1993432.3679780588</v>
      </c>
      <c r="E11">
        <v>1996768.9216155764</v>
      </c>
      <c r="F11">
        <v>15167.461047530716</v>
      </c>
      <c r="G11">
        <v>7.596002162963752E-3</v>
      </c>
    </row>
    <row r="12" spans="1:7" x14ac:dyDescent="0.2">
      <c r="A12">
        <v>2</v>
      </c>
      <c r="B12" t="s">
        <v>110</v>
      </c>
      <c r="C12" t="s">
        <v>65</v>
      </c>
      <c r="D12">
        <v>1983547.5230854116</v>
      </c>
    </row>
    <row r="13" spans="1:7" x14ac:dyDescent="0.2">
      <c r="A13">
        <v>2</v>
      </c>
      <c r="B13" t="s">
        <v>110</v>
      </c>
      <c r="C13" t="s">
        <v>65</v>
      </c>
      <c r="D13">
        <v>2013326.8737832585</v>
      </c>
    </row>
    <row r="14" spans="1:7" x14ac:dyDescent="0.2">
      <c r="A14">
        <v>3</v>
      </c>
      <c r="B14" t="s">
        <v>111</v>
      </c>
      <c r="C14" t="s">
        <v>65</v>
      </c>
      <c r="D14">
        <v>2335635.4652479547</v>
      </c>
      <c r="E14">
        <v>2218242.6207459779</v>
      </c>
      <c r="F14">
        <v>141660.4540993945</v>
      </c>
      <c r="G14">
        <v>6.3861568962080076E-2</v>
      </c>
    </row>
    <row r="15" spans="1:7" x14ac:dyDescent="0.2">
      <c r="A15">
        <v>3</v>
      </c>
      <c r="B15" t="s">
        <v>111</v>
      </c>
      <c r="C15" t="s">
        <v>65</v>
      </c>
      <c r="D15">
        <v>2060895.9359487211</v>
      </c>
    </row>
    <row r="16" spans="1:7" x14ac:dyDescent="0.2">
      <c r="A16">
        <v>3</v>
      </c>
      <c r="B16" t="s">
        <v>111</v>
      </c>
      <c r="C16" t="s">
        <v>65</v>
      </c>
      <c r="D16">
        <v>2258196.4610412577</v>
      </c>
    </row>
    <row r="17" spans="1:7" x14ac:dyDescent="0.2">
      <c r="A17">
        <v>3</v>
      </c>
      <c r="B17" t="s">
        <v>112</v>
      </c>
      <c r="C17" t="s">
        <v>65</v>
      </c>
      <c r="D17">
        <v>2724451.0013413122</v>
      </c>
      <c r="E17">
        <v>2750705.3214003108</v>
      </c>
      <c r="F17">
        <v>29717.89613196249</v>
      </c>
      <c r="G17">
        <v>1.0803736736450527E-2</v>
      </c>
    </row>
    <row r="18" spans="1:7" x14ac:dyDescent="0.2">
      <c r="A18">
        <v>3</v>
      </c>
      <c r="B18" t="s">
        <v>112</v>
      </c>
      <c r="C18" t="s">
        <v>65</v>
      </c>
      <c r="D18">
        <v>2782968.4778551301</v>
      </c>
    </row>
    <row r="19" spans="1:7" x14ac:dyDescent="0.2">
      <c r="A19">
        <v>3</v>
      </c>
      <c r="B19" t="s">
        <v>112</v>
      </c>
      <c r="C19" t="s">
        <v>65</v>
      </c>
      <c r="D19">
        <v>2744696.4850044902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2C7A-06B2-419D-81D3-5D860008A5B2}">
  <dimension ref="A1:G19"/>
  <sheetViews>
    <sheetView workbookViewId="0">
      <selection activeCell="A19" sqref="A19:G1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2</v>
      </c>
      <c r="C1" t="s">
        <v>3</v>
      </c>
      <c r="D1" t="s">
        <v>12</v>
      </c>
      <c r="E1" t="s">
        <v>113</v>
      </c>
      <c r="F1" t="s">
        <v>114</v>
      </c>
      <c r="G1" t="s">
        <v>15</v>
      </c>
    </row>
    <row r="2" spans="1:7" x14ac:dyDescent="0.2">
      <c r="A2">
        <v>1</v>
      </c>
      <c r="B2" t="s">
        <v>21</v>
      </c>
      <c r="C2" t="s">
        <v>74</v>
      </c>
      <c r="D2">
        <v>4305987.4420939833</v>
      </c>
      <c r="E2">
        <v>4317576.1122037442</v>
      </c>
      <c r="F2">
        <v>17550.954861853119</v>
      </c>
      <c r="G2">
        <v>4.0650018449576086E-3</v>
      </c>
    </row>
    <row r="3" spans="1:7" x14ac:dyDescent="0.2">
      <c r="A3">
        <v>1</v>
      </c>
      <c r="B3" t="s">
        <v>21</v>
      </c>
      <c r="C3" t="s">
        <v>74</v>
      </c>
      <c r="D3">
        <v>4337768.8173183976</v>
      </c>
    </row>
    <row r="4" spans="1:7" x14ac:dyDescent="0.2">
      <c r="A4">
        <v>1</v>
      </c>
      <c r="B4" t="s">
        <v>21</v>
      </c>
      <c r="C4" t="s">
        <v>74</v>
      </c>
      <c r="D4">
        <v>4308972.0771988528</v>
      </c>
    </row>
    <row r="5" spans="1:7" x14ac:dyDescent="0.2">
      <c r="A5">
        <v>1</v>
      </c>
      <c r="B5" t="s">
        <v>25</v>
      </c>
      <c r="C5" t="s">
        <v>74</v>
      </c>
      <c r="D5">
        <v>4773625.6875123661</v>
      </c>
      <c r="E5">
        <v>4819945.4517538138</v>
      </c>
      <c r="F5">
        <v>77025.970219858224</v>
      </c>
      <c r="G5">
        <v>1.5980672601145537E-2</v>
      </c>
    </row>
    <row r="6" spans="1:7" x14ac:dyDescent="0.2">
      <c r="A6">
        <v>1</v>
      </c>
      <c r="B6" t="s">
        <v>25</v>
      </c>
      <c r="C6" t="s">
        <v>74</v>
      </c>
      <c r="D6">
        <v>4777349.2720340267</v>
      </c>
    </row>
    <row r="7" spans="1:7" x14ac:dyDescent="0.2">
      <c r="A7">
        <v>1</v>
      </c>
      <c r="B7" t="s">
        <v>25</v>
      </c>
      <c r="C7" t="s">
        <v>74</v>
      </c>
      <c r="D7">
        <v>4908861.3957150476</v>
      </c>
    </row>
    <row r="8" spans="1:7" x14ac:dyDescent="0.2">
      <c r="A8">
        <v>2</v>
      </c>
      <c r="B8" t="s">
        <v>109</v>
      </c>
      <c r="C8" t="s">
        <v>74</v>
      </c>
      <c r="D8">
        <v>4997591.146562933</v>
      </c>
      <c r="E8">
        <v>4624518.9281799896</v>
      </c>
      <c r="F8">
        <v>794346.68935568922</v>
      </c>
      <c r="G8">
        <v>0.17176850212791964</v>
      </c>
    </row>
    <row r="9" spans="1:7" x14ac:dyDescent="0.2">
      <c r="A9">
        <v>2</v>
      </c>
      <c r="B9" t="s">
        <v>109</v>
      </c>
      <c r="C9" t="s">
        <v>74</v>
      </c>
      <c r="D9">
        <v>3712311.0593109978</v>
      </c>
    </row>
    <row r="10" spans="1:7" x14ac:dyDescent="0.2">
      <c r="A10">
        <v>2</v>
      </c>
      <c r="B10" t="s">
        <v>109</v>
      </c>
      <c r="C10" t="s">
        <v>74</v>
      </c>
      <c r="D10">
        <v>5163654.5786660369</v>
      </c>
    </row>
    <row r="11" spans="1:7" x14ac:dyDescent="0.2">
      <c r="A11">
        <v>2</v>
      </c>
      <c r="B11" t="s">
        <v>110</v>
      </c>
      <c r="C11" t="s">
        <v>74</v>
      </c>
      <c r="D11">
        <v>3647889.2173007107</v>
      </c>
      <c r="E11">
        <v>4035709.7270086817</v>
      </c>
      <c r="F11">
        <v>337916.23430169735</v>
      </c>
      <c r="G11">
        <v>8.3731550869533197E-2</v>
      </c>
    </row>
    <row r="12" spans="1:7" x14ac:dyDescent="0.2">
      <c r="A12">
        <v>2</v>
      </c>
      <c r="B12" t="s">
        <v>110</v>
      </c>
      <c r="C12" t="s">
        <v>74</v>
      </c>
      <c r="D12">
        <v>4266819.7210019007</v>
      </c>
    </row>
    <row r="13" spans="1:7" x14ac:dyDescent="0.2">
      <c r="A13">
        <v>2</v>
      </c>
      <c r="B13" t="s">
        <v>110</v>
      </c>
      <c r="C13" t="s">
        <v>74</v>
      </c>
      <c r="D13">
        <v>4192420.2427234324</v>
      </c>
    </row>
    <row r="14" spans="1:7" x14ac:dyDescent="0.2">
      <c r="A14">
        <v>3</v>
      </c>
      <c r="B14" t="s">
        <v>111</v>
      </c>
      <c r="C14" t="s">
        <v>74</v>
      </c>
      <c r="D14">
        <v>4234821.5349649722</v>
      </c>
      <c r="E14">
        <v>4448121.671992328</v>
      </c>
      <c r="F14">
        <v>185815.2369507078</v>
      </c>
      <c r="G14">
        <v>4.1773865611792166E-2</v>
      </c>
    </row>
    <row r="15" spans="1:7" x14ac:dyDescent="0.2">
      <c r="A15">
        <v>3</v>
      </c>
      <c r="B15" t="s">
        <v>111</v>
      </c>
      <c r="C15" t="s">
        <v>74</v>
      </c>
      <c r="D15">
        <v>4534657.2944253599</v>
      </c>
    </row>
    <row r="16" spans="1:7" x14ac:dyDescent="0.2">
      <c r="A16">
        <v>3</v>
      </c>
      <c r="B16" t="s">
        <v>111</v>
      </c>
      <c r="C16" t="s">
        <v>74</v>
      </c>
      <c r="D16">
        <v>4574886.186586651</v>
      </c>
    </row>
    <row r="17" spans="1:7" x14ac:dyDescent="0.2">
      <c r="A17">
        <v>3</v>
      </c>
      <c r="B17" t="s">
        <v>112</v>
      </c>
      <c r="C17" t="s">
        <v>74</v>
      </c>
      <c r="D17">
        <v>4846740.4207158796</v>
      </c>
      <c r="E17">
        <v>5013721.1517831357</v>
      </c>
      <c r="F17">
        <v>163136.73084285497</v>
      </c>
      <c r="G17">
        <v>3.2538054252346127E-2</v>
      </c>
    </row>
    <row r="18" spans="1:7" x14ac:dyDescent="0.2">
      <c r="A18">
        <v>3</v>
      </c>
      <c r="B18" t="s">
        <v>112</v>
      </c>
      <c r="C18" t="s">
        <v>74</v>
      </c>
      <c r="D18">
        <v>5172720.9176539248</v>
      </c>
    </row>
    <row r="19" spans="1:7" x14ac:dyDescent="0.2">
      <c r="A19">
        <v>3</v>
      </c>
      <c r="B19" t="s">
        <v>112</v>
      </c>
      <c r="C19" t="s">
        <v>74</v>
      </c>
      <c r="D19">
        <v>5021702.1169796009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data</vt:lpstr>
      <vt:lpstr>formulas</vt:lpstr>
      <vt:lpstr>paste123</vt:lpstr>
      <vt:lpstr>BK-D</vt:lpstr>
      <vt:lpstr>BK-E</vt:lpstr>
      <vt:lpstr>China2</vt:lpstr>
      <vt:lpstr>Japan</vt:lpstr>
      <vt:lpstr>N1</vt:lpstr>
      <vt:lpstr>N2</vt:lpstr>
      <vt:lpstr>N3</vt:lpstr>
      <vt:lpstr>SarE</vt:lpstr>
      <vt:lpstr>Thai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Megan (Fed)</dc:creator>
  <cp:lastModifiedBy>Microsoft Office User</cp:lastModifiedBy>
  <dcterms:created xsi:type="dcterms:W3CDTF">2022-04-06T17:37:16Z</dcterms:created>
  <dcterms:modified xsi:type="dcterms:W3CDTF">2022-07-17T17:40:10Z</dcterms:modified>
</cp:coreProperties>
</file>