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atha\Desktop\git-projects\animal-architects\_raw_data\"/>
    </mc:Choice>
  </mc:AlternateContent>
  <xr:revisionPtr revIDLastSave="0" documentId="13_ncr:1_{DB947464-8C02-499C-B8A2-CC5CBCFF4429}" xr6:coauthVersionLast="47" xr6:coauthVersionMax="47" xr10:uidLastSave="{00000000-0000-0000-0000-000000000000}"/>
  <bookViews>
    <workbookView xWindow="33720" yWindow="6990" windowWidth="19440" windowHeight="14880" activeTab="1" xr2:uid="{00000000-000D-0000-FFFF-FFFF00000000}"/>
  </bookViews>
  <sheets>
    <sheet name="all data" sheetId="1" r:id="rId1"/>
    <sheet name="important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F31" i="2"/>
  <c r="F30" i="2"/>
  <c r="V31" i="1"/>
  <c r="V32" i="1"/>
  <c r="V33" i="1"/>
</calcChain>
</file>

<file path=xl/sharedStrings.xml><?xml version="1.0" encoding="utf-8"?>
<sst xmlns="http://schemas.openxmlformats.org/spreadsheetml/2006/main" count="331" uniqueCount="190">
  <si>
    <t>Unit</t>
  </si>
  <si>
    <t>Sample</t>
  </si>
  <si>
    <t>Depth (cm)</t>
  </si>
  <si>
    <t>Multi-grain</t>
  </si>
  <si>
    <t>Single-grain</t>
  </si>
  <si>
    <t>Dose (Gy)</t>
  </si>
  <si>
    <t>n</t>
  </si>
  <si>
    <t>nneg.</t>
  </si>
  <si>
    <t>CAMUL (Gy)</t>
  </si>
  <si>
    <t>ODUL</t>
  </si>
  <si>
    <t>(%)</t>
  </si>
  <si>
    <t>IEU</t>
  </si>
  <si>
    <t>(Gy)</t>
  </si>
  <si>
    <t>FMM (Gy)</t>
  </si>
  <si>
    <t>P</t>
  </si>
  <si>
    <t>Sat. (%)</t>
  </si>
  <si>
    <t>age (ka)</t>
  </si>
  <si>
    <t>CAMUL (ka)</t>
  </si>
  <si>
    <t>IEU (ka)</t>
  </si>
  <si>
    <t>FMM (ka)</t>
  </si>
  <si>
    <t>0.35 # 0.02</t>
  </si>
  <si>
    <t>0.10 * 0.03</t>
  </si>
  <si>
    <t>+</t>
  </si>
  <si>
    <t>n/a</t>
  </si>
  <si>
    <t>0.25 + 0.02</t>
  </si>
  <si>
    <t>0.07 + 0.02</t>
  </si>
  <si>
    <t>0.02 + 0.01</t>
  </si>
  <si>
    <t>II</t>
  </si>
  <si>
    <t>0.38 # 0.02</t>
  </si>
  <si>
    <t>0.20 + 0.02</t>
  </si>
  <si>
    <t>0.30 # 0.03</t>
  </si>
  <si>
    <t>0.16 + 0.02</t>
  </si>
  <si>
    <t>0.06 + 0.01</t>
  </si>
  <si>
    <t>1.48 # 0.08</t>
  </si>
  <si>
    <t>0.77 + 0.04</t>
  </si>
  <si>
    <t>1.11 + 0.09</t>
  </si>
  <si>
    <t>0.58 + 0.03</t>
  </si>
  <si>
    <t>0.16 + 0.01</t>
  </si>
  <si>
    <t>2.57 + 0.10</t>
  </si>
  <si>
    <t>1.58 * 0.11</t>
  </si>
  <si>
    <t># 0.2</t>
  </si>
  <si>
    <t>1.76 + 0.12</t>
  </si>
  <si>
    <t>1.08 + 0.08</t>
  </si>
  <si>
    <t>0.57 + 0.03</t>
  </si>
  <si>
    <t>1.53 + 0.12</t>
  </si>
  <si>
    <t>3.37 + 0.18</t>
  </si>
  <si>
    <t>1.94 * 0.09</t>
  </si>
  <si>
    <t>#</t>
  </si>
  <si>
    <t>* 0.09</t>
  </si>
  <si>
    <t>2.3 0.2</t>
  </si>
  <si>
    <t>1.32 + 0.06</t>
  </si>
  <si>
    <t>0.96 + 0.04</t>
  </si>
  <si>
    <t>1.40 + 0.06</t>
  </si>
  <si>
    <t>3.21 + 0.10</t>
  </si>
  <si>
    <t>2.50 * 0.10</t>
  </si>
  <si>
    <t>* 0.07</t>
  </si>
  <si>
    <t># 0.04</t>
  </si>
  <si>
    <t>2.13 + 0.13</t>
  </si>
  <si>
    <t>1.66 + 0.07</t>
  </si>
  <si>
    <t>1.24 + 0.04</t>
  </si>
  <si>
    <t>1.48 + 0.05</t>
  </si>
  <si>
    <t>3.73 + 0.13</t>
  </si>
  <si>
    <t>2.61 # 0.07</t>
  </si>
  <si>
    <t>1.64 + 0.04</t>
  </si>
  <si>
    <t>1.58 * 0.04</t>
  </si>
  <si>
    <t>1.71 + 0.04</t>
  </si>
  <si>
    <t>4.81 + 0.10</t>
  </si>
  <si>
    <t>3.80 + 0.10</t>
  </si>
  <si>
    <t>3.0 0.2</t>
  </si>
  <si>
    <t>2.36 + 0.06</t>
  </si>
  <si>
    <t>2.23 + 0.06</t>
  </si>
  <si>
    <t>2.81 + 0.13</t>
  </si>
  <si>
    <t>6.7 # 0.2</t>
  </si>
  <si>
    <t>5.3 0.2</t>
  </si>
  <si>
    <t># 0.4</t>
  </si>
  <si>
    <t>4.0 0.3</t>
  </si>
  <si>
    <t>3.15 + 0.12</t>
  </si>
  <si>
    <t>2.76 + 0.08</t>
  </si>
  <si>
    <t>2.9 + 0.3</t>
  </si>
  <si>
    <t>8.7 0.2</t>
  </si>
  <si>
    <t>5.7 0.2</t>
  </si>
  <si>
    <t>* 0.4</t>
  </si>
  <si>
    <t>4.9 0.3</t>
  </si>
  <si>
    <t>3.20 + 0.11</t>
  </si>
  <si>
    <t>2.66 + 0.08</t>
  </si>
  <si>
    <t>2.5 + 0.2</t>
  </si>
  <si>
    <t>III</t>
  </si>
  <si>
    <t>11.4 # 0.5</t>
  </si>
  <si>
    <t>6.5 0.3</t>
  </si>
  <si>
    <t>6.8 0.5</t>
  </si>
  <si>
    <t>3.9 + 0.2</t>
  </si>
  <si>
    <t>1.20 + 0.08</t>
  </si>
  <si>
    <t>4.0 + 0.3</t>
  </si>
  <si>
    <t>28 2</t>
  </si>
  <si>
    <t>10.1 0.4</t>
  </si>
  <si>
    <t>13.2 + 1.2</t>
  </si>
  <si>
    <t>4.7 + 0.2</t>
  </si>
  <si>
    <t>2.07 + 0.08</t>
  </si>
  <si>
    <t>3.8 + 0.2</t>
  </si>
  <si>
    <t>73 3</t>
  </si>
  <si>
    <t>22.3 1.1</t>
  </si>
  <si>
    <t>34 2</t>
  </si>
  <si>
    <t>10.5 + 0.5</t>
  </si>
  <si>
    <t>11.2 + 0.8</t>
  </si>
  <si>
    <t>IV</t>
  </si>
  <si>
    <t>75 8</t>
  </si>
  <si>
    <t>18.5 # 1.2</t>
  </si>
  <si>
    <t>34 4</t>
  </si>
  <si>
    <t>8.4 + 0.5</t>
  </si>
  <si>
    <t>100 7</t>
  </si>
  <si>
    <t>21.3 * 1.4</t>
  </si>
  <si>
    <t>57 5</t>
  </si>
  <si>
    <t>12.1 + 0.8</t>
  </si>
  <si>
    <t>82 7</t>
  </si>
  <si>
    <t>22 2</t>
  </si>
  <si>
    <t>37 4</t>
  </si>
  <si>
    <t>9.8 + 0.7</t>
  </si>
  <si>
    <t>101 4</t>
  </si>
  <si>
    <t>21 2</t>
  </si>
  <si>
    <t>46 3</t>
  </si>
  <si>
    <t>9.6 + 0.8</t>
  </si>
  <si>
    <t>13.6 + 0.7</t>
  </si>
  <si>
    <t>102 7</t>
  </si>
  <si>
    <t>25 2</t>
  </si>
  <si>
    <t>47 4</t>
  </si>
  <si>
    <t>11.5 + 0.7</t>
  </si>
  <si>
    <t>190 * n/a</t>
  </si>
  <si>
    <t>81 n/a</t>
  </si>
  <si>
    <t>11.9 + 0.6</t>
  </si>
  <si>
    <t>131 * n/a</t>
  </si>
  <si>
    <t>61 n/a</t>
  </si>
  <si>
    <t>11.7 + 0.8</t>
  </si>
  <si>
    <t>107 5</t>
  </si>
  <si>
    <t>32 2</t>
  </si>
  <si>
    <t>69 5</t>
  </si>
  <si>
    <t>20.3 # 1.3</t>
  </si>
  <si>
    <t>135 10</t>
  </si>
  <si>
    <t>27 2</t>
  </si>
  <si>
    <t>62 6</t>
  </si>
  <si>
    <t>12.4 + 1.1</t>
  </si>
  <si>
    <t>14.7 + 1.4</t>
  </si>
  <si>
    <t>Mound wall</t>
  </si>
  <si>
    <t>3.6 0.2</t>
  </si>
  <si>
    <t>1.55 * 0.14</t>
  </si>
  <si>
    <t>2.0 0.2</t>
  </si>
  <si>
    <t>0.87 + 0.08</t>
  </si>
  <si>
    <t>3.5 0.2</t>
  </si>
  <si>
    <t>1.81 * 0.09</t>
  </si>
  <si>
    <t>2.1 0.2</t>
  </si>
  <si>
    <t>1.09 + 0.05</t>
  </si>
  <si>
    <t>3.9 0.2</t>
  </si>
  <si>
    <t>1.7 0.2</t>
  </si>
  <si>
    <t>2.7 + 0.2</t>
  </si>
  <si>
    <t>1.22 + 0.13</t>
  </si>
  <si>
    <t>Mound core</t>
  </si>
  <si>
    <t>7.9 0.3</t>
  </si>
  <si>
    <t>2.4 0.2</t>
  </si>
  <si>
    <t>4.4 * 0.3</t>
  </si>
  <si>
    <t>1.34 * 0.13</t>
  </si>
  <si>
    <t>0.70 + 0.15</t>
  </si>
  <si>
    <t>7.0 0.2</t>
  </si>
  <si>
    <t>3.1 0.2</t>
  </si>
  <si>
    <t>1.65 + 0.10</t>
  </si>
  <si>
    <t>1.34 + 0.09</t>
  </si>
  <si>
    <t>8.1 0.4</t>
  </si>
  <si>
    <t>3.1 0.4</t>
  </si>
  <si>
    <t>* 0.3</t>
  </si>
  <si>
    <t>5.2 0.4</t>
  </si>
  <si>
    <t>2.2 + 0.2</t>
  </si>
  <si>
    <t>Adjacent mound</t>
  </si>
  <si>
    <t>1.47 + 0.08</t>
  </si>
  <si>
    <t>0.74 * 0.11</t>
  </si>
  <si>
    <t>-0.06 +</t>
  </si>
  <si>
    <t>1.14 * 0.10</t>
  </si>
  <si>
    <t>0.58 + 0.09</t>
  </si>
  <si>
    <t>2.71 + 0.06</t>
  </si>
  <si>
    <t>1.09 * 0.12</t>
  </si>
  <si>
    <t>-0.10 +</t>
  </si>
  <si>
    <t>1.56 + 0.10</t>
  </si>
  <si>
    <t>0.63 + 0.07</t>
  </si>
  <si>
    <t>3.0 # 0.4</t>
  </si>
  <si>
    <t>2.3 + 0.3</t>
  </si>
  <si>
    <t>-0.02 +</t>
  </si>
  <si>
    <t>1.9 + 0.3</t>
  </si>
  <si>
    <t>1.4 + 0.2</t>
  </si>
  <si>
    <t>Multi-grain age (ka)</t>
  </si>
  <si>
    <t>Single grain CAMUL (ka)</t>
  </si>
  <si>
    <t>Single grain IEU (ka)</t>
  </si>
  <si>
    <t>Single grain FMM (ka)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</si>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</sst>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Multi-grain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'important data'!$D$2:$D$23</c:f>
              <c:numCache>
                <c:formatCode>_(* #,##0.00_);_(* \(#,##0.00\);_(* "-"??_);_(@_)</c:formatCode>
                <c:ptCount val="22"/>
                <c:pt idx="0">
                  <c:v>0.25</c:v>
                </c:pt>
                <c:pt idx="1">
                  <c:v>0.3</c:v>
                </c:pt>
                <c:pt idx="2">
                  <c:v>1.1100000000000001</c:v>
                </c:pt>
                <c:pt idx="3">
                  <c:v>1.76</c:v>
                </c:pt>
                <c:pt idx="4">
                  <c:v>2.2999999999999998</c:v>
                </c:pt>
                <c:pt idx="5">
                  <c:v>2.13</c:v>
                </c:pt>
                <c:pt idx="6">
                  <c:v>2.2999999999999998</c:v>
                </c:pt>
                <c:pt idx="7">
                  <c:v>3</c:v>
                </c:pt>
                <c:pt idx="8">
                  <c:v>4</c:v>
                </c:pt>
                <c:pt idx="9">
                  <c:v>4.9000000000000004</c:v>
                </c:pt>
                <c:pt idx="10">
                  <c:v>6.8</c:v>
                </c:pt>
                <c:pt idx="11">
                  <c:v>13.2</c:v>
                </c:pt>
                <c:pt idx="12">
                  <c:v>34</c:v>
                </c:pt>
                <c:pt idx="13">
                  <c:v>34</c:v>
                </c:pt>
                <c:pt idx="14">
                  <c:v>57</c:v>
                </c:pt>
                <c:pt idx="15">
                  <c:v>37</c:v>
                </c:pt>
                <c:pt idx="16">
                  <c:v>46</c:v>
                </c:pt>
                <c:pt idx="17">
                  <c:v>47</c:v>
                </c:pt>
                <c:pt idx="18">
                  <c:v>81</c:v>
                </c:pt>
                <c:pt idx="19">
                  <c:v>61</c:v>
                </c:pt>
                <c:pt idx="20">
                  <c:v>69</c:v>
                </c:pt>
                <c:pt idx="21">
                  <c:v>62</c:v>
                </c:pt>
              </c:numCache>
            </c:numRef>
          </c:xVal>
          <c:yVal>
            <c:numRef>
              <c:f>'important data'!$C$2:$C$23</c:f>
              <c:numCache>
                <c:formatCode>General</c:formatCode>
                <c:ptCount val="22"/>
                <c:pt idx="0">
                  <c:v>-3</c:v>
                </c:pt>
                <c:pt idx="1">
                  <c:v>2</c:v>
                </c:pt>
                <c:pt idx="2">
                  <c:v>17</c:v>
                </c:pt>
                <c:pt idx="3">
                  <c:v>27</c:v>
                </c:pt>
                <c:pt idx="4">
                  <c:v>39</c:v>
                </c:pt>
                <c:pt idx="5">
                  <c:v>49</c:v>
                </c:pt>
                <c:pt idx="6">
                  <c:v>59</c:v>
                </c:pt>
                <c:pt idx="7">
                  <c:v>73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119</c:v>
                </c:pt>
                <c:pt idx="12">
                  <c:v>139</c:v>
                </c:pt>
                <c:pt idx="13">
                  <c:v>160</c:v>
                </c:pt>
                <c:pt idx="14">
                  <c:v>183</c:v>
                </c:pt>
                <c:pt idx="15">
                  <c:v>208</c:v>
                </c:pt>
                <c:pt idx="16">
                  <c:v>234</c:v>
                </c:pt>
                <c:pt idx="17">
                  <c:v>258</c:v>
                </c:pt>
                <c:pt idx="18">
                  <c:v>292</c:v>
                </c:pt>
                <c:pt idx="19">
                  <c:v>302</c:v>
                </c:pt>
                <c:pt idx="20">
                  <c:v>312</c:v>
                </c:pt>
                <c:pt idx="21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9-4A23-B57B-6B798305ED1F}"/>
            </c:ext>
          </c:extLst>
        </c:ser>
        <c:ser>
          <c:idx val="1"/>
          <c:order val="1"/>
          <c:tx>
            <c:v>Single CAMUL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'important data'!$E$2:$E$23</c:f>
              <c:numCache>
                <c:formatCode>_(* #,##0.00_);_(* \(#,##0.00\);_(* "-"??_);_(@_)</c:formatCode>
                <c:ptCount val="22"/>
                <c:pt idx="0">
                  <c:v>7.0000000000000007E-2</c:v>
                </c:pt>
                <c:pt idx="1">
                  <c:v>0.16</c:v>
                </c:pt>
                <c:pt idx="2">
                  <c:v>0.57999999999999996</c:v>
                </c:pt>
                <c:pt idx="3">
                  <c:v>1.08</c:v>
                </c:pt>
                <c:pt idx="4">
                  <c:v>1.32</c:v>
                </c:pt>
                <c:pt idx="5">
                  <c:v>1.66</c:v>
                </c:pt>
                <c:pt idx="6">
                  <c:v>1.64</c:v>
                </c:pt>
                <c:pt idx="7">
                  <c:v>2.36</c:v>
                </c:pt>
                <c:pt idx="8">
                  <c:v>3.15</c:v>
                </c:pt>
                <c:pt idx="9">
                  <c:v>3.2</c:v>
                </c:pt>
                <c:pt idx="10">
                  <c:v>3.9</c:v>
                </c:pt>
                <c:pt idx="11">
                  <c:v>4.7</c:v>
                </c:pt>
                <c:pt idx="12">
                  <c:v>10.5</c:v>
                </c:pt>
                <c:pt idx="13">
                  <c:v>8.4</c:v>
                </c:pt>
                <c:pt idx="14">
                  <c:v>12.1</c:v>
                </c:pt>
                <c:pt idx="15">
                  <c:v>9.8000000000000007</c:v>
                </c:pt>
                <c:pt idx="16">
                  <c:v>9.6</c:v>
                </c:pt>
                <c:pt idx="17">
                  <c:v>11.5</c:v>
                </c:pt>
                <c:pt idx="18">
                  <c:v>11.9</c:v>
                </c:pt>
                <c:pt idx="19">
                  <c:v>11.7</c:v>
                </c:pt>
                <c:pt idx="20">
                  <c:v>20.3</c:v>
                </c:pt>
                <c:pt idx="21">
                  <c:v>12.4</c:v>
                </c:pt>
              </c:numCache>
            </c:numRef>
          </c:xVal>
          <c:yVal>
            <c:numRef>
              <c:f>'important data'!$C$2:$C$23</c:f>
              <c:numCache>
                <c:formatCode>General</c:formatCode>
                <c:ptCount val="22"/>
                <c:pt idx="0">
                  <c:v>-3</c:v>
                </c:pt>
                <c:pt idx="1">
                  <c:v>2</c:v>
                </c:pt>
                <c:pt idx="2">
                  <c:v>17</c:v>
                </c:pt>
                <c:pt idx="3">
                  <c:v>27</c:v>
                </c:pt>
                <c:pt idx="4">
                  <c:v>39</c:v>
                </c:pt>
                <c:pt idx="5">
                  <c:v>49</c:v>
                </c:pt>
                <c:pt idx="6">
                  <c:v>59</c:v>
                </c:pt>
                <c:pt idx="7">
                  <c:v>73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119</c:v>
                </c:pt>
                <c:pt idx="12">
                  <c:v>139</c:v>
                </c:pt>
                <c:pt idx="13">
                  <c:v>160</c:v>
                </c:pt>
                <c:pt idx="14">
                  <c:v>183</c:v>
                </c:pt>
                <c:pt idx="15">
                  <c:v>208</c:v>
                </c:pt>
                <c:pt idx="16">
                  <c:v>234</c:v>
                </c:pt>
                <c:pt idx="17">
                  <c:v>258</c:v>
                </c:pt>
                <c:pt idx="18">
                  <c:v>292</c:v>
                </c:pt>
                <c:pt idx="19">
                  <c:v>302</c:v>
                </c:pt>
                <c:pt idx="20">
                  <c:v>312</c:v>
                </c:pt>
                <c:pt idx="21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9-4A23-B57B-6B798305ED1F}"/>
            </c:ext>
          </c:extLst>
        </c:ser>
        <c:ser>
          <c:idx val="2"/>
          <c:order val="2"/>
          <c:tx>
            <c:v>Single IEU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'important data'!$F$2:$F$23</c:f>
              <c:strCache>
                <c:ptCount val="22"/>
                <c:pt idx="0">
                  <c:v> 0.02 </c:v>
                </c:pt>
                <c:pt idx="1">
                  <c:v> 0.06 </c:v>
                </c:pt>
                <c:pt idx="2">
                  <c:v> 0.16 </c:v>
                </c:pt>
                <c:pt idx="3">
                  <c:v> 0.57 </c:v>
                </c:pt>
                <c:pt idx="4">
                  <c:v> 0.96 </c:v>
                </c:pt>
                <c:pt idx="5">
                  <c:v> 1.24 </c:v>
                </c:pt>
                <c:pt idx="6">
                  <c:v> 1.58 </c:v>
                </c:pt>
                <c:pt idx="7">
                  <c:v> 2.23 </c:v>
                </c:pt>
                <c:pt idx="8">
                  <c:v> 2.76 </c:v>
                </c:pt>
                <c:pt idx="9">
                  <c:v> 2.66 </c:v>
                </c:pt>
                <c:pt idx="10">
                  <c:v> 1.20 </c:v>
                </c:pt>
                <c:pt idx="11">
                  <c:v> 2.07 </c:v>
                </c:pt>
                <c:pt idx="12">
                  <c:v> NA </c:v>
                </c:pt>
                <c:pt idx="13">
                  <c:v> NA </c:v>
                </c:pt>
                <c:pt idx="14">
                  <c:v> NA </c:v>
                </c:pt>
                <c:pt idx="15">
                  <c:v> NA </c:v>
                </c:pt>
                <c:pt idx="16">
                  <c:v> NA </c:v>
                </c:pt>
                <c:pt idx="17">
                  <c:v> NA </c:v>
                </c:pt>
                <c:pt idx="18">
                  <c:v> NA </c:v>
                </c:pt>
                <c:pt idx="19">
                  <c:v> NA </c:v>
                </c:pt>
                <c:pt idx="20">
                  <c:v> NA </c:v>
                </c:pt>
                <c:pt idx="21">
                  <c:v> NA </c:v>
                </c:pt>
              </c:strCache>
            </c:strRef>
          </c:xVal>
          <c:yVal>
            <c:numRef>
              <c:f>'important data'!$C$2:$C$23</c:f>
              <c:numCache>
                <c:formatCode>General</c:formatCode>
                <c:ptCount val="22"/>
                <c:pt idx="0">
                  <c:v>-3</c:v>
                </c:pt>
                <c:pt idx="1">
                  <c:v>2</c:v>
                </c:pt>
                <c:pt idx="2">
                  <c:v>17</c:v>
                </c:pt>
                <c:pt idx="3">
                  <c:v>27</c:v>
                </c:pt>
                <c:pt idx="4">
                  <c:v>39</c:v>
                </c:pt>
                <c:pt idx="5">
                  <c:v>49</c:v>
                </c:pt>
                <c:pt idx="6">
                  <c:v>59</c:v>
                </c:pt>
                <c:pt idx="7">
                  <c:v>73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119</c:v>
                </c:pt>
                <c:pt idx="12">
                  <c:v>139</c:v>
                </c:pt>
                <c:pt idx="13">
                  <c:v>160</c:v>
                </c:pt>
                <c:pt idx="14">
                  <c:v>183</c:v>
                </c:pt>
                <c:pt idx="15">
                  <c:v>208</c:v>
                </c:pt>
                <c:pt idx="16">
                  <c:v>234</c:v>
                </c:pt>
                <c:pt idx="17">
                  <c:v>258</c:v>
                </c:pt>
                <c:pt idx="18">
                  <c:v>292</c:v>
                </c:pt>
                <c:pt idx="19">
                  <c:v>302</c:v>
                </c:pt>
                <c:pt idx="20">
                  <c:v>312</c:v>
                </c:pt>
                <c:pt idx="21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9-4A23-B57B-6B798305ED1F}"/>
            </c:ext>
          </c:extLst>
        </c:ser>
        <c:ser>
          <c:idx val="3"/>
          <c:order val="3"/>
          <c:tx>
            <c:v>Single FMM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'important data'!$G$2:$G$23</c:f>
              <c:strCache>
                <c:ptCount val="22"/>
                <c:pt idx="0">
                  <c:v> NA </c:v>
                </c:pt>
                <c:pt idx="1">
                  <c:v> NA </c:v>
                </c:pt>
                <c:pt idx="2">
                  <c:v> NA </c:v>
                </c:pt>
                <c:pt idx="3">
                  <c:v> 1.53 </c:v>
                </c:pt>
                <c:pt idx="4">
                  <c:v> 1.40 </c:v>
                </c:pt>
                <c:pt idx="5">
                  <c:v> 1.48 </c:v>
                </c:pt>
                <c:pt idx="6">
                  <c:v> 1.71 </c:v>
                </c:pt>
                <c:pt idx="7">
                  <c:v> 2.81 </c:v>
                </c:pt>
                <c:pt idx="8">
                  <c:v> 2.90 </c:v>
                </c:pt>
                <c:pt idx="9">
                  <c:v> 2.50 </c:v>
                </c:pt>
                <c:pt idx="10">
                  <c:v> 4.00 </c:v>
                </c:pt>
                <c:pt idx="11">
                  <c:v> 3.80 </c:v>
                </c:pt>
                <c:pt idx="12">
                  <c:v> 11.20 </c:v>
                </c:pt>
                <c:pt idx="13">
                  <c:v> NA </c:v>
                </c:pt>
                <c:pt idx="14">
                  <c:v> NA </c:v>
                </c:pt>
                <c:pt idx="15">
                  <c:v> NA </c:v>
                </c:pt>
                <c:pt idx="16">
                  <c:v> 13.60 </c:v>
                </c:pt>
                <c:pt idx="17">
                  <c:v> NA </c:v>
                </c:pt>
                <c:pt idx="18">
                  <c:v> NA </c:v>
                </c:pt>
                <c:pt idx="19">
                  <c:v> NA </c:v>
                </c:pt>
                <c:pt idx="20">
                  <c:v> NA </c:v>
                </c:pt>
                <c:pt idx="21">
                  <c:v> 14.70 </c:v>
                </c:pt>
              </c:strCache>
            </c:strRef>
          </c:xVal>
          <c:yVal>
            <c:numRef>
              <c:f>'important data'!$C$2:$C$23</c:f>
              <c:numCache>
                <c:formatCode>General</c:formatCode>
                <c:ptCount val="22"/>
                <c:pt idx="0">
                  <c:v>-3</c:v>
                </c:pt>
                <c:pt idx="1">
                  <c:v>2</c:v>
                </c:pt>
                <c:pt idx="2">
                  <c:v>17</c:v>
                </c:pt>
                <c:pt idx="3">
                  <c:v>27</c:v>
                </c:pt>
                <c:pt idx="4">
                  <c:v>39</c:v>
                </c:pt>
                <c:pt idx="5">
                  <c:v>49</c:v>
                </c:pt>
                <c:pt idx="6">
                  <c:v>59</c:v>
                </c:pt>
                <c:pt idx="7">
                  <c:v>73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119</c:v>
                </c:pt>
                <c:pt idx="12">
                  <c:v>139</c:v>
                </c:pt>
                <c:pt idx="13">
                  <c:v>160</c:v>
                </c:pt>
                <c:pt idx="14">
                  <c:v>183</c:v>
                </c:pt>
                <c:pt idx="15">
                  <c:v>208</c:v>
                </c:pt>
                <c:pt idx="16">
                  <c:v>234</c:v>
                </c:pt>
                <c:pt idx="17">
                  <c:v>258</c:v>
                </c:pt>
                <c:pt idx="18">
                  <c:v>292</c:v>
                </c:pt>
                <c:pt idx="19">
                  <c:v>302</c:v>
                </c:pt>
                <c:pt idx="20">
                  <c:v>312</c:v>
                </c:pt>
                <c:pt idx="21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9-4A23-B57B-6B798305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25888"/>
        <c:axId val="1890827328"/>
      </c:scatterChart>
      <c:valAx>
        <c:axId val="18908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ka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27328"/>
        <c:crosses val="autoZero"/>
        <c:crossBetween val="midCat"/>
      </c:valAx>
      <c:valAx>
        <c:axId val="18908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2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3</xdr:row>
      <xdr:rowOff>50800</xdr:rowOff>
    </xdr:from>
    <xdr:to>
      <xdr:col>20</xdr:col>
      <xdr:colOff>279400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F7433-F229-FBCF-5B6D-8CD1BA6EC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opLeftCell="A2" workbookViewId="0">
      <selection activeCell="T1" sqref="T1:W33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s="4" t="s">
        <v>3</v>
      </c>
      <c r="E1" s="4"/>
      <c r="M1" t="s">
        <v>4</v>
      </c>
      <c r="T1" t="s">
        <v>3</v>
      </c>
      <c r="V1" t="s">
        <v>4</v>
      </c>
    </row>
    <row r="2" spans="1:23" x14ac:dyDescent="0.35"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6</v>
      </c>
      <c r="K2" t="s">
        <v>11</v>
      </c>
      <c r="L2" t="s">
        <v>12</v>
      </c>
      <c r="P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1:23" x14ac:dyDescent="0.35">
      <c r="B3">
        <v>145605</v>
      </c>
      <c r="C3">
        <v>-3</v>
      </c>
      <c r="D3" t="s">
        <v>20</v>
      </c>
      <c r="E3">
        <v>12</v>
      </c>
      <c r="F3">
        <v>65</v>
      </c>
      <c r="G3" t="s">
        <v>21</v>
      </c>
      <c r="H3">
        <v>246</v>
      </c>
      <c r="I3">
        <v>47</v>
      </c>
      <c r="J3">
        <v>173</v>
      </c>
      <c r="K3">
        <v>0.03</v>
      </c>
      <c r="L3" t="s">
        <v>22</v>
      </c>
      <c r="M3">
        <v>0.01</v>
      </c>
      <c r="N3">
        <v>0.94</v>
      </c>
      <c r="P3" t="s">
        <v>23</v>
      </c>
      <c r="R3" t="s">
        <v>23</v>
      </c>
      <c r="S3">
        <v>0</v>
      </c>
      <c r="T3" t="s">
        <v>24</v>
      </c>
      <c r="U3" t="s">
        <v>25</v>
      </c>
      <c r="V3" t="s">
        <v>26</v>
      </c>
      <c r="W3" t="s">
        <v>23</v>
      </c>
    </row>
    <row r="4" spans="1:23" x14ac:dyDescent="0.35">
      <c r="A4" t="s">
        <v>27</v>
      </c>
      <c r="B4">
        <v>145606</v>
      </c>
      <c r="C4">
        <v>2</v>
      </c>
      <c r="D4" t="s">
        <v>28</v>
      </c>
      <c r="E4">
        <v>11</v>
      </c>
      <c r="F4">
        <v>35</v>
      </c>
      <c r="G4" t="s">
        <v>29</v>
      </c>
      <c r="H4">
        <v>75</v>
      </c>
      <c r="I4">
        <v>21</v>
      </c>
      <c r="J4">
        <v>201</v>
      </c>
      <c r="K4">
        <v>7.0000000000000007E-2</v>
      </c>
      <c r="L4" t="s">
        <v>22</v>
      </c>
      <c r="M4">
        <v>0.01</v>
      </c>
      <c r="N4">
        <v>0.77</v>
      </c>
      <c r="P4" t="s">
        <v>23</v>
      </c>
      <c r="R4" t="s">
        <v>23</v>
      </c>
      <c r="S4">
        <v>0</v>
      </c>
      <c r="T4" t="s">
        <v>30</v>
      </c>
      <c r="U4" t="s">
        <v>31</v>
      </c>
      <c r="V4" t="s">
        <v>32</v>
      </c>
      <c r="W4" t="s">
        <v>23</v>
      </c>
    </row>
    <row r="5" spans="1:23" x14ac:dyDescent="0.35">
      <c r="B5">
        <v>145607</v>
      </c>
      <c r="C5">
        <v>17</v>
      </c>
      <c r="D5" t="s">
        <v>33</v>
      </c>
      <c r="E5">
        <v>11</v>
      </c>
      <c r="F5">
        <v>23</v>
      </c>
      <c r="G5" t="s">
        <v>34</v>
      </c>
      <c r="H5">
        <v>76</v>
      </c>
      <c r="I5">
        <v>8</v>
      </c>
      <c r="J5">
        <v>345</v>
      </c>
      <c r="K5">
        <v>0.21</v>
      </c>
      <c r="L5" t="s">
        <v>22</v>
      </c>
      <c r="M5">
        <v>0.02</v>
      </c>
      <c r="N5">
        <v>0.46</v>
      </c>
      <c r="P5" t="s">
        <v>23</v>
      </c>
      <c r="R5" t="s">
        <v>23</v>
      </c>
      <c r="S5">
        <v>1</v>
      </c>
      <c r="T5" t="s">
        <v>35</v>
      </c>
      <c r="U5" t="s">
        <v>36</v>
      </c>
      <c r="V5" t="s">
        <v>37</v>
      </c>
      <c r="W5" t="s">
        <v>23</v>
      </c>
    </row>
    <row r="6" spans="1:23" x14ac:dyDescent="0.35">
      <c r="B6">
        <v>145608</v>
      </c>
      <c r="C6">
        <v>27</v>
      </c>
      <c r="D6" t="s">
        <v>38</v>
      </c>
      <c r="E6">
        <v>12</v>
      </c>
      <c r="F6">
        <v>4</v>
      </c>
      <c r="G6" t="s">
        <v>39</v>
      </c>
      <c r="H6">
        <v>74</v>
      </c>
      <c r="I6">
        <v>9</v>
      </c>
      <c r="J6">
        <v>157</v>
      </c>
      <c r="K6">
        <v>0.83</v>
      </c>
      <c r="L6" t="s">
        <v>22</v>
      </c>
      <c r="M6">
        <v>0.05</v>
      </c>
      <c r="N6">
        <v>0.64</v>
      </c>
      <c r="O6">
        <v>2.2000000000000002</v>
      </c>
      <c r="P6" t="s">
        <v>40</v>
      </c>
      <c r="Q6">
        <v>0.5</v>
      </c>
      <c r="R6">
        <v>0.08</v>
      </c>
      <c r="S6">
        <v>2</v>
      </c>
      <c r="T6" t="s">
        <v>41</v>
      </c>
      <c r="U6" t="s">
        <v>42</v>
      </c>
      <c r="V6" t="s">
        <v>43</v>
      </c>
      <c r="W6" t="s">
        <v>44</v>
      </c>
    </row>
    <row r="7" spans="1:23" x14ac:dyDescent="0.35">
      <c r="B7">
        <v>145609</v>
      </c>
      <c r="C7">
        <v>39</v>
      </c>
      <c r="D7" t="s">
        <v>45</v>
      </c>
      <c r="E7">
        <v>10</v>
      </c>
      <c r="F7">
        <v>1</v>
      </c>
      <c r="G7" t="s">
        <v>46</v>
      </c>
      <c r="H7">
        <v>53</v>
      </c>
      <c r="I7">
        <v>5</v>
      </c>
      <c r="J7">
        <v>192</v>
      </c>
      <c r="K7">
        <v>1.41</v>
      </c>
      <c r="L7" t="s">
        <v>47</v>
      </c>
      <c r="M7">
        <v>0.06</v>
      </c>
      <c r="N7">
        <v>0.75</v>
      </c>
      <c r="O7">
        <v>2.0499999999999998</v>
      </c>
      <c r="P7" t="s">
        <v>48</v>
      </c>
      <c r="Q7">
        <v>0.97</v>
      </c>
      <c r="R7">
        <v>0.01</v>
      </c>
      <c r="S7">
        <v>3</v>
      </c>
      <c r="T7" t="s">
        <v>49</v>
      </c>
      <c r="U7" t="s">
        <v>50</v>
      </c>
      <c r="V7" t="s">
        <v>51</v>
      </c>
      <c r="W7" t="s">
        <v>52</v>
      </c>
    </row>
    <row r="8" spans="1:23" x14ac:dyDescent="0.35">
      <c r="B8">
        <v>145610</v>
      </c>
      <c r="C8">
        <v>49</v>
      </c>
      <c r="D8" t="s">
        <v>53</v>
      </c>
      <c r="E8">
        <v>11</v>
      </c>
      <c r="F8">
        <v>2</v>
      </c>
      <c r="G8" t="s">
        <v>54</v>
      </c>
      <c r="H8">
        <v>65</v>
      </c>
      <c r="I8">
        <v>7</v>
      </c>
      <c r="J8">
        <v>187</v>
      </c>
      <c r="K8">
        <v>1.85</v>
      </c>
      <c r="L8" t="s">
        <v>22</v>
      </c>
      <c r="M8">
        <v>0.06</v>
      </c>
      <c r="N8">
        <v>0.81</v>
      </c>
      <c r="O8">
        <v>2.2200000000000002</v>
      </c>
      <c r="P8" t="s">
        <v>55</v>
      </c>
      <c r="Q8">
        <v>0.81</v>
      </c>
      <c r="R8" t="s">
        <v>56</v>
      </c>
      <c r="S8">
        <v>0.5</v>
      </c>
      <c r="T8" t="s">
        <v>57</v>
      </c>
      <c r="U8" t="s">
        <v>58</v>
      </c>
      <c r="V8" t="s">
        <v>59</v>
      </c>
      <c r="W8" t="s">
        <v>60</v>
      </c>
    </row>
    <row r="9" spans="1:23" x14ac:dyDescent="0.35">
      <c r="B9">
        <v>145611</v>
      </c>
      <c r="C9">
        <v>59</v>
      </c>
      <c r="D9" t="s">
        <v>61</v>
      </c>
      <c r="E9">
        <v>11</v>
      </c>
      <c r="F9">
        <v>2</v>
      </c>
      <c r="G9" t="s">
        <v>62</v>
      </c>
      <c r="H9">
        <v>33</v>
      </c>
      <c r="I9">
        <v>3</v>
      </c>
      <c r="J9">
        <v>331</v>
      </c>
      <c r="K9">
        <v>2.5</v>
      </c>
      <c r="L9" t="s">
        <v>22</v>
      </c>
      <c r="M9">
        <v>0.06</v>
      </c>
      <c r="N9">
        <v>0.94</v>
      </c>
      <c r="O9">
        <v>2.71</v>
      </c>
      <c r="P9">
        <v>7.0000000000000007E-2</v>
      </c>
      <c r="Q9">
        <v>0.9</v>
      </c>
      <c r="R9">
        <v>0.03</v>
      </c>
      <c r="S9">
        <v>1</v>
      </c>
      <c r="T9" t="s">
        <v>49</v>
      </c>
      <c r="U9" t="s">
        <v>63</v>
      </c>
      <c r="V9" t="s">
        <v>64</v>
      </c>
      <c r="W9" t="s">
        <v>65</v>
      </c>
    </row>
    <row r="10" spans="1:23" x14ac:dyDescent="0.35">
      <c r="B10">
        <v>145612</v>
      </c>
      <c r="C10">
        <v>73</v>
      </c>
      <c r="D10" t="s">
        <v>66</v>
      </c>
      <c r="E10">
        <v>12</v>
      </c>
      <c r="F10">
        <v>0</v>
      </c>
      <c r="G10" t="s">
        <v>67</v>
      </c>
      <c r="H10">
        <v>34</v>
      </c>
      <c r="I10">
        <v>4</v>
      </c>
      <c r="J10">
        <v>204</v>
      </c>
      <c r="K10">
        <v>3.57</v>
      </c>
      <c r="L10" t="s">
        <v>22</v>
      </c>
      <c r="M10">
        <v>0.1</v>
      </c>
      <c r="N10">
        <v>0.91</v>
      </c>
      <c r="O10">
        <v>4.5</v>
      </c>
      <c r="P10">
        <v>0.2</v>
      </c>
      <c r="Q10">
        <v>0.45</v>
      </c>
      <c r="R10">
        <v>0.12</v>
      </c>
      <c r="S10">
        <v>2</v>
      </c>
      <c r="T10" t="s">
        <v>68</v>
      </c>
      <c r="U10" t="s">
        <v>69</v>
      </c>
      <c r="V10" t="s">
        <v>70</v>
      </c>
      <c r="W10" t="s">
        <v>71</v>
      </c>
    </row>
    <row r="11" spans="1:23" x14ac:dyDescent="0.35">
      <c r="B11">
        <v>145613</v>
      </c>
      <c r="C11">
        <v>83</v>
      </c>
      <c r="D11" t="s">
        <v>72</v>
      </c>
      <c r="E11">
        <v>11</v>
      </c>
      <c r="F11">
        <v>1</v>
      </c>
      <c r="G11" t="s">
        <v>73</v>
      </c>
      <c r="H11">
        <v>43</v>
      </c>
      <c r="I11">
        <v>4</v>
      </c>
      <c r="J11">
        <v>205</v>
      </c>
      <c r="K11">
        <v>4.63</v>
      </c>
      <c r="L11" t="s">
        <v>22</v>
      </c>
      <c r="M11">
        <v>0.13</v>
      </c>
      <c r="N11">
        <v>0.87</v>
      </c>
      <c r="O11">
        <v>4.9000000000000004</v>
      </c>
      <c r="P11" t="s">
        <v>74</v>
      </c>
      <c r="Q11">
        <v>0.62</v>
      </c>
      <c r="R11">
        <v>0.13</v>
      </c>
      <c r="S11">
        <v>3</v>
      </c>
      <c r="T11" t="s">
        <v>75</v>
      </c>
      <c r="U11" t="s">
        <v>76</v>
      </c>
      <c r="V11" t="s">
        <v>77</v>
      </c>
      <c r="W11" t="s">
        <v>78</v>
      </c>
    </row>
    <row r="12" spans="1:23" x14ac:dyDescent="0.35">
      <c r="B12">
        <v>145614</v>
      </c>
      <c r="C12">
        <v>92</v>
      </c>
      <c r="D12" t="s">
        <v>79</v>
      </c>
      <c r="E12">
        <v>12</v>
      </c>
      <c r="F12">
        <v>0</v>
      </c>
      <c r="G12" t="s">
        <v>80</v>
      </c>
      <c r="H12">
        <v>41</v>
      </c>
      <c r="I12">
        <v>4</v>
      </c>
      <c r="J12">
        <v>216</v>
      </c>
      <c r="K12">
        <v>4.7300000000000004</v>
      </c>
      <c r="L12" t="s">
        <v>22</v>
      </c>
      <c r="M12">
        <v>0.14000000000000001</v>
      </c>
      <c r="N12">
        <v>0.75</v>
      </c>
      <c r="O12">
        <v>4.4000000000000004</v>
      </c>
      <c r="P12" t="s">
        <v>81</v>
      </c>
      <c r="Q12">
        <v>0.49</v>
      </c>
      <c r="R12">
        <v>0.16</v>
      </c>
      <c r="S12">
        <v>4</v>
      </c>
      <c r="T12" t="s">
        <v>82</v>
      </c>
      <c r="U12" t="s">
        <v>83</v>
      </c>
      <c r="V12" t="s">
        <v>84</v>
      </c>
      <c r="W12" t="s">
        <v>85</v>
      </c>
    </row>
    <row r="13" spans="1:23" x14ac:dyDescent="0.35">
      <c r="A13" t="s">
        <v>86</v>
      </c>
      <c r="B13">
        <v>145615</v>
      </c>
      <c r="C13">
        <v>102</v>
      </c>
      <c r="D13" t="s">
        <v>87</v>
      </c>
      <c r="E13">
        <v>11</v>
      </c>
      <c r="F13">
        <v>0</v>
      </c>
      <c r="G13" t="s">
        <v>88</v>
      </c>
      <c r="H13">
        <v>55</v>
      </c>
      <c r="I13">
        <v>6</v>
      </c>
      <c r="J13">
        <v>205</v>
      </c>
      <c r="K13">
        <v>2</v>
      </c>
      <c r="L13" t="s">
        <v>22</v>
      </c>
      <c r="M13">
        <v>0.14000000000000001</v>
      </c>
      <c r="N13">
        <v>0.2</v>
      </c>
      <c r="O13">
        <v>6.6</v>
      </c>
      <c r="P13" t="s">
        <v>81</v>
      </c>
      <c r="Q13">
        <v>0.52</v>
      </c>
      <c r="R13">
        <v>7.0000000000000007E-2</v>
      </c>
      <c r="S13">
        <v>6</v>
      </c>
      <c r="T13" t="s">
        <v>89</v>
      </c>
      <c r="U13" t="s">
        <v>90</v>
      </c>
      <c r="V13" t="s">
        <v>91</v>
      </c>
      <c r="W13" t="s">
        <v>92</v>
      </c>
    </row>
    <row r="14" spans="1:23" x14ac:dyDescent="0.35">
      <c r="B14">
        <v>145616</v>
      </c>
      <c r="C14">
        <v>119</v>
      </c>
      <c r="D14" t="s">
        <v>93</v>
      </c>
      <c r="E14">
        <v>3</v>
      </c>
      <c r="F14">
        <v>2</v>
      </c>
      <c r="G14" t="s">
        <v>94</v>
      </c>
      <c r="H14">
        <v>59</v>
      </c>
      <c r="I14">
        <v>5</v>
      </c>
      <c r="J14">
        <v>309</v>
      </c>
      <c r="K14">
        <v>4.4000000000000004</v>
      </c>
      <c r="L14" t="s">
        <v>22</v>
      </c>
      <c r="M14">
        <v>0.2</v>
      </c>
      <c r="N14">
        <v>0.31</v>
      </c>
      <c r="O14">
        <v>8.1999999999999993</v>
      </c>
      <c r="P14">
        <v>0.5</v>
      </c>
      <c r="Q14">
        <v>0.54</v>
      </c>
      <c r="R14">
        <v>0</v>
      </c>
      <c r="S14">
        <v>28</v>
      </c>
      <c r="T14" t="s">
        <v>95</v>
      </c>
      <c r="U14" t="s">
        <v>96</v>
      </c>
      <c r="V14" t="s">
        <v>97</v>
      </c>
      <c r="W14" t="s">
        <v>98</v>
      </c>
    </row>
    <row r="15" spans="1:23" x14ac:dyDescent="0.35">
      <c r="B15">
        <v>145617</v>
      </c>
      <c r="C15">
        <v>139</v>
      </c>
      <c r="D15" t="s">
        <v>99</v>
      </c>
      <c r="E15">
        <v>3</v>
      </c>
      <c r="F15">
        <v>0</v>
      </c>
      <c r="G15" t="s">
        <v>100</v>
      </c>
      <c r="H15">
        <v>47</v>
      </c>
      <c r="I15">
        <v>6</v>
      </c>
      <c r="J15">
        <v>142</v>
      </c>
      <c r="L15" t="s">
        <v>23</v>
      </c>
      <c r="O15">
        <v>24</v>
      </c>
      <c r="P15">
        <v>2</v>
      </c>
      <c r="Q15">
        <v>0.46</v>
      </c>
      <c r="R15">
        <v>0.09</v>
      </c>
      <c r="S15">
        <v>39</v>
      </c>
      <c r="T15" t="s">
        <v>101</v>
      </c>
      <c r="U15" t="s">
        <v>102</v>
      </c>
      <c r="V15" t="s">
        <v>23</v>
      </c>
      <c r="W15" t="s">
        <v>103</v>
      </c>
    </row>
    <row r="16" spans="1:23" x14ac:dyDescent="0.35">
      <c r="A16" t="s">
        <v>104</v>
      </c>
      <c r="B16">
        <v>145618</v>
      </c>
      <c r="C16">
        <v>160</v>
      </c>
      <c r="D16" t="s">
        <v>105</v>
      </c>
      <c r="E16">
        <v>3</v>
      </c>
      <c r="F16">
        <v>0</v>
      </c>
      <c r="G16" t="s">
        <v>106</v>
      </c>
      <c r="H16">
        <v>56</v>
      </c>
      <c r="I16">
        <v>7</v>
      </c>
      <c r="J16">
        <v>111</v>
      </c>
      <c r="L16" t="s">
        <v>23</v>
      </c>
      <c r="P16" t="s">
        <v>23</v>
      </c>
      <c r="R16" t="s">
        <v>23</v>
      </c>
      <c r="S16">
        <v>43</v>
      </c>
      <c r="T16" t="s">
        <v>107</v>
      </c>
      <c r="U16" t="s">
        <v>108</v>
      </c>
      <c r="V16" t="s">
        <v>23</v>
      </c>
      <c r="W16" t="s">
        <v>23</v>
      </c>
    </row>
    <row r="17" spans="1:23" x14ac:dyDescent="0.35">
      <c r="B17">
        <v>145619</v>
      </c>
      <c r="C17">
        <v>183</v>
      </c>
      <c r="D17" t="s">
        <v>109</v>
      </c>
      <c r="E17">
        <v>3</v>
      </c>
      <c r="F17">
        <v>0</v>
      </c>
      <c r="G17" t="s">
        <v>110</v>
      </c>
      <c r="H17">
        <v>48</v>
      </c>
      <c r="I17">
        <v>7</v>
      </c>
      <c r="J17">
        <v>104</v>
      </c>
      <c r="L17" t="s">
        <v>23</v>
      </c>
      <c r="P17" t="s">
        <v>23</v>
      </c>
      <c r="R17" t="s">
        <v>23</v>
      </c>
      <c r="S17">
        <v>51</v>
      </c>
      <c r="T17" t="s">
        <v>111</v>
      </c>
      <c r="U17" t="s">
        <v>112</v>
      </c>
      <c r="V17" t="s">
        <v>23</v>
      </c>
      <c r="W17" t="s">
        <v>23</v>
      </c>
    </row>
    <row r="18" spans="1:23" x14ac:dyDescent="0.35">
      <c r="B18">
        <v>145620</v>
      </c>
      <c r="C18">
        <v>208</v>
      </c>
      <c r="D18" t="s">
        <v>113</v>
      </c>
      <c r="E18">
        <v>3</v>
      </c>
      <c r="F18">
        <v>2</v>
      </c>
      <c r="G18" t="s">
        <v>114</v>
      </c>
      <c r="H18">
        <v>65</v>
      </c>
      <c r="I18">
        <v>8</v>
      </c>
      <c r="J18">
        <v>121</v>
      </c>
      <c r="L18" t="s">
        <v>23</v>
      </c>
      <c r="P18" t="s">
        <v>23</v>
      </c>
      <c r="R18" t="s">
        <v>23</v>
      </c>
      <c r="S18">
        <v>47</v>
      </c>
      <c r="T18" t="s">
        <v>115</v>
      </c>
      <c r="U18" t="s">
        <v>116</v>
      </c>
      <c r="V18" t="s">
        <v>23</v>
      </c>
      <c r="W18" t="s">
        <v>23</v>
      </c>
    </row>
    <row r="19" spans="1:23" x14ac:dyDescent="0.35">
      <c r="B19">
        <v>145621</v>
      </c>
      <c r="C19">
        <v>234</v>
      </c>
      <c r="D19" t="s">
        <v>117</v>
      </c>
      <c r="E19">
        <v>3</v>
      </c>
      <c r="F19">
        <v>2</v>
      </c>
      <c r="G19" t="s">
        <v>118</v>
      </c>
      <c r="H19">
        <v>65</v>
      </c>
      <c r="I19">
        <v>9</v>
      </c>
      <c r="J19">
        <v>94</v>
      </c>
      <c r="L19" t="s">
        <v>23</v>
      </c>
      <c r="O19">
        <v>29.9</v>
      </c>
      <c r="P19">
        <v>1.4</v>
      </c>
      <c r="Q19">
        <v>0.63</v>
      </c>
      <c r="R19">
        <v>7.0000000000000007E-2</v>
      </c>
      <c r="S19">
        <v>56</v>
      </c>
      <c r="T19" t="s">
        <v>119</v>
      </c>
      <c r="U19" t="s">
        <v>120</v>
      </c>
      <c r="V19" t="s">
        <v>23</v>
      </c>
      <c r="W19" t="s">
        <v>121</v>
      </c>
    </row>
    <row r="20" spans="1:23" x14ac:dyDescent="0.35">
      <c r="B20">
        <v>145622</v>
      </c>
      <c r="C20">
        <v>258</v>
      </c>
      <c r="D20" t="s">
        <v>122</v>
      </c>
      <c r="E20">
        <v>3</v>
      </c>
      <c r="F20">
        <v>0</v>
      </c>
      <c r="G20" t="s">
        <v>123</v>
      </c>
      <c r="H20">
        <v>53</v>
      </c>
      <c r="I20">
        <v>7</v>
      </c>
      <c r="J20">
        <v>116</v>
      </c>
      <c r="L20" t="s">
        <v>23</v>
      </c>
      <c r="P20" t="s">
        <v>23</v>
      </c>
      <c r="R20" t="s">
        <v>23</v>
      </c>
      <c r="S20">
        <v>52</v>
      </c>
      <c r="T20" t="s">
        <v>124</v>
      </c>
      <c r="U20" t="s">
        <v>125</v>
      </c>
      <c r="V20" t="s">
        <v>23</v>
      </c>
      <c r="W20" t="s">
        <v>23</v>
      </c>
    </row>
    <row r="21" spans="1:23" x14ac:dyDescent="0.35">
      <c r="B21">
        <v>145623</v>
      </c>
      <c r="C21">
        <v>292</v>
      </c>
      <c r="D21" t="s">
        <v>126</v>
      </c>
      <c r="E21">
        <v>1</v>
      </c>
      <c r="F21">
        <v>0</v>
      </c>
      <c r="G21" t="s">
        <v>93</v>
      </c>
      <c r="H21">
        <v>30</v>
      </c>
      <c r="I21">
        <v>6</v>
      </c>
      <c r="J21">
        <v>89</v>
      </c>
      <c r="L21" t="s">
        <v>23</v>
      </c>
      <c r="P21" t="s">
        <v>23</v>
      </c>
      <c r="R21" t="s">
        <v>23</v>
      </c>
      <c r="S21">
        <v>61</v>
      </c>
      <c r="T21" t="s">
        <v>127</v>
      </c>
      <c r="U21" t="s">
        <v>128</v>
      </c>
      <c r="V21" t="s">
        <v>23</v>
      </c>
      <c r="W21" t="s">
        <v>23</v>
      </c>
    </row>
    <row r="22" spans="1:23" x14ac:dyDescent="0.35">
      <c r="B22">
        <v>145624</v>
      </c>
      <c r="C22">
        <v>302</v>
      </c>
      <c r="D22" t="s">
        <v>129</v>
      </c>
      <c r="E22">
        <v>1</v>
      </c>
      <c r="F22">
        <v>1</v>
      </c>
      <c r="G22" t="s">
        <v>123</v>
      </c>
      <c r="H22">
        <v>51</v>
      </c>
      <c r="I22">
        <v>8</v>
      </c>
      <c r="J22">
        <v>91</v>
      </c>
      <c r="L22" t="s">
        <v>23</v>
      </c>
      <c r="P22" t="s">
        <v>23</v>
      </c>
      <c r="R22" t="s">
        <v>23</v>
      </c>
      <c r="S22">
        <v>60</v>
      </c>
      <c r="T22" t="s">
        <v>130</v>
      </c>
      <c r="U22" t="s">
        <v>131</v>
      </c>
      <c r="V22" t="s">
        <v>23</v>
      </c>
      <c r="W22" t="s">
        <v>23</v>
      </c>
    </row>
    <row r="23" spans="1:23" x14ac:dyDescent="0.35">
      <c r="B23">
        <v>145625</v>
      </c>
      <c r="C23">
        <v>312</v>
      </c>
      <c r="D23" t="s">
        <v>132</v>
      </c>
      <c r="E23">
        <v>3</v>
      </c>
      <c r="F23">
        <v>0</v>
      </c>
      <c r="G23" t="s">
        <v>133</v>
      </c>
      <c r="H23">
        <v>49</v>
      </c>
      <c r="I23">
        <v>8</v>
      </c>
      <c r="J23">
        <v>96</v>
      </c>
      <c r="K23" t="s">
        <v>23</v>
      </c>
      <c r="P23" t="s">
        <v>23</v>
      </c>
      <c r="R23" t="s">
        <v>23</v>
      </c>
      <c r="S23">
        <v>56</v>
      </c>
      <c r="T23" t="s">
        <v>134</v>
      </c>
      <c r="U23" t="s">
        <v>135</v>
      </c>
      <c r="V23" t="s">
        <v>23</v>
      </c>
      <c r="W23" t="s">
        <v>23</v>
      </c>
    </row>
    <row r="24" spans="1:23" x14ac:dyDescent="0.35">
      <c r="B24">
        <v>145626</v>
      </c>
      <c r="C24">
        <v>322</v>
      </c>
      <c r="D24" t="s">
        <v>136</v>
      </c>
      <c r="E24">
        <v>3</v>
      </c>
      <c r="F24">
        <v>1</v>
      </c>
      <c r="G24" t="s">
        <v>137</v>
      </c>
      <c r="H24">
        <v>53</v>
      </c>
      <c r="I24">
        <v>9</v>
      </c>
      <c r="J24">
        <v>61</v>
      </c>
      <c r="K24" t="s">
        <v>23</v>
      </c>
      <c r="O24">
        <v>32</v>
      </c>
      <c r="P24">
        <v>3</v>
      </c>
      <c r="Q24">
        <v>0.65</v>
      </c>
      <c r="R24">
        <v>0.17</v>
      </c>
      <c r="S24">
        <v>70</v>
      </c>
      <c r="T24" t="s">
        <v>138</v>
      </c>
      <c r="U24" t="s">
        <v>139</v>
      </c>
      <c r="V24" t="s">
        <v>23</v>
      </c>
      <c r="W24" t="s">
        <v>140</v>
      </c>
    </row>
    <row r="25" spans="1:23" x14ac:dyDescent="0.35">
      <c r="A25" t="s">
        <v>141</v>
      </c>
      <c r="B25">
        <v>145627</v>
      </c>
      <c r="C25">
        <v>-60</v>
      </c>
      <c r="D25" t="s">
        <v>142</v>
      </c>
      <c r="E25">
        <v>12</v>
      </c>
      <c r="F25">
        <v>18</v>
      </c>
      <c r="G25" t="s">
        <v>143</v>
      </c>
      <c r="H25">
        <v>194</v>
      </c>
      <c r="I25">
        <v>20</v>
      </c>
      <c r="J25">
        <v>181</v>
      </c>
      <c r="K25" t="s">
        <v>23</v>
      </c>
      <c r="P25" t="s">
        <v>23</v>
      </c>
      <c r="R25" t="s">
        <v>23</v>
      </c>
      <c r="S25">
        <v>0.5</v>
      </c>
      <c r="T25" t="s">
        <v>144</v>
      </c>
      <c r="U25" t="s">
        <v>145</v>
      </c>
      <c r="V25" t="s">
        <v>23</v>
      </c>
      <c r="W25" t="s">
        <v>23</v>
      </c>
    </row>
    <row r="26" spans="1:23" x14ac:dyDescent="0.35">
      <c r="B26">
        <v>145628</v>
      </c>
      <c r="C26">
        <v>-50</v>
      </c>
      <c r="D26" t="s">
        <v>146</v>
      </c>
      <c r="E26">
        <v>11</v>
      </c>
      <c r="F26">
        <v>15</v>
      </c>
      <c r="G26" t="s">
        <v>147</v>
      </c>
      <c r="H26">
        <v>135</v>
      </c>
      <c r="I26">
        <v>15</v>
      </c>
      <c r="J26">
        <v>169</v>
      </c>
      <c r="K26" t="s">
        <v>23</v>
      </c>
      <c r="P26" t="s">
        <v>23</v>
      </c>
      <c r="R26" t="s">
        <v>23</v>
      </c>
      <c r="S26">
        <v>0.5</v>
      </c>
      <c r="T26" t="s">
        <v>148</v>
      </c>
      <c r="U26" t="s">
        <v>149</v>
      </c>
      <c r="V26" t="s">
        <v>23</v>
      </c>
      <c r="W26" t="s">
        <v>23</v>
      </c>
    </row>
    <row r="27" spans="1:23" x14ac:dyDescent="0.35">
      <c r="B27">
        <v>145629</v>
      </c>
      <c r="C27">
        <v>-40</v>
      </c>
      <c r="D27" t="s">
        <v>150</v>
      </c>
      <c r="E27">
        <v>12</v>
      </c>
      <c r="F27">
        <v>10</v>
      </c>
      <c r="G27" t="s">
        <v>151</v>
      </c>
      <c r="H27">
        <v>190</v>
      </c>
      <c r="I27">
        <v>27</v>
      </c>
      <c r="J27">
        <v>155</v>
      </c>
      <c r="K27" t="s">
        <v>23</v>
      </c>
      <c r="P27" t="s">
        <v>23</v>
      </c>
      <c r="R27" t="s">
        <v>23</v>
      </c>
      <c r="S27">
        <v>4</v>
      </c>
      <c r="T27" t="s">
        <v>152</v>
      </c>
      <c r="U27" t="s">
        <v>153</v>
      </c>
      <c r="V27" t="s">
        <v>23</v>
      </c>
      <c r="W27" t="s">
        <v>23</v>
      </c>
    </row>
    <row r="28" spans="1:23" x14ac:dyDescent="0.35">
      <c r="A28" t="s">
        <v>154</v>
      </c>
      <c r="B28">
        <v>145630</v>
      </c>
      <c r="C28">
        <v>-30</v>
      </c>
      <c r="D28" t="s">
        <v>155</v>
      </c>
      <c r="E28">
        <v>11</v>
      </c>
      <c r="F28">
        <v>13</v>
      </c>
      <c r="G28" t="s">
        <v>156</v>
      </c>
      <c r="H28">
        <v>99</v>
      </c>
      <c r="I28">
        <v>12</v>
      </c>
      <c r="J28">
        <v>157</v>
      </c>
      <c r="K28" t="s">
        <v>23</v>
      </c>
      <c r="O28">
        <v>1.3</v>
      </c>
      <c r="P28">
        <v>0.3</v>
      </c>
      <c r="Q28">
        <v>0.41</v>
      </c>
      <c r="R28">
        <v>0.11</v>
      </c>
      <c r="S28">
        <v>5</v>
      </c>
      <c r="T28" t="s">
        <v>157</v>
      </c>
      <c r="U28" t="s">
        <v>158</v>
      </c>
      <c r="V28" t="s">
        <v>23</v>
      </c>
      <c r="W28" t="s">
        <v>159</v>
      </c>
    </row>
    <row r="29" spans="1:23" x14ac:dyDescent="0.35">
      <c r="B29">
        <v>145631</v>
      </c>
      <c r="C29">
        <v>-20</v>
      </c>
      <c r="D29" t="s">
        <v>160</v>
      </c>
      <c r="E29">
        <v>12</v>
      </c>
      <c r="F29">
        <v>17</v>
      </c>
      <c r="G29" t="s">
        <v>161</v>
      </c>
      <c r="H29">
        <v>107</v>
      </c>
      <c r="I29">
        <v>11</v>
      </c>
      <c r="J29">
        <v>328</v>
      </c>
      <c r="K29" t="s">
        <v>23</v>
      </c>
      <c r="O29">
        <v>2.5</v>
      </c>
      <c r="P29">
        <v>0.2</v>
      </c>
      <c r="Q29">
        <v>0.35</v>
      </c>
      <c r="R29">
        <v>0.05</v>
      </c>
      <c r="S29">
        <v>6</v>
      </c>
      <c r="T29" t="s">
        <v>98</v>
      </c>
      <c r="U29" t="s">
        <v>162</v>
      </c>
      <c r="V29" t="s">
        <v>23</v>
      </c>
      <c r="W29" t="s">
        <v>163</v>
      </c>
    </row>
    <row r="30" spans="1:23" x14ac:dyDescent="0.35">
      <c r="B30">
        <v>145632</v>
      </c>
      <c r="C30">
        <v>-10</v>
      </c>
      <c r="D30" t="s">
        <v>164</v>
      </c>
      <c r="E30">
        <v>12</v>
      </c>
      <c r="F30">
        <v>8</v>
      </c>
      <c r="G30" t="s">
        <v>165</v>
      </c>
      <c r="H30">
        <v>121</v>
      </c>
      <c r="I30">
        <v>13</v>
      </c>
      <c r="J30">
        <v>109</v>
      </c>
      <c r="K30" t="s">
        <v>23</v>
      </c>
      <c r="O30">
        <v>3.4</v>
      </c>
      <c r="P30" t="s">
        <v>166</v>
      </c>
      <c r="Q30">
        <v>0.36</v>
      </c>
      <c r="R30">
        <v>0.06</v>
      </c>
      <c r="S30">
        <v>7</v>
      </c>
      <c r="T30" t="s">
        <v>167</v>
      </c>
      <c r="U30" t="s">
        <v>144</v>
      </c>
      <c r="V30" t="s">
        <v>23</v>
      </c>
      <c r="W30" t="s">
        <v>168</v>
      </c>
    </row>
    <row r="31" spans="1:23" x14ac:dyDescent="0.35">
      <c r="A31" t="s">
        <v>169</v>
      </c>
      <c r="B31">
        <v>145633</v>
      </c>
      <c r="C31">
        <v>0.1</v>
      </c>
      <c r="D31" t="s">
        <v>170</v>
      </c>
      <c r="E31">
        <v>3</v>
      </c>
      <c r="F31">
        <v>61</v>
      </c>
      <c r="G31" t="s">
        <v>171</v>
      </c>
      <c r="H31">
        <v>113</v>
      </c>
      <c r="I31">
        <v>13</v>
      </c>
      <c r="J31">
        <v>201</v>
      </c>
      <c r="K31" t="s">
        <v>172</v>
      </c>
      <c r="M31">
        <v>0.05</v>
      </c>
      <c r="N31">
        <v>0.3</v>
      </c>
      <c r="P31" t="s">
        <v>23</v>
      </c>
      <c r="R31" t="s">
        <v>23</v>
      </c>
      <c r="S31">
        <v>5</v>
      </c>
      <c r="T31" t="s">
        <v>173</v>
      </c>
      <c r="U31" t="s">
        <v>174</v>
      </c>
      <c r="V31">
        <f>-0.05 + 0.04</f>
        <v>-1.0000000000000002E-2</v>
      </c>
      <c r="W31" t="s">
        <v>23</v>
      </c>
    </row>
    <row r="32" spans="1:23" x14ac:dyDescent="0.35">
      <c r="B32">
        <v>145634</v>
      </c>
      <c r="C32">
        <v>0.3</v>
      </c>
      <c r="D32" t="s">
        <v>175</v>
      </c>
      <c r="E32">
        <v>2</v>
      </c>
      <c r="F32">
        <v>35</v>
      </c>
      <c r="G32" t="s">
        <v>176</v>
      </c>
      <c r="H32">
        <v>98</v>
      </c>
      <c r="I32">
        <v>7</v>
      </c>
      <c r="J32">
        <v>200</v>
      </c>
      <c r="K32" t="s">
        <v>177</v>
      </c>
      <c r="M32">
        <v>0.09</v>
      </c>
      <c r="N32">
        <v>0.18</v>
      </c>
      <c r="P32" t="s">
        <v>23</v>
      </c>
      <c r="R32" t="s">
        <v>23</v>
      </c>
      <c r="S32">
        <v>8</v>
      </c>
      <c r="T32" t="s">
        <v>178</v>
      </c>
      <c r="U32" t="s">
        <v>179</v>
      </c>
      <c r="V32">
        <f>-0.06 * 0.05</f>
        <v>-3.0000000000000001E-3</v>
      </c>
      <c r="W32" t="s">
        <v>23</v>
      </c>
    </row>
    <row r="33" spans="2:23" x14ac:dyDescent="0.35">
      <c r="B33">
        <v>145635</v>
      </c>
      <c r="C33">
        <v>0.7</v>
      </c>
      <c r="D33" t="s">
        <v>180</v>
      </c>
      <c r="E33">
        <v>3</v>
      </c>
      <c r="F33">
        <v>20</v>
      </c>
      <c r="G33" t="s">
        <v>181</v>
      </c>
      <c r="H33">
        <v>110</v>
      </c>
      <c r="I33">
        <v>16</v>
      </c>
      <c r="J33">
        <v>182</v>
      </c>
      <c r="K33" t="s">
        <v>182</v>
      </c>
      <c r="M33">
        <v>0.09</v>
      </c>
      <c r="N33">
        <v>0.19</v>
      </c>
      <c r="P33" t="s">
        <v>23</v>
      </c>
      <c r="R33" t="s">
        <v>23</v>
      </c>
      <c r="S33">
        <v>11</v>
      </c>
      <c r="T33" t="s">
        <v>183</v>
      </c>
      <c r="U33" t="s">
        <v>184</v>
      </c>
      <c r="V33">
        <f>-0.01 + 0.06</f>
        <v>4.9999999999999996E-2</v>
      </c>
      <c r="W33" t="s">
        <v>23</v>
      </c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B15C-0C6D-4A36-A63B-DAB6A4FFB182}">
  <dimension ref="A1:G32"/>
  <sheetViews>
    <sheetView tabSelected="1" workbookViewId="0">
      <selection activeCell="D22" sqref="D22"/>
    </sheetView>
  </sheetViews>
  <sheetFormatPr defaultRowHeight="14.5" x14ac:dyDescent="0.35"/>
  <cols>
    <col min="1" max="1" width="14.6328125" bestFit="1" customWidth="1"/>
    <col min="3" max="3" width="10.08984375" style="2" bestFit="1" customWidth="1"/>
    <col min="4" max="4" width="17.1796875" style="1" bestFit="1" customWidth="1"/>
    <col min="5" max="5" width="20.6328125" style="1" bestFit="1" customWidth="1"/>
    <col min="6" max="6" width="17.36328125" style="1" bestFit="1" customWidth="1"/>
    <col min="7" max="7" width="18.90625" style="1" bestFit="1" customWidth="1"/>
  </cols>
  <sheetData>
    <row r="1" spans="1:7" x14ac:dyDescent="0.35">
      <c r="A1" t="s">
        <v>0</v>
      </c>
      <c r="B1" t="s">
        <v>1</v>
      </c>
      <c r="C1" s="2" t="s">
        <v>2</v>
      </c>
      <c r="D1" s="1" t="s">
        <v>185</v>
      </c>
      <c r="E1" s="1" t="s">
        <v>186</v>
      </c>
      <c r="F1" s="1" t="s">
        <v>187</v>
      </c>
      <c r="G1" s="1" t="s">
        <v>188</v>
      </c>
    </row>
    <row r="2" spans="1:7" x14ac:dyDescent="0.35">
      <c r="A2" s="3">
        <v>1</v>
      </c>
      <c r="B2">
        <v>145605</v>
      </c>
      <c r="C2" s="2">
        <v>-3</v>
      </c>
      <c r="D2" s="1">
        <v>0.25</v>
      </c>
      <c r="E2" s="1">
        <v>7.0000000000000007E-2</v>
      </c>
      <c r="F2" s="1">
        <v>0.02</v>
      </c>
      <c r="G2" s="1" t="s">
        <v>189</v>
      </c>
    </row>
    <row r="3" spans="1:7" x14ac:dyDescent="0.35">
      <c r="A3" s="3">
        <v>2</v>
      </c>
      <c r="B3">
        <v>145606</v>
      </c>
      <c r="C3" s="2">
        <v>2</v>
      </c>
      <c r="D3" s="1">
        <v>0.3</v>
      </c>
      <c r="E3" s="1">
        <v>0.16</v>
      </c>
      <c r="F3" s="1">
        <v>0.06</v>
      </c>
      <c r="G3" s="1" t="s">
        <v>189</v>
      </c>
    </row>
    <row r="4" spans="1:7" x14ac:dyDescent="0.35">
      <c r="A4" s="3">
        <v>2</v>
      </c>
      <c r="B4">
        <v>145607</v>
      </c>
      <c r="C4" s="2">
        <v>17</v>
      </c>
      <c r="D4" s="1">
        <v>1.1100000000000001</v>
      </c>
      <c r="E4" s="1">
        <v>0.57999999999999996</v>
      </c>
      <c r="F4" s="1">
        <v>0.16</v>
      </c>
      <c r="G4" s="1" t="s">
        <v>189</v>
      </c>
    </row>
    <row r="5" spans="1:7" x14ac:dyDescent="0.35">
      <c r="A5" s="3">
        <v>2</v>
      </c>
      <c r="B5">
        <v>145608</v>
      </c>
      <c r="C5" s="2">
        <v>27</v>
      </c>
      <c r="D5" s="1">
        <v>1.76</v>
      </c>
      <c r="E5" s="1">
        <v>1.08</v>
      </c>
      <c r="F5" s="1">
        <v>0.56999999999999995</v>
      </c>
      <c r="G5" s="1">
        <v>1.53</v>
      </c>
    </row>
    <row r="6" spans="1:7" x14ac:dyDescent="0.35">
      <c r="A6" s="3">
        <v>2</v>
      </c>
      <c r="B6">
        <v>145609</v>
      </c>
      <c r="C6" s="2">
        <v>39</v>
      </c>
      <c r="D6" s="1">
        <v>2.2999999999999998</v>
      </c>
      <c r="E6" s="1">
        <v>1.32</v>
      </c>
      <c r="F6" s="1">
        <v>0.96</v>
      </c>
      <c r="G6" s="1">
        <v>1.4</v>
      </c>
    </row>
    <row r="7" spans="1:7" x14ac:dyDescent="0.35">
      <c r="A7" s="3">
        <v>2</v>
      </c>
      <c r="B7">
        <v>145610</v>
      </c>
      <c r="C7" s="2">
        <v>49</v>
      </c>
      <c r="D7" s="1">
        <v>2.13</v>
      </c>
      <c r="E7" s="1">
        <v>1.66</v>
      </c>
      <c r="F7" s="1">
        <v>1.24</v>
      </c>
      <c r="G7" s="1">
        <v>1.48</v>
      </c>
    </row>
    <row r="8" spans="1:7" x14ac:dyDescent="0.35">
      <c r="A8" s="3">
        <v>2</v>
      </c>
      <c r="B8">
        <v>145611</v>
      </c>
      <c r="C8" s="2">
        <v>59</v>
      </c>
      <c r="D8" s="1">
        <v>2.2999999999999998</v>
      </c>
      <c r="E8" s="1">
        <v>1.64</v>
      </c>
      <c r="F8" s="1">
        <v>1.58</v>
      </c>
      <c r="G8" s="1">
        <v>1.71</v>
      </c>
    </row>
    <row r="9" spans="1:7" x14ac:dyDescent="0.35">
      <c r="A9" s="3">
        <v>2</v>
      </c>
      <c r="B9">
        <v>145612</v>
      </c>
      <c r="C9" s="2">
        <v>73</v>
      </c>
      <c r="D9" s="1">
        <v>3</v>
      </c>
      <c r="E9" s="1">
        <v>2.36</v>
      </c>
      <c r="F9" s="1">
        <v>2.23</v>
      </c>
      <c r="G9" s="1">
        <v>2.81</v>
      </c>
    </row>
    <row r="10" spans="1:7" x14ac:dyDescent="0.35">
      <c r="A10" s="3">
        <v>2</v>
      </c>
      <c r="B10">
        <v>145613</v>
      </c>
      <c r="C10" s="2">
        <v>83</v>
      </c>
      <c r="D10" s="1">
        <v>4</v>
      </c>
      <c r="E10" s="1">
        <v>3.15</v>
      </c>
      <c r="F10" s="1">
        <v>2.76</v>
      </c>
      <c r="G10" s="1">
        <v>2.9</v>
      </c>
    </row>
    <row r="11" spans="1:7" x14ac:dyDescent="0.35">
      <c r="A11" s="3">
        <v>2</v>
      </c>
      <c r="B11">
        <v>145614</v>
      </c>
      <c r="C11" s="2">
        <v>92</v>
      </c>
      <c r="D11" s="1">
        <v>4.9000000000000004</v>
      </c>
      <c r="E11" s="1">
        <v>3.2</v>
      </c>
      <c r="F11" s="1">
        <v>2.66</v>
      </c>
      <c r="G11" s="1">
        <v>2.5</v>
      </c>
    </row>
    <row r="12" spans="1:7" x14ac:dyDescent="0.35">
      <c r="A12" s="3">
        <v>3</v>
      </c>
      <c r="B12">
        <v>145615</v>
      </c>
      <c r="C12" s="2">
        <v>102</v>
      </c>
      <c r="D12" s="1">
        <v>6.8</v>
      </c>
      <c r="E12" s="1">
        <v>3.9</v>
      </c>
      <c r="F12" s="1">
        <v>1.2</v>
      </c>
      <c r="G12" s="1">
        <v>4</v>
      </c>
    </row>
    <row r="13" spans="1:7" x14ac:dyDescent="0.35">
      <c r="A13" s="3">
        <v>3</v>
      </c>
      <c r="B13">
        <v>145616</v>
      </c>
      <c r="C13" s="2">
        <v>119</v>
      </c>
      <c r="D13" s="1">
        <v>13.2</v>
      </c>
      <c r="E13" s="1">
        <v>4.7</v>
      </c>
      <c r="F13" s="1">
        <v>2.0699999999999998</v>
      </c>
      <c r="G13" s="1">
        <v>3.8</v>
      </c>
    </row>
    <row r="14" spans="1:7" x14ac:dyDescent="0.35">
      <c r="A14" s="3">
        <v>3</v>
      </c>
      <c r="B14">
        <v>145617</v>
      </c>
      <c r="C14" s="2">
        <v>139</v>
      </c>
      <c r="D14" s="1">
        <v>34</v>
      </c>
      <c r="E14" s="1">
        <v>10.5</v>
      </c>
      <c r="F14" s="1" t="s">
        <v>189</v>
      </c>
      <c r="G14" s="1">
        <v>11.2</v>
      </c>
    </row>
    <row r="15" spans="1:7" x14ac:dyDescent="0.35">
      <c r="A15">
        <v>4</v>
      </c>
      <c r="B15">
        <v>145618</v>
      </c>
      <c r="C15" s="2">
        <v>160</v>
      </c>
      <c r="D15" s="1">
        <v>34</v>
      </c>
      <c r="E15" s="1">
        <v>8.4</v>
      </c>
      <c r="F15" s="1" t="s">
        <v>189</v>
      </c>
      <c r="G15" s="1" t="s">
        <v>189</v>
      </c>
    </row>
    <row r="16" spans="1:7" x14ac:dyDescent="0.35">
      <c r="A16">
        <v>4</v>
      </c>
      <c r="B16">
        <v>145619</v>
      </c>
      <c r="C16" s="2">
        <v>183</v>
      </c>
      <c r="D16" s="1">
        <v>57</v>
      </c>
      <c r="E16" s="1">
        <v>12.1</v>
      </c>
      <c r="F16" s="1" t="s">
        <v>189</v>
      </c>
      <c r="G16" s="1" t="s">
        <v>189</v>
      </c>
    </row>
    <row r="17" spans="1:7" x14ac:dyDescent="0.35">
      <c r="A17">
        <v>4</v>
      </c>
      <c r="B17">
        <v>145620</v>
      </c>
      <c r="C17" s="2">
        <v>208</v>
      </c>
      <c r="D17" s="1">
        <v>37</v>
      </c>
      <c r="E17" s="1">
        <v>9.8000000000000007</v>
      </c>
      <c r="F17" s="1" t="s">
        <v>189</v>
      </c>
      <c r="G17" s="1" t="s">
        <v>189</v>
      </c>
    </row>
    <row r="18" spans="1:7" x14ac:dyDescent="0.35">
      <c r="A18">
        <v>4</v>
      </c>
      <c r="B18">
        <v>145621</v>
      </c>
      <c r="C18" s="2">
        <v>234</v>
      </c>
      <c r="D18" s="1">
        <v>46</v>
      </c>
      <c r="E18" s="1">
        <v>9.6</v>
      </c>
      <c r="F18" s="1" t="s">
        <v>189</v>
      </c>
      <c r="G18" s="1">
        <v>13.6</v>
      </c>
    </row>
    <row r="19" spans="1:7" x14ac:dyDescent="0.35">
      <c r="A19">
        <v>4</v>
      </c>
      <c r="B19">
        <v>145622</v>
      </c>
      <c r="C19" s="2">
        <v>258</v>
      </c>
      <c r="D19" s="1">
        <v>47</v>
      </c>
      <c r="E19" s="1">
        <v>11.5</v>
      </c>
      <c r="F19" s="1" t="s">
        <v>189</v>
      </c>
      <c r="G19" s="1" t="s">
        <v>189</v>
      </c>
    </row>
    <row r="20" spans="1:7" x14ac:dyDescent="0.35">
      <c r="A20">
        <v>4</v>
      </c>
      <c r="B20">
        <v>145623</v>
      </c>
      <c r="C20" s="2">
        <v>292</v>
      </c>
      <c r="D20" s="1">
        <v>81</v>
      </c>
      <c r="E20" s="1">
        <v>11.9</v>
      </c>
      <c r="F20" s="1" t="s">
        <v>189</v>
      </c>
      <c r="G20" s="1" t="s">
        <v>189</v>
      </c>
    </row>
    <row r="21" spans="1:7" x14ac:dyDescent="0.35">
      <c r="A21">
        <v>4</v>
      </c>
      <c r="B21">
        <v>145624</v>
      </c>
      <c r="C21" s="2">
        <v>302</v>
      </c>
      <c r="D21" s="1">
        <v>61</v>
      </c>
      <c r="E21" s="1">
        <v>11.7</v>
      </c>
      <c r="F21" s="1" t="s">
        <v>189</v>
      </c>
      <c r="G21" s="1" t="s">
        <v>189</v>
      </c>
    </row>
    <row r="22" spans="1:7" x14ac:dyDescent="0.35">
      <c r="A22">
        <v>4</v>
      </c>
      <c r="B22">
        <v>145625</v>
      </c>
      <c r="C22" s="2">
        <v>312</v>
      </c>
      <c r="D22" s="1">
        <v>69</v>
      </c>
      <c r="E22" s="1">
        <v>20.3</v>
      </c>
      <c r="F22" s="1" t="s">
        <v>189</v>
      </c>
      <c r="G22" s="1" t="s">
        <v>189</v>
      </c>
    </row>
    <row r="23" spans="1:7" ht="39" x14ac:dyDescent="0.35">
      <c r="A23">
        <v>4</v>
      </c>
      <c r="B23">
        <v>145626</v>
      </c>
      <c r="C23" s="2">
        <v>322</v>
      </c>
      <c r="D23" s="1">
        <v>62</v>
      </c>
      <c r="E23" s="1">
        <v>12.4</v>
      </c>
      <c r="F23" s="1" t="s">
        <v>189</v>
      </c>
      <c r="G23" s="1">
        <v>14.7</v>
      </c>
    </row>
    <row r="24" spans="1:7" x14ac:dyDescent="0.35">
      <c r="A24" t="s">
        <v>141</v>
      </c>
      <c r="B24">
        <v>145627</v>
      </c>
      <c r="C24" s="2">
        <v>-60</v>
      </c>
      <c r="D24" s="1">
        <v>2</v>
      </c>
      <c r="E24" s="1">
        <v>0.87</v>
      </c>
      <c r="F24" s="1" t="s">
        <v>189</v>
      </c>
      <c r="G24" s="1" t="s">
        <v>189</v>
      </c>
    </row>
    <row r="25" spans="1:7" x14ac:dyDescent="0.35">
      <c r="A25" t="s">
        <v>141</v>
      </c>
      <c r="B25">
        <v>145628</v>
      </c>
      <c r="C25" s="2">
        <v>-50</v>
      </c>
      <c r="D25" s="1">
        <v>2.1</v>
      </c>
      <c r="E25" s="1">
        <v>1.0900000000000001</v>
      </c>
      <c r="F25" s="1" t="s">
        <v>189</v>
      </c>
      <c r="G25" s="1" t="s">
        <v>189</v>
      </c>
    </row>
    <row r="26" spans="1:7" x14ac:dyDescent="0.35">
      <c r="A26" t="s">
        <v>141</v>
      </c>
      <c r="B26">
        <v>145629</v>
      </c>
      <c r="C26" s="2">
        <v>-40</v>
      </c>
      <c r="D26" s="1">
        <v>2.7</v>
      </c>
      <c r="E26" s="1">
        <v>1.22</v>
      </c>
      <c r="F26" s="1" t="s">
        <v>189</v>
      </c>
      <c r="G26" s="1" t="s">
        <v>189</v>
      </c>
    </row>
    <row r="27" spans="1:7" x14ac:dyDescent="0.35">
      <c r="A27" t="s">
        <v>154</v>
      </c>
      <c r="B27">
        <v>145630</v>
      </c>
      <c r="C27" s="2">
        <v>-30</v>
      </c>
      <c r="D27" s="1">
        <v>4.4000000000000004</v>
      </c>
      <c r="E27" s="1">
        <v>1.34</v>
      </c>
      <c r="F27" s="1" t="s">
        <v>189</v>
      </c>
      <c r="G27" s="1">
        <v>0.7</v>
      </c>
    </row>
    <row r="28" spans="1:7" x14ac:dyDescent="0.35">
      <c r="A28" t="s">
        <v>154</v>
      </c>
      <c r="B28">
        <v>145631</v>
      </c>
      <c r="C28" s="2">
        <v>-20</v>
      </c>
      <c r="D28" s="1">
        <v>3.8</v>
      </c>
      <c r="E28" s="1">
        <v>1.65</v>
      </c>
      <c r="F28" s="1" t="s">
        <v>189</v>
      </c>
      <c r="G28" s="1">
        <v>1.34</v>
      </c>
    </row>
    <row r="29" spans="1:7" x14ac:dyDescent="0.35">
      <c r="A29" t="s">
        <v>154</v>
      </c>
      <c r="B29">
        <v>145632</v>
      </c>
      <c r="C29" s="2">
        <v>-10</v>
      </c>
      <c r="D29" s="1">
        <v>5.2</v>
      </c>
      <c r="E29" s="1">
        <v>2</v>
      </c>
      <c r="F29" s="1" t="s">
        <v>189</v>
      </c>
      <c r="G29" s="1">
        <v>2.2000000000000002</v>
      </c>
    </row>
    <row r="30" spans="1:7" x14ac:dyDescent="0.35">
      <c r="A30" t="s">
        <v>169</v>
      </c>
      <c r="B30">
        <v>145633</v>
      </c>
      <c r="C30" s="2">
        <v>0.1</v>
      </c>
      <c r="D30" s="1">
        <v>1.1399999999999999</v>
      </c>
      <c r="E30" s="1">
        <v>0.57999999999999996</v>
      </c>
      <c r="F30" s="1">
        <f>-0.05 + 0.04</f>
        <v>-1.0000000000000002E-2</v>
      </c>
      <c r="G30" s="1" t="s">
        <v>189</v>
      </c>
    </row>
    <row r="31" spans="1:7" x14ac:dyDescent="0.35">
      <c r="A31" t="s">
        <v>169</v>
      </c>
      <c r="B31">
        <v>145634</v>
      </c>
      <c r="C31" s="2">
        <v>0.3</v>
      </c>
      <c r="D31" s="1">
        <v>1.56</v>
      </c>
      <c r="E31" s="1">
        <v>0.63</v>
      </c>
      <c r="F31" s="1">
        <f>-0.06 * 0.05</f>
        <v>-3.0000000000000001E-3</v>
      </c>
      <c r="G31" s="1" t="s">
        <v>189</v>
      </c>
    </row>
    <row r="32" spans="1:7" x14ac:dyDescent="0.35">
      <c r="A32" t="s">
        <v>169</v>
      </c>
      <c r="B32">
        <v>145635</v>
      </c>
      <c r="C32" s="2">
        <v>0.7</v>
      </c>
      <c r="D32" s="1">
        <v>1.9</v>
      </c>
      <c r="E32" s="1">
        <v>1.4</v>
      </c>
      <c r="F32" s="1">
        <f>-0.01 + 0.06</f>
        <v>4.9999999999999996E-2</v>
      </c>
      <c r="G32" s="1" t="s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important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Lund</dc:creator>
  <cp:lastModifiedBy>Nate Lund</cp:lastModifiedBy>
  <dcterms:created xsi:type="dcterms:W3CDTF">2015-06-05T18:17:20Z</dcterms:created>
  <dcterms:modified xsi:type="dcterms:W3CDTF">2025-01-15T21:19:29Z</dcterms:modified>
</cp:coreProperties>
</file>