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background info\"/>
    </mc:Choice>
  </mc:AlternateContent>
  <bookViews>
    <workbookView xWindow="0" yWindow="0" windowWidth="15345" windowHeight="4635" firstSheet="4" activeTab="5"/>
  </bookViews>
  <sheets>
    <sheet name="pcs per 0.01ft3" sheetId="2" r:id="rId1"/>
    <sheet name="DSM501A ratio to mg-m3" sheetId="1" r:id="rId2"/>
    <sheet name="Resistors for v1 output" sheetId="3" r:id="rId3"/>
    <sheet name="convert part-ft3 to ug-m3" sheetId="4" r:id="rId4"/>
    <sheet name="limits for exposure" sheetId="5" r:id="rId5"/>
    <sheet name="Low P1 ratio to counts" sheetId="6" r:id="rId6"/>
  </sheets>
  <calcPr calcId="152511"/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D9" i="5"/>
  <c r="D10" i="5"/>
  <c r="D11" i="5"/>
  <c r="D12" i="5"/>
  <c r="D13" i="5"/>
  <c r="D8" i="5"/>
  <c r="E18" i="5"/>
  <c r="E19" i="5"/>
  <c r="E20" i="5"/>
  <c r="E21" i="5"/>
  <c r="E17" i="5"/>
  <c r="D17" i="5"/>
  <c r="D18" i="5"/>
  <c r="D19" i="5"/>
  <c r="D20" i="5"/>
  <c r="D21" i="5"/>
  <c r="D16" i="5"/>
  <c r="A14" i="4"/>
  <c r="E4" i="5"/>
  <c r="E3" i="5"/>
  <c r="D3" i="5"/>
  <c r="D4" i="5"/>
  <c r="D5" i="5"/>
  <c r="D2" i="5"/>
</calcChain>
</file>

<file path=xl/sharedStrings.xml><?xml version="1.0" encoding="utf-8"?>
<sst xmlns="http://schemas.openxmlformats.org/spreadsheetml/2006/main" count="68" uniqueCount="50">
  <si>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</si>
  <si>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</si>
  <si>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</si>
  <si>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</si>
  <si>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</si>
  <si>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</si>
  <si>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</si>
  <si>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</si>
  <si>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</si>
  <si>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</si>
  <si>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</si>
  <si>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</si>
  <si>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</si>
  <si>
    <t>y = 4E-16x4 – 2E-11x3 + 3E-07x2 + 0.0014x + 1.9915</t>
  </si>
  <si>
    <t>from aircasting thesis https://dl.dropboxusercontent.com/u/29720355/Besser%20Thesis%20FINAL.pdf</t>
  </si>
  <si>
    <t>using shinyei ppd60v t2</t>
  </si>
  <si>
    <t>http://www.pmeasuring.com/wrap/filesApp/BasicGuide/file_1/ver_1317144880/basicguide.pdf</t>
  </si>
  <si>
    <t>Subsequent particle studies have shown distributions for airborne particles proportional to 1/(diameter)^2.1.</t>
  </si>
  <si>
    <t>(number of particles &gt; 1 µm)* [1/(ratio of particle diameters)^2.1 ]</t>
  </si>
  <si>
    <t>fair</t>
  </si>
  <si>
    <t>poor</t>
  </si>
  <si>
    <t>very poor</t>
  </si>
  <si>
    <t>good</t>
  </si>
  <si>
    <t>dylos 1um</t>
  </si>
  <si>
    <t>lower ug/m3</t>
  </si>
  <si>
    <t>upper</t>
  </si>
  <si>
    <t>hunderds of particles per cubic foot, lower</t>
  </si>
  <si>
    <t>US EPA NAAQS</t>
  </si>
  <si>
    <t>24 hour period</t>
  </si>
  <si>
    <t>1 year</t>
  </si>
  <si>
    <t>very good</t>
  </si>
  <si>
    <t>excellent</t>
  </si>
  <si>
    <t>aircasting 2.5um</t>
  </si>
  <si>
    <t>WHO 2.5um standards</t>
  </si>
  <si>
    <t>http://www.who.int/mediacentre/factsheets/fs313/en/</t>
  </si>
  <si>
    <t>http://www.epa.gov/air/criteria.html</t>
  </si>
  <si>
    <t>24 hour</t>
  </si>
  <si>
    <t>dylos 0.5um</t>
  </si>
  <si>
    <t>http://www.epa.gov/airquality/particlepollution/2012/decfsstandards.pdf</t>
  </si>
  <si>
    <t>hazardous</t>
  </si>
  <si>
    <t>very unhealthy</t>
  </si>
  <si>
    <t>unhealthy</t>
  </si>
  <si>
    <t>unhealthy for sensitive groups</t>
  </si>
  <si>
    <t>moderate</t>
  </si>
  <si>
    <t>very hazardous</t>
  </si>
  <si>
    <t>particle size 1</t>
  </si>
  <si>
    <t>size 2</t>
  </si>
  <si>
    <t>conversion factor</t>
  </si>
  <si>
    <t>P1 ratio</t>
  </si>
  <si>
    <t>particles in 0.01 cu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</si>
</sst>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11920"/>
        <c:axId val="-79008112"/>
      </c:scatterChart>
      <c:valAx>
        <c:axId val="-790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08112"/>
        <c:crosses val="autoZero"/>
        <c:crossBetween val="midCat"/>
      </c:valAx>
      <c:valAx>
        <c:axId val="-790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11376"/>
        <c:axId val="-79010288"/>
      </c:scatterChart>
      <c:valAx>
        <c:axId val="-790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10288"/>
        <c:crosses val="autoZero"/>
        <c:crossBetween val="midCat"/>
      </c:valAx>
      <c:valAx>
        <c:axId val="-790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P1 ratio to counts'!$B$1</c:f>
              <c:strCache>
                <c:ptCount val="1"/>
                <c:pt idx="0">
                  <c:v>particles in 0.01 cu 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P1 ratio to counts'!$A$2:$A$7</c:f>
              <c:numCache>
                <c:formatCode>General</c:formatCode>
                <c:ptCount val="6"/>
                <c:pt idx="0">
                  <c:v>0.69984202211690305</c:v>
                </c:pt>
                <c:pt idx="1">
                  <c:v>2.67851500789889</c:v>
                </c:pt>
                <c:pt idx="2">
                  <c:v>3.3025276461295401</c:v>
                </c:pt>
                <c:pt idx="3">
                  <c:v>3.85939968404423</c:v>
                </c:pt>
                <c:pt idx="4">
                  <c:v>1.1974723538704499</c:v>
                </c:pt>
                <c:pt idx="5">
                  <c:v>1.5963665086887799</c:v>
                </c:pt>
              </c:numCache>
            </c:numRef>
          </c:xVal>
          <c:yVal>
            <c:numRef>
              <c:f>'Low P1 ratio to counts'!$B$2:$B$7</c:f>
              <c:numCache>
                <c:formatCode>General</c:formatCode>
                <c:ptCount val="6"/>
                <c:pt idx="0">
                  <c:v>98.3050847457625</c:v>
                </c:pt>
                <c:pt idx="1">
                  <c:v>789.83050847457605</c:v>
                </c:pt>
                <c:pt idx="2">
                  <c:v>966.10169491525403</c:v>
                </c:pt>
                <c:pt idx="3">
                  <c:v>1101.69491525423</c:v>
                </c:pt>
                <c:pt idx="4">
                  <c:v>261.016949152542</c:v>
                </c:pt>
                <c:pt idx="5">
                  <c:v>383.05084745762701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43328"/>
        <c:axId val="-72138976"/>
      </c:scatterChart>
      <c:valAx>
        <c:axId val="-721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38976"/>
        <c:crosses val="autoZero"/>
        <c:crossBetween val="midCat"/>
      </c:valAx>
      <c:valAx>
        <c:axId val="-72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B6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8" spans="1:2" x14ac:dyDescent="0.25">
      <c r="A8" t="s">
        <v>17</v>
      </c>
    </row>
    <row r="9" spans="1:2" x14ac:dyDescent="0.25">
      <c r="A9" t="s">
        <v>18</v>
      </c>
    </row>
    <row r="10" spans="1:2" x14ac:dyDescent="0.25">
      <c r="A10" t="s">
        <v>16</v>
      </c>
    </row>
    <row r="13" spans="1:2" x14ac:dyDescent="0.25">
      <c r="A13" t="s">
        <v>47</v>
      </c>
    </row>
    <row r="14" spans="1:2" x14ac:dyDescent="0.25">
      <c r="A14">
        <f>1/((A16/B16)^2.1)</f>
        <v>4.2870938501451725</v>
      </c>
    </row>
    <row r="15" spans="1:2" x14ac:dyDescent="0.25">
      <c r="A15" t="s">
        <v>45</v>
      </c>
      <c r="B15" t="s">
        <v>46</v>
      </c>
    </row>
    <row r="16" spans="1:2" x14ac:dyDescent="0.25">
      <c r="A16">
        <v>0.5</v>
      </c>
      <c r="B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7" workbookViewId="0">
      <selection activeCell="E11" sqref="E11"/>
    </sheetView>
  </sheetViews>
  <sheetFormatPr defaultRowHeight="15" x14ac:dyDescent="0.25"/>
  <cols>
    <col min="1" max="1" width="20.7109375" bestFit="1" customWidth="1"/>
    <col min="2" max="2" width="39.42578125" bestFit="1" customWidth="1"/>
    <col min="3" max="3" width="12.28515625" bestFit="1" customWidth="1"/>
  </cols>
  <sheetData>
    <row r="1" spans="1:7" x14ac:dyDescent="0.25">
      <c r="A1" t="s">
        <v>32</v>
      </c>
      <c r="B1" t="s">
        <v>26</v>
      </c>
      <c r="C1" t="s">
        <v>25</v>
      </c>
      <c r="D1" t="s">
        <v>24</v>
      </c>
      <c r="E1" t="s">
        <v>25</v>
      </c>
      <c r="G1" t="s">
        <v>13</v>
      </c>
    </row>
    <row r="2" spans="1:7" x14ac:dyDescent="0.25">
      <c r="A2" t="s">
        <v>21</v>
      </c>
      <c r="B2">
        <v>7500</v>
      </c>
      <c r="D2">
        <f>4*10^-16*B2^4 - 0.00000000002*B2^3 + 0.0000003*B2^2 + 0.0014*B2 + 1.9915</f>
        <v>22.194624999999998</v>
      </c>
    </row>
    <row r="3" spans="1:7" x14ac:dyDescent="0.25">
      <c r="A3" t="s">
        <v>20</v>
      </c>
      <c r="B3">
        <v>5000</v>
      </c>
      <c r="C3">
        <v>7500</v>
      </c>
      <c r="D3">
        <f t="shared" ref="D3:E5" si="0">4*10^-16*B3^4 - 0.00000000002*B3^3 + 0.0000003*B3^2 + 0.0014*B3 + 1.9915</f>
        <v>14.2415</v>
      </c>
      <c r="E3">
        <f t="shared" si="0"/>
        <v>22.194624999999998</v>
      </c>
    </row>
    <row r="4" spans="1:7" x14ac:dyDescent="0.25">
      <c r="A4" t="s">
        <v>19</v>
      </c>
      <c r="B4">
        <v>2500</v>
      </c>
      <c r="C4">
        <v>5000</v>
      </c>
      <c r="D4">
        <f t="shared" si="0"/>
        <v>7.0696250000000003</v>
      </c>
      <c r="E4">
        <f t="shared" si="0"/>
        <v>14.2415</v>
      </c>
    </row>
    <row r="5" spans="1:7" x14ac:dyDescent="0.25">
      <c r="A5" t="s">
        <v>22</v>
      </c>
      <c r="B5">
        <v>2500</v>
      </c>
      <c r="D5">
        <f t="shared" si="0"/>
        <v>7.0696250000000003</v>
      </c>
    </row>
    <row r="7" spans="1:7" x14ac:dyDescent="0.25">
      <c r="A7" t="s">
        <v>23</v>
      </c>
    </row>
    <row r="8" spans="1:7" x14ac:dyDescent="0.25">
      <c r="A8" t="s">
        <v>21</v>
      </c>
      <c r="B8">
        <v>1000</v>
      </c>
      <c r="D8">
        <f>B8*4.28/100</f>
        <v>42.8</v>
      </c>
    </row>
    <row r="9" spans="1:7" x14ac:dyDescent="0.25">
      <c r="A9" t="s">
        <v>20</v>
      </c>
      <c r="B9">
        <v>350</v>
      </c>
      <c r="C9">
        <v>1000</v>
      </c>
      <c r="D9">
        <f t="shared" ref="D9:E13" si="1">B9*4.28/100</f>
        <v>14.98</v>
      </c>
      <c r="E9">
        <f t="shared" si="1"/>
        <v>42.8</v>
      </c>
    </row>
    <row r="10" spans="1:7" x14ac:dyDescent="0.25">
      <c r="A10" t="s">
        <v>19</v>
      </c>
      <c r="B10">
        <v>100</v>
      </c>
      <c r="C10">
        <v>350</v>
      </c>
      <c r="D10">
        <f t="shared" si="1"/>
        <v>4.28</v>
      </c>
      <c r="E10">
        <f t="shared" si="1"/>
        <v>14.98</v>
      </c>
    </row>
    <row r="11" spans="1:7" x14ac:dyDescent="0.25">
      <c r="A11" t="s">
        <v>22</v>
      </c>
      <c r="B11">
        <v>50</v>
      </c>
      <c r="C11">
        <v>100</v>
      </c>
      <c r="D11">
        <f t="shared" si="1"/>
        <v>2.14</v>
      </c>
      <c r="E11">
        <f t="shared" si="1"/>
        <v>4.28</v>
      </c>
    </row>
    <row r="12" spans="1:7" x14ac:dyDescent="0.25">
      <c r="A12" t="s">
        <v>30</v>
      </c>
      <c r="B12">
        <v>25</v>
      </c>
      <c r="C12">
        <v>50</v>
      </c>
      <c r="D12">
        <f t="shared" si="1"/>
        <v>1.07</v>
      </c>
      <c r="E12">
        <f t="shared" si="1"/>
        <v>2.14</v>
      </c>
    </row>
    <row r="13" spans="1:7" x14ac:dyDescent="0.25">
      <c r="A13" t="s">
        <v>31</v>
      </c>
      <c r="B13">
        <v>0</v>
      </c>
      <c r="C13">
        <v>25</v>
      </c>
      <c r="D13">
        <f t="shared" si="1"/>
        <v>0</v>
      </c>
      <c r="E13">
        <f t="shared" si="1"/>
        <v>1.07</v>
      </c>
    </row>
    <row r="15" spans="1:7" x14ac:dyDescent="0.25">
      <c r="A15" t="s">
        <v>37</v>
      </c>
    </row>
    <row r="16" spans="1:7" x14ac:dyDescent="0.25">
      <c r="A16" t="s">
        <v>21</v>
      </c>
      <c r="B16">
        <v>3000</v>
      </c>
      <c r="D16">
        <f>B16/100</f>
        <v>30</v>
      </c>
    </row>
    <row r="17" spans="1:5" x14ac:dyDescent="0.25">
      <c r="A17" t="s">
        <v>20</v>
      </c>
      <c r="B17">
        <v>1050</v>
      </c>
      <c r="C17">
        <v>3000</v>
      </c>
      <c r="D17">
        <f t="shared" ref="D17:E21" si="2">B17/100</f>
        <v>10.5</v>
      </c>
      <c r="E17">
        <f t="shared" si="2"/>
        <v>30</v>
      </c>
    </row>
    <row r="18" spans="1:5" x14ac:dyDescent="0.25">
      <c r="A18" t="s">
        <v>19</v>
      </c>
      <c r="B18">
        <v>300</v>
      </c>
      <c r="C18">
        <v>1050</v>
      </c>
      <c r="D18">
        <f t="shared" si="2"/>
        <v>3</v>
      </c>
      <c r="E18">
        <f t="shared" si="2"/>
        <v>10.5</v>
      </c>
    </row>
    <row r="19" spans="1:5" x14ac:dyDescent="0.25">
      <c r="A19" t="s">
        <v>22</v>
      </c>
      <c r="B19">
        <v>150</v>
      </c>
      <c r="C19">
        <v>300</v>
      </c>
      <c r="D19">
        <f t="shared" si="2"/>
        <v>1.5</v>
      </c>
      <c r="E19">
        <f t="shared" si="2"/>
        <v>3</v>
      </c>
    </row>
    <row r="20" spans="1:5" x14ac:dyDescent="0.25">
      <c r="A20" t="s">
        <v>30</v>
      </c>
      <c r="B20">
        <v>75</v>
      </c>
      <c r="C20">
        <v>150</v>
      </c>
      <c r="D20">
        <f t="shared" si="2"/>
        <v>0.75</v>
      </c>
      <c r="E20">
        <f t="shared" si="2"/>
        <v>1.5</v>
      </c>
    </row>
    <row r="21" spans="1:5" x14ac:dyDescent="0.25">
      <c r="A21" t="s">
        <v>31</v>
      </c>
      <c r="B21">
        <v>0</v>
      </c>
      <c r="C21">
        <v>75</v>
      </c>
      <c r="D21">
        <f t="shared" si="2"/>
        <v>0</v>
      </c>
      <c r="E21">
        <f t="shared" si="2"/>
        <v>0.75</v>
      </c>
    </row>
    <row r="23" spans="1:5" x14ac:dyDescent="0.25">
      <c r="A23" t="s">
        <v>27</v>
      </c>
      <c r="B23" t="s">
        <v>35</v>
      </c>
      <c r="C23" t="s">
        <v>38</v>
      </c>
    </row>
    <row r="24" spans="1:5" x14ac:dyDescent="0.25">
      <c r="A24" t="s">
        <v>28</v>
      </c>
      <c r="D24">
        <v>35</v>
      </c>
    </row>
    <row r="25" spans="1:5" x14ac:dyDescent="0.25">
      <c r="A25" t="s">
        <v>29</v>
      </c>
      <c r="D25">
        <v>12</v>
      </c>
    </row>
    <row r="27" spans="1:5" x14ac:dyDescent="0.25">
      <c r="A27" t="s">
        <v>44</v>
      </c>
      <c r="D27">
        <v>350</v>
      </c>
    </row>
    <row r="28" spans="1:5" x14ac:dyDescent="0.25">
      <c r="A28" t="s">
        <v>39</v>
      </c>
      <c r="D28">
        <v>250</v>
      </c>
      <c r="E28">
        <v>350</v>
      </c>
    </row>
    <row r="29" spans="1:5" x14ac:dyDescent="0.25">
      <c r="A29" t="s">
        <v>40</v>
      </c>
      <c r="D29">
        <v>150</v>
      </c>
      <c r="E29">
        <v>250</v>
      </c>
    </row>
    <row r="30" spans="1:5" x14ac:dyDescent="0.25">
      <c r="A30" t="s">
        <v>41</v>
      </c>
      <c r="D30">
        <v>55</v>
      </c>
      <c r="E30">
        <v>150</v>
      </c>
    </row>
    <row r="31" spans="1:5" x14ac:dyDescent="0.25">
      <c r="A31" t="s">
        <v>42</v>
      </c>
      <c r="D31">
        <v>35</v>
      </c>
      <c r="E31">
        <v>55</v>
      </c>
    </row>
    <row r="32" spans="1:5" x14ac:dyDescent="0.25">
      <c r="A32" t="s">
        <v>43</v>
      </c>
      <c r="D32">
        <v>12</v>
      </c>
      <c r="E32">
        <v>35</v>
      </c>
    </row>
    <row r="33" spans="1:5" x14ac:dyDescent="0.25">
      <c r="A33" t="s">
        <v>22</v>
      </c>
      <c r="D33">
        <v>0</v>
      </c>
      <c r="E33">
        <v>12</v>
      </c>
    </row>
    <row r="39" spans="1:5" x14ac:dyDescent="0.25">
      <c r="A39" t="s">
        <v>33</v>
      </c>
      <c r="B39" t="s">
        <v>34</v>
      </c>
    </row>
    <row r="40" spans="1:5" x14ac:dyDescent="0.25">
      <c r="A40" t="s">
        <v>36</v>
      </c>
      <c r="D40">
        <v>25</v>
      </c>
    </row>
    <row r="41" spans="1:5" x14ac:dyDescent="0.25">
      <c r="A41" t="s">
        <v>29</v>
      </c>
      <c r="D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48</v>
      </c>
      <c r="B1" t="s">
        <v>49</v>
      </c>
    </row>
    <row r="2" spans="1:2" x14ac:dyDescent="0.25">
      <c r="A2">
        <v>0.69984202211690305</v>
      </c>
      <c r="B2">
        <v>98.3050847457625</v>
      </c>
    </row>
    <row r="3" spans="1:2" x14ac:dyDescent="0.25">
      <c r="A3">
        <v>2.67851500789889</v>
      </c>
      <c r="B3">
        <v>789.83050847457605</v>
      </c>
    </row>
    <row r="4" spans="1:2" x14ac:dyDescent="0.25">
      <c r="A4">
        <v>3.3025276461295401</v>
      </c>
      <c r="B4">
        <v>966.10169491525403</v>
      </c>
    </row>
    <row r="5" spans="1:2" x14ac:dyDescent="0.25">
      <c r="A5">
        <v>3.85939968404423</v>
      </c>
      <c r="B5">
        <v>1101.69491525423</v>
      </c>
    </row>
    <row r="6" spans="1:2" x14ac:dyDescent="0.25">
      <c r="A6">
        <v>1.1974723538704499</v>
      </c>
      <c r="B6">
        <v>261.016949152542</v>
      </c>
    </row>
    <row r="7" spans="1:2" x14ac:dyDescent="0.25">
      <c r="A7">
        <v>1.5963665086887799</v>
      </c>
      <c r="B7">
        <v>383.05084745762701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pcs per 0.01ft3</vt:lpstr>
      <vt:lpstr>DSM501A ratio to mg-m3</vt:lpstr>
      <vt:lpstr>Resistors for v1 output</vt:lpstr>
      <vt:lpstr>convert part-ft3 to ug-m3</vt:lpstr>
      <vt:lpstr>limits for exposure</vt:lpstr>
      <vt:lpstr>Low P1 ratio to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2015-08-10T03:32:41Z</dcterms:modified>
</cp:coreProperties>
</file>