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emmaboudreau/Downloads/"/>
    </mc:Choice>
  </mc:AlternateContent>
  <xr:revisionPtr revIDLastSave="0" documentId="13_ncr:1_{C563B29C-EF07-CE40-9373-F3785036A589}" xr6:coauthVersionLast="47" xr6:coauthVersionMax="47" xr10:uidLastSave="{00000000-0000-0000-0000-000000000000}"/>
  <bookViews>
    <workbookView xWindow="12840" yWindow="500" windowWidth="15960" windowHeight="16480" activeTab="2" xr2:uid="{00000000-000D-0000-FFFF-FFFF00000000}"/>
  </bookViews>
  <sheets>
    <sheet name="Export Summary" sheetId="1" r:id="rId1"/>
    <sheet name="Sheet 1 - 1648574645-data" sheetId="2" r:id="rId2"/>
    <sheet name="Sheet1" sheetId="3" r:id="rId3"/>
  </sheets>
  <definedNames>
    <definedName name="_xlchart.v1.0" hidden="1">Sheet1!$A$3:$A$52</definedName>
    <definedName name="_xlchart.v1.1" hidden="1">Sheet1!$B$2:$B$52</definedName>
    <definedName name="_xlchart.v1.2" hidden="1">Sheet1!$F$3:$F$52</definedName>
    <definedName name="_xlchart.v1.3" hidden="1">Sheet1!$A$3:$A$52</definedName>
    <definedName name="_xlchart.v1.4" hidden="1">Sheet1!$B$2:$B$52</definedName>
    <definedName name="_xlchart.v1.5" hidden="1">Sheet1!$F$3:$F$52</definedName>
    <definedName name="_xlchart.v1.6" hidden="1">Sheet1!$A$3:$A$52</definedName>
    <definedName name="_xlchart.v1.7" hidden="1">Sheet1!$B$2:$B$52</definedName>
    <definedName name="_xlchart.v1.8" hidden="1">Sheet1!$F$3:$F$52</definedName>
    <definedName name="solver_adj" localSheetId="2" hidden="1">Sheet1!$I$1:$I$3</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0</definedName>
    <definedName name="solver_opt" localSheetId="2" hidden="1">Sheet1!$G$53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G3" i="3" s="1"/>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48" i="3"/>
  <c r="G48" i="3" s="1"/>
  <c r="F49" i="3"/>
  <c r="G49" i="3" s="1"/>
  <c r="F50" i="3"/>
  <c r="G50" i="3" s="1"/>
  <c r="F51" i="3"/>
  <c r="G51" i="3" s="1"/>
  <c r="F52" i="3"/>
  <c r="G52" i="3" s="1"/>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4" i="3"/>
  <c r="E5" i="3"/>
  <c r="E6" i="3"/>
  <c r="E7" i="3"/>
  <c r="E8" i="3"/>
  <c r="E9" i="3"/>
  <c r="E10" i="3"/>
  <c r="E11" i="3"/>
  <c r="E12" i="3"/>
  <c r="E13" i="3"/>
  <c r="E14" i="3"/>
  <c r="E15" i="3"/>
  <c r="E16" i="3"/>
  <c r="E17" i="3"/>
  <c r="E18" i="3"/>
  <c r="E3" i="3"/>
  <c r="G53" i="3" l="1"/>
</calcChain>
</file>

<file path=xl/sharedStrings.xml><?xml version="1.0" encoding="utf-8"?>
<sst xmlns="http://schemas.openxmlformats.org/spreadsheetml/2006/main" count="444" uniqueCount="343">
  <si>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</si>
  <si>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</si>
  <si>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</si>
  <si>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</si>
  <si>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</si>
  <si>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1648574645-data</t>
  </si>
  <si>
    <t>Sheet 1 - 1648574645-data</t>
  </si>
  <si>
    <t>Site_Name</t>
  </si>
  <si>
    <t>Latitude</t>
  </si>
  <si>
    <t>Longitude</t>
  </si>
  <si>
    <t>Elevation_mabsl</t>
  </si>
  <si>
    <t>Site_Comments</t>
  </si>
  <si>
    <t>Sample_ID</t>
  </si>
  <si>
    <t>Type</t>
  </si>
  <si>
    <t>Start_Date</t>
  </si>
  <si>
    <t>Start_Time_Zone</t>
  </si>
  <si>
    <t>Collection_Date</t>
  </si>
  <si>
    <t>Collection_Time_Zone</t>
  </si>
  <si>
    <t>Phase</t>
  </si>
  <si>
    <t>Depth_meters</t>
  </si>
  <si>
    <t>Sample_Comments</t>
  </si>
  <si>
    <t>d2H</t>
  </si>
  <si>
    <t>d18O</t>
  </si>
  <si>
    <t>D17O</t>
  </si>
  <si>
    <t>d2H_Analytical_SD</t>
  </si>
  <si>
    <t>d18O_Analytical_SD</t>
  </si>
  <si>
    <t>D17O_Analytical_SD</t>
  </si>
  <si>
    <t>WI_Analysis_Source</t>
  </si>
  <si>
    <t>Project_ID</t>
  </si>
  <si>
    <t>19-173_WDP.BARR.20190609.1451.ISO.TEST</t>
  </si>
  <si>
    <t>Precipitation</t>
  </si>
  <si>
    <t>2019-06-09 22:51:00</t>
  </si>
  <si>
    <t>-123.80655880320000</t>
  </si>
  <si>
    <t>-15.38106493710000</t>
  </si>
  <si>
    <t>0.0431885969108172</t>
  </si>
  <si>
    <t>0.0293930762534521</t>
  </si>
  <si>
    <t>SPATIAL</t>
  </si>
  <si>
    <t>19-173_WDP.BONA.20190419.1322.ISO.TEST</t>
  </si>
  <si>
    <t>2019-04-19 21:22:00</t>
  </si>
  <si>
    <t>-135.55100644260000</t>
  </si>
  <si>
    <t>-16.47020590940000</t>
  </si>
  <si>
    <t>0.141918393829566</t>
  </si>
  <si>
    <t>0.0466333498155962</t>
  </si>
  <si>
    <t>19-173_WDP.BONA.20190515.1052.ISO.TEST</t>
  </si>
  <si>
    <t>2019-05-15 18:52:00</t>
  </si>
  <si>
    <t>-160.23301964370000</t>
  </si>
  <si>
    <t>-19.04436797910000</t>
  </si>
  <si>
    <t>0.214201153666918</t>
  </si>
  <si>
    <t>0.0373080000805021</t>
  </si>
  <si>
    <t>19-173_WDP.HEAL.20190516.1336.ISO.TEST</t>
  </si>
  <si>
    <t>2019-05-16 21:36:00</t>
  </si>
  <si>
    <t>-132.59174545580000</t>
  </si>
  <si>
    <t>-15.52640056070000</t>
  </si>
  <si>
    <t>0.145568795233246</t>
  </si>
  <si>
    <t>0.0313428758213071</t>
  </si>
  <si>
    <t>19-173_WDP.HEAL.20190604.1227.ISO.TEST</t>
  </si>
  <si>
    <t>2019-06-04 20:27:00</t>
  </si>
  <si>
    <t>-138.63229140960000</t>
  </si>
  <si>
    <t>-17.12089216070000</t>
  </si>
  <si>
    <t>0.137221981391333</t>
  </si>
  <si>
    <t>0.0263144487764005</t>
  </si>
  <si>
    <t>19-207_WDP.BARR.20190628.1018.ISO.TEST</t>
  </si>
  <si>
    <t>2019-06-28 18:18:00</t>
  </si>
  <si>
    <t>-131.38445414660000</t>
  </si>
  <si>
    <t>-16.38228831550000</t>
  </si>
  <si>
    <t>0.0388743847420166</t>
  </si>
  <si>
    <t>0.0388771534913121</t>
  </si>
  <si>
    <t>19-207_WDP.BARR.20190708.0933.ISO.TEST</t>
  </si>
  <si>
    <t>2019-07-08 17:33:00</t>
  </si>
  <si>
    <t>-98.44106346670000</t>
  </si>
  <si>
    <t>-12.00178469060000</t>
  </si>
  <si>
    <t>0.168888092655391</t>
  </si>
  <si>
    <t>0.041304559232547</t>
  </si>
  <si>
    <t>19-207_WDP.BONA.20190627.1246.ISO.TEST</t>
  </si>
  <si>
    <t>2019-06-27 20:46:00</t>
  </si>
  <si>
    <t>-117.00587652210000</t>
  </si>
  <si>
    <t>-12.69505016470000</t>
  </si>
  <si>
    <t>0.223028176777969</t>
  </si>
  <si>
    <t>0.0553021435922384</t>
  </si>
  <si>
    <t>19-207_WDP.BONA.20190717.1419.ISO.TEST</t>
  </si>
  <si>
    <t>2019-07-17 22:19:00</t>
  </si>
  <si>
    <t>-87.56773884160000</t>
  </si>
  <si>
    <t>-10.18099021860000</t>
  </si>
  <si>
    <t>0.0456938331172894</t>
  </si>
  <si>
    <t>19-207_WDP.HEAL.20190618.1237.ISO.TEST</t>
  </si>
  <si>
    <t>2019-06-18 20:37:00</t>
  </si>
  <si>
    <t>-125.26331555510000</t>
  </si>
  <si>
    <t>-15.13097441180000</t>
  </si>
  <si>
    <t>0.0296273032493724</t>
  </si>
  <si>
    <t>19-207_WDP.TOOL.20190618.1131.ISO.TEST</t>
  </si>
  <si>
    <t>2019-06-18 19:31:00</t>
  </si>
  <si>
    <t>-140.63949980420000</t>
  </si>
  <si>
    <t>-17.54619472590000</t>
  </si>
  <si>
    <t>0.212972757608116</t>
  </si>
  <si>
    <t>0.0498879529618737</t>
  </si>
  <si>
    <t>19-207_WDP.TOOL.20190709.1243.ISO.TEST</t>
  </si>
  <si>
    <t>2019-07-09 20:43:00</t>
  </si>
  <si>
    <t>-130.55483709120000</t>
  </si>
  <si>
    <t>-16.42467428170000</t>
  </si>
  <si>
    <t>0.0601962124945761</t>
  </si>
  <si>
    <t>0.0190033782751691</t>
  </si>
  <si>
    <t>19-222_WDP.BARR.20190722.1413.ISO.TEST</t>
  </si>
  <si>
    <t>2019-07-22 22:13:00</t>
  </si>
  <si>
    <t>-130.86106376040000</t>
  </si>
  <si>
    <t>-15.92108831070000</t>
  </si>
  <si>
    <t>0.568601619289592</t>
  </si>
  <si>
    <t>0.0699361720366206</t>
  </si>
  <si>
    <t>19-222_WDP.BARR.20190805.1147.ISO.TEST</t>
  </si>
  <si>
    <t>2019-08-05 19:47:00</t>
  </si>
  <si>
    <t>-139.92488959350000</t>
  </si>
  <si>
    <t>-18.03301717060000</t>
  </si>
  <si>
    <t>0.260770063104892</t>
  </si>
  <si>
    <t>0.0222689416224903</t>
  </si>
  <si>
    <t>19-222_WDP.BARR.20190820.1642.ISO.TEST</t>
  </si>
  <si>
    <t>2019-08-21 00:42:00</t>
  </si>
  <si>
    <t>-116.93252794910000</t>
  </si>
  <si>
    <t>-14.43053145310000</t>
  </si>
  <si>
    <t>0.096822232173948</t>
  </si>
  <si>
    <t>0.0161227310907323</t>
  </si>
  <si>
    <t>19-222_WDP.BONA.20190809.1537.ISO.TEST</t>
  </si>
  <si>
    <t>2019-08-09 23:37:00</t>
  </si>
  <si>
    <t>-101.32699949760000</t>
  </si>
  <si>
    <t>-12.73203838830000</t>
  </si>
  <si>
    <t>0.209698342033545</t>
  </si>
  <si>
    <t>0.0327103106113353</t>
  </si>
  <si>
    <t>19-222_WDP.BONA.20190823.1549.ISO.TEST</t>
  </si>
  <si>
    <t>2019-08-23 23:49:00</t>
  </si>
  <si>
    <t>-97.75878723690000</t>
  </si>
  <si>
    <t>-12.01875025040000</t>
  </si>
  <si>
    <t>0.138756627460117</t>
  </si>
  <si>
    <t>0.0303608096868025</t>
  </si>
  <si>
    <t>19-222_WDP.HEAL.20190731.1318.ISO.TEST</t>
  </si>
  <si>
    <t>2019-07-31 21:18:00</t>
  </si>
  <si>
    <t>-127.46712879690000</t>
  </si>
  <si>
    <t>-15.97247878110000</t>
  </si>
  <si>
    <t>0.209441303317941</t>
  </si>
  <si>
    <t>0.0312763802360416</t>
  </si>
  <si>
    <t>19-222_WDP.HEAL.20190814.1820.ISO.TEST</t>
  </si>
  <si>
    <t>2019-08-15 02:20:00</t>
  </si>
  <si>
    <t>-97.03079562490000</t>
  </si>
  <si>
    <t>-12.58358772020000</t>
  </si>
  <si>
    <t>0.0358476454221779</t>
  </si>
  <si>
    <t>0.0309341646426902</t>
  </si>
  <si>
    <t>19-222_WDP.TOOL.20190807.1024.ISO.TEST</t>
  </si>
  <si>
    <t>2019-08-07 18:24:00</t>
  </si>
  <si>
    <t>-126.87476559130000</t>
  </si>
  <si>
    <t>-15.79988136400000</t>
  </si>
  <si>
    <t>0.237943432653723</t>
  </si>
  <si>
    <t>0.0254709432981688</t>
  </si>
  <si>
    <t>19-222_WDP.TOOL.20190820.0940.ISO.TEST</t>
  </si>
  <si>
    <t>2019-08-20 17:40:00</t>
  </si>
  <si>
    <t>-146.48340580280000</t>
  </si>
  <si>
    <t>-18.47598693690000</t>
  </si>
  <si>
    <t>0.0886984311661394</t>
  </si>
  <si>
    <t>0.0311091043927618</t>
  </si>
  <si>
    <t>20-001_WDP.BARR.20191113.1139.ISO.TEST</t>
  </si>
  <si>
    <t>2019-11-13 20:39:00</t>
  </si>
  <si>
    <t>-109.88522312390000</t>
  </si>
  <si>
    <t>-14.61624632170000</t>
  </si>
  <si>
    <t>0.146698149631089</t>
  </si>
  <si>
    <t>0.0283428862438191</t>
  </si>
  <si>
    <t>20-001_WDP.BONA.20190920.1320.ISO.TEST</t>
  </si>
  <si>
    <t>2019-09-20 21:20:00</t>
  </si>
  <si>
    <t>-137.94770753890000</t>
  </si>
  <si>
    <t>-16.08021776190000</t>
  </si>
  <si>
    <t>0.034144714061926</t>
  </si>
  <si>
    <t>20-001_WDP.BONA.20191018.1300.ISO.TEST</t>
  </si>
  <si>
    <t>2019-10-18 21:00:00</t>
  </si>
  <si>
    <t>-135.10901255380000</t>
  </si>
  <si>
    <t>-16.87390249370000</t>
  </si>
  <si>
    <t>0.338688317179072</t>
  </si>
  <si>
    <t>0.0289918915458005</t>
  </si>
  <si>
    <t>20-001_WDP.BONA.20191115.1338.ISO.TEST</t>
  </si>
  <si>
    <t>2019-11-15 22:38:00</t>
  </si>
  <si>
    <t>-147.71288358360000</t>
  </si>
  <si>
    <t>-18.15396961020000</t>
  </si>
  <si>
    <t>0.264264434185502</t>
  </si>
  <si>
    <t>0.0347219843380818</t>
  </si>
  <si>
    <t>20-001_WDP.HEAL.20190924.1404.ISO.TEST</t>
  </si>
  <si>
    <t>2019-09-24 22:04:00</t>
  </si>
  <si>
    <t>-107.59415881320000</t>
  </si>
  <si>
    <t>-13.64319607450000</t>
  </si>
  <si>
    <t>0.254856633617598</t>
  </si>
  <si>
    <t>0.0567548188277476</t>
  </si>
  <si>
    <t>20-001_WDP.HEAL.20191205.1556.ISO.TEST</t>
  </si>
  <si>
    <t>2019-12-06 00:56:00</t>
  </si>
  <si>
    <t>-149.30614323380000</t>
  </si>
  <si>
    <t>-17.83679673440000</t>
  </si>
  <si>
    <t>0.267380431888887</t>
  </si>
  <si>
    <t>0.0802412950668924</t>
  </si>
  <si>
    <t>20-001_WDP.TOOL.20190904.1618.ISO.TEST</t>
  </si>
  <si>
    <t>2019-09-05 00:18:00</t>
  </si>
  <si>
    <t>-132.96602733120000</t>
  </si>
  <si>
    <t>-17.04275981630000</t>
  </si>
  <si>
    <t>0.280869110612144</t>
  </si>
  <si>
    <t>0.044492690587817</t>
  </si>
  <si>
    <t>21-058_A00000101397</t>
  </si>
  <si>
    <t>2020-07-15 19:53:00</t>
  </si>
  <si>
    <t>-109.24992517770000</t>
  </si>
  <si>
    <t>-13.58030057720000</t>
  </si>
  <si>
    <t>21-058_A00000101398</t>
  </si>
  <si>
    <t>2020-07-14 20:30:00</t>
  </si>
  <si>
    <t>-131.72068699350000</t>
  </si>
  <si>
    <t>-15.45096684800000</t>
  </si>
  <si>
    <t>0.081386074461079</t>
  </si>
  <si>
    <t>0.0395527238433104</t>
  </si>
  <si>
    <t>21-058_A00000101400</t>
  </si>
  <si>
    <t>2020-08-12 21:01:00</t>
  </si>
  <si>
    <t>-155.88905770790000</t>
  </si>
  <si>
    <t>-19.15096133120000</t>
  </si>
  <si>
    <t>0.162559142010948</t>
  </si>
  <si>
    <t>0.0212985755979753</t>
  </si>
  <si>
    <t>21-058_A00000101402</t>
  </si>
  <si>
    <t>2020-08-13 22:41:00</t>
  </si>
  <si>
    <t>-141.23477143240000</t>
  </si>
  <si>
    <t>-17.85952361680000</t>
  </si>
  <si>
    <t>0.0126675758357153</t>
  </si>
  <si>
    <t>21-058_A00000101403</t>
  </si>
  <si>
    <t>2020-02-10 22:00:00</t>
  </si>
  <si>
    <t>-164.50533365160000</t>
  </si>
  <si>
    <t>-18.38125630450000</t>
  </si>
  <si>
    <t>0.200169857178358</t>
  </si>
  <si>
    <t>0.0133457231191664</t>
  </si>
  <si>
    <t>21-058_A00000101407</t>
  </si>
  <si>
    <t>2020-06-16 21:51:00</t>
  </si>
  <si>
    <t>-140.00217235820000</t>
  </si>
  <si>
    <t>-16.32485396890000</t>
  </si>
  <si>
    <t>0.205851108596257</t>
  </si>
  <si>
    <t>0.0372618590978863</t>
  </si>
  <si>
    <t>21-058_A00000101408</t>
  </si>
  <si>
    <t>2020-06-24 21:18:00</t>
  </si>
  <si>
    <t>-152.30314564290000</t>
  </si>
  <si>
    <t>-18.87777867110000</t>
  </si>
  <si>
    <t>0.0709457538520317</t>
  </si>
  <si>
    <t>0.0193552566062832</t>
  </si>
  <si>
    <t>21-058_A00000101410</t>
  </si>
  <si>
    <t>2020-07-29 20:42:00</t>
  </si>
  <si>
    <t>-122.46613712300000</t>
  </si>
  <si>
    <t>-15.51402541050000</t>
  </si>
  <si>
    <t>0.205813785278754</t>
  </si>
  <si>
    <t>0.0386922837558148</t>
  </si>
  <si>
    <t>21-058_A00000101412</t>
  </si>
  <si>
    <t>2020-07-30 20:45:00</t>
  </si>
  <si>
    <t>-114.01438481230000</t>
  </si>
  <si>
    <t>-13.66551400910000</t>
  </si>
  <si>
    <t>0.100553005457145</t>
  </si>
  <si>
    <t>0.0288853792697448</t>
  </si>
  <si>
    <t>21-058_A00000101418</t>
  </si>
  <si>
    <t>2020-09-17 20:10:00</t>
  </si>
  <si>
    <t>-114.60463594300000</t>
  </si>
  <si>
    <t>-14.69460273870000</t>
  </si>
  <si>
    <t>0.0347163078438598</t>
  </si>
  <si>
    <t>0.00316358572333448</t>
  </si>
  <si>
    <t>21-058_A00000101419</t>
  </si>
  <si>
    <t>2020-09-10 21:15:00</t>
  </si>
  <si>
    <t>-129.89907623520000</t>
  </si>
  <si>
    <t>-15.38758430900000</t>
  </si>
  <si>
    <t>0.156529526389483</t>
  </si>
  <si>
    <t>0.0359898370253874</t>
  </si>
  <si>
    <t>21-059_A00000101415</t>
  </si>
  <si>
    <t>2020-11-04 23:47:00</t>
  </si>
  <si>
    <t>-157.38669296580000</t>
  </si>
  <si>
    <t>-20.00708972620000</t>
  </si>
  <si>
    <t>0.0830182925436068</t>
  </si>
  <si>
    <t>0.0219049350845819</t>
  </si>
  <si>
    <t>21-059_A00000304367</t>
  </si>
  <si>
    <t>2020-11-25 22:00:00</t>
  </si>
  <si>
    <t>-130.21939651800000</t>
  </si>
  <si>
    <t>-16.21953620260000</t>
  </si>
  <si>
    <t>0.117473847482563</t>
  </si>
  <si>
    <t>0.0224591468874827</t>
  </si>
  <si>
    <t>21-105_A00000101417</t>
  </si>
  <si>
    <t>2020-11-04 23:50:00</t>
  </si>
  <si>
    <t>-158.50901963420000</t>
  </si>
  <si>
    <t>-19.08885531740000</t>
  </si>
  <si>
    <t>0.423476328270089</t>
  </si>
  <si>
    <t>0.0505353305224804</t>
  </si>
  <si>
    <t>21-220_A00000304354</t>
  </si>
  <si>
    <t>2021-04-27 22:50:00</t>
  </si>
  <si>
    <t>-151.08154731670000</t>
  </si>
  <si>
    <t>-17.44698278300000</t>
  </si>
  <si>
    <t>0.0554529534971138</t>
  </si>
  <si>
    <t>21-220_A00000304356</t>
  </si>
  <si>
    <t>2021-05-18 23:35:00</t>
  </si>
  <si>
    <t>-124.45611361340000</t>
  </si>
  <si>
    <t>-14.21148834500000</t>
  </si>
  <si>
    <t>0.0863783143231751</t>
  </si>
  <si>
    <t>0.0288754597365012</t>
  </si>
  <si>
    <t>21-220_A00000304358</t>
  </si>
  <si>
    <t>2021-05-26 21:21:00</t>
  </si>
  <si>
    <t>-160.47068901160000</t>
  </si>
  <si>
    <t>-19.00253833930000</t>
  </si>
  <si>
    <t>0.271417777979817</t>
  </si>
  <si>
    <t>0.0534330229310476</t>
  </si>
  <si>
    <t>21-220_A00000304361</t>
  </si>
  <si>
    <t>2021-06-08 21:20:00</t>
  </si>
  <si>
    <t>-116.24862979090000</t>
  </si>
  <si>
    <t>-14.22151086050000</t>
  </si>
  <si>
    <t>0.170197759628533</t>
  </si>
  <si>
    <t>0.0118607140549014</t>
  </si>
  <si>
    <t>21-220_A00000304363</t>
  </si>
  <si>
    <t>2021-06-11 00:00:00</t>
  </si>
  <si>
    <t>-122.20961161560000</t>
  </si>
  <si>
    <t>-13.30279890130000</t>
  </si>
  <si>
    <t>0.0903515121664273</t>
  </si>
  <si>
    <t>0.0207774922657504</t>
  </si>
  <si>
    <t>21-220_A00000304369</t>
  </si>
  <si>
    <t>2021-03-09 22:24:00</t>
  </si>
  <si>
    <t>-173.79556293790000</t>
  </si>
  <si>
    <t>-18.15102767190000</t>
  </si>
  <si>
    <t>0.103064296554081</t>
  </si>
  <si>
    <t>0.0352498067808895</t>
  </si>
  <si>
    <t>21-220_A00000304372</t>
  </si>
  <si>
    <t>2021-05-20 23:45:00</t>
  </si>
  <si>
    <t>-204.25568770990000</t>
  </si>
  <si>
    <t>-25.25202840460000</t>
  </si>
  <si>
    <t>0.252163254069768</t>
  </si>
  <si>
    <t>0.0362528272430509</t>
  </si>
  <si>
    <t>21-220_A00000304373</t>
  </si>
  <si>
    <t>2021-06-15 20:40:00</t>
  </si>
  <si>
    <t>-150.07067150850000</t>
  </si>
  <si>
    <t>-18.75122993150000</t>
  </si>
  <si>
    <t>0.229948861509698</t>
  </si>
  <si>
    <t>0.038765576548446</t>
  </si>
  <si>
    <t>21-220_A00000304377</t>
  </si>
  <si>
    <t>2021-06-21 22:05:00</t>
  </si>
  <si>
    <t>-133.82967855350000</t>
  </si>
  <si>
    <t>-15.57426322250000</t>
  </si>
  <si>
    <t>0.222378404366724</t>
  </si>
  <si>
    <t>0.0448493575072281</t>
  </si>
  <si>
    <t>date</t>
  </si>
  <si>
    <t>2H</t>
  </si>
  <si>
    <t>d-excess</t>
  </si>
  <si>
    <t>t</t>
  </si>
  <si>
    <t>18O_pred</t>
  </si>
  <si>
    <t>SQE</t>
  </si>
  <si>
    <t>18O annual mean</t>
  </si>
  <si>
    <t>amplitude</t>
  </si>
  <si>
    <t>lag time</t>
  </si>
  <si>
    <t>c</t>
  </si>
  <si>
    <t>2pi/365</t>
  </si>
  <si>
    <t>mean residence time</t>
  </si>
  <si>
    <t>18O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</si>
</sst>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000"/>
    <numFmt numFmtId="166" formatCode="0.000"/>
    <numFmt numFmtId="167" formatCode="0.000000"/>
    <numFmt numFmtId="168" formatCode="0.00000000000000"/>
    <numFmt numFmtId="169" formatCode="0.0000000000000"/>
  </numFmts>
  <fonts count="6" x14ac:knownFonts="1">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4" fillId="5" borderId="2" xfId="0" applyFont="1" applyFill="1" applyBorder="1" applyAlignment="1">
      <alignment vertical="top"/>
    </xf>
    <xf numFmtId="164" fontId="0" fillId="0" borderId="3" xfId="0" applyNumberFormat="1" applyFont="1" applyBorder="1" applyAlignment="1">
      <alignment vertical="top"/>
    </xf>
    <xf numFmtId="164" fontId="0" fillId="0" borderId="4" xfId="0" applyNumberFormat="1" applyFont="1" applyBorder="1" applyAlignment="1">
      <alignment vertical="top"/>
    </xf>
    <xf numFmtId="165" fontId="0" fillId="0" borderId="4"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1" fontId="0" fillId="0" borderId="4" xfId="0" applyNumberFormat="1" applyFont="1" applyBorder="1" applyAlignment="1">
      <alignment vertical="top"/>
    </xf>
    <xf numFmtId="0" fontId="4" fillId="5" borderId="5" xfId="0" applyFont="1" applyFill="1" applyBorder="1" applyAlignment="1">
      <alignment vertical="top"/>
    </xf>
    <xf numFmtId="164" fontId="0" fillId="0" borderId="6" xfId="0" applyNumberFormat="1" applyFont="1" applyBorder="1" applyAlignment="1">
      <alignment vertical="top"/>
    </xf>
    <xf numFmtId="164" fontId="0" fillId="0" borderId="7" xfId="0" applyNumberFormat="1" applyFont="1" applyBorder="1" applyAlignment="1">
      <alignment vertical="top"/>
    </xf>
    <xf numFmtId="166" fontId="0" fillId="0" borderId="7"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1" fontId="0" fillId="0" borderId="7" xfId="0" applyNumberFormat="1" applyFont="1" applyBorder="1" applyAlignment="1">
      <alignment vertical="top"/>
    </xf>
    <xf numFmtId="167" fontId="0" fillId="0" borderId="6" xfId="0" applyNumberFormat="1" applyFont="1" applyBorder="1" applyAlignment="1">
      <alignment vertical="top"/>
    </xf>
    <xf numFmtId="167" fontId="0" fillId="0" borderId="7" xfId="0" applyNumberFormat="1" applyFont="1" applyBorder="1" applyAlignment="1">
      <alignment vertical="top"/>
    </xf>
    <xf numFmtId="165" fontId="0" fillId="0" borderId="7" xfId="0" applyNumberFormat="1" applyFont="1" applyBorder="1" applyAlignment="1">
      <alignment vertical="top"/>
    </xf>
    <xf numFmtId="168" fontId="0" fillId="0" borderId="7" xfId="0" applyNumberFormat="1" applyFont="1" applyBorder="1" applyAlignment="1">
      <alignment vertical="top"/>
    </xf>
    <xf numFmtId="169" fontId="0" fillId="0" borderId="7" xfId="0" applyNumberFormat="1" applyFont="1" applyBorder="1" applyAlignment="1">
      <alignment vertical="top"/>
    </xf>
    <xf numFmtId="2" fontId="0" fillId="0" borderId="7" xfId="0" applyNumberFormat="1" applyFont="1" applyBorder="1" applyAlignment="1">
      <alignment vertical="top"/>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22" fontId="5" fillId="0" borderId="0" xfId="0" applyNumberFormat="1" applyFont="1" applyAlignment="1">
      <alignment vertical="top" wrapText="1"/>
    </xf>
    <xf numFmtId="0" fontId="5" fillId="0" borderId="0" xfId="0" applyFont="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 1 - 1648574645-data'!$K$3:$K$53</c:f>
              <c:numCache>
                <c:formatCode>m/d/yy\ h:mm</c:formatCode>
                <c:ptCount val="51"/>
                <c:pt idx="0">
                  <c:v>43625.95208333333</c:v>
                </c:pt>
                <c:pt idx="1">
                  <c:v>43574.890277777777</c:v>
                </c:pt>
                <c:pt idx="2">
                  <c:v>43600.786111111112</c:v>
                </c:pt>
                <c:pt idx="3">
                  <c:v>43601.9</c:v>
                </c:pt>
                <c:pt idx="4">
                  <c:v>43620.852083333331</c:v>
                </c:pt>
                <c:pt idx="5">
                  <c:v>43644.762499999997</c:v>
                </c:pt>
                <c:pt idx="6">
                  <c:v>43654.731249999997</c:v>
                </c:pt>
                <c:pt idx="7">
                  <c:v>43643.865277777775</c:v>
                </c:pt>
                <c:pt idx="8">
                  <c:v>43663.929861111108</c:v>
                </c:pt>
                <c:pt idx="9">
                  <c:v>43634.859027777777</c:v>
                </c:pt>
                <c:pt idx="10">
                  <c:v>43634.813194444447</c:v>
                </c:pt>
                <c:pt idx="11">
                  <c:v>43655.863194444442</c:v>
                </c:pt>
                <c:pt idx="12">
                  <c:v>43668.925694444442</c:v>
                </c:pt>
                <c:pt idx="13">
                  <c:v>43682.824305555558</c:v>
                </c:pt>
                <c:pt idx="14">
                  <c:v>43698.029166666667</c:v>
                </c:pt>
                <c:pt idx="15">
                  <c:v>43686.984027777777</c:v>
                </c:pt>
                <c:pt idx="16">
                  <c:v>43700.992361111108</c:v>
                </c:pt>
                <c:pt idx="17">
                  <c:v>43677.887499999997</c:v>
                </c:pt>
                <c:pt idx="18">
                  <c:v>43692.097222222219</c:v>
                </c:pt>
                <c:pt idx="19">
                  <c:v>43684.76666666667</c:v>
                </c:pt>
                <c:pt idx="20">
                  <c:v>43697.736111111109</c:v>
                </c:pt>
                <c:pt idx="21">
                  <c:v>43782.86041666667</c:v>
                </c:pt>
                <c:pt idx="22">
                  <c:v>43728.888888888891</c:v>
                </c:pt>
                <c:pt idx="23">
                  <c:v>43756.875</c:v>
                </c:pt>
                <c:pt idx="24">
                  <c:v>43784.943055555559</c:v>
                </c:pt>
                <c:pt idx="25">
                  <c:v>43732.919444444444</c:v>
                </c:pt>
                <c:pt idx="26">
                  <c:v>43805.038888888892</c:v>
                </c:pt>
                <c:pt idx="27">
                  <c:v>43713.012499999997</c:v>
                </c:pt>
                <c:pt idx="28">
                  <c:v>44027.828472222223</c:v>
                </c:pt>
                <c:pt idx="29">
                  <c:v>44026.854166666664</c:v>
                </c:pt>
                <c:pt idx="30">
                  <c:v>44055.875694444447</c:v>
                </c:pt>
                <c:pt idx="31">
                  <c:v>44056.945138888892</c:v>
                </c:pt>
                <c:pt idx="32">
                  <c:v>43871.916666666664</c:v>
                </c:pt>
                <c:pt idx="33">
                  <c:v>43998.910416666666</c:v>
                </c:pt>
                <c:pt idx="34">
                  <c:v>44006.887499999997</c:v>
                </c:pt>
                <c:pt idx="35">
                  <c:v>44041.862500000003</c:v>
                </c:pt>
                <c:pt idx="36">
                  <c:v>44042.864583333336</c:v>
                </c:pt>
                <c:pt idx="37">
                  <c:v>44091.840277777781</c:v>
                </c:pt>
                <c:pt idx="38">
                  <c:v>44084.885416666664</c:v>
                </c:pt>
                <c:pt idx="39">
                  <c:v>44139.990972222222</c:v>
                </c:pt>
                <c:pt idx="40">
                  <c:v>44160.916666666664</c:v>
                </c:pt>
                <c:pt idx="41">
                  <c:v>44139.993055555555</c:v>
                </c:pt>
                <c:pt idx="42">
                  <c:v>44313.951388888891</c:v>
                </c:pt>
                <c:pt idx="43">
                  <c:v>44334.982638888891</c:v>
                </c:pt>
                <c:pt idx="44">
                  <c:v>44342.88958333333</c:v>
                </c:pt>
                <c:pt idx="45">
                  <c:v>44355.888888888891</c:v>
                </c:pt>
                <c:pt idx="46">
                  <c:v>44358</c:v>
                </c:pt>
                <c:pt idx="47">
                  <c:v>44264.933333333334</c:v>
                </c:pt>
                <c:pt idx="48">
                  <c:v>44336.989583333336</c:v>
                </c:pt>
                <c:pt idx="49">
                  <c:v>44362.861111111109</c:v>
                </c:pt>
                <c:pt idx="50">
                  <c:v>44368.920138888891</c:v>
                </c:pt>
              </c:numCache>
            </c:numRef>
          </c:xVal>
          <c:yVal>
            <c:numRef>
              <c:f>'Sheet 1 - 1648574645-data'!$R$3:$R$53</c:f>
              <c:numCache>
                <c:formatCode>General</c:formatCode>
                <c:ptCount val="51"/>
                <c:pt idx="0">
                  <c:v>-15.3810649371</c:v>
                </c:pt>
                <c:pt idx="1">
                  <c:v>-16.470205909400001</c:v>
                </c:pt>
                <c:pt idx="2">
                  <c:v>-19.044367979099999</c:v>
                </c:pt>
                <c:pt idx="3">
                  <c:v>-15.526400560700001</c:v>
                </c:pt>
                <c:pt idx="4">
                  <c:v>-17.120892160699999</c:v>
                </c:pt>
                <c:pt idx="5">
                  <c:v>-16.382288315499999</c:v>
                </c:pt>
                <c:pt idx="6">
                  <c:v>-12.001784690599999</c:v>
                </c:pt>
                <c:pt idx="7">
                  <c:v>-12.6950501647</c:v>
                </c:pt>
                <c:pt idx="8">
                  <c:v>-10.1809902186</c:v>
                </c:pt>
                <c:pt idx="9">
                  <c:v>-15.1309744118</c:v>
                </c:pt>
                <c:pt idx="10">
                  <c:v>-17.546194725900001</c:v>
                </c:pt>
                <c:pt idx="11">
                  <c:v>-16.4246742817</c:v>
                </c:pt>
                <c:pt idx="12">
                  <c:v>-15.9210883107</c:v>
                </c:pt>
                <c:pt idx="13">
                  <c:v>-18.033017170600001</c:v>
                </c:pt>
                <c:pt idx="14">
                  <c:v>-14.4305314531</c:v>
                </c:pt>
                <c:pt idx="15">
                  <c:v>-12.732038388299999</c:v>
                </c:pt>
                <c:pt idx="16">
                  <c:v>-12.0187502504</c:v>
                </c:pt>
                <c:pt idx="17">
                  <c:v>-15.9724787811</c:v>
                </c:pt>
                <c:pt idx="18">
                  <c:v>-12.583587720200001</c:v>
                </c:pt>
                <c:pt idx="19">
                  <c:v>-15.799881364000001</c:v>
                </c:pt>
                <c:pt idx="20">
                  <c:v>-18.4759869369</c:v>
                </c:pt>
                <c:pt idx="21">
                  <c:v>-14.6162463217</c:v>
                </c:pt>
                <c:pt idx="22">
                  <c:v>-16.080217761899998</c:v>
                </c:pt>
                <c:pt idx="23">
                  <c:v>-16.873902493700001</c:v>
                </c:pt>
                <c:pt idx="24">
                  <c:v>-18.153969610200001</c:v>
                </c:pt>
                <c:pt idx="25">
                  <c:v>-13.6431960745</c:v>
                </c:pt>
                <c:pt idx="26">
                  <c:v>-17.8367967344</c:v>
                </c:pt>
                <c:pt idx="27">
                  <c:v>-17.042759816299998</c:v>
                </c:pt>
                <c:pt idx="28">
                  <c:v>-13.580300577199999</c:v>
                </c:pt>
                <c:pt idx="29">
                  <c:v>-15.450966848</c:v>
                </c:pt>
                <c:pt idx="30">
                  <c:v>-19.150961331200001</c:v>
                </c:pt>
                <c:pt idx="31">
                  <c:v>-17.859523616800001</c:v>
                </c:pt>
                <c:pt idx="32">
                  <c:v>-18.381256304499999</c:v>
                </c:pt>
                <c:pt idx="33">
                  <c:v>-16.324853968900001</c:v>
                </c:pt>
                <c:pt idx="34">
                  <c:v>-18.8777786711</c:v>
                </c:pt>
                <c:pt idx="35">
                  <c:v>-15.5140254105</c:v>
                </c:pt>
                <c:pt idx="36">
                  <c:v>-13.665514009100001</c:v>
                </c:pt>
                <c:pt idx="37">
                  <c:v>-14.6946027387</c:v>
                </c:pt>
                <c:pt idx="38">
                  <c:v>-15.387584308999999</c:v>
                </c:pt>
                <c:pt idx="39">
                  <c:v>-20.0070897262</c:v>
                </c:pt>
                <c:pt idx="40">
                  <c:v>-16.219536202600001</c:v>
                </c:pt>
                <c:pt idx="41">
                  <c:v>-19.0888553174</c:v>
                </c:pt>
                <c:pt idx="42">
                  <c:v>-17.446982782999999</c:v>
                </c:pt>
                <c:pt idx="43">
                  <c:v>-14.211488344999999</c:v>
                </c:pt>
                <c:pt idx="44">
                  <c:v>-19.002538339299999</c:v>
                </c:pt>
                <c:pt idx="45">
                  <c:v>-14.2215108605</c:v>
                </c:pt>
                <c:pt idx="46">
                  <c:v>-13.302798901299999</c:v>
                </c:pt>
                <c:pt idx="47">
                  <c:v>-18.1510276719</c:v>
                </c:pt>
                <c:pt idx="48">
                  <c:v>-25.252028404600001</c:v>
                </c:pt>
                <c:pt idx="49">
                  <c:v>-18.751229931499999</c:v>
                </c:pt>
                <c:pt idx="50">
                  <c:v>-15.574263222500001</c:v>
                </c:pt>
              </c:numCache>
            </c:numRef>
          </c:yVal>
          <c:smooth val="0"/>
          <c:extLst>
            <c:ext xmlns:c16="http://schemas.microsoft.com/office/drawing/2014/chart" uri="{C3380CC4-5D6E-409C-BE32-E72D297353CC}">
              <c16:uniqueId val="{00000000-50B8-CF43-A82F-FCE71C00CF96}"/>
            </c:ext>
          </c:extLst>
        </c:ser>
        <c:dLbls>
          <c:showLegendKey val="0"/>
          <c:showVal val="0"/>
          <c:showCatName val="0"/>
          <c:showSerName val="0"/>
          <c:showPercent val="0"/>
          <c:showBubbleSize val="0"/>
        </c:dLbls>
        <c:axId val="102345615"/>
        <c:axId val="102599439"/>
      </c:scatterChart>
      <c:valAx>
        <c:axId val="102345615"/>
        <c:scaling>
          <c:orientation val="minMax"/>
        </c:scaling>
        <c:delete val="0"/>
        <c:axPos val="b"/>
        <c:majorGridlines>
          <c:spPr>
            <a:ln w="9525" cap="flat" cmpd="sng" algn="ctr">
              <a:solidFill>
                <a:schemeClr val="tx1">
                  <a:lumMod val="15000"/>
                  <a:lumOff val="85000"/>
                </a:schemeClr>
              </a:solidFill>
              <a:round/>
            </a:ln>
            <a:effectLst/>
          </c:spPr>
        </c:majorGridlines>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99439"/>
        <c:crosses val="autoZero"/>
        <c:crossBetween val="midCat"/>
      </c:valAx>
      <c:valAx>
        <c:axId val="102599439"/>
        <c:scaling>
          <c:orientation val="minMax"/>
          <c:max val="0"/>
          <c:min val="-2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5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Sheet1!$A$3:$A$52</c:f>
              <c:numCache>
                <c:formatCode>m/d/yy\ h:mm</c:formatCode>
                <c:ptCount val="50"/>
                <c:pt idx="0">
                  <c:v>43600.786111111112</c:v>
                </c:pt>
                <c:pt idx="1">
                  <c:v>43601.9</c:v>
                </c:pt>
                <c:pt idx="2">
                  <c:v>43620.852083333331</c:v>
                </c:pt>
                <c:pt idx="3">
                  <c:v>43625.95208333333</c:v>
                </c:pt>
                <c:pt idx="4">
                  <c:v>43634.813194444447</c:v>
                </c:pt>
                <c:pt idx="5">
                  <c:v>43634.859027777777</c:v>
                </c:pt>
                <c:pt idx="6">
                  <c:v>43643.865277777775</c:v>
                </c:pt>
                <c:pt idx="7">
                  <c:v>43644.762499999997</c:v>
                </c:pt>
                <c:pt idx="8">
                  <c:v>43654.731249999997</c:v>
                </c:pt>
                <c:pt idx="9">
                  <c:v>43655.863194444442</c:v>
                </c:pt>
                <c:pt idx="10">
                  <c:v>43663.929861111108</c:v>
                </c:pt>
                <c:pt idx="11">
                  <c:v>43668.925694444442</c:v>
                </c:pt>
                <c:pt idx="12">
                  <c:v>43677.887499999997</c:v>
                </c:pt>
                <c:pt idx="13">
                  <c:v>43682.824305555558</c:v>
                </c:pt>
                <c:pt idx="14">
                  <c:v>43684.76666666667</c:v>
                </c:pt>
                <c:pt idx="15">
                  <c:v>43686.984027777777</c:v>
                </c:pt>
                <c:pt idx="16">
                  <c:v>43692.097222222219</c:v>
                </c:pt>
                <c:pt idx="17">
                  <c:v>43697.736111111109</c:v>
                </c:pt>
                <c:pt idx="18">
                  <c:v>43698.029166666667</c:v>
                </c:pt>
                <c:pt idx="19">
                  <c:v>43700.992361111108</c:v>
                </c:pt>
                <c:pt idx="20">
                  <c:v>43713.012499999997</c:v>
                </c:pt>
                <c:pt idx="21">
                  <c:v>43728.888888888891</c:v>
                </c:pt>
                <c:pt idx="22">
                  <c:v>43732.919444444444</c:v>
                </c:pt>
                <c:pt idx="23">
                  <c:v>43756.875</c:v>
                </c:pt>
                <c:pt idx="24">
                  <c:v>43782.86041666667</c:v>
                </c:pt>
                <c:pt idx="25">
                  <c:v>43784.943055555559</c:v>
                </c:pt>
                <c:pt idx="26">
                  <c:v>43805.038888888892</c:v>
                </c:pt>
                <c:pt idx="27">
                  <c:v>43871.916666666664</c:v>
                </c:pt>
                <c:pt idx="28">
                  <c:v>43998.910416666666</c:v>
                </c:pt>
                <c:pt idx="29">
                  <c:v>44006.887499999997</c:v>
                </c:pt>
                <c:pt idx="30">
                  <c:v>44026.854166666664</c:v>
                </c:pt>
                <c:pt idx="31">
                  <c:v>44027.828472222223</c:v>
                </c:pt>
                <c:pt idx="32">
                  <c:v>44041.862500000003</c:v>
                </c:pt>
                <c:pt idx="33">
                  <c:v>44042.864583333336</c:v>
                </c:pt>
                <c:pt idx="34">
                  <c:v>44055.875694444447</c:v>
                </c:pt>
                <c:pt idx="35">
                  <c:v>44056.945138888892</c:v>
                </c:pt>
                <c:pt idx="36">
                  <c:v>44084.885416666664</c:v>
                </c:pt>
                <c:pt idx="37">
                  <c:v>44091.840277777781</c:v>
                </c:pt>
                <c:pt idx="38">
                  <c:v>44139.990972222222</c:v>
                </c:pt>
                <c:pt idx="39">
                  <c:v>44139.993055555555</c:v>
                </c:pt>
                <c:pt idx="40">
                  <c:v>44160.916666666664</c:v>
                </c:pt>
                <c:pt idx="41">
                  <c:v>44264.933333333334</c:v>
                </c:pt>
                <c:pt idx="42">
                  <c:v>44313.951388888891</c:v>
                </c:pt>
                <c:pt idx="43">
                  <c:v>44334.982638888891</c:v>
                </c:pt>
                <c:pt idx="44">
                  <c:v>44336.989583333336</c:v>
                </c:pt>
                <c:pt idx="45">
                  <c:v>44342.88958333333</c:v>
                </c:pt>
                <c:pt idx="46">
                  <c:v>44355.888888888891</c:v>
                </c:pt>
                <c:pt idx="47">
                  <c:v>44358</c:v>
                </c:pt>
                <c:pt idx="48">
                  <c:v>44362.861111111109</c:v>
                </c:pt>
                <c:pt idx="49">
                  <c:v>44368.920138888891</c:v>
                </c:pt>
              </c:numCache>
            </c:numRef>
          </c:xVal>
          <c:yVal>
            <c:numRef>
              <c:f>Sheet1!$B$2:$B$52</c:f>
              <c:numCache>
                <c:formatCode>General</c:formatCode>
                <c:ptCount val="51"/>
                <c:pt idx="0">
                  <c:v>-16.470205909400001</c:v>
                </c:pt>
                <c:pt idx="1">
                  <c:v>-19.044367979099999</c:v>
                </c:pt>
                <c:pt idx="2">
                  <c:v>-15.526400560700001</c:v>
                </c:pt>
                <c:pt idx="3">
                  <c:v>-17.120892160699999</c:v>
                </c:pt>
                <c:pt idx="4">
                  <c:v>-15.3810649371</c:v>
                </c:pt>
                <c:pt idx="5">
                  <c:v>-17.546194725900001</c:v>
                </c:pt>
                <c:pt idx="6">
                  <c:v>-15.1309744118</c:v>
                </c:pt>
                <c:pt idx="7">
                  <c:v>-12.6950501647</c:v>
                </c:pt>
                <c:pt idx="8">
                  <c:v>-16.382288315499999</c:v>
                </c:pt>
                <c:pt idx="9">
                  <c:v>-12.001784690599999</c:v>
                </c:pt>
                <c:pt idx="10">
                  <c:v>-16.4246742817</c:v>
                </c:pt>
                <c:pt idx="11">
                  <c:v>-10.1809902186</c:v>
                </c:pt>
                <c:pt idx="12">
                  <c:v>-15.9210883107</c:v>
                </c:pt>
                <c:pt idx="13">
                  <c:v>-15.9724787811</c:v>
                </c:pt>
                <c:pt idx="14">
                  <c:v>-18.033017170600001</c:v>
                </c:pt>
                <c:pt idx="15">
                  <c:v>-15.799881364000001</c:v>
                </c:pt>
                <c:pt idx="16">
                  <c:v>-12.732038388299999</c:v>
                </c:pt>
                <c:pt idx="17">
                  <c:v>-12.583587720200001</c:v>
                </c:pt>
                <c:pt idx="18">
                  <c:v>-18.4759869369</c:v>
                </c:pt>
                <c:pt idx="19">
                  <c:v>-14.4305314531</c:v>
                </c:pt>
                <c:pt idx="20">
                  <c:v>-12.0187502504</c:v>
                </c:pt>
                <c:pt idx="21">
                  <c:v>-17.042759816299998</c:v>
                </c:pt>
                <c:pt idx="22">
                  <c:v>-16.080217761899998</c:v>
                </c:pt>
                <c:pt idx="23">
                  <c:v>-13.6431960745</c:v>
                </c:pt>
                <c:pt idx="24">
                  <c:v>-16.873902493700001</c:v>
                </c:pt>
                <c:pt idx="25">
                  <c:v>-14.6162463217</c:v>
                </c:pt>
                <c:pt idx="26">
                  <c:v>-18.153969610200001</c:v>
                </c:pt>
                <c:pt idx="27">
                  <c:v>-17.8367967344</c:v>
                </c:pt>
                <c:pt idx="28">
                  <c:v>-18.381256304499999</c:v>
                </c:pt>
                <c:pt idx="29">
                  <c:v>-16.324853968900001</c:v>
                </c:pt>
                <c:pt idx="30">
                  <c:v>-18.8777786711</c:v>
                </c:pt>
                <c:pt idx="31">
                  <c:v>-15.450966848</c:v>
                </c:pt>
                <c:pt idx="32">
                  <c:v>-13.580300577199999</c:v>
                </c:pt>
                <c:pt idx="33">
                  <c:v>-15.5140254105</c:v>
                </c:pt>
                <c:pt idx="34">
                  <c:v>-13.665514009100001</c:v>
                </c:pt>
                <c:pt idx="35">
                  <c:v>-19.150961331200001</c:v>
                </c:pt>
                <c:pt idx="36">
                  <c:v>-17.859523616800001</c:v>
                </c:pt>
                <c:pt idx="37">
                  <c:v>-15.387584308999999</c:v>
                </c:pt>
                <c:pt idx="38">
                  <c:v>-14.6946027387</c:v>
                </c:pt>
                <c:pt idx="39">
                  <c:v>-20.0070897262</c:v>
                </c:pt>
                <c:pt idx="40">
                  <c:v>-19.0888553174</c:v>
                </c:pt>
                <c:pt idx="41">
                  <c:v>-16.219536202600001</c:v>
                </c:pt>
                <c:pt idx="42">
                  <c:v>-18.1510276719</c:v>
                </c:pt>
                <c:pt idx="43">
                  <c:v>-17.446982782999999</c:v>
                </c:pt>
                <c:pt idx="44">
                  <c:v>-14.211488344999999</c:v>
                </c:pt>
                <c:pt idx="45">
                  <c:v>-25.252028404600001</c:v>
                </c:pt>
                <c:pt idx="46">
                  <c:v>-19.002538339299999</c:v>
                </c:pt>
                <c:pt idx="47">
                  <c:v>-14.2215108605</c:v>
                </c:pt>
                <c:pt idx="48">
                  <c:v>-13.302798901299999</c:v>
                </c:pt>
                <c:pt idx="49">
                  <c:v>-18.751229931499999</c:v>
                </c:pt>
                <c:pt idx="50">
                  <c:v>-15.574263222500001</c:v>
                </c:pt>
              </c:numCache>
            </c:numRef>
          </c:yVal>
          <c:smooth val="0"/>
          <c:extLst>
            <c:ext xmlns:c16="http://schemas.microsoft.com/office/drawing/2014/chart" uri="{C3380CC4-5D6E-409C-BE32-E72D297353CC}">
              <c16:uniqueId val="{00000000-936D-DA4A-9FAF-3EDFF95F938B}"/>
            </c:ext>
          </c:extLst>
        </c:ser>
        <c:dLbls>
          <c:showLegendKey val="0"/>
          <c:showVal val="0"/>
          <c:showCatName val="0"/>
          <c:showSerName val="0"/>
          <c:showPercent val="0"/>
          <c:showBubbleSize val="0"/>
        </c:dLbls>
        <c:axId val="47235407"/>
        <c:axId val="47237055"/>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Sheet1!$A$3:$A$52</c:f>
              <c:numCache>
                <c:formatCode>m/d/yy\ h:mm</c:formatCode>
                <c:ptCount val="50"/>
                <c:pt idx="0">
                  <c:v>43600.786111111112</c:v>
                </c:pt>
                <c:pt idx="1">
                  <c:v>43601.9</c:v>
                </c:pt>
                <c:pt idx="2">
                  <c:v>43620.852083333331</c:v>
                </c:pt>
                <c:pt idx="3">
                  <c:v>43625.95208333333</c:v>
                </c:pt>
                <c:pt idx="4">
                  <c:v>43634.813194444447</c:v>
                </c:pt>
                <c:pt idx="5">
                  <c:v>43634.859027777777</c:v>
                </c:pt>
                <c:pt idx="6">
                  <c:v>43643.865277777775</c:v>
                </c:pt>
                <c:pt idx="7">
                  <c:v>43644.762499999997</c:v>
                </c:pt>
                <c:pt idx="8">
                  <c:v>43654.731249999997</c:v>
                </c:pt>
                <c:pt idx="9">
                  <c:v>43655.863194444442</c:v>
                </c:pt>
                <c:pt idx="10">
                  <c:v>43663.929861111108</c:v>
                </c:pt>
                <c:pt idx="11">
                  <c:v>43668.925694444442</c:v>
                </c:pt>
                <c:pt idx="12">
                  <c:v>43677.887499999997</c:v>
                </c:pt>
                <c:pt idx="13">
                  <c:v>43682.824305555558</c:v>
                </c:pt>
                <c:pt idx="14">
                  <c:v>43684.76666666667</c:v>
                </c:pt>
                <c:pt idx="15">
                  <c:v>43686.984027777777</c:v>
                </c:pt>
                <c:pt idx="16">
                  <c:v>43692.097222222219</c:v>
                </c:pt>
                <c:pt idx="17">
                  <c:v>43697.736111111109</c:v>
                </c:pt>
                <c:pt idx="18">
                  <c:v>43698.029166666667</c:v>
                </c:pt>
                <c:pt idx="19">
                  <c:v>43700.992361111108</c:v>
                </c:pt>
                <c:pt idx="20">
                  <c:v>43713.012499999997</c:v>
                </c:pt>
                <c:pt idx="21">
                  <c:v>43728.888888888891</c:v>
                </c:pt>
                <c:pt idx="22">
                  <c:v>43732.919444444444</c:v>
                </c:pt>
                <c:pt idx="23">
                  <c:v>43756.875</c:v>
                </c:pt>
                <c:pt idx="24">
                  <c:v>43782.86041666667</c:v>
                </c:pt>
                <c:pt idx="25">
                  <c:v>43784.943055555559</c:v>
                </c:pt>
                <c:pt idx="26">
                  <c:v>43805.038888888892</c:v>
                </c:pt>
                <c:pt idx="27">
                  <c:v>43871.916666666664</c:v>
                </c:pt>
                <c:pt idx="28">
                  <c:v>43998.910416666666</c:v>
                </c:pt>
                <c:pt idx="29">
                  <c:v>44006.887499999997</c:v>
                </c:pt>
                <c:pt idx="30">
                  <c:v>44026.854166666664</c:v>
                </c:pt>
                <c:pt idx="31">
                  <c:v>44027.828472222223</c:v>
                </c:pt>
                <c:pt idx="32">
                  <c:v>44041.862500000003</c:v>
                </c:pt>
                <c:pt idx="33">
                  <c:v>44042.864583333336</c:v>
                </c:pt>
                <c:pt idx="34">
                  <c:v>44055.875694444447</c:v>
                </c:pt>
                <c:pt idx="35">
                  <c:v>44056.945138888892</c:v>
                </c:pt>
                <c:pt idx="36">
                  <c:v>44084.885416666664</c:v>
                </c:pt>
                <c:pt idx="37">
                  <c:v>44091.840277777781</c:v>
                </c:pt>
                <c:pt idx="38">
                  <c:v>44139.990972222222</c:v>
                </c:pt>
                <c:pt idx="39">
                  <c:v>44139.993055555555</c:v>
                </c:pt>
                <c:pt idx="40">
                  <c:v>44160.916666666664</c:v>
                </c:pt>
                <c:pt idx="41">
                  <c:v>44264.933333333334</c:v>
                </c:pt>
                <c:pt idx="42">
                  <c:v>44313.951388888891</c:v>
                </c:pt>
                <c:pt idx="43">
                  <c:v>44334.982638888891</c:v>
                </c:pt>
                <c:pt idx="44">
                  <c:v>44336.989583333336</c:v>
                </c:pt>
                <c:pt idx="45">
                  <c:v>44342.88958333333</c:v>
                </c:pt>
                <c:pt idx="46">
                  <c:v>44355.888888888891</c:v>
                </c:pt>
                <c:pt idx="47">
                  <c:v>44358</c:v>
                </c:pt>
                <c:pt idx="48">
                  <c:v>44362.861111111109</c:v>
                </c:pt>
                <c:pt idx="49">
                  <c:v>44368.920138888891</c:v>
                </c:pt>
              </c:numCache>
            </c:numRef>
          </c:xVal>
          <c:yVal>
            <c:numRef>
              <c:f>Sheet1!$F$3:$F$52</c:f>
              <c:numCache>
                <c:formatCode>General</c:formatCode>
                <c:ptCount val="50"/>
                <c:pt idx="0">
                  <c:v>-17.217455685951673</c:v>
                </c:pt>
                <c:pt idx="1">
                  <c:v>-17.177175274797243</c:v>
                </c:pt>
                <c:pt idx="2">
                  <c:v>-16.508291773004537</c:v>
                </c:pt>
                <c:pt idx="3">
                  <c:v>-16.338970150200012</c:v>
                </c:pt>
                <c:pt idx="4">
                  <c:v>-16.062312174324241</c:v>
                </c:pt>
                <c:pt idx="5">
                  <c:v>-16.060947970388696</c:v>
                </c:pt>
                <c:pt idx="6">
                  <c:v>-15.808362358540728</c:v>
                </c:pt>
                <c:pt idx="7">
                  <c:v>-15.785008602863664</c:v>
                </c:pt>
                <c:pt idx="8">
                  <c:v>-15.550341644792516</c:v>
                </c:pt>
                <c:pt idx="9">
                  <c:v>-15.52674841594545</c:v>
                </c:pt>
                <c:pt idx="10">
                  <c:v>-15.37812213253201</c:v>
                </c:pt>
                <c:pt idx="11">
                  <c:v>-15.304050723241362</c:v>
                </c:pt>
                <c:pt idx="12">
                  <c:v>-15.207629349749643</c:v>
                </c:pt>
                <c:pt idx="13">
                  <c:v>-15.175198036639483</c:v>
                </c:pt>
                <c:pt idx="14">
                  <c:v>-15.166545938620764</c:v>
                </c:pt>
                <c:pt idx="15">
                  <c:v>-15.159524686996576</c:v>
                </c:pt>
                <c:pt idx="16">
                  <c:v>-15.154985052460024</c:v>
                </c:pt>
                <c:pt idx="17">
                  <c:v>-15.168838928872365</c:v>
                </c:pt>
                <c:pt idx="18">
                  <c:v>-15.170098065947805</c:v>
                </c:pt>
                <c:pt idx="19">
                  <c:v>-15.18580573485851</c:v>
                </c:pt>
                <c:pt idx="20">
                  <c:v>-15.304109763178703</c:v>
                </c:pt>
                <c:pt idx="21">
                  <c:v>-15.586688762567139</c:v>
                </c:pt>
                <c:pt idx="22">
                  <c:v>-15.679201455978767</c:v>
                </c:pt>
                <c:pt idx="23">
                  <c:v>-16.368153739579462</c:v>
                </c:pt>
                <c:pt idx="24">
                  <c:v>-17.279414292089651</c:v>
                </c:pt>
                <c:pt idx="25">
                  <c:v>-17.354721639918228</c:v>
                </c:pt>
                <c:pt idx="26">
                  <c:v>-18.060687806174496</c:v>
                </c:pt>
                <c:pt idx="27">
                  <c:v>-19.357010014507487</c:v>
                </c:pt>
                <c:pt idx="28">
                  <c:v>-16.089464889038517</c:v>
                </c:pt>
                <c:pt idx="29">
                  <c:v>-15.861171887766707</c:v>
                </c:pt>
                <c:pt idx="30">
                  <c:v>-15.413090492387768</c:v>
                </c:pt>
                <c:pt idx="31">
                  <c:v>-15.39641432627827</c:v>
                </c:pt>
                <c:pt idx="32">
                  <c:v>-15.216264256876332</c:v>
                </c:pt>
                <c:pt idx="33">
                  <c:v>-15.207849994986688</c:v>
                </c:pt>
                <c:pt idx="34">
                  <c:v>-15.154590086332906</c:v>
                </c:pt>
                <c:pt idx="35">
                  <c:v>-15.154882548272774</c:v>
                </c:pt>
                <c:pt idx="36">
                  <c:v>-15.409573821710186</c:v>
                </c:pt>
                <c:pt idx="37">
                  <c:v>-15.542628472236732</c:v>
                </c:pt>
                <c:pt idx="38">
                  <c:v>-16.995240986087573</c:v>
                </c:pt>
                <c:pt idx="39">
                  <c:v>-16.995315771221474</c:v>
                </c:pt>
                <c:pt idx="40">
                  <c:v>-17.747013018053522</c:v>
                </c:pt>
                <c:pt idx="41">
                  <c:v>-19.14350329311867</c:v>
                </c:pt>
                <c:pt idx="42">
                  <c:v>-17.819809421467134</c:v>
                </c:pt>
                <c:pt idx="43">
                  <c:v>-17.066213076598871</c:v>
                </c:pt>
                <c:pt idx="44">
                  <c:v>-16.99403336652983</c:v>
                </c:pt>
                <c:pt idx="45">
                  <c:v>-16.783972436461251</c:v>
                </c:pt>
                <c:pt idx="46">
                  <c:v>-16.341312593334859</c:v>
                </c:pt>
                <c:pt idx="47">
                  <c:v>-16.273174923177198</c:v>
                </c:pt>
                <c:pt idx="48">
                  <c:v>-16.121360132228627</c:v>
                </c:pt>
                <c:pt idx="49">
                  <c:v>-15.943369166122515</c:v>
                </c:pt>
              </c:numCache>
            </c:numRef>
          </c:yVal>
          <c:smooth val="1"/>
          <c:extLst>
            <c:ext xmlns:c16="http://schemas.microsoft.com/office/drawing/2014/chart" uri="{C3380CC4-5D6E-409C-BE32-E72D297353CC}">
              <c16:uniqueId val="{00000001-936D-DA4A-9FAF-3EDFF95F938B}"/>
            </c:ext>
          </c:extLst>
        </c:ser>
        <c:dLbls>
          <c:showLegendKey val="0"/>
          <c:showVal val="0"/>
          <c:showCatName val="0"/>
          <c:showSerName val="0"/>
          <c:showPercent val="0"/>
          <c:showBubbleSize val="0"/>
        </c:dLbls>
        <c:axId val="47235407"/>
        <c:axId val="47237055"/>
      </c:scatterChart>
      <c:valAx>
        <c:axId val="47235407"/>
        <c:scaling>
          <c:orientation val="minMax"/>
        </c:scaling>
        <c:delete val="0"/>
        <c:axPos val="b"/>
        <c:majorGridlines>
          <c:spPr>
            <a:ln w="9525" cap="flat" cmpd="sng" algn="ctr">
              <a:solidFill>
                <a:schemeClr val="tx1">
                  <a:lumMod val="15000"/>
                  <a:lumOff val="85000"/>
                </a:schemeClr>
              </a:solidFill>
              <a:round/>
            </a:ln>
            <a:effectLst/>
          </c:spPr>
        </c:majorGridlines>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7055"/>
        <c:crosses val="autoZero"/>
        <c:crossBetween val="midCat"/>
      </c:valAx>
      <c:valAx>
        <c:axId val="47237055"/>
        <c:scaling>
          <c:orientation val="minMax"/>
          <c:max val="0"/>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5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742950</xdr:colOff>
      <xdr:row>17</xdr:row>
      <xdr:rowOff>101600</xdr:rowOff>
    </xdr:from>
    <xdr:to>
      <xdr:col>17</xdr:col>
      <xdr:colOff>342900</xdr:colOff>
      <xdr:row>32</xdr:row>
      <xdr:rowOff>19050</xdr:rowOff>
    </xdr:to>
    <xdr:graphicFrame macro="">
      <xdr:nvGraphicFramePr>
        <xdr:cNvPr id="2" name="Chart 1">
          <a:extLst>
            <a:ext uri="{FF2B5EF4-FFF2-40B4-BE49-F238E27FC236}">
              <a16:creationId xmlns:a16="http://schemas.microsoft.com/office/drawing/2014/main" id="{B0E0BD5E-6C15-DD7B-B865-47204B7E3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190500</xdr:colOff>
      <xdr:row>16</xdr:row>
      <xdr:rowOff>146050</xdr:rowOff>
    </xdr:from>
    <xdr:to>
      <xdr:col>19</xdr:col>
      <xdr:colOff>196850</xdr:colOff>
      <xdr:row>39</xdr:row>
      <xdr:rowOff>38100</xdr:rowOff>
    </xdr:to>
    <xdr:graphicFrame macro="">
      <xdr:nvGraphicFramePr>
        <xdr:cNvPr id="2" name="Chart 1">
          <a:extLst>
            <a:ext uri="{FF2B5EF4-FFF2-40B4-BE49-F238E27FC236}">
              <a16:creationId xmlns:a16="http://schemas.microsoft.com/office/drawing/2014/main" id="{368535B6-9DA8-C884-791B-C2D5F3D76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27" t="s">
        <v>0</v>
      </c>
      <c r="C3" s="28"/>
      <c r="D3" s="28"/>
    </row>
    <row r="7" spans="2:4" ht="19" x14ac:dyDescent="0.15">
      <c r="B7" s="1" t="s">
        <v>1</v>
      </c>
      <c r="C7" s="1" t="s">
        <v>2</v>
      </c>
      <c r="D7" s="1" t="s">
        <v>3</v>
      </c>
    </row>
    <row r="9" spans="2:4" ht="17" x14ac:dyDescent="0.15">
      <c r="B9" s="2" t="s">
        <v>4</v>
      </c>
      <c r="C9" s="2"/>
      <c r="D9" s="2"/>
    </row>
    <row r="10" spans="2:4" ht="17" x14ac:dyDescent="0.15">
      <c r="B10" s="3"/>
      <c r="C10" s="3" t="s">
        <v>5</v>
      </c>
      <c r="D10" s="4" t="s">
        <v>6</v>
      </c>
    </row>
  </sheetData>
  <mergeCells count="1">
    <mergeCell ref="B3:D3"/>
  </mergeCells>
  <hyperlinks>
    <hyperlink ref="D10" location="'Sheet 1 - 1648574645-data'!R2C1" display="Sheet 1 - 1648574645-data"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X53"/>
  <sheetViews>
    <sheetView showGridLines="0" topLeftCell="I1" workbookViewId="0">
      <selection activeCell="K7" sqref="K7"/>
    </sheetView>
  </sheetViews>
  <sheetFormatPr baseColWidth="10" defaultColWidth="8.33203125" defaultRowHeight="20" customHeight="1" x14ac:dyDescent="0.15"/>
  <cols>
    <col min="1" max="1" width="10" style="5" customWidth="1"/>
    <col min="2" max="2" width="9.33203125" style="5" customWidth="1"/>
    <col min="3" max="3" width="11" style="5" customWidth="1"/>
    <col min="4" max="4" width="14.5" style="5" customWidth="1"/>
    <col min="5" max="5" width="14" style="5" customWidth="1"/>
    <col min="6" max="6" width="36" style="5" customWidth="1"/>
    <col min="7" max="7" width="10.83203125" style="5" customWidth="1"/>
    <col min="8" max="8" width="9.83203125" style="5" customWidth="1"/>
    <col min="9" max="9" width="15" style="5" customWidth="1"/>
    <col min="10" max="11" width="17.1640625" style="5" customWidth="1"/>
    <col min="12" max="12" width="19.1640625" style="5" customWidth="1"/>
    <col min="13" max="13" width="6.33203125" style="5" customWidth="1"/>
    <col min="14" max="14" width="12.6640625" style="5" customWidth="1"/>
    <col min="15" max="15" width="17" style="5" customWidth="1"/>
    <col min="16" max="16" width="18.33203125" style="5" customWidth="1"/>
    <col min="17" max="18" width="17.33203125" style="5" customWidth="1"/>
    <col min="19" max="19" width="5.83203125" style="5" customWidth="1"/>
    <col min="20" max="20" width="17.6640625" style="5" customWidth="1"/>
    <col min="21" max="21" width="18.6640625" style="5" customWidth="1"/>
    <col min="22" max="22" width="17.6640625" style="5" customWidth="1"/>
    <col min="23" max="23" width="17.5" style="5" customWidth="1"/>
    <col min="24" max="24" width="9.6640625" style="5" customWidth="1"/>
    <col min="25" max="258" width="8.33203125" style="5" customWidth="1"/>
  </cols>
  <sheetData>
    <row r="1" spans="1:24" ht="27.75" customHeight="1" x14ac:dyDescent="0.15">
      <c r="A1" s="29" t="s">
        <v>5</v>
      </c>
      <c r="B1" s="29"/>
      <c r="C1" s="29"/>
      <c r="D1" s="29"/>
      <c r="E1" s="29"/>
      <c r="F1" s="29"/>
      <c r="G1" s="29"/>
      <c r="H1" s="29"/>
      <c r="I1" s="29"/>
      <c r="J1" s="29"/>
      <c r="K1" s="29"/>
      <c r="L1" s="29"/>
      <c r="M1" s="29"/>
      <c r="N1" s="29"/>
      <c r="O1" s="29"/>
      <c r="P1" s="29"/>
      <c r="Q1" s="29"/>
      <c r="R1" s="29"/>
      <c r="S1" s="29"/>
      <c r="T1" s="29"/>
      <c r="U1" s="29"/>
      <c r="V1" s="29"/>
      <c r="W1" s="29"/>
      <c r="X1" s="29"/>
    </row>
    <row r="2" spans="1:24" ht="20.25" customHeight="1" x14ac:dyDescent="0.15">
      <c r="A2" s="6" t="s">
        <v>7</v>
      </c>
      <c r="B2" s="6" t="s">
        <v>8</v>
      </c>
      <c r="C2" s="6" t="s">
        <v>9</v>
      </c>
      <c r="D2" s="6" t="s">
        <v>10</v>
      </c>
      <c r="E2" s="6" t="s">
        <v>11</v>
      </c>
      <c r="F2" s="6" t="s">
        <v>12</v>
      </c>
      <c r="G2" s="6" t="s">
        <v>13</v>
      </c>
      <c r="H2" s="6" t="s">
        <v>14</v>
      </c>
      <c r="I2" s="6" t="s">
        <v>15</v>
      </c>
      <c r="J2" s="6" t="s">
        <v>16</v>
      </c>
      <c r="K2" s="6"/>
      <c r="L2" s="6" t="s">
        <v>17</v>
      </c>
      <c r="M2" s="6" t="s">
        <v>18</v>
      </c>
      <c r="N2" s="6" t="s">
        <v>19</v>
      </c>
      <c r="O2" s="6" t="s">
        <v>20</v>
      </c>
      <c r="P2" s="6" t="s">
        <v>21</v>
      </c>
      <c r="Q2" s="6" t="s">
        <v>22</v>
      </c>
      <c r="R2" s="6"/>
      <c r="S2" s="6" t="s">
        <v>23</v>
      </c>
      <c r="T2" s="6" t="s">
        <v>24</v>
      </c>
      <c r="U2" s="6" t="s">
        <v>25</v>
      </c>
      <c r="V2" s="6" t="s">
        <v>26</v>
      </c>
      <c r="W2" s="6" t="s">
        <v>27</v>
      </c>
      <c r="X2" s="6" t="s">
        <v>28</v>
      </c>
    </row>
    <row r="3" spans="1:24" ht="20.25" customHeight="1" x14ac:dyDescent="0.15">
      <c r="A3" s="7"/>
      <c r="B3" s="8">
        <v>71.282409999999999</v>
      </c>
      <c r="C3" s="9">
        <v>-156.61936</v>
      </c>
      <c r="D3" s="10">
        <v>4.4653</v>
      </c>
      <c r="E3" s="11"/>
      <c r="F3" s="12" t="s">
        <v>29</v>
      </c>
      <c r="G3" s="12" t="s">
        <v>30</v>
      </c>
      <c r="H3" s="11"/>
      <c r="I3" s="11"/>
      <c r="J3" s="12" t="s">
        <v>31</v>
      </c>
      <c r="K3" s="30">
        <v>43625.95208333333</v>
      </c>
      <c r="L3" s="13">
        <v>0</v>
      </c>
      <c r="M3" s="11"/>
      <c r="N3" s="13">
        <v>0</v>
      </c>
      <c r="O3" s="11"/>
      <c r="P3" s="12" t="s">
        <v>32</v>
      </c>
      <c r="Q3" s="12" t="s">
        <v>33</v>
      </c>
      <c r="R3" s="31">
        <v>-15.3810649371</v>
      </c>
      <c r="S3" s="11"/>
      <c r="T3" s="12" t="s">
        <v>34</v>
      </c>
      <c r="U3" s="12" t="s">
        <v>35</v>
      </c>
      <c r="V3" s="11"/>
      <c r="W3" s="12" t="s">
        <v>36</v>
      </c>
      <c r="X3" s="13">
        <v>211</v>
      </c>
    </row>
    <row r="4" spans="1:24" ht="20" customHeight="1" x14ac:dyDescent="0.15">
      <c r="A4" s="14"/>
      <c r="B4" s="15">
        <v>65.15401</v>
      </c>
      <c r="C4" s="16">
        <v>-147.50257999999999</v>
      </c>
      <c r="D4" s="17">
        <v>230.49600000000001</v>
      </c>
      <c r="E4" s="18"/>
      <c r="F4" s="19" t="s">
        <v>37</v>
      </c>
      <c r="G4" s="19" t="s">
        <v>30</v>
      </c>
      <c r="H4" s="18"/>
      <c r="I4" s="18"/>
      <c r="J4" s="19" t="s">
        <v>38</v>
      </c>
      <c r="K4" s="30">
        <v>43574.890277777777</v>
      </c>
      <c r="L4" s="20">
        <v>0</v>
      </c>
      <c r="M4" s="18"/>
      <c r="N4" s="20">
        <v>0</v>
      </c>
      <c r="O4" s="18"/>
      <c r="P4" s="19" t="s">
        <v>39</v>
      </c>
      <c r="Q4" s="19" t="s">
        <v>40</v>
      </c>
      <c r="R4" s="31">
        <v>-16.470205909400001</v>
      </c>
      <c r="S4" s="18"/>
      <c r="T4" s="19" t="s">
        <v>41</v>
      </c>
      <c r="U4" s="19" t="s">
        <v>42</v>
      </c>
      <c r="V4" s="18"/>
      <c r="W4" s="19" t="s">
        <v>36</v>
      </c>
      <c r="X4" s="20">
        <v>211</v>
      </c>
    </row>
    <row r="5" spans="1:24" ht="20" customHeight="1" x14ac:dyDescent="0.15">
      <c r="A5" s="14"/>
      <c r="B5" s="15">
        <v>65.15401</v>
      </c>
      <c r="C5" s="16">
        <v>-147.50257999999999</v>
      </c>
      <c r="D5" s="17">
        <v>230.49600000000001</v>
      </c>
      <c r="E5" s="18"/>
      <c r="F5" s="19" t="s">
        <v>43</v>
      </c>
      <c r="G5" s="19" t="s">
        <v>30</v>
      </c>
      <c r="H5" s="18"/>
      <c r="I5" s="18"/>
      <c r="J5" s="19" t="s">
        <v>44</v>
      </c>
      <c r="K5" s="30">
        <v>43600.786111111112</v>
      </c>
      <c r="L5" s="20">
        <v>0</v>
      </c>
      <c r="M5" s="18"/>
      <c r="N5" s="20">
        <v>0</v>
      </c>
      <c r="O5" s="18"/>
      <c r="P5" s="19" t="s">
        <v>45</v>
      </c>
      <c r="Q5" s="19" t="s">
        <v>46</v>
      </c>
      <c r="R5" s="31">
        <v>-19.044367979099999</v>
      </c>
      <c r="S5" s="18"/>
      <c r="T5" s="19" t="s">
        <v>47</v>
      </c>
      <c r="U5" s="19" t="s">
        <v>48</v>
      </c>
      <c r="V5" s="18"/>
      <c r="W5" s="19" t="s">
        <v>36</v>
      </c>
      <c r="X5" s="20">
        <v>211</v>
      </c>
    </row>
    <row r="6" spans="1:24" ht="20" customHeight="1" x14ac:dyDescent="0.15">
      <c r="A6" s="14"/>
      <c r="B6" s="21">
        <v>63.875798000000003</v>
      </c>
      <c r="C6" s="22">
        <v>-149.213347</v>
      </c>
      <c r="D6" s="23">
        <v>677.12350000000004</v>
      </c>
      <c r="E6" s="18"/>
      <c r="F6" s="19" t="s">
        <v>49</v>
      </c>
      <c r="G6" s="19" t="s">
        <v>30</v>
      </c>
      <c r="H6" s="18"/>
      <c r="I6" s="18"/>
      <c r="J6" s="19" t="s">
        <v>50</v>
      </c>
      <c r="K6" s="30">
        <v>43601.9</v>
      </c>
      <c r="L6" s="20">
        <v>0</v>
      </c>
      <c r="M6" s="18"/>
      <c r="N6" s="20">
        <v>0</v>
      </c>
      <c r="O6" s="18"/>
      <c r="P6" s="19" t="s">
        <v>51</v>
      </c>
      <c r="Q6" s="19" t="s">
        <v>52</v>
      </c>
      <c r="R6" s="31">
        <v>-15.526400560700001</v>
      </c>
      <c r="S6" s="18"/>
      <c r="T6" s="19" t="s">
        <v>53</v>
      </c>
      <c r="U6" s="19" t="s">
        <v>54</v>
      </c>
      <c r="V6" s="18"/>
      <c r="W6" s="19" t="s">
        <v>36</v>
      </c>
      <c r="X6" s="20">
        <v>211</v>
      </c>
    </row>
    <row r="7" spans="1:24" ht="20" customHeight="1" x14ac:dyDescent="0.15">
      <c r="A7" s="14"/>
      <c r="B7" s="21">
        <v>63.875798000000003</v>
      </c>
      <c r="C7" s="22">
        <v>-149.213347</v>
      </c>
      <c r="D7" s="23">
        <v>677.12350000000004</v>
      </c>
      <c r="E7" s="18"/>
      <c r="F7" s="19" t="s">
        <v>55</v>
      </c>
      <c r="G7" s="19" t="s">
        <v>30</v>
      </c>
      <c r="H7" s="18"/>
      <c r="I7" s="18"/>
      <c r="J7" s="19" t="s">
        <v>56</v>
      </c>
      <c r="K7" s="30">
        <v>43620.852083333331</v>
      </c>
      <c r="L7" s="20">
        <v>0</v>
      </c>
      <c r="M7" s="18"/>
      <c r="N7" s="20">
        <v>0</v>
      </c>
      <c r="O7" s="18"/>
      <c r="P7" s="19" t="s">
        <v>57</v>
      </c>
      <c r="Q7" s="19" t="s">
        <v>58</v>
      </c>
      <c r="R7" s="31">
        <v>-17.120892160699999</v>
      </c>
      <c r="S7" s="18"/>
      <c r="T7" s="19" t="s">
        <v>59</v>
      </c>
      <c r="U7" s="19" t="s">
        <v>60</v>
      </c>
      <c r="V7" s="18"/>
      <c r="W7" s="19" t="s">
        <v>36</v>
      </c>
      <c r="X7" s="20">
        <v>211</v>
      </c>
    </row>
    <row r="8" spans="1:24" ht="20" customHeight="1" x14ac:dyDescent="0.15">
      <c r="A8" s="14"/>
      <c r="B8" s="15">
        <v>71.282409999999999</v>
      </c>
      <c r="C8" s="16">
        <v>-156.61936</v>
      </c>
      <c r="D8" s="23">
        <v>4.4653</v>
      </c>
      <c r="E8" s="18"/>
      <c r="F8" s="19" t="s">
        <v>61</v>
      </c>
      <c r="G8" s="19" t="s">
        <v>30</v>
      </c>
      <c r="H8" s="18"/>
      <c r="I8" s="18"/>
      <c r="J8" s="19" t="s">
        <v>62</v>
      </c>
      <c r="K8" s="30">
        <v>43644.762499999997</v>
      </c>
      <c r="L8" s="20">
        <v>0</v>
      </c>
      <c r="M8" s="18"/>
      <c r="N8" s="20">
        <v>0</v>
      </c>
      <c r="O8" s="18"/>
      <c r="P8" s="19" t="s">
        <v>63</v>
      </c>
      <c r="Q8" s="19" t="s">
        <v>64</v>
      </c>
      <c r="R8" s="31">
        <v>-16.382288315499999</v>
      </c>
      <c r="S8" s="18"/>
      <c r="T8" s="19" t="s">
        <v>65</v>
      </c>
      <c r="U8" s="19" t="s">
        <v>66</v>
      </c>
      <c r="V8" s="18"/>
      <c r="W8" s="19" t="s">
        <v>36</v>
      </c>
      <c r="X8" s="20">
        <v>211</v>
      </c>
    </row>
    <row r="9" spans="1:24" ht="20" customHeight="1" x14ac:dyDescent="0.15">
      <c r="A9" s="14"/>
      <c r="B9" s="15">
        <v>71.282409999999999</v>
      </c>
      <c r="C9" s="16">
        <v>-156.61936</v>
      </c>
      <c r="D9" s="23">
        <v>4.4653</v>
      </c>
      <c r="E9" s="18"/>
      <c r="F9" s="19" t="s">
        <v>67</v>
      </c>
      <c r="G9" s="19" t="s">
        <v>30</v>
      </c>
      <c r="H9" s="18"/>
      <c r="I9" s="18"/>
      <c r="J9" s="19" t="s">
        <v>68</v>
      </c>
      <c r="K9" s="30">
        <v>43654.731249999997</v>
      </c>
      <c r="L9" s="20">
        <v>0</v>
      </c>
      <c r="M9" s="18"/>
      <c r="N9" s="20">
        <v>0</v>
      </c>
      <c r="O9" s="18"/>
      <c r="P9" s="19" t="s">
        <v>69</v>
      </c>
      <c r="Q9" s="19" t="s">
        <v>70</v>
      </c>
      <c r="R9" s="31">
        <v>-12.001784690599999</v>
      </c>
      <c r="S9" s="18"/>
      <c r="T9" s="19" t="s">
        <v>71</v>
      </c>
      <c r="U9" s="19" t="s">
        <v>72</v>
      </c>
      <c r="V9" s="18"/>
      <c r="W9" s="19" t="s">
        <v>36</v>
      </c>
      <c r="X9" s="20">
        <v>211</v>
      </c>
    </row>
    <row r="10" spans="1:24" ht="20" customHeight="1" x14ac:dyDescent="0.15">
      <c r="A10" s="14"/>
      <c r="B10" s="15">
        <v>65.15401</v>
      </c>
      <c r="C10" s="16">
        <v>-147.50257999999999</v>
      </c>
      <c r="D10" s="17">
        <v>230.49600000000001</v>
      </c>
      <c r="E10" s="18"/>
      <c r="F10" s="19" t="s">
        <v>73</v>
      </c>
      <c r="G10" s="19" t="s">
        <v>30</v>
      </c>
      <c r="H10" s="18"/>
      <c r="I10" s="18"/>
      <c r="J10" s="19" t="s">
        <v>74</v>
      </c>
      <c r="K10" s="30">
        <v>43643.865277777775</v>
      </c>
      <c r="L10" s="20">
        <v>0</v>
      </c>
      <c r="M10" s="18"/>
      <c r="N10" s="20">
        <v>0</v>
      </c>
      <c r="O10" s="18"/>
      <c r="P10" s="19" t="s">
        <v>75</v>
      </c>
      <c r="Q10" s="19" t="s">
        <v>76</v>
      </c>
      <c r="R10" s="31">
        <v>-12.6950501647</v>
      </c>
      <c r="S10" s="18"/>
      <c r="T10" s="19" t="s">
        <v>77</v>
      </c>
      <c r="U10" s="19" t="s">
        <v>78</v>
      </c>
      <c r="V10" s="18"/>
      <c r="W10" s="19" t="s">
        <v>36</v>
      </c>
      <c r="X10" s="20">
        <v>211</v>
      </c>
    </row>
    <row r="11" spans="1:24" ht="20" customHeight="1" x14ac:dyDescent="0.15">
      <c r="A11" s="14"/>
      <c r="B11" s="15">
        <v>65.15401</v>
      </c>
      <c r="C11" s="16">
        <v>-147.50257999999999</v>
      </c>
      <c r="D11" s="17">
        <v>230.49600000000001</v>
      </c>
      <c r="E11" s="18"/>
      <c r="F11" s="19" t="s">
        <v>79</v>
      </c>
      <c r="G11" s="19" t="s">
        <v>30</v>
      </c>
      <c r="H11" s="18"/>
      <c r="I11" s="18"/>
      <c r="J11" s="19" t="s">
        <v>80</v>
      </c>
      <c r="K11" s="30">
        <v>43663.929861111108</v>
      </c>
      <c r="L11" s="20">
        <v>0</v>
      </c>
      <c r="M11" s="18"/>
      <c r="N11" s="20">
        <v>0</v>
      </c>
      <c r="O11" s="18"/>
      <c r="P11" s="19" t="s">
        <v>81</v>
      </c>
      <c r="Q11" s="19" t="s">
        <v>82</v>
      </c>
      <c r="R11" s="31">
        <v>-10.1809902186</v>
      </c>
      <c r="S11" s="18"/>
      <c r="T11" s="24">
        <v>0.23203778794131</v>
      </c>
      <c r="U11" s="19" t="s">
        <v>83</v>
      </c>
      <c r="V11" s="18"/>
      <c r="W11" s="19" t="s">
        <v>36</v>
      </c>
      <c r="X11" s="20">
        <v>211</v>
      </c>
    </row>
    <row r="12" spans="1:24" ht="20" customHeight="1" x14ac:dyDescent="0.15">
      <c r="A12" s="14"/>
      <c r="B12" s="21">
        <v>63.875798000000003</v>
      </c>
      <c r="C12" s="22">
        <v>-149.213347</v>
      </c>
      <c r="D12" s="23">
        <v>677.12350000000004</v>
      </c>
      <c r="E12" s="18"/>
      <c r="F12" s="19" t="s">
        <v>84</v>
      </c>
      <c r="G12" s="19" t="s">
        <v>30</v>
      </c>
      <c r="H12" s="18"/>
      <c r="I12" s="18"/>
      <c r="J12" s="19" t="s">
        <v>85</v>
      </c>
      <c r="K12" s="30">
        <v>43634.859027777777</v>
      </c>
      <c r="L12" s="20">
        <v>0</v>
      </c>
      <c r="M12" s="18"/>
      <c r="N12" s="20">
        <v>0</v>
      </c>
      <c r="O12" s="18"/>
      <c r="P12" s="19" t="s">
        <v>86</v>
      </c>
      <c r="Q12" s="19" t="s">
        <v>87</v>
      </c>
      <c r="R12" s="31">
        <v>-15.1309744118</v>
      </c>
      <c r="S12" s="18"/>
      <c r="T12" s="25">
        <v>0.22984188421570001</v>
      </c>
      <c r="U12" s="19" t="s">
        <v>88</v>
      </c>
      <c r="V12" s="18"/>
      <c r="W12" s="19" t="s">
        <v>36</v>
      </c>
      <c r="X12" s="20">
        <v>211</v>
      </c>
    </row>
    <row r="13" spans="1:24" ht="20" customHeight="1" x14ac:dyDescent="0.15">
      <c r="A13" s="14"/>
      <c r="B13" s="15">
        <v>68.661090000000002</v>
      </c>
      <c r="C13" s="16">
        <v>-149.37047000000001</v>
      </c>
      <c r="D13" s="26">
        <v>832.06</v>
      </c>
      <c r="E13" s="18"/>
      <c r="F13" s="19" t="s">
        <v>89</v>
      </c>
      <c r="G13" s="19" t="s">
        <v>30</v>
      </c>
      <c r="H13" s="18"/>
      <c r="I13" s="18"/>
      <c r="J13" s="19" t="s">
        <v>90</v>
      </c>
      <c r="K13" s="30">
        <v>43634.813194444447</v>
      </c>
      <c r="L13" s="20">
        <v>0</v>
      </c>
      <c r="M13" s="18"/>
      <c r="N13" s="20">
        <v>0</v>
      </c>
      <c r="O13" s="18"/>
      <c r="P13" s="19" t="s">
        <v>91</v>
      </c>
      <c r="Q13" s="19" t="s">
        <v>92</v>
      </c>
      <c r="R13" s="31">
        <v>-17.546194725900001</v>
      </c>
      <c r="S13" s="18"/>
      <c r="T13" s="19" t="s">
        <v>93</v>
      </c>
      <c r="U13" s="19" t="s">
        <v>94</v>
      </c>
      <c r="V13" s="18"/>
      <c r="W13" s="19" t="s">
        <v>36</v>
      </c>
      <c r="X13" s="20">
        <v>211</v>
      </c>
    </row>
    <row r="14" spans="1:24" ht="20" customHeight="1" x14ac:dyDescent="0.15">
      <c r="A14" s="14"/>
      <c r="B14" s="15">
        <v>68.661090000000002</v>
      </c>
      <c r="C14" s="16">
        <v>-149.37047000000001</v>
      </c>
      <c r="D14" s="26">
        <v>832.06</v>
      </c>
      <c r="E14" s="18"/>
      <c r="F14" s="19" t="s">
        <v>95</v>
      </c>
      <c r="G14" s="19" t="s">
        <v>30</v>
      </c>
      <c r="H14" s="18"/>
      <c r="I14" s="18"/>
      <c r="J14" s="19" t="s">
        <v>96</v>
      </c>
      <c r="K14" s="30">
        <v>43655.863194444442</v>
      </c>
      <c r="L14" s="20">
        <v>0</v>
      </c>
      <c r="M14" s="18"/>
      <c r="N14" s="20">
        <v>0</v>
      </c>
      <c r="O14" s="18"/>
      <c r="P14" s="19" t="s">
        <v>97</v>
      </c>
      <c r="Q14" s="19" t="s">
        <v>98</v>
      </c>
      <c r="R14" s="31">
        <v>-16.4246742817</v>
      </c>
      <c r="S14" s="18"/>
      <c r="T14" s="19" t="s">
        <v>99</v>
      </c>
      <c r="U14" s="19" t="s">
        <v>100</v>
      </c>
      <c r="V14" s="18"/>
      <c r="W14" s="19" t="s">
        <v>36</v>
      </c>
      <c r="X14" s="20">
        <v>211</v>
      </c>
    </row>
    <row r="15" spans="1:24" ht="20" customHeight="1" x14ac:dyDescent="0.15">
      <c r="A15" s="14"/>
      <c r="B15" s="15">
        <v>71.282409999999999</v>
      </c>
      <c r="C15" s="16">
        <v>-156.61936</v>
      </c>
      <c r="D15" s="23">
        <v>4.4653</v>
      </c>
      <c r="E15" s="18"/>
      <c r="F15" s="19" t="s">
        <v>101</v>
      </c>
      <c r="G15" s="19" t="s">
        <v>30</v>
      </c>
      <c r="H15" s="18"/>
      <c r="I15" s="18"/>
      <c r="J15" s="19" t="s">
        <v>102</v>
      </c>
      <c r="K15" s="30">
        <v>43668.925694444442</v>
      </c>
      <c r="L15" s="20">
        <v>0</v>
      </c>
      <c r="M15" s="18"/>
      <c r="N15" s="20">
        <v>0</v>
      </c>
      <c r="O15" s="18"/>
      <c r="P15" s="19" t="s">
        <v>103</v>
      </c>
      <c r="Q15" s="19" t="s">
        <v>104</v>
      </c>
      <c r="R15" s="31">
        <v>-15.9210883107</v>
      </c>
      <c r="S15" s="18"/>
      <c r="T15" s="19" t="s">
        <v>105</v>
      </c>
      <c r="U15" s="19" t="s">
        <v>106</v>
      </c>
      <c r="V15" s="18"/>
      <c r="W15" s="19" t="s">
        <v>36</v>
      </c>
      <c r="X15" s="20">
        <v>211</v>
      </c>
    </row>
    <row r="16" spans="1:24" ht="20" customHeight="1" x14ac:dyDescent="0.15">
      <c r="A16" s="14"/>
      <c r="B16" s="15">
        <v>71.282409999999999</v>
      </c>
      <c r="C16" s="16">
        <v>-156.61936</v>
      </c>
      <c r="D16" s="23">
        <v>4.4653</v>
      </c>
      <c r="E16" s="18"/>
      <c r="F16" s="19" t="s">
        <v>107</v>
      </c>
      <c r="G16" s="19" t="s">
        <v>30</v>
      </c>
      <c r="H16" s="18"/>
      <c r="I16" s="18"/>
      <c r="J16" s="19" t="s">
        <v>108</v>
      </c>
      <c r="K16" s="30">
        <v>43682.824305555558</v>
      </c>
      <c r="L16" s="20">
        <v>0</v>
      </c>
      <c r="M16" s="18"/>
      <c r="N16" s="20">
        <v>0</v>
      </c>
      <c r="O16" s="18"/>
      <c r="P16" s="19" t="s">
        <v>109</v>
      </c>
      <c r="Q16" s="19" t="s">
        <v>110</v>
      </c>
      <c r="R16" s="31">
        <v>-18.033017170600001</v>
      </c>
      <c r="S16" s="18"/>
      <c r="T16" s="19" t="s">
        <v>111</v>
      </c>
      <c r="U16" s="19" t="s">
        <v>112</v>
      </c>
      <c r="V16" s="18"/>
      <c r="W16" s="19" t="s">
        <v>36</v>
      </c>
      <c r="X16" s="20">
        <v>211</v>
      </c>
    </row>
    <row r="17" spans="1:24" ht="20" customHeight="1" x14ac:dyDescent="0.15">
      <c r="A17" s="14"/>
      <c r="B17" s="15">
        <v>71.282409999999999</v>
      </c>
      <c r="C17" s="16">
        <v>-156.61936</v>
      </c>
      <c r="D17" s="23">
        <v>4.4653</v>
      </c>
      <c r="E17" s="18"/>
      <c r="F17" s="19" t="s">
        <v>113</v>
      </c>
      <c r="G17" s="19" t="s">
        <v>30</v>
      </c>
      <c r="H17" s="18"/>
      <c r="I17" s="18"/>
      <c r="J17" s="19" t="s">
        <v>114</v>
      </c>
      <c r="K17" s="30">
        <v>43698.029166666667</v>
      </c>
      <c r="L17" s="20">
        <v>0</v>
      </c>
      <c r="M17" s="18"/>
      <c r="N17" s="20">
        <v>0</v>
      </c>
      <c r="O17" s="18"/>
      <c r="P17" s="19" t="s">
        <v>115</v>
      </c>
      <c r="Q17" s="19" t="s">
        <v>116</v>
      </c>
      <c r="R17" s="31">
        <v>-14.4305314531</v>
      </c>
      <c r="S17" s="18"/>
      <c r="T17" s="19" t="s">
        <v>117</v>
      </c>
      <c r="U17" s="19" t="s">
        <v>118</v>
      </c>
      <c r="V17" s="18"/>
      <c r="W17" s="19" t="s">
        <v>36</v>
      </c>
      <c r="X17" s="20">
        <v>211</v>
      </c>
    </row>
    <row r="18" spans="1:24" ht="20" customHeight="1" x14ac:dyDescent="0.15">
      <c r="A18" s="14"/>
      <c r="B18" s="15">
        <v>65.15401</v>
      </c>
      <c r="C18" s="16">
        <v>-147.50257999999999</v>
      </c>
      <c r="D18" s="17">
        <v>230.49600000000001</v>
      </c>
      <c r="E18" s="18"/>
      <c r="F18" s="19" t="s">
        <v>119</v>
      </c>
      <c r="G18" s="19" t="s">
        <v>30</v>
      </c>
      <c r="H18" s="18"/>
      <c r="I18" s="18"/>
      <c r="J18" s="19" t="s">
        <v>120</v>
      </c>
      <c r="K18" s="30">
        <v>43686.984027777777</v>
      </c>
      <c r="L18" s="20">
        <v>0</v>
      </c>
      <c r="M18" s="18"/>
      <c r="N18" s="20">
        <v>0</v>
      </c>
      <c r="O18" s="18"/>
      <c r="P18" s="19" t="s">
        <v>121</v>
      </c>
      <c r="Q18" s="19" t="s">
        <v>122</v>
      </c>
      <c r="R18" s="31">
        <v>-12.732038388299999</v>
      </c>
      <c r="S18" s="18"/>
      <c r="T18" s="19" t="s">
        <v>123</v>
      </c>
      <c r="U18" s="19" t="s">
        <v>124</v>
      </c>
      <c r="V18" s="18"/>
      <c r="W18" s="19" t="s">
        <v>36</v>
      </c>
      <c r="X18" s="20">
        <v>211</v>
      </c>
    </row>
    <row r="19" spans="1:24" ht="20" customHeight="1" x14ac:dyDescent="0.15">
      <c r="A19" s="14"/>
      <c r="B19" s="15">
        <v>65.15401</v>
      </c>
      <c r="C19" s="16">
        <v>-147.50257999999999</v>
      </c>
      <c r="D19" s="17">
        <v>230.49600000000001</v>
      </c>
      <c r="E19" s="18"/>
      <c r="F19" s="19" t="s">
        <v>125</v>
      </c>
      <c r="G19" s="19" t="s">
        <v>30</v>
      </c>
      <c r="H19" s="18"/>
      <c r="I19" s="18"/>
      <c r="J19" s="19" t="s">
        <v>126</v>
      </c>
      <c r="K19" s="30">
        <v>43700.992361111108</v>
      </c>
      <c r="L19" s="20">
        <v>0</v>
      </c>
      <c r="M19" s="18"/>
      <c r="N19" s="20">
        <v>0</v>
      </c>
      <c r="O19" s="18"/>
      <c r="P19" s="19" t="s">
        <v>127</v>
      </c>
      <c r="Q19" s="19" t="s">
        <v>128</v>
      </c>
      <c r="R19" s="31">
        <v>-12.0187502504</v>
      </c>
      <c r="S19" s="18"/>
      <c r="T19" s="19" t="s">
        <v>129</v>
      </c>
      <c r="U19" s="19" t="s">
        <v>130</v>
      </c>
      <c r="V19" s="18"/>
      <c r="W19" s="19" t="s">
        <v>36</v>
      </c>
      <c r="X19" s="20">
        <v>211</v>
      </c>
    </row>
    <row r="20" spans="1:24" ht="20" customHeight="1" x14ac:dyDescent="0.15">
      <c r="A20" s="14"/>
      <c r="B20" s="21">
        <v>63.875798000000003</v>
      </c>
      <c r="C20" s="22">
        <v>-149.213347</v>
      </c>
      <c r="D20" s="23">
        <v>677.12350000000004</v>
      </c>
      <c r="E20" s="18"/>
      <c r="F20" s="19" t="s">
        <v>131</v>
      </c>
      <c r="G20" s="19" t="s">
        <v>30</v>
      </c>
      <c r="H20" s="18"/>
      <c r="I20" s="18"/>
      <c r="J20" s="19" t="s">
        <v>132</v>
      </c>
      <c r="K20" s="30">
        <v>43677.887499999997</v>
      </c>
      <c r="L20" s="20">
        <v>0</v>
      </c>
      <c r="M20" s="18"/>
      <c r="N20" s="20">
        <v>0</v>
      </c>
      <c r="O20" s="18"/>
      <c r="P20" s="19" t="s">
        <v>133</v>
      </c>
      <c r="Q20" s="19" t="s">
        <v>134</v>
      </c>
      <c r="R20" s="31">
        <v>-15.9724787811</v>
      </c>
      <c r="S20" s="18"/>
      <c r="T20" s="19" t="s">
        <v>135</v>
      </c>
      <c r="U20" s="19" t="s">
        <v>136</v>
      </c>
      <c r="V20" s="18"/>
      <c r="W20" s="19" t="s">
        <v>36</v>
      </c>
      <c r="X20" s="20">
        <v>211</v>
      </c>
    </row>
    <row r="21" spans="1:24" ht="20" customHeight="1" x14ac:dyDescent="0.15">
      <c r="A21" s="14"/>
      <c r="B21" s="21">
        <v>63.875798000000003</v>
      </c>
      <c r="C21" s="22">
        <v>-149.213347</v>
      </c>
      <c r="D21" s="23">
        <v>677.12350000000004</v>
      </c>
      <c r="E21" s="18"/>
      <c r="F21" s="19" t="s">
        <v>137</v>
      </c>
      <c r="G21" s="19" t="s">
        <v>30</v>
      </c>
      <c r="H21" s="18"/>
      <c r="I21" s="18"/>
      <c r="J21" s="19" t="s">
        <v>138</v>
      </c>
      <c r="K21" s="30">
        <v>43692.097222222219</v>
      </c>
      <c r="L21" s="20">
        <v>0</v>
      </c>
      <c r="M21" s="18"/>
      <c r="N21" s="20">
        <v>0</v>
      </c>
      <c r="O21" s="18"/>
      <c r="P21" s="19" t="s">
        <v>139</v>
      </c>
      <c r="Q21" s="19" t="s">
        <v>140</v>
      </c>
      <c r="R21" s="31">
        <v>-12.583587720200001</v>
      </c>
      <c r="S21" s="18"/>
      <c r="T21" s="19" t="s">
        <v>141</v>
      </c>
      <c r="U21" s="19" t="s">
        <v>142</v>
      </c>
      <c r="V21" s="18"/>
      <c r="W21" s="19" t="s">
        <v>36</v>
      </c>
      <c r="X21" s="20">
        <v>211</v>
      </c>
    </row>
    <row r="22" spans="1:24" ht="20" customHeight="1" x14ac:dyDescent="0.15">
      <c r="A22" s="14"/>
      <c r="B22" s="15">
        <v>68.661090000000002</v>
      </c>
      <c r="C22" s="16">
        <v>-149.37047000000001</v>
      </c>
      <c r="D22" s="26">
        <v>832.06</v>
      </c>
      <c r="E22" s="18"/>
      <c r="F22" s="19" t="s">
        <v>143</v>
      </c>
      <c r="G22" s="19" t="s">
        <v>30</v>
      </c>
      <c r="H22" s="18"/>
      <c r="I22" s="18"/>
      <c r="J22" s="19" t="s">
        <v>144</v>
      </c>
      <c r="K22" s="30">
        <v>43684.76666666667</v>
      </c>
      <c r="L22" s="20">
        <v>0</v>
      </c>
      <c r="M22" s="18"/>
      <c r="N22" s="20">
        <v>0</v>
      </c>
      <c r="O22" s="18"/>
      <c r="P22" s="19" t="s">
        <v>145</v>
      </c>
      <c r="Q22" s="19" t="s">
        <v>146</v>
      </c>
      <c r="R22" s="31">
        <v>-15.799881364000001</v>
      </c>
      <c r="S22" s="18"/>
      <c r="T22" s="19" t="s">
        <v>147</v>
      </c>
      <c r="U22" s="19" t="s">
        <v>148</v>
      </c>
      <c r="V22" s="18"/>
      <c r="W22" s="19" t="s">
        <v>36</v>
      </c>
      <c r="X22" s="20">
        <v>211</v>
      </c>
    </row>
    <row r="23" spans="1:24" ht="20" customHeight="1" x14ac:dyDescent="0.15">
      <c r="A23" s="14"/>
      <c r="B23" s="15">
        <v>68.661090000000002</v>
      </c>
      <c r="C23" s="16">
        <v>-149.37047000000001</v>
      </c>
      <c r="D23" s="26">
        <v>832.06</v>
      </c>
      <c r="E23" s="18"/>
      <c r="F23" s="19" t="s">
        <v>149</v>
      </c>
      <c r="G23" s="19" t="s">
        <v>30</v>
      </c>
      <c r="H23" s="18"/>
      <c r="I23" s="18"/>
      <c r="J23" s="19" t="s">
        <v>150</v>
      </c>
      <c r="K23" s="30">
        <v>43697.736111111109</v>
      </c>
      <c r="L23" s="20">
        <v>0</v>
      </c>
      <c r="M23" s="18"/>
      <c r="N23" s="20">
        <v>0</v>
      </c>
      <c r="O23" s="18"/>
      <c r="P23" s="19" t="s">
        <v>151</v>
      </c>
      <c r="Q23" s="19" t="s">
        <v>152</v>
      </c>
      <c r="R23" s="31">
        <v>-18.4759869369</v>
      </c>
      <c r="S23" s="18"/>
      <c r="T23" s="19" t="s">
        <v>153</v>
      </c>
      <c r="U23" s="19" t="s">
        <v>154</v>
      </c>
      <c r="V23" s="18"/>
      <c r="W23" s="19" t="s">
        <v>36</v>
      </c>
      <c r="X23" s="20">
        <v>211</v>
      </c>
    </row>
    <row r="24" spans="1:24" ht="20" customHeight="1" x14ac:dyDescent="0.15">
      <c r="A24" s="14"/>
      <c r="B24" s="15">
        <v>71.282409999999999</v>
      </c>
      <c r="C24" s="16">
        <v>-156.61936</v>
      </c>
      <c r="D24" s="23">
        <v>4.4653</v>
      </c>
      <c r="E24" s="18"/>
      <c r="F24" s="19" t="s">
        <v>155</v>
      </c>
      <c r="G24" s="19" t="s">
        <v>30</v>
      </c>
      <c r="H24" s="18"/>
      <c r="I24" s="18"/>
      <c r="J24" s="19" t="s">
        <v>156</v>
      </c>
      <c r="K24" s="30">
        <v>43782.86041666667</v>
      </c>
      <c r="L24" s="20">
        <v>0</v>
      </c>
      <c r="M24" s="18"/>
      <c r="N24" s="20">
        <v>0</v>
      </c>
      <c r="O24" s="18"/>
      <c r="P24" s="19" t="s">
        <v>157</v>
      </c>
      <c r="Q24" s="19" t="s">
        <v>158</v>
      </c>
      <c r="R24" s="31">
        <v>-14.6162463217</v>
      </c>
      <c r="S24" s="18"/>
      <c r="T24" s="19" t="s">
        <v>159</v>
      </c>
      <c r="U24" s="19" t="s">
        <v>160</v>
      </c>
      <c r="V24" s="18"/>
      <c r="W24" s="19" t="s">
        <v>36</v>
      </c>
      <c r="X24" s="20">
        <v>211</v>
      </c>
    </row>
    <row r="25" spans="1:24" ht="20" customHeight="1" x14ac:dyDescent="0.15">
      <c r="A25" s="14"/>
      <c r="B25" s="15">
        <v>65.15401</v>
      </c>
      <c r="C25" s="16">
        <v>-147.50257999999999</v>
      </c>
      <c r="D25" s="17">
        <v>230.49600000000001</v>
      </c>
      <c r="E25" s="18"/>
      <c r="F25" s="19" t="s">
        <v>161</v>
      </c>
      <c r="G25" s="19" t="s">
        <v>30</v>
      </c>
      <c r="H25" s="18"/>
      <c r="I25" s="18"/>
      <c r="J25" s="19" t="s">
        <v>162</v>
      </c>
      <c r="K25" s="30">
        <v>43728.888888888891</v>
      </c>
      <c r="L25" s="20">
        <v>0</v>
      </c>
      <c r="M25" s="18"/>
      <c r="N25" s="20">
        <v>0</v>
      </c>
      <c r="O25" s="18"/>
      <c r="P25" s="19" t="s">
        <v>163</v>
      </c>
      <c r="Q25" s="19" t="s">
        <v>164</v>
      </c>
      <c r="R25" s="31">
        <v>-16.080217761899998</v>
      </c>
      <c r="S25" s="18"/>
      <c r="T25" s="24">
        <v>0.18220923772902001</v>
      </c>
      <c r="U25" s="19" t="s">
        <v>165</v>
      </c>
      <c r="V25" s="18"/>
      <c r="W25" s="19" t="s">
        <v>36</v>
      </c>
      <c r="X25" s="20">
        <v>211</v>
      </c>
    </row>
    <row r="26" spans="1:24" ht="20" customHeight="1" x14ac:dyDescent="0.15">
      <c r="A26" s="14"/>
      <c r="B26" s="15">
        <v>65.15401</v>
      </c>
      <c r="C26" s="16">
        <v>-147.50257999999999</v>
      </c>
      <c r="D26" s="17">
        <v>230.49600000000001</v>
      </c>
      <c r="E26" s="18"/>
      <c r="F26" s="19" t="s">
        <v>166</v>
      </c>
      <c r="G26" s="19" t="s">
        <v>30</v>
      </c>
      <c r="H26" s="18"/>
      <c r="I26" s="18"/>
      <c r="J26" s="19" t="s">
        <v>167</v>
      </c>
      <c r="K26" s="30">
        <v>43756.875</v>
      </c>
      <c r="L26" s="20">
        <v>0</v>
      </c>
      <c r="M26" s="18"/>
      <c r="N26" s="20">
        <v>0</v>
      </c>
      <c r="O26" s="18"/>
      <c r="P26" s="19" t="s">
        <v>168</v>
      </c>
      <c r="Q26" s="19" t="s">
        <v>169</v>
      </c>
      <c r="R26" s="31">
        <v>-16.873902493700001</v>
      </c>
      <c r="S26" s="18"/>
      <c r="T26" s="19" t="s">
        <v>170</v>
      </c>
      <c r="U26" s="19" t="s">
        <v>171</v>
      </c>
      <c r="V26" s="18"/>
      <c r="W26" s="19" t="s">
        <v>36</v>
      </c>
      <c r="X26" s="20">
        <v>211</v>
      </c>
    </row>
    <row r="27" spans="1:24" ht="20" customHeight="1" x14ac:dyDescent="0.15">
      <c r="A27" s="14"/>
      <c r="B27" s="15">
        <v>65.15401</v>
      </c>
      <c r="C27" s="16">
        <v>-147.50257999999999</v>
      </c>
      <c r="D27" s="17">
        <v>230.49600000000001</v>
      </c>
      <c r="E27" s="18"/>
      <c r="F27" s="19" t="s">
        <v>172</v>
      </c>
      <c r="G27" s="19" t="s">
        <v>30</v>
      </c>
      <c r="H27" s="18"/>
      <c r="I27" s="18"/>
      <c r="J27" s="19" t="s">
        <v>173</v>
      </c>
      <c r="K27" s="30">
        <v>43784.943055555559</v>
      </c>
      <c r="L27" s="20">
        <v>0</v>
      </c>
      <c r="M27" s="18"/>
      <c r="N27" s="20">
        <v>0</v>
      </c>
      <c r="O27" s="18"/>
      <c r="P27" s="19" t="s">
        <v>174</v>
      </c>
      <c r="Q27" s="19" t="s">
        <v>175</v>
      </c>
      <c r="R27" s="31">
        <v>-18.153969610200001</v>
      </c>
      <c r="S27" s="18"/>
      <c r="T27" s="19" t="s">
        <v>176</v>
      </c>
      <c r="U27" s="19" t="s">
        <v>177</v>
      </c>
      <c r="V27" s="18"/>
      <c r="W27" s="19" t="s">
        <v>36</v>
      </c>
      <c r="X27" s="20">
        <v>211</v>
      </c>
    </row>
    <row r="28" spans="1:24" ht="20" customHeight="1" x14ac:dyDescent="0.15">
      <c r="A28" s="14"/>
      <c r="B28" s="21">
        <v>63.875798000000003</v>
      </c>
      <c r="C28" s="22">
        <v>-149.213347</v>
      </c>
      <c r="D28" s="23">
        <v>677.12350000000004</v>
      </c>
      <c r="E28" s="18"/>
      <c r="F28" s="19" t="s">
        <v>178</v>
      </c>
      <c r="G28" s="19" t="s">
        <v>30</v>
      </c>
      <c r="H28" s="18"/>
      <c r="I28" s="18"/>
      <c r="J28" s="19" t="s">
        <v>179</v>
      </c>
      <c r="K28" s="30">
        <v>43732.919444444444</v>
      </c>
      <c r="L28" s="20">
        <v>0</v>
      </c>
      <c r="M28" s="18"/>
      <c r="N28" s="20">
        <v>0</v>
      </c>
      <c r="O28" s="18"/>
      <c r="P28" s="19" t="s">
        <v>180</v>
      </c>
      <c r="Q28" s="19" t="s">
        <v>181</v>
      </c>
      <c r="R28" s="31">
        <v>-13.6431960745</v>
      </c>
      <c r="S28" s="18"/>
      <c r="T28" s="19" t="s">
        <v>182</v>
      </c>
      <c r="U28" s="19" t="s">
        <v>183</v>
      </c>
      <c r="V28" s="18"/>
      <c r="W28" s="19" t="s">
        <v>36</v>
      </c>
      <c r="X28" s="20">
        <v>211</v>
      </c>
    </row>
    <row r="29" spans="1:24" ht="20" customHeight="1" x14ac:dyDescent="0.15">
      <c r="A29" s="14"/>
      <c r="B29" s="21">
        <v>63.875798000000003</v>
      </c>
      <c r="C29" s="22">
        <v>-149.213347</v>
      </c>
      <c r="D29" s="23">
        <v>677.12350000000004</v>
      </c>
      <c r="E29" s="18"/>
      <c r="F29" s="19" t="s">
        <v>184</v>
      </c>
      <c r="G29" s="19" t="s">
        <v>30</v>
      </c>
      <c r="H29" s="18"/>
      <c r="I29" s="18"/>
      <c r="J29" s="19" t="s">
        <v>185</v>
      </c>
      <c r="K29" s="30">
        <v>43805.038888888892</v>
      </c>
      <c r="L29" s="20">
        <v>0</v>
      </c>
      <c r="M29" s="18"/>
      <c r="N29" s="20">
        <v>0</v>
      </c>
      <c r="O29" s="18"/>
      <c r="P29" s="19" t="s">
        <v>186</v>
      </c>
      <c r="Q29" s="19" t="s">
        <v>187</v>
      </c>
      <c r="R29" s="31">
        <v>-17.8367967344</v>
      </c>
      <c r="S29" s="18"/>
      <c r="T29" s="19" t="s">
        <v>188</v>
      </c>
      <c r="U29" s="19" t="s">
        <v>189</v>
      </c>
      <c r="V29" s="18"/>
      <c r="W29" s="19" t="s">
        <v>36</v>
      </c>
      <c r="X29" s="20">
        <v>211</v>
      </c>
    </row>
    <row r="30" spans="1:24" ht="20" customHeight="1" x14ac:dyDescent="0.15">
      <c r="A30" s="14"/>
      <c r="B30" s="15">
        <v>68.661090000000002</v>
      </c>
      <c r="C30" s="16">
        <v>-149.37047000000001</v>
      </c>
      <c r="D30" s="26">
        <v>832.06</v>
      </c>
      <c r="E30" s="18"/>
      <c r="F30" s="19" t="s">
        <v>190</v>
      </c>
      <c r="G30" s="19" t="s">
        <v>30</v>
      </c>
      <c r="H30" s="18"/>
      <c r="I30" s="18"/>
      <c r="J30" s="19" t="s">
        <v>191</v>
      </c>
      <c r="K30" s="30">
        <v>43713.012499999997</v>
      </c>
      <c r="L30" s="20">
        <v>0</v>
      </c>
      <c r="M30" s="18"/>
      <c r="N30" s="20">
        <v>0</v>
      </c>
      <c r="O30" s="18"/>
      <c r="P30" s="19" t="s">
        <v>192</v>
      </c>
      <c r="Q30" s="19" t="s">
        <v>193</v>
      </c>
      <c r="R30" s="31">
        <v>-17.042759816299998</v>
      </c>
      <c r="S30" s="18"/>
      <c r="T30" s="19" t="s">
        <v>194</v>
      </c>
      <c r="U30" s="19" t="s">
        <v>195</v>
      </c>
      <c r="V30" s="18"/>
      <c r="W30" s="19" t="s">
        <v>36</v>
      </c>
      <c r="X30" s="20">
        <v>211</v>
      </c>
    </row>
    <row r="31" spans="1:24" ht="20" customHeight="1" x14ac:dyDescent="0.15">
      <c r="A31" s="14"/>
      <c r="B31" s="21">
        <v>63.875798000000003</v>
      </c>
      <c r="C31" s="22">
        <v>-149.213347</v>
      </c>
      <c r="D31" s="23">
        <v>677.12350000000004</v>
      </c>
      <c r="E31" s="18"/>
      <c r="F31" s="19" t="s">
        <v>196</v>
      </c>
      <c r="G31" s="19" t="s">
        <v>30</v>
      </c>
      <c r="H31" s="18"/>
      <c r="I31" s="18"/>
      <c r="J31" s="19" t="s">
        <v>197</v>
      </c>
      <c r="K31" s="30">
        <v>44027.828472222223</v>
      </c>
      <c r="L31" s="20">
        <v>0</v>
      </c>
      <c r="M31" s="18"/>
      <c r="N31" s="20">
        <v>0</v>
      </c>
      <c r="O31" s="18"/>
      <c r="P31" s="19" t="s">
        <v>198</v>
      </c>
      <c r="Q31" s="19" t="s">
        <v>199</v>
      </c>
      <c r="R31" s="31">
        <v>-13.580300577199999</v>
      </c>
      <c r="S31" s="18"/>
      <c r="T31" s="24">
        <v>0.14984716756861</v>
      </c>
      <c r="U31" s="24">
        <v>4.9098813443660003E-2</v>
      </c>
      <c r="V31" s="18"/>
      <c r="W31" s="19" t="s">
        <v>36</v>
      </c>
      <c r="X31" s="20">
        <v>211</v>
      </c>
    </row>
    <row r="32" spans="1:24" ht="20" customHeight="1" x14ac:dyDescent="0.15">
      <c r="A32" s="14"/>
      <c r="B32" s="15">
        <v>65.15401</v>
      </c>
      <c r="C32" s="16">
        <v>-147.50257999999999</v>
      </c>
      <c r="D32" s="17">
        <v>230.49600000000001</v>
      </c>
      <c r="E32" s="18"/>
      <c r="F32" s="19" t="s">
        <v>200</v>
      </c>
      <c r="G32" s="19" t="s">
        <v>30</v>
      </c>
      <c r="H32" s="18"/>
      <c r="I32" s="18"/>
      <c r="J32" s="19" t="s">
        <v>201</v>
      </c>
      <c r="K32" s="30">
        <v>44026.854166666664</v>
      </c>
      <c r="L32" s="20">
        <v>0</v>
      </c>
      <c r="M32" s="18"/>
      <c r="N32" s="20">
        <v>0</v>
      </c>
      <c r="O32" s="18"/>
      <c r="P32" s="19" t="s">
        <v>202</v>
      </c>
      <c r="Q32" s="19" t="s">
        <v>203</v>
      </c>
      <c r="R32" s="31">
        <v>-15.450966848</v>
      </c>
      <c r="S32" s="18"/>
      <c r="T32" s="19" t="s">
        <v>204</v>
      </c>
      <c r="U32" s="19" t="s">
        <v>205</v>
      </c>
      <c r="V32" s="18"/>
      <c r="W32" s="19" t="s">
        <v>36</v>
      </c>
      <c r="X32" s="20">
        <v>211</v>
      </c>
    </row>
    <row r="33" spans="1:24" ht="20" customHeight="1" x14ac:dyDescent="0.15">
      <c r="A33" s="14"/>
      <c r="B33" s="15">
        <v>65.15401</v>
      </c>
      <c r="C33" s="16">
        <v>-147.50257999999999</v>
      </c>
      <c r="D33" s="17">
        <v>230.49600000000001</v>
      </c>
      <c r="E33" s="18"/>
      <c r="F33" s="19" t="s">
        <v>206</v>
      </c>
      <c r="G33" s="19" t="s">
        <v>30</v>
      </c>
      <c r="H33" s="18"/>
      <c r="I33" s="18"/>
      <c r="J33" s="19" t="s">
        <v>207</v>
      </c>
      <c r="K33" s="30">
        <v>44055.875694444447</v>
      </c>
      <c r="L33" s="20">
        <v>0</v>
      </c>
      <c r="M33" s="18"/>
      <c r="N33" s="20">
        <v>0</v>
      </c>
      <c r="O33" s="18"/>
      <c r="P33" s="19" t="s">
        <v>208</v>
      </c>
      <c r="Q33" s="19" t="s">
        <v>209</v>
      </c>
      <c r="R33" s="31">
        <v>-19.150961331200001</v>
      </c>
      <c r="S33" s="18"/>
      <c r="T33" s="19" t="s">
        <v>210</v>
      </c>
      <c r="U33" s="19" t="s">
        <v>211</v>
      </c>
      <c r="V33" s="18"/>
      <c r="W33" s="19" t="s">
        <v>36</v>
      </c>
      <c r="X33" s="20">
        <v>211</v>
      </c>
    </row>
    <row r="34" spans="1:24" ht="20" customHeight="1" x14ac:dyDescent="0.15">
      <c r="A34" s="14"/>
      <c r="B34" s="21">
        <v>63.875798000000003</v>
      </c>
      <c r="C34" s="22">
        <v>-149.213347</v>
      </c>
      <c r="D34" s="23">
        <v>677.12350000000004</v>
      </c>
      <c r="E34" s="18"/>
      <c r="F34" s="19" t="s">
        <v>212</v>
      </c>
      <c r="G34" s="19" t="s">
        <v>30</v>
      </c>
      <c r="H34" s="18"/>
      <c r="I34" s="18"/>
      <c r="J34" s="19" t="s">
        <v>213</v>
      </c>
      <c r="K34" s="30">
        <v>44056.945138888892</v>
      </c>
      <c r="L34" s="20">
        <v>0</v>
      </c>
      <c r="M34" s="18"/>
      <c r="N34" s="20">
        <v>0</v>
      </c>
      <c r="O34" s="18"/>
      <c r="P34" s="19" t="s">
        <v>214</v>
      </c>
      <c r="Q34" s="19" t="s">
        <v>215</v>
      </c>
      <c r="R34" s="31">
        <v>-17.859523616800001</v>
      </c>
      <c r="S34" s="18"/>
      <c r="T34" s="24">
        <v>0.16443037342041</v>
      </c>
      <c r="U34" s="19" t="s">
        <v>216</v>
      </c>
      <c r="V34" s="18"/>
      <c r="W34" s="19" t="s">
        <v>36</v>
      </c>
      <c r="X34" s="20">
        <v>211</v>
      </c>
    </row>
    <row r="35" spans="1:24" ht="20" customHeight="1" x14ac:dyDescent="0.15">
      <c r="A35" s="14"/>
      <c r="B35" s="15">
        <v>65.15401</v>
      </c>
      <c r="C35" s="16">
        <v>-147.50257999999999</v>
      </c>
      <c r="D35" s="17">
        <v>230.49600000000001</v>
      </c>
      <c r="E35" s="18"/>
      <c r="F35" s="19" t="s">
        <v>217</v>
      </c>
      <c r="G35" s="19" t="s">
        <v>30</v>
      </c>
      <c r="H35" s="18"/>
      <c r="I35" s="18"/>
      <c r="J35" s="19" t="s">
        <v>218</v>
      </c>
      <c r="K35" s="30">
        <v>43871.916666666664</v>
      </c>
      <c r="L35" s="20">
        <v>0</v>
      </c>
      <c r="M35" s="18"/>
      <c r="N35" s="20">
        <v>0</v>
      </c>
      <c r="O35" s="18"/>
      <c r="P35" s="19" t="s">
        <v>219</v>
      </c>
      <c r="Q35" s="19" t="s">
        <v>220</v>
      </c>
      <c r="R35" s="31">
        <v>-18.381256304499999</v>
      </c>
      <c r="S35" s="18"/>
      <c r="T35" s="19" t="s">
        <v>221</v>
      </c>
      <c r="U35" s="19" t="s">
        <v>222</v>
      </c>
      <c r="V35" s="18"/>
      <c r="W35" s="19" t="s">
        <v>36</v>
      </c>
      <c r="X35" s="20">
        <v>211</v>
      </c>
    </row>
    <row r="36" spans="1:24" ht="20" customHeight="1" x14ac:dyDescent="0.15">
      <c r="A36" s="14"/>
      <c r="B36" s="15">
        <v>65.15401</v>
      </c>
      <c r="C36" s="16">
        <v>-147.50257999999999</v>
      </c>
      <c r="D36" s="17">
        <v>230.49600000000001</v>
      </c>
      <c r="E36" s="18"/>
      <c r="F36" s="19" t="s">
        <v>223</v>
      </c>
      <c r="G36" s="19" t="s">
        <v>30</v>
      </c>
      <c r="H36" s="18"/>
      <c r="I36" s="18"/>
      <c r="J36" s="19" t="s">
        <v>224</v>
      </c>
      <c r="K36" s="30">
        <v>43998.910416666666</v>
      </c>
      <c r="L36" s="20">
        <v>0</v>
      </c>
      <c r="M36" s="18"/>
      <c r="N36" s="20">
        <v>0</v>
      </c>
      <c r="O36" s="18"/>
      <c r="P36" s="19" t="s">
        <v>225</v>
      </c>
      <c r="Q36" s="19" t="s">
        <v>226</v>
      </c>
      <c r="R36" s="31">
        <v>-16.324853968900001</v>
      </c>
      <c r="S36" s="18"/>
      <c r="T36" s="19" t="s">
        <v>227</v>
      </c>
      <c r="U36" s="19" t="s">
        <v>228</v>
      </c>
      <c r="V36" s="18"/>
      <c r="W36" s="19" t="s">
        <v>36</v>
      </c>
      <c r="X36" s="20">
        <v>211</v>
      </c>
    </row>
    <row r="37" spans="1:24" ht="20" customHeight="1" x14ac:dyDescent="0.15">
      <c r="A37" s="14"/>
      <c r="B37" s="21">
        <v>63.875798000000003</v>
      </c>
      <c r="C37" s="22">
        <v>-149.213347</v>
      </c>
      <c r="D37" s="23">
        <v>677.12350000000004</v>
      </c>
      <c r="E37" s="18"/>
      <c r="F37" s="19" t="s">
        <v>229</v>
      </c>
      <c r="G37" s="19" t="s">
        <v>30</v>
      </c>
      <c r="H37" s="18"/>
      <c r="I37" s="18"/>
      <c r="J37" s="19" t="s">
        <v>230</v>
      </c>
      <c r="K37" s="30">
        <v>44006.887499999997</v>
      </c>
      <c r="L37" s="20">
        <v>0</v>
      </c>
      <c r="M37" s="18"/>
      <c r="N37" s="20">
        <v>0</v>
      </c>
      <c r="O37" s="18"/>
      <c r="P37" s="19" t="s">
        <v>231</v>
      </c>
      <c r="Q37" s="19" t="s">
        <v>232</v>
      </c>
      <c r="R37" s="31">
        <v>-18.8777786711</v>
      </c>
      <c r="S37" s="18"/>
      <c r="T37" s="19" t="s">
        <v>233</v>
      </c>
      <c r="U37" s="19" t="s">
        <v>234</v>
      </c>
      <c r="V37" s="18"/>
      <c r="W37" s="19" t="s">
        <v>36</v>
      </c>
      <c r="X37" s="20">
        <v>211</v>
      </c>
    </row>
    <row r="38" spans="1:24" ht="20" customHeight="1" x14ac:dyDescent="0.15">
      <c r="A38" s="14"/>
      <c r="B38" s="21">
        <v>63.875798000000003</v>
      </c>
      <c r="C38" s="22">
        <v>-149.213347</v>
      </c>
      <c r="D38" s="23">
        <v>677.12350000000004</v>
      </c>
      <c r="E38" s="18"/>
      <c r="F38" s="19" t="s">
        <v>235</v>
      </c>
      <c r="G38" s="19" t="s">
        <v>30</v>
      </c>
      <c r="H38" s="18"/>
      <c r="I38" s="18"/>
      <c r="J38" s="19" t="s">
        <v>236</v>
      </c>
      <c r="K38" s="30">
        <v>44041.862500000003</v>
      </c>
      <c r="L38" s="20">
        <v>0</v>
      </c>
      <c r="M38" s="18"/>
      <c r="N38" s="20">
        <v>0</v>
      </c>
      <c r="O38" s="18"/>
      <c r="P38" s="19" t="s">
        <v>237</v>
      </c>
      <c r="Q38" s="19" t="s">
        <v>238</v>
      </c>
      <c r="R38" s="31">
        <v>-15.5140254105</v>
      </c>
      <c r="S38" s="18"/>
      <c r="T38" s="19" t="s">
        <v>239</v>
      </c>
      <c r="U38" s="19" t="s">
        <v>240</v>
      </c>
      <c r="V38" s="18"/>
      <c r="W38" s="19" t="s">
        <v>36</v>
      </c>
      <c r="X38" s="20">
        <v>211</v>
      </c>
    </row>
    <row r="39" spans="1:24" ht="20" customHeight="1" x14ac:dyDescent="0.15">
      <c r="A39" s="14"/>
      <c r="B39" s="15">
        <v>65.15401</v>
      </c>
      <c r="C39" s="16">
        <v>-147.50257999999999</v>
      </c>
      <c r="D39" s="17">
        <v>230.49600000000001</v>
      </c>
      <c r="E39" s="18"/>
      <c r="F39" s="19" t="s">
        <v>241</v>
      </c>
      <c r="G39" s="19" t="s">
        <v>30</v>
      </c>
      <c r="H39" s="18"/>
      <c r="I39" s="18"/>
      <c r="J39" s="19" t="s">
        <v>242</v>
      </c>
      <c r="K39" s="30">
        <v>44042.864583333336</v>
      </c>
      <c r="L39" s="20">
        <v>0</v>
      </c>
      <c r="M39" s="18"/>
      <c r="N39" s="20">
        <v>0</v>
      </c>
      <c r="O39" s="18"/>
      <c r="P39" s="19" t="s">
        <v>243</v>
      </c>
      <c r="Q39" s="19" t="s">
        <v>244</v>
      </c>
      <c r="R39" s="31">
        <v>-13.665514009100001</v>
      </c>
      <c r="S39" s="18"/>
      <c r="T39" s="19" t="s">
        <v>245</v>
      </c>
      <c r="U39" s="19" t="s">
        <v>246</v>
      </c>
      <c r="V39" s="18"/>
      <c r="W39" s="19" t="s">
        <v>36</v>
      </c>
      <c r="X39" s="20">
        <v>211</v>
      </c>
    </row>
    <row r="40" spans="1:24" ht="20" customHeight="1" x14ac:dyDescent="0.15">
      <c r="A40" s="14"/>
      <c r="B40" s="21">
        <v>63.875798000000003</v>
      </c>
      <c r="C40" s="22">
        <v>-149.213347</v>
      </c>
      <c r="D40" s="23">
        <v>677.12350000000004</v>
      </c>
      <c r="E40" s="18"/>
      <c r="F40" s="19" t="s">
        <v>247</v>
      </c>
      <c r="G40" s="19" t="s">
        <v>30</v>
      </c>
      <c r="H40" s="18"/>
      <c r="I40" s="18"/>
      <c r="J40" s="19" t="s">
        <v>248</v>
      </c>
      <c r="K40" s="30">
        <v>44091.840277777781</v>
      </c>
      <c r="L40" s="20">
        <v>0</v>
      </c>
      <c r="M40" s="18"/>
      <c r="N40" s="20">
        <v>0</v>
      </c>
      <c r="O40" s="18"/>
      <c r="P40" s="19" t="s">
        <v>249</v>
      </c>
      <c r="Q40" s="19" t="s">
        <v>250</v>
      </c>
      <c r="R40" s="31">
        <v>-14.6946027387</v>
      </c>
      <c r="S40" s="18"/>
      <c r="T40" s="19" t="s">
        <v>251</v>
      </c>
      <c r="U40" s="19" t="s">
        <v>252</v>
      </c>
      <c r="V40" s="18"/>
      <c r="W40" s="19" t="s">
        <v>36</v>
      </c>
      <c r="X40" s="20">
        <v>211</v>
      </c>
    </row>
    <row r="41" spans="1:24" ht="20" customHeight="1" x14ac:dyDescent="0.15">
      <c r="A41" s="14"/>
      <c r="B41" s="15">
        <v>65.15401</v>
      </c>
      <c r="C41" s="16">
        <v>-147.50257999999999</v>
      </c>
      <c r="D41" s="17">
        <v>230.49600000000001</v>
      </c>
      <c r="E41" s="18"/>
      <c r="F41" s="19" t="s">
        <v>253</v>
      </c>
      <c r="G41" s="19" t="s">
        <v>30</v>
      </c>
      <c r="H41" s="18"/>
      <c r="I41" s="18"/>
      <c r="J41" s="19" t="s">
        <v>254</v>
      </c>
      <c r="K41" s="30">
        <v>44084.885416666664</v>
      </c>
      <c r="L41" s="20">
        <v>0</v>
      </c>
      <c r="M41" s="18"/>
      <c r="N41" s="20">
        <v>0</v>
      </c>
      <c r="O41" s="18"/>
      <c r="P41" s="19" t="s">
        <v>255</v>
      </c>
      <c r="Q41" s="19" t="s">
        <v>256</v>
      </c>
      <c r="R41" s="31">
        <v>-15.387584308999999</v>
      </c>
      <c r="S41" s="18"/>
      <c r="T41" s="19" t="s">
        <v>257</v>
      </c>
      <c r="U41" s="19" t="s">
        <v>258</v>
      </c>
      <c r="V41" s="18"/>
      <c r="W41" s="19" t="s">
        <v>36</v>
      </c>
      <c r="X41" s="20">
        <v>211</v>
      </c>
    </row>
    <row r="42" spans="1:24" ht="20" customHeight="1" x14ac:dyDescent="0.15">
      <c r="A42" s="14"/>
      <c r="B42" s="15">
        <v>65.15401</v>
      </c>
      <c r="C42" s="16">
        <v>-147.50257999999999</v>
      </c>
      <c r="D42" s="17">
        <v>230.49600000000001</v>
      </c>
      <c r="E42" s="18"/>
      <c r="F42" s="19" t="s">
        <v>259</v>
      </c>
      <c r="G42" s="19" t="s">
        <v>30</v>
      </c>
      <c r="H42" s="18"/>
      <c r="I42" s="18"/>
      <c r="J42" s="19" t="s">
        <v>260</v>
      </c>
      <c r="K42" s="30">
        <v>44139.990972222222</v>
      </c>
      <c r="L42" s="20">
        <v>0</v>
      </c>
      <c r="M42" s="18"/>
      <c r="N42" s="20">
        <v>0</v>
      </c>
      <c r="O42" s="18"/>
      <c r="P42" s="19" t="s">
        <v>261</v>
      </c>
      <c r="Q42" s="19" t="s">
        <v>262</v>
      </c>
      <c r="R42" s="31">
        <v>-20.0070897262</v>
      </c>
      <c r="S42" s="18"/>
      <c r="T42" s="19" t="s">
        <v>263</v>
      </c>
      <c r="U42" s="19" t="s">
        <v>264</v>
      </c>
      <c r="V42" s="18"/>
      <c r="W42" s="19" t="s">
        <v>36</v>
      </c>
      <c r="X42" s="20">
        <v>211</v>
      </c>
    </row>
    <row r="43" spans="1:24" ht="20" customHeight="1" x14ac:dyDescent="0.15">
      <c r="A43" s="14"/>
      <c r="B43" s="15">
        <v>65.15401</v>
      </c>
      <c r="C43" s="16">
        <v>-147.50257999999999</v>
      </c>
      <c r="D43" s="17">
        <v>230.49600000000001</v>
      </c>
      <c r="E43" s="18"/>
      <c r="F43" s="19" t="s">
        <v>265</v>
      </c>
      <c r="G43" s="19" t="s">
        <v>30</v>
      </c>
      <c r="H43" s="18"/>
      <c r="I43" s="18"/>
      <c r="J43" s="19" t="s">
        <v>266</v>
      </c>
      <c r="K43" s="30">
        <v>44160.916666666664</v>
      </c>
      <c r="L43" s="20">
        <v>0</v>
      </c>
      <c r="M43" s="18"/>
      <c r="N43" s="20">
        <v>0</v>
      </c>
      <c r="O43" s="18"/>
      <c r="P43" s="19" t="s">
        <v>267</v>
      </c>
      <c r="Q43" s="19" t="s">
        <v>268</v>
      </c>
      <c r="R43" s="31">
        <v>-16.219536202600001</v>
      </c>
      <c r="S43" s="18"/>
      <c r="T43" s="19" t="s">
        <v>269</v>
      </c>
      <c r="U43" s="19" t="s">
        <v>270</v>
      </c>
      <c r="V43" s="18"/>
      <c r="W43" s="19" t="s">
        <v>36</v>
      </c>
      <c r="X43" s="20">
        <v>211</v>
      </c>
    </row>
    <row r="44" spans="1:24" ht="20" customHeight="1" x14ac:dyDescent="0.15">
      <c r="A44" s="14"/>
      <c r="B44" s="15">
        <v>68.661090000000002</v>
      </c>
      <c r="C44" s="16">
        <v>-149.37047000000001</v>
      </c>
      <c r="D44" s="26">
        <v>832.06</v>
      </c>
      <c r="E44" s="18"/>
      <c r="F44" s="19" t="s">
        <v>271</v>
      </c>
      <c r="G44" s="19" t="s">
        <v>30</v>
      </c>
      <c r="H44" s="18"/>
      <c r="I44" s="18"/>
      <c r="J44" s="19" t="s">
        <v>272</v>
      </c>
      <c r="K44" s="30">
        <v>44139.993055555555</v>
      </c>
      <c r="L44" s="20">
        <v>0</v>
      </c>
      <c r="M44" s="18"/>
      <c r="N44" s="20">
        <v>0</v>
      </c>
      <c r="O44" s="18"/>
      <c r="P44" s="19" t="s">
        <v>273</v>
      </c>
      <c r="Q44" s="19" t="s">
        <v>274</v>
      </c>
      <c r="R44" s="31">
        <v>-19.0888553174</v>
      </c>
      <c r="S44" s="18"/>
      <c r="T44" s="19" t="s">
        <v>275</v>
      </c>
      <c r="U44" s="19" t="s">
        <v>276</v>
      </c>
      <c r="V44" s="18"/>
      <c r="W44" s="19" t="s">
        <v>36</v>
      </c>
      <c r="X44" s="20">
        <v>211</v>
      </c>
    </row>
    <row r="45" spans="1:24" ht="20" customHeight="1" x14ac:dyDescent="0.15">
      <c r="A45" s="14"/>
      <c r="B45" s="15">
        <v>65.15401</v>
      </c>
      <c r="C45" s="16">
        <v>-147.50257999999999</v>
      </c>
      <c r="D45" s="17">
        <v>230.49600000000001</v>
      </c>
      <c r="E45" s="18"/>
      <c r="F45" s="19" t="s">
        <v>277</v>
      </c>
      <c r="G45" s="19" t="s">
        <v>30</v>
      </c>
      <c r="H45" s="18"/>
      <c r="I45" s="18"/>
      <c r="J45" s="19" t="s">
        <v>278</v>
      </c>
      <c r="K45" s="30">
        <v>44313.951388888891</v>
      </c>
      <c r="L45" s="20">
        <v>0</v>
      </c>
      <c r="M45" s="18"/>
      <c r="N45" s="20">
        <v>0</v>
      </c>
      <c r="O45" s="18"/>
      <c r="P45" s="19" t="s">
        <v>279</v>
      </c>
      <c r="Q45" s="19" t="s">
        <v>280</v>
      </c>
      <c r="R45" s="31">
        <v>-17.446982782999999</v>
      </c>
      <c r="S45" s="18"/>
      <c r="T45" s="24">
        <v>0.16110594010281001</v>
      </c>
      <c r="U45" s="19" t="s">
        <v>281</v>
      </c>
      <c r="V45" s="18"/>
      <c r="W45" s="19" t="s">
        <v>36</v>
      </c>
      <c r="X45" s="20">
        <v>211</v>
      </c>
    </row>
    <row r="46" spans="1:24" ht="20" customHeight="1" x14ac:dyDescent="0.15">
      <c r="A46" s="14"/>
      <c r="B46" s="21">
        <v>63.875798000000003</v>
      </c>
      <c r="C46" s="22">
        <v>-149.213347</v>
      </c>
      <c r="D46" s="23">
        <v>677.12350000000004</v>
      </c>
      <c r="E46" s="18"/>
      <c r="F46" s="19" t="s">
        <v>282</v>
      </c>
      <c r="G46" s="19" t="s">
        <v>30</v>
      </c>
      <c r="H46" s="18"/>
      <c r="I46" s="18"/>
      <c r="J46" s="19" t="s">
        <v>283</v>
      </c>
      <c r="K46" s="30">
        <v>44334.982638888891</v>
      </c>
      <c r="L46" s="20">
        <v>0</v>
      </c>
      <c r="M46" s="18"/>
      <c r="N46" s="20">
        <v>0</v>
      </c>
      <c r="O46" s="18"/>
      <c r="P46" s="19" t="s">
        <v>284</v>
      </c>
      <c r="Q46" s="19" t="s">
        <v>285</v>
      </c>
      <c r="R46" s="31">
        <v>-14.211488344999999</v>
      </c>
      <c r="S46" s="18"/>
      <c r="T46" s="19" t="s">
        <v>286</v>
      </c>
      <c r="U46" s="19" t="s">
        <v>287</v>
      </c>
      <c r="V46" s="18"/>
      <c r="W46" s="19" t="s">
        <v>36</v>
      </c>
      <c r="X46" s="20">
        <v>211</v>
      </c>
    </row>
    <row r="47" spans="1:24" ht="20" customHeight="1" x14ac:dyDescent="0.15">
      <c r="A47" s="14"/>
      <c r="B47" s="15">
        <v>65.15401</v>
      </c>
      <c r="C47" s="16">
        <v>-147.50257999999999</v>
      </c>
      <c r="D47" s="17">
        <v>230.49600000000001</v>
      </c>
      <c r="E47" s="18"/>
      <c r="F47" s="19" t="s">
        <v>288</v>
      </c>
      <c r="G47" s="19" t="s">
        <v>30</v>
      </c>
      <c r="H47" s="18"/>
      <c r="I47" s="18"/>
      <c r="J47" s="19" t="s">
        <v>289</v>
      </c>
      <c r="K47" s="30">
        <v>44342.88958333333</v>
      </c>
      <c r="L47" s="20">
        <v>0</v>
      </c>
      <c r="M47" s="18"/>
      <c r="N47" s="20">
        <v>0</v>
      </c>
      <c r="O47" s="18"/>
      <c r="P47" s="19" t="s">
        <v>290</v>
      </c>
      <c r="Q47" s="19" t="s">
        <v>291</v>
      </c>
      <c r="R47" s="31">
        <v>-19.002538339299999</v>
      </c>
      <c r="S47" s="18"/>
      <c r="T47" s="19" t="s">
        <v>292</v>
      </c>
      <c r="U47" s="19" t="s">
        <v>293</v>
      </c>
      <c r="V47" s="18"/>
      <c r="W47" s="19" t="s">
        <v>36</v>
      </c>
      <c r="X47" s="20">
        <v>211</v>
      </c>
    </row>
    <row r="48" spans="1:24" ht="20" customHeight="1" x14ac:dyDescent="0.15">
      <c r="A48" s="14"/>
      <c r="B48" s="21">
        <v>63.875798000000003</v>
      </c>
      <c r="C48" s="22">
        <v>-149.213347</v>
      </c>
      <c r="D48" s="23">
        <v>677.12350000000004</v>
      </c>
      <c r="E48" s="18"/>
      <c r="F48" s="19" t="s">
        <v>294</v>
      </c>
      <c r="G48" s="19" t="s">
        <v>30</v>
      </c>
      <c r="H48" s="18"/>
      <c r="I48" s="18"/>
      <c r="J48" s="19" t="s">
        <v>295</v>
      </c>
      <c r="K48" s="30">
        <v>44355.888888888891</v>
      </c>
      <c r="L48" s="20">
        <v>0</v>
      </c>
      <c r="M48" s="18"/>
      <c r="N48" s="20">
        <v>0</v>
      </c>
      <c r="O48" s="18"/>
      <c r="P48" s="19" t="s">
        <v>296</v>
      </c>
      <c r="Q48" s="19" t="s">
        <v>297</v>
      </c>
      <c r="R48" s="31">
        <v>-14.2215108605</v>
      </c>
      <c r="S48" s="18"/>
      <c r="T48" s="19" t="s">
        <v>298</v>
      </c>
      <c r="U48" s="19" t="s">
        <v>299</v>
      </c>
      <c r="V48" s="18"/>
      <c r="W48" s="19" t="s">
        <v>36</v>
      </c>
      <c r="X48" s="20">
        <v>211</v>
      </c>
    </row>
    <row r="49" spans="1:24" ht="20" customHeight="1" x14ac:dyDescent="0.15">
      <c r="A49" s="14"/>
      <c r="B49" s="15">
        <v>65.15401</v>
      </c>
      <c r="C49" s="16">
        <v>-147.50257999999999</v>
      </c>
      <c r="D49" s="17">
        <v>230.49600000000001</v>
      </c>
      <c r="E49" s="18"/>
      <c r="F49" s="19" t="s">
        <v>300</v>
      </c>
      <c r="G49" s="19" t="s">
        <v>30</v>
      </c>
      <c r="H49" s="18"/>
      <c r="I49" s="18"/>
      <c r="J49" s="19" t="s">
        <v>301</v>
      </c>
      <c r="K49" s="30">
        <v>44358</v>
      </c>
      <c r="L49" s="20">
        <v>0</v>
      </c>
      <c r="M49" s="18"/>
      <c r="N49" s="20">
        <v>0</v>
      </c>
      <c r="O49" s="18"/>
      <c r="P49" s="19" t="s">
        <v>302</v>
      </c>
      <c r="Q49" s="19" t="s">
        <v>303</v>
      </c>
      <c r="R49" s="31">
        <v>-13.302798901299999</v>
      </c>
      <c r="S49" s="18"/>
      <c r="T49" s="19" t="s">
        <v>304</v>
      </c>
      <c r="U49" s="19" t="s">
        <v>305</v>
      </c>
      <c r="V49" s="18"/>
      <c r="W49" s="19" t="s">
        <v>36</v>
      </c>
      <c r="X49" s="20">
        <v>211</v>
      </c>
    </row>
    <row r="50" spans="1:24" ht="20" customHeight="1" x14ac:dyDescent="0.15">
      <c r="A50" s="14"/>
      <c r="B50" s="15">
        <v>65.15401</v>
      </c>
      <c r="C50" s="16">
        <v>-147.50257999999999</v>
      </c>
      <c r="D50" s="17">
        <v>230.49600000000001</v>
      </c>
      <c r="E50" s="18"/>
      <c r="F50" s="19" t="s">
        <v>306</v>
      </c>
      <c r="G50" s="19" t="s">
        <v>30</v>
      </c>
      <c r="H50" s="18"/>
      <c r="I50" s="18"/>
      <c r="J50" s="19" t="s">
        <v>307</v>
      </c>
      <c r="K50" s="30">
        <v>44264.933333333334</v>
      </c>
      <c r="L50" s="20">
        <v>0</v>
      </c>
      <c r="M50" s="18"/>
      <c r="N50" s="20">
        <v>0</v>
      </c>
      <c r="O50" s="18"/>
      <c r="P50" s="19" t="s">
        <v>308</v>
      </c>
      <c r="Q50" s="19" t="s">
        <v>309</v>
      </c>
      <c r="R50" s="31">
        <v>-18.1510276719</v>
      </c>
      <c r="S50" s="18"/>
      <c r="T50" s="19" t="s">
        <v>310</v>
      </c>
      <c r="U50" s="19" t="s">
        <v>311</v>
      </c>
      <c r="V50" s="18"/>
      <c r="W50" s="19" t="s">
        <v>36</v>
      </c>
      <c r="X50" s="20">
        <v>211</v>
      </c>
    </row>
    <row r="51" spans="1:24" ht="20" customHeight="1" x14ac:dyDescent="0.15">
      <c r="A51" s="14"/>
      <c r="B51" s="15">
        <v>68.661090000000002</v>
      </c>
      <c r="C51" s="16">
        <v>-149.37047000000001</v>
      </c>
      <c r="D51" s="26">
        <v>832.06</v>
      </c>
      <c r="E51" s="18"/>
      <c r="F51" s="19" t="s">
        <v>312</v>
      </c>
      <c r="G51" s="19" t="s">
        <v>30</v>
      </c>
      <c r="H51" s="18"/>
      <c r="I51" s="18"/>
      <c r="J51" s="19" t="s">
        <v>313</v>
      </c>
      <c r="K51" s="30">
        <v>44336.989583333336</v>
      </c>
      <c r="L51" s="20">
        <v>0</v>
      </c>
      <c r="M51" s="18"/>
      <c r="N51" s="20">
        <v>0</v>
      </c>
      <c r="O51" s="18"/>
      <c r="P51" s="19" t="s">
        <v>314</v>
      </c>
      <c r="Q51" s="19" t="s">
        <v>315</v>
      </c>
      <c r="R51" s="31">
        <v>-25.252028404600001</v>
      </c>
      <c r="S51" s="18"/>
      <c r="T51" s="19" t="s">
        <v>316</v>
      </c>
      <c r="U51" s="19" t="s">
        <v>317</v>
      </c>
      <c r="V51" s="18"/>
      <c r="W51" s="19" t="s">
        <v>36</v>
      </c>
      <c r="X51" s="20">
        <v>211</v>
      </c>
    </row>
    <row r="52" spans="1:24" ht="20" customHeight="1" x14ac:dyDescent="0.15">
      <c r="A52" s="14"/>
      <c r="B52" s="21">
        <v>63.875798000000003</v>
      </c>
      <c r="C52" s="22">
        <v>-149.213347</v>
      </c>
      <c r="D52" s="23">
        <v>677.12350000000004</v>
      </c>
      <c r="E52" s="18"/>
      <c r="F52" s="19" t="s">
        <v>318</v>
      </c>
      <c r="G52" s="19" t="s">
        <v>30</v>
      </c>
      <c r="H52" s="18"/>
      <c r="I52" s="18"/>
      <c r="J52" s="19" t="s">
        <v>319</v>
      </c>
      <c r="K52" s="30">
        <v>44362.861111111109</v>
      </c>
      <c r="L52" s="20">
        <v>0</v>
      </c>
      <c r="M52" s="18"/>
      <c r="N52" s="20">
        <v>0</v>
      </c>
      <c r="O52" s="18"/>
      <c r="P52" s="19" t="s">
        <v>320</v>
      </c>
      <c r="Q52" s="19" t="s">
        <v>321</v>
      </c>
      <c r="R52" s="31">
        <v>-18.751229931499999</v>
      </c>
      <c r="S52" s="18"/>
      <c r="T52" s="19" t="s">
        <v>322</v>
      </c>
      <c r="U52" s="19" t="s">
        <v>323</v>
      </c>
      <c r="V52" s="18"/>
      <c r="W52" s="19" t="s">
        <v>36</v>
      </c>
      <c r="X52" s="20">
        <v>211</v>
      </c>
    </row>
    <row r="53" spans="1:24" ht="20" customHeight="1" x14ac:dyDescent="0.15">
      <c r="A53" s="14"/>
      <c r="B53" s="15">
        <v>65.15401</v>
      </c>
      <c r="C53" s="16">
        <v>-147.50257999999999</v>
      </c>
      <c r="D53" s="17">
        <v>230.49600000000001</v>
      </c>
      <c r="E53" s="18"/>
      <c r="F53" s="19" t="s">
        <v>324</v>
      </c>
      <c r="G53" s="19" t="s">
        <v>30</v>
      </c>
      <c r="H53" s="18"/>
      <c r="I53" s="18"/>
      <c r="J53" s="19" t="s">
        <v>325</v>
      </c>
      <c r="K53" s="30">
        <v>44368.920138888891</v>
      </c>
      <c r="L53" s="20">
        <v>0</v>
      </c>
      <c r="M53" s="18"/>
      <c r="N53" s="20">
        <v>0</v>
      </c>
      <c r="O53" s="18"/>
      <c r="P53" s="19" t="s">
        <v>326</v>
      </c>
      <c r="Q53" s="19" t="s">
        <v>327</v>
      </c>
      <c r="R53" s="31">
        <v>-15.574263222500001</v>
      </c>
      <c r="S53" s="18"/>
      <c r="T53" s="19" t="s">
        <v>328</v>
      </c>
      <c r="U53" s="19" t="s">
        <v>329</v>
      </c>
      <c r="V53" s="18"/>
      <c r="W53" s="19" t="s">
        <v>36</v>
      </c>
      <c r="X53" s="20">
        <v>211</v>
      </c>
    </row>
  </sheetData>
  <mergeCells count="1">
    <mergeCell ref="A1:X1"/>
  </mergeCells>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9542-444E-7740-947B-8E3874EAC7A9}">
  <dimension ref="A1:N53"/>
  <sheetViews>
    <sheetView tabSelected="1" topLeftCell="H1" workbookViewId="0">
      <selection activeCell="J8" sqref="J8"/>
    </sheetView>
  </sheetViews>
  <sheetFormatPr baseColWidth="10" defaultRowHeight="13" x14ac:dyDescent="0.15"/>
  <cols>
    <col min="1" max="1" width="17.1640625" style="5" customWidth="1"/>
    <col min="2" max="2" width="17.33203125" style="5" customWidth="1"/>
    <col min="5" max="6" width="12.33203125" bestFit="1" customWidth="1"/>
    <col min="7" max="7" width="11.6640625" bestFit="1" customWidth="1"/>
    <col min="8" max="8" width="20.83203125" customWidth="1"/>
    <col min="9" max="9" width="11.6640625" bestFit="1" customWidth="1"/>
  </cols>
  <sheetData>
    <row r="1" spans="1:14" ht="14" x14ac:dyDescent="0.15">
      <c r="A1" s="6" t="s">
        <v>330</v>
      </c>
      <c r="B1" s="6" t="s">
        <v>342</v>
      </c>
      <c r="C1" s="31" t="s">
        <v>331</v>
      </c>
      <c r="D1" s="31" t="s">
        <v>332</v>
      </c>
      <c r="E1" s="31" t="s">
        <v>333</v>
      </c>
      <c r="F1" s="31" t="s">
        <v>334</v>
      </c>
      <c r="G1" s="31" t="s">
        <v>335</v>
      </c>
      <c r="H1" s="31" t="s">
        <v>336</v>
      </c>
      <c r="I1">
        <v>-17.256173809195403</v>
      </c>
    </row>
    <row r="2" spans="1:14" ht="14" x14ac:dyDescent="0.15">
      <c r="A2" s="30">
        <v>43574.890277777777</v>
      </c>
      <c r="B2" s="31">
        <v>-16.470205909400001</v>
      </c>
      <c r="H2" s="31" t="s">
        <v>337</v>
      </c>
      <c r="I2">
        <v>2.1015865671006</v>
      </c>
    </row>
    <row r="3" spans="1:14" ht="14" x14ac:dyDescent="0.15">
      <c r="A3" s="30">
        <v>43600.786111111112</v>
      </c>
      <c r="B3" s="31">
        <v>-19.044367979099999</v>
      </c>
      <c r="E3">
        <f>A3-$A$2</f>
        <v>25.895833333335759</v>
      </c>
      <c r="F3">
        <f>$I$1+$I$2*(COS((0.017214*E3-$I$3)))</f>
        <v>-17.217455685951673</v>
      </c>
      <c r="G3">
        <f>(F3-B3)^2</f>
        <v>3.3376085268564721</v>
      </c>
      <c r="H3" s="31" t="s">
        <v>338</v>
      </c>
      <c r="I3">
        <v>-4.2850424303454</v>
      </c>
    </row>
    <row r="4" spans="1:14" x14ac:dyDescent="0.15">
      <c r="A4" s="30">
        <v>43601.9</v>
      </c>
      <c r="B4" s="31">
        <v>-15.526400560700001</v>
      </c>
      <c r="E4">
        <f t="shared" ref="E4:E52" si="0">A4-$A$2</f>
        <v>27.009722222224809</v>
      </c>
      <c r="F4">
        <f t="shared" ref="F4:F52" si="1">$I$1+$I$2*(COS((0.017214*E4-$I$3)))</f>
        <v>-17.177175274797243</v>
      </c>
      <c r="G4">
        <f t="shared" ref="G4:G52" si="2">(F4-B4)^2</f>
        <v>2.7250571567028308</v>
      </c>
    </row>
    <row r="5" spans="1:14" ht="14" x14ac:dyDescent="0.15">
      <c r="A5" s="30">
        <v>43620.852083333331</v>
      </c>
      <c r="B5" s="31">
        <v>-17.120892160699999</v>
      </c>
      <c r="E5">
        <f t="shared" si="0"/>
        <v>45.961805555554747</v>
      </c>
      <c r="F5">
        <f t="shared" si="1"/>
        <v>-16.508291773004537</v>
      </c>
      <c r="G5">
        <f t="shared" si="2"/>
        <v>0.37527923500463034</v>
      </c>
      <c r="M5" s="31" t="s">
        <v>339</v>
      </c>
      <c r="N5" s="31" t="s">
        <v>340</v>
      </c>
    </row>
    <row r="6" spans="1:14" x14ac:dyDescent="0.15">
      <c r="A6" s="30">
        <v>43625.95208333333</v>
      </c>
      <c r="B6" s="31">
        <v>-15.3810649371</v>
      </c>
      <c r="E6">
        <f t="shared" si="0"/>
        <v>51.061805555553292</v>
      </c>
      <c r="F6">
        <f t="shared" si="1"/>
        <v>-16.338970150200012</v>
      </c>
      <c r="G6">
        <f t="shared" si="2"/>
        <v>0.91758239728418045</v>
      </c>
    </row>
    <row r="7" spans="1:14" x14ac:dyDescent="0.15">
      <c r="A7" s="30">
        <v>43634.813194444447</v>
      </c>
      <c r="B7" s="31">
        <v>-17.546194725900001</v>
      </c>
      <c r="E7">
        <f t="shared" si="0"/>
        <v>59.922916666670062</v>
      </c>
      <c r="F7">
        <f t="shared" si="1"/>
        <v>-16.062312174324241</v>
      </c>
      <c r="G7">
        <f t="shared" si="2"/>
        <v>2.2019074268709895</v>
      </c>
    </row>
    <row r="8" spans="1:14" ht="42" x14ac:dyDescent="0.15">
      <c r="A8" s="30">
        <v>43634.859027777777</v>
      </c>
      <c r="B8" s="31">
        <v>-15.1309744118</v>
      </c>
      <c r="E8">
        <f t="shared" si="0"/>
        <v>59.96875</v>
      </c>
      <c r="F8">
        <f t="shared" si="1"/>
        <v>-16.060947970388696</v>
      </c>
      <c r="G8">
        <f t="shared" si="2"/>
        <v>0.86485081967412225</v>
      </c>
      <c r="N8" s="31" t="s">
        <v>341</v>
      </c>
    </row>
    <row r="9" spans="1:14" x14ac:dyDescent="0.15">
      <c r="A9" s="30">
        <v>43643.865277777775</v>
      </c>
      <c r="B9" s="31">
        <v>-12.6950501647</v>
      </c>
      <c r="E9">
        <f t="shared" si="0"/>
        <v>68.974999999998545</v>
      </c>
      <c r="F9">
        <f t="shared" si="1"/>
        <v>-15.808362358540728</v>
      </c>
      <c r="G9">
        <f t="shared" si="2"/>
        <v>9.692712816317373</v>
      </c>
    </row>
    <row r="10" spans="1:14" x14ac:dyDescent="0.15">
      <c r="A10" s="30">
        <v>43644.762499999997</v>
      </c>
      <c r="B10" s="31">
        <v>-16.382288315499999</v>
      </c>
      <c r="E10">
        <f t="shared" si="0"/>
        <v>69.872222222220444</v>
      </c>
      <c r="F10">
        <f t="shared" si="1"/>
        <v>-15.785008602863664</v>
      </c>
      <c r="G10">
        <f t="shared" si="2"/>
        <v>0.35674305512694204</v>
      </c>
    </row>
    <row r="11" spans="1:14" x14ac:dyDescent="0.15">
      <c r="A11" s="30">
        <v>43654.731249999997</v>
      </c>
      <c r="B11" s="31">
        <v>-12.001784690599999</v>
      </c>
      <c r="E11">
        <f t="shared" si="0"/>
        <v>79.840972222220444</v>
      </c>
      <c r="F11">
        <f t="shared" si="1"/>
        <v>-15.550341644792516</v>
      </c>
      <c r="G11">
        <f t="shared" si="2"/>
        <v>12.59225645714807</v>
      </c>
    </row>
    <row r="12" spans="1:14" x14ac:dyDescent="0.15">
      <c r="A12" s="30">
        <v>43655.863194444442</v>
      </c>
      <c r="B12" s="31">
        <v>-16.4246742817</v>
      </c>
      <c r="E12">
        <f t="shared" si="0"/>
        <v>80.972916666665697</v>
      </c>
      <c r="F12">
        <f t="shared" si="1"/>
        <v>-15.52674841594545</v>
      </c>
      <c r="G12">
        <f t="shared" si="2"/>
        <v>0.80627086039105755</v>
      </c>
    </row>
    <row r="13" spans="1:14" x14ac:dyDescent="0.15">
      <c r="A13" s="30">
        <v>43663.929861111108</v>
      </c>
      <c r="B13" s="31">
        <v>-10.1809902186</v>
      </c>
      <c r="E13">
        <f t="shared" si="0"/>
        <v>89.039583333331393</v>
      </c>
      <c r="F13">
        <f t="shared" si="1"/>
        <v>-15.37812213253201</v>
      </c>
      <c r="G13">
        <f t="shared" si="2"/>
        <v>27.010180130810596</v>
      </c>
    </row>
    <row r="14" spans="1:14" x14ac:dyDescent="0.15">
      <c r="A14" s="30">
        <v>43668.925694444442</v>
      </c>
      <c r="B14" s="31">
        <v>-15.9210883107</v>
      </c>
      <c r="E14">
        <f t="shared" si="0"/>
        <v>94.035416666665697</v>
      </c>
      <c r="F14">
        <f t="shared" si="1"/>
        <v>-15.304050723241362</v>
      </c>
      <c r="G14">
        <f t="shared" si="2"/>
        <v>0.38073538433677634</v>
      </c>
    </row>
    <row r="15" spans="1:14" x14ac:dyDescent="0.15">
      <c r="A15" s="30">
        <v>43677.887499999997</v>
      </c>
      <c r="B15" s="31">
        <v>-15.9724787811</v>
      </c>
      <c r="E15">
        <f t="shared" si="0"/>
        <v>102.99722222222044</v>
      </c>
      <c r="F15">
        <f t="shared" si="1"/>
        <v>-15.207629349749643</v>
      </c>
      <c r="G15">
        <f t="shared" si="2"/>
        <v>0.58499465263696326</v>
      </c>
    </row>
    <row r="16" spans="1:14" x14ac:dyDescent="0.15">
      <c r="A16" s="30">
        <v>43682.824305555558</v>
      </c>
      <c r="B16" s="31">
        <v>-18.033017170600001</v>
      </c>
      <c r="E16">
        <f t="shared" si="0"/>
        <v>107.93402777778101</v>
      </c>
      <c r="F16">
        <f t="shared" si="1"/>
        <v>-15.175198036639483</v>
      </c>
      <c r="G16">
        <f t="shared" si="2"/>
        <v>8.1671302024308474</v>
      </c>
    </row>
    <row r="17" spans="1:7" x14ac:dyDescent="0.15">
      <c r="A17" s="30">
        <v>43684.76666666667</v>
      </c>
      <c r="B17" s="31">
        <v>-15.799881364000001</v>
      </c>
      <c r="E17">
        <f t="shared" si="0"/>
        <v>109.87638888889342</v>
      </c>
      <c r="F17">
        <f t="shared" si="1"/>
        <v>-15.166545938620764</v>
      </c>
      <c r="G17">
        <f t="shared" si="2"/>
        <v>0.40111376104029844</v>
      </c>
    </row>
    <row r="18" spans="1:7" x14ac:dyDescent="0.15">
      <c r="A18" s="30">
        <v>43686.984027777777</v>
      </c>
      <c r="B18" s="31">
        <v>-12.732038388299999</v>
      </c>
      <c r="E18">
        <f t="shared" si="0"/>
        <v>112.09375</v>
      </c>
      <c r="F18">
        <f t="shared" si="1"/>
        <v>-15.159524686996576</v>
      </c>
      <c r="G18">
        <f t="shared" si="2"/>
        <v>5.8926897303596064</v>
      </c>
    </row>
    <row r="19" spans="1:7" x14ac:dyDescent="0.15">
      <c r="A19" s="30">
        <v>43692.097222222219</v>
      </c>
      <c r="B19" s="31">
        <v>-12.583587720200001</v>
      </c>
      <c r="E19">
        <f t="shared" si="0"/>
        <v>117.20694444444234</v>
      </c>
      <c r="F19">
        <f t="shared" si="1"/>
        <v>-15.154985052460024</v>
      </c>
      <c r="G19">
        <f t="shared" si="2"/>
        <v>6.6120842403539646</v>
      </c>
    </row>
    <row r="20" spans="1:7" x14ac:dyDescent="0.15">
      <c r="A20" s="30">
        <v>43697.736111111109</v>
      </c>
      <c r="B20" s="31">
        <v>-18.4759869369</v>
      </c>
      <c r="E20">
        <f t="shared" si="0"/>
        <v>122.84583333333285</v>
      </c>
      <c r="F20">
        <f t="shared" si="1"/>
        <v>-15.168838928872365</v>
      </c>
      <c r="G20">
        <f t="shared" si="2"/>
        <v>10.937227947001155</v>
      </c>
    </row>
    <row r="21" spans="1:7" x14ac:dyDescent="0.15">
      <c r="A21" s="30">
        <v>43698.029166666667</v>
      </c>
      <c r="B21" s="31">
        <v>-14.4305314531</v>
      </c>
      <c r="E21">
        <f t="shared" si="0"/>
        <v>123.13888888889051</v>
      </c>
      <c r="F21">
        <f t="shared" si="1"/>
        <v>-15.170098065947805</v>
      </c>
      <c r="G21">
        <f t="shared" si="2"/>
        <v>0.54695877483917432</v>
      </c>
    </row>
    <row r="22" spans="1:7" x14ac:dyDescent="0.15">
      <c r="A22" s="30">
        <v>43700.992361111108</v>
      </c>
      <c r="B22" s="31">
        <v>-12.0187502504</v>
      </c>
      <c r="E22">
        <f t="shared" si="0"/>
        <v>126.10208333333139</v>
      </c>
      <c r="F22">
        <f t="shared" si="1"/>
        <v>-15.18580573485851</v>
      </c>
      <c r="G22">
        <f t="shared" si="2"/>
        <v>10.030240441638728</v>
      </c>
    </row>
    <row r="23" spans="1:7" x14ac:dyDescent="0.15">
      <c r="A23" s="30">
        <v>43713.012499999997</v>
      </c>
      <c r="B23" s="31">
        <v>-17.042759816299998</v>
      </c>
      <c r="E23">
        <f t="shared" si="0"/>
        <v>138.12222222222044</v>
      </c>
      <c r="F23">
        <f t="shared" si="1"/>
        <v>-15.304109763178703</v>
      </c>
      <c r="G23">
        <f t="shared" si="2"/>
        <v>3.0229040072186839</v>
      </c>
    </row>
    <row r="24" spans="1:7" x14ac:dyDescent="0.15">
      <c r="A24" s="30">
        <v>43728.888888888891</v>
      </c>
      <c r="B24" s="31">
        <v>-16.080217761899998</v>
      </c>
      <c r="E24">
        <f t="shared" si="0"/>
        <v>153.99861111111386</v>
      </c>
      <c r="F24">
        <f t="shared" si="1"/>
        <v>-15.586688762567139</v>
      </c>
      <c r="G24">
        <f t="shared" si="2"/>
        <v>0.24357087318249368</v>
      </c>
    </row>
    <row r="25" spans="1:7" x14ac:dyDescent="0.15">
      <c r="A25" s="30">
        <v>43732.919444444444</v>
      </c>
      <c r="B25" s="31">
        <v>-13.6431960745</v>
      </c>
      <c r="E25">
        <f t="shared" si="0"/>
        <v>158.02916666666715</v>
      </c>
      <c r="F25">
        <f t="shared" si="1"/>
        <v>-15.679201455978767</v>
      </c>
      <c r="G25">
        <f t="shared" si="2"/>
        <v>4.145317913410496</v>
      </c>
    </row>
    <row r="26" spans="1:7" x14ac:dyDescent="0.15">
      <c r="A26" s="30">
        <v>43756.875</v>
      </c>
      <c r="B26" s="31">
        <v>-16.873902493700001</v>
      </c>
      <c r="E26">
        <f t="shared" si="0"/>
        <v>181.98472222222335</v>
      </c>
      <c r="F26">
        <f t="shared" si="1"/>
        <v>-16.368153739579462</v>
      </c>
      <c r="G26">
        <f t="shared" si="2"/>
        <v>0.25578180229447739</v>
      </c>
    </row>
    <row r="27" spans="1:7" x14ac:dyDescent="0.15">
      <c r="A27" s="30">
        <v>43782.86041666667</v>
      </c>
      <c r="B27" s="31">
        <v>-14.6162463217</v>
      </c>
      <c r="E27">
        <f t="shared" si="0"/>
        <v>207.97013888889342</v>
      </c>
      <c r="F27">
        <f t="shared" si="1"/>
        <v>-17.279414292089651</v>
      </c>
      <c r="G27">
        <f t="shared" si="2"/>
        <v>7.0924636385093329</v>
      </c>
    </row>
    <row r="28" spans="1:7" x14ac:dyDescent="0.15">
      <c r="A28" s="30">
        <v>43784.943055555559</v>
      </c>
      <c r="B28" s="31">
        <v>-18.153969610200001</v>
      </c>
      <c r="E28">
        <f t="shared" si="0"/>
        <v>210.05277777778247</v>
      </c>
      <c r="F28">
        <f t="shared" si="1"/>
        <v>-17.354721639918228</v>
      </c>
      <c r="G28">
        <f t="shared" si="2"/>
        <v>0.6387973179995331</v>
      </c>
    </row>
    <row r="29" spans="1:7" x14ac:dyDescent="0.15">
      <c r="A29" s="30">
        <v>43805.038888888892</v>
      </c>
      <c r="B29" s="31">
        <v>-17.8367967344</v>
      </c>
      <c r="E29">
        <f t="shared" si="0"/>
        <v>230.14861111111531</v>
      </c>
      <c r="F29">
        <f t="shared" si="1"/>
        <v>-18.060687806174496</v>
      </c>
      <c r="G29">
        <f t="shared" si="2"/>
        <v>5.0127212020332407E-2</v>
      </c>
    </row>
    <row r="30" spans="1:7" x14ac:dyDescent="0.15">
      <c r="A30" s="30">
        <v>43871.916666666664</v>
      </c>
      <c r="B30" s="31">
        <v>-18.381256304499999</v>
      </c>
      <c r="E30">
        <f t="shared" si="0"/>
        <v>297.0263888888876</v>
      </c>
      <c r="F30">
        <f t="shared" si="1"/>
        <v>-19.357010014507487</v>
      </c>
      <c r="G30">
        <f t="shared" si="2"/>
        <v>0.95209530259337782</v>
      </c>
    </row>
    <row r="31" spans="1:7" x14ac:dyDescent="0.15">
      <c r="A31" s="30">
        <v>43998.910416666666</v>
      </c>
      <c r="B31" s="31">
        <v>-16.324853968900001</v>
      </c>
      <c r="E31">
        <f t="shared" si="0"/>
        <v>424.02013888888905</v>
      </c>
      <c r="F31">
        <f t="shared" si="1"/>
        <v>-16.089464889038517</v>
      </c>
      <c r="G31">
        <f t="shared" si="2"/>
        <v>5.5408018918036171E-2</v>
      </c>
    </row>
    <row r="32" spans="1:7" x14ac:dyDescent="0.15">
      <c r="A32" s="30">
        <v>44006.887499999997</v>
      </c>
      <c r="B32" s="31">
        <v>-18.8777786711</v>
      </c>
      <c r="E32">
        <f t="shared" si="0"/>
        <v>431.99722222222044</v>
      </c>
      <c r="F32">
        <f t="shared" si="1"/>
        <v>-15.861171887766707</v>
      </c>
      <c r="G32">
        <f t="shared" si="2"/>
        <v>9.0999164852524359</v>
      </c>
    </row>
    <row r="33" spans="1:7" x14ac:dyDescent="0.15">
      <c r="A33" s="30">
        <v>44026.854166666664</v>
      </c>
      <c r="B33" s="31">
        <v>-15.450966848</v>
      </c>
      <c r="E33">
        <f t="shared" si="0"/>
        <v>451.9638888888876</v>
      </c>
      <c r="F33">
        <f t="shared" si="1"/>
        <v>-15.413090492387768</v>
      </c>
      <c r="G33">
        <f t="shared" si="2"/>
        <v>1.4346183144642512E-3</v>
      </c>
    </row>
    <row r="34" spans="1:7" x14ac:dyDescent="0.15">
      <c r="A34" s="30">
        <v>44027.828472222223</v>
      </c>
      <c r="B34" s="31">
        <v>-13.580300577199999</v>
      </c>
      <c r="E34">
        <f t="shared" si="0"/>
        <v>452.93819444444671</v>
      </c>
      <c r="F34">
        <f t="shared" si="1"/>
        <v>-15.39641432627827</v>
      </c>
      <c r="G34">
        <f t="shared" si="2"/>
        <v>3.2982691495911332</v>
      </c>
    </row>
    <row r="35" spans="1:7" x14ac:dyDescent="0.15">
      <c r="A35" s="30">
        <v>44041.862500000003</v>
      </c>
      <c r="B35" s="31">
        <v>-15.5140254105</v>
      </c>
      <c r="E35">
        <f t="shared" si="0"/>
        <v>466.97222222222626</v>
      </c>
      <c r="F35">
        <f t="shared" si="1"/>
        <v>-15.216264256876332</v>
      </c>
      <c r="G35">
        <f t="shared" si="2"/>
        <v>8.8661704607297581E-2</v>
      </c>
    </row>
    <row r="36" spans="1:7" x14ac:dyDescent="0.15">
      <c r="A36" s="30">
        <v>44042.864583333336</v>
      </c>
      <c r="B36" s="31">
        <v>-13.665514009100001</v>
      </c>
      <c r="E36">
        <f t="shared" si="0"/>
        <v>467.97430555555911</v>
      </c>
      <c r="F36">
        <f t="shared" si="1"/>
        <v>-15.207849994986688</v>
      </c>
      <c r="G36">
        <f t="shared" si="2"/>
        <v>2.3788002933610599</v>
      </c>
    </row>
    <row r="37" spans="1:7" x14ac:dyDescent="0.15">
      <c r="A37" s="30">
        <v>44055.875694444447</v>
      </c>
      <c r="B37" s="31">
        <v>-19.150961331200001</v>
      </c>
      <c r="E37">
        <f t="shared" si="0"/>
        <v>480.98541666667006</v>
      </c>
      <c r="F37">
        <f t="shared" si="1"/>
        <v>-15.154590086332906</v>
      </c>
      <c r="G37">
        <f t="shared" si="2"/>
        <v>15.970983126800578</v>
      </c>
    </row>
    <row r="38" spans="1:7" x14ac:dyDescent="0.15">
      <c r="A38" s="30">
        <v>44056.945138888892</v>
      </c>
      <c r="B38" s="31">
        <v>-17.859523616800001</v>
      </c>
      <c r="E38">
        <f t="shared" si="0"/>
        <v>482.05486111111531</v>
      </c>
      <c r="F38">
        <f t="shared" si="1"/>
        <v>-15.154882548272774</v>
      </c>
      <c r="G38">
        <f t="shared" si="2"/>
        <v>7.315083309564101</v>
      </c>
    </row>
    <row r="39" spans="1:7" x14ac:dyDescent="0.15">
      <c r="A39" s="30">
        <v>44084.885416666664</v>
      </c>
      <c r="B39" s="31">
        <v>-15.387584308999999</v>
      </c>
      <c r="E39">
        <f t="shared" si="0"/>
        <v>509.9951388888876</v>
      </c>
      <c r="F39">
        <f t="shared" si="1"/>
        <v>-15.409573821710186</v>
      </c>
      <c r="G39">
        <f t="shared" si="2"/>
        <v>4.8353866923146624E-4</v>
      </c>
    </row>
    <row r="40" spans="1:7" x14ac:dyDescent="0.15">
      <c r="A40" s="30">
        <v>44091.840277777781</v>
      </c>
      <c r="B40" s="31">
        <v>-14.6946027387</v>
      </c>
      <c r="E40">
        <f t="shared" si="0"/>
        <v>516.95000000000437</v>
      </c>
      <c r="F40">
        <f t="shared" si="1"/>
        <v>-15.542628472236732</v>
      </c>
      <c r="G40">
        <f t="shared" si="2"/>
        <v>0.71914764474051174</v>
      </c>
    </row>
    <row r="41" spans="1:7" x14ac:dyDescent="0.15">
      <c r="A41" s="30">
        <v>44139.990972222222</v>
      </c>
      <c r="B41" s="31">
        <v>-20.0070897262</v>
      </c>
      <c r="E41">
        <f t="shared" si="0"/>
        <v>565.10069444444525</v>
      </c>
      <c r="F41">
        <f t="shared" si="1"/>
        <v>-16.995240986087573</v>
      </c>
      <c r="G41">
        <f t="shared" si="2"/>
        <v>9.0712328333168131</v>
      </c>
    </row>
    <row r="42" spans="1:7" x14ac:dyDescent="0.15">
      <c r="A42" s="30">
        <v>44139.993055555555</v>
      </c>
      <c r="B42" s="31">
        <v>-19.0888553174</v>
      </c>
      <c r="E42">
        <f t="shared" si="0"/>
        <v>565.1027777777781</v>
      </c>
      <c r="F42">
        <f t="shared" si="1"/>
        <v>-16.995315771221474</v>
      </c>
      <c r="G42">
        <f t="shared" si="2"/>
        <v>4.3829078314133891</v>
      </c>
    </row>
    <row r="43" spans="1:7" x14ac:dyDescent="0.15">
      <c r="A43" s="30">
        <v>44160.916666666664</v>
      </c>
      <c r="B43" s="31">
        <v>-16.219536202600001</v>
      </c>
      <c r="E43">
        <f t="shared" si="0"/>
        <v>586.0263888888876</v>
      </c>
      <c r="F43">
        <f t="shared" si="1"/>
        <v>-17.747013018053522</v>
      </c>
      <c r="G43">
        <f t="shared" si="2"/>
        <v>2.3331854217480319</v>
      </c>
    </row>
    <row r="44" spans="1:7" x14ac:dyDescent="0.15">
      <c r="A44" s="30">
        <v>44264.933333333334</v>
      </c>
      <c r="B44" s="31">
        <v>-18.1510276719</v>
      </c>
      <c r="E44">
        <f t="shared" si="0"/>
        <v>690.04305555555766</v>
      </c>
      <c r="F44">
        <f t="shared" si="1"/>
        <v>-19.14350329311867</v>
      </c>
      <c r="G44">
        <f t="shared" si="2"/>
        <v>0.98500785871338503</v>
      </c>
    </row>
    <row r="45" spans="1:7" x14ac:dyDescent="0.15">
      <c r="A45" s="30">
        <v>44313.951388888891</v>
      </c>
      <c r="B45" s="31">
        <v>-17.446982782999999</v>
      </c>
      <c r="E45">
        <f t="shared" si="0"/>
        <v>739.06111111111386</v>
      </c>
      <c r="F45">
        <f t="shared" si="1"/>
        <v>-17.819809421467134</v>
      </c>
      <c r="G45">
        <f t="shared" si="2"/>
        <v>0.13899970235070383</v>
      </c>
    </row>
    <row r="46" spans="1:7" x14ac:dyDescent="0.15">
      <c r="A46" s="30">
        <v>44334.982638888891</v>
      </c>
      <c r="B46" s="31">
        <v>-14.211488344999999</v>
      </c>
      <c r="E46">
        <f t="shared" si="0"/>
        <v>760.09236111111386</v>
      </c>
      <c r="F46">
        <f t="shared" si="1"/>
        <v>-17.066213076598871</v>
      </c>
      <c r="G46">
        <f t="shared" si="2"/>
        <v>8.1494532932022477</v>
      </c>
    </row>
    <row r="47" spans="1:7" x14ac:dyDescent="0.15">
      <c r="A47" s="30">
        <v>44336.989583333336</v>
      </c>
      <c r="B47" s="31">
        <v>-25.252028404600001</v>
      </c>
      <c r="E47">
        <f t="shared" si="0"/>
        <v>762.09930555555911</v>
      </c>
      <c r="F47">
        <f t="shared" si="1"/>
        <v>-16.99403336652983</v>
      </c>
      <c r="G47">
        <f t="shared" si="2"/>
        <v>68.194482048791556</v>
      </c>
    </row>
    <row r="48" spans="1:7" x14ac:dyDescent="0.15">
      <c r="A48" s="30">
        <v>44342.88958333333</v>
      </c>
      <c r="B48" s="31">
        <v>-19.002538339299999</v>
      </c>
      <c r="E48">
        <f t="shared" si="0"/>
        <v>767.99930555555329</v>
      </c>
      <c r="F48">
        <f t="shared" si="1"/>
        <v>-16.783972436461251</v>
      </c>
      <c r="G48">
        <f t="shared" si="2"/>
        <v>4.9220346652387077</v>
      </c>
    </row>
    <row r="49" spans="1:7" x14ac:dyDescent="0.15">
      <c r="A49" s="30">
        <v>44355.888888888891</v>
      </c>
      <c r="B49" s="31">
        <v>-14.2215108605</v>
      </c>
      <c r="E49">
        <f t="shared" si="0"/>
        <v>780.99861111111386</v>
      </c>
      <c r="F49">
        <f t="shared" si="1"/>
        <v>-16.341312593334859</v>
      </c>
      <c r="G49">
        <f t="shared" si="2"/>
        <v>4.4935593865296681</v>
      </c>
    </row>
    <row r="50" spans="1:7" x14ac:dyDescent="0.15">
      <c r="A50" s="30">
        <v>44358</v>
      </c>
      <c r="B50" s="31">
        <v>-13.302798901299999</v>
      </c>
      <c r="E50">
        <f t="shared" si="0"/>
        <v>783.10972222222335</v>
      </c>
      <c r="F50">
        <f t="shared" si="1"/>
        <v>-16.273174923177198</v>
      </c>
      <c r="G50">
        <f t="shared" si="2"/>
        <v>8.8231337113430115</v>
      </c>
    </row>
    <row r="51" spans="1:7" x14ac:dyDescent="0.15">
      <c r="A51" s="30">
        <v>44362.861111111109</v>
      </c>
      <c r="B51" s="31">
        <v>-18.751229931499999</v>
      </c>
      <c r="E51">
        <f t="shared" si="0"/>
        <v>787.97083333333285</v>
      </c>
      <c r="F51">
        <f t="shared" si="1"/>
        <v>-16.121360132228627</v>
      </c>
      <c r="G51">
        <f t="shared" si="2"/>
        <v>6.9162151611196467</v>
      </c>
    </row>
    <row r="52" spans="1:7" x14ac:dyDescent="0.15">
      <c r="A52" s="30">
        <v>44368.920138888891</v>
      </c>
      <c r="B52" s="31">
        <v>-15.574263222500001</v>
      </c>
      <c r="E52">
        <f t="shared" si="0"/>
        <v>794.02986111111386</v>
      </c>
      <c r="F52">
        <f t="shared" si="1"/>
        <v>-15.943369166122515</v>
      </c>
      <c r="G52">
        <f t="shared" si="2"/>
        <v>0.13623919761746692</v>
      </c>
    </row>
    <row r="53" spans="1:7" x14ac:dyDescent="0.15">
      <c r="G53">
        <f>SUM(G3:G52)</f>
        <v>278.3093210852569</v>
      </c>
    </row>
  </sheetData>
  <sortState xmlns:xlrd2="http://schemas.microsoft.com/office/spreadsheetml/2017/richdata2" ref="A2:B52">
    <sortCondition ref="A2:A5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1 - 1648574645-data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 Boudreau</cp:lastModifiedBy>
  <dcterms:modified xsi:type="dcterms:W3CDTF">2022-10-18T14:39:29Z</dcterms:modified>
</cp:coreProperties>
</file>