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mc:AlternateContent xmlns:mc="http://schemas.openxmlformats.org/markup-compatibility/2006">
    <mc:Choice Requires="x15">
      <x15ac:absPath xmlns:x15ac="http://schemas.microsoft.com/office/spreadsheetml/2010/11/ac" url="/Users/emmaboudreau/Downloads/"/>
    </mc:Choice>
  </mc:AlternateContent>
  <xr:revisionPtr revIDLastSave="0" documentId="13_ncr:1_{37CE4D78-C51E-C54C-991F-0C2CCB704386}" xr6:coauthVersionLast="47" xr6:coauthVersionMax="47" xr10:uidLastSave="{00000000-0000-0000-0000-000000000000}"/>
  <bookViews>
    <workbookView xWindow="0" yWindow="0" windowWidth="28800" windowHeight="18000" firstSheet="1" activeTab="2" xr2:uid="{00000000-000D-0000-FFFF-FFFF00000000}"/>
  </bookViews>
  <sheets>
    <sheet name="Export Summary" sheetId="1" r:id="rId1"/>
    <sheet name="Sheet 1 - 1648575306-data" sheetId="2" r:id="rId2"/>
    <sheet name="Sheet1" sheetId="3" r:id="rId3"/>
  </sheets>
  <definedNames>
    <definedName name="_xlchart.v1.0" hidden="1">'Sheet 1 - 1648575306-data'!$J$3:$J$84</definedName>
    <definedName name="_xlchart.v1.1" hidden="1">'Sheet 1 - 1648575306-data'!$J$3:$J$84</definedName>
    <definedName name="_xlchart.v1.2" hidden="1">'Sheet 1 - 1648575306-data'!$J$3:$J$84</definedName>
    <definedName name="_xlchart.v1.3" hidden="1">'Sheet 1 - 1648575306-data'!$J$3:$J$84</definedName>
    <definedName name="solver_adj" localSheetId="2" hidden="1">Sheet1!$I$1:$I$3</definedName>
    <definedName name="solver_cvg" localSheetId="2" hidden="1">0.0001</definedName>
    <definedName name="solver_drv" localSheetId="2" hidden="1">1</definedName>
    <definedName name="solver_eng" localSheetId="2" hidden="1">1</definedName>
    <definedName name="solver_itr" localSheetId="2" hidden="1">2147483647</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2</definedName>
    <definedName name="solver_nod" localSheetId="2" hidden="1">2147483647</definedName>
    <definedName name="solver_num" localSheetId="2" hidden="1">0</definedName>
    <definedName name="solver_opt" localSheetId="2" hidden="1">Sheet1!$G$84</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2</definedName>
    <definedName name="solver_val" localSheetId="2" hidden="1">0</definedName>
    <definedName name="solver_ver" localSheetId="2"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G4" i="3" s="1"/>
  <c r="F5" i="3"/>
  <c r="G5" i="3" s="1"/>
  <c r="F6" i="3"/>
  <c r="G6" i="3" s="1"/>
  <c r="F7" i="3"/>
  <c r="G7" i="3" s="1"/>
  <c r="F8" i="3"/>
  <c r="G8" i="3" s="1"/>
  <c r="F9" i="3"/>
  <c r="G9" i="3" s="1"/>
  <c r="F10" i="3"/>
  <c r="G10" i="3" s="1"/>
  <c r="F11" i="3"/>
  <c r="G11" i="3" s="1"/>
  <c r="F12" i="3"/>
  <c r="G12" i="3" s="1"/>
  <c r="F13" i="3"/>
  <c r="G13" i="3" s="1"/>
  <c r="F14" i="3"/>
  <c r="G14" i="3" s="1"/>
  <c r="F15" i="3"/>
  <c r="G15" i="3" s="1"/>
  <c r="F16" i="3"/>
  <c r="G16" i="3" s="1"/>
  <c r="F17" i="3"/>
  <c r="G17" i="3" s="1"/>
  <c r="F18" i="3"/>
  <c r="G18" i="3" s="1"/>
  <c r="F19" i="3"/>
  <c r="G19" i="3" s="1"/>
  <c r="F20" i="3"/>
  <c r="G20" i="3" s="1"/>
  <c r="F21" i="3"/>
  <c r="G21" i="3" s="1"/>
  <c r="F22" i="3"/>
  <c r="G22" i="3" s="1"/>
  <c r="F23" i="3"/>
  <c r="G23" i="3" s="1"/>
  <c r="F24" i="3"/>
  <c r="G24" i="3" s="1"/>
  <c r="F25" i="3"/>
  <c r="G25" i="3" s="1"/>
  <c r="F26" i="3"/>
  <c r="G26" i="3" s="1"/>
  <c r="F27" i="3"/>
  <c r="G27" i="3" s="1"/>
  <c r="F28" i="3"/>
  <c r="G28" i="3" s="1"/>
  <c r="F29" i="3"/>
  <c r="G29" i="3" s="1"/>
  <c r="F30" i="3"/>
  <c r="G30" i="3" s="1"/>
  <c r="F31" i="3"/>
  <c r="G31" i="3" s="1"/>
  <c r="F32" i="3"/>
  <c r="G32" i="3" s="1"/>
  <c r="F33" i="3"/>
  <c r="G33" i="3" s="1"/>
  <c r="F34" i="3"/>
  <c r="G34" i="3" s="1"/>
  <c r="F35" i="3"/>
  <c r="G35" i="3" s="1"/>
  <c r="F36" i="3"/>
  <c r="G36" i="3" s="1"/>
  <c r="F37" i="3"/>
  <c r="G37" i="3" s="1"/>
  <c r="F38" i="3"/>
  <c r="G38" i="3" s="1"/>
  <c r="F39" i="3"/>
  <c r="G39" i="3" s="1"/>
  <c r="F40" i="3"/>
  <c r="G40" i="3" s="1"/>
  <c r="F41" i="3"/>
  <c r="G41" i="3" s="1"/>
  <c r="F42" i="3"/>
  <c r="G42" i="3" s="1"/>
  <c r="F43" i="3"/>
  <c r="G43" i="3" s="1"/>
  <c r="F44" i="3"/>
  <c r="G44" i="3" s="1"/>
  <c r="F45" i="3"/>
  <c r="G45" i="3" s="1"/>
  <c r="F46" i="3"/>
  <c r="G46" i="3" s="1"/>
  <c r="F47" i="3"/>
  <c r="G47" i="3" s="1"/>
  <c r="F48" i="3"/>
  <c r="G48" i="3" s="1"/>
  <c r="F49" i="3"/>
  <c r="G49" i="3" s="1"/>
  <c r="F50" i="3"/>
  <c r="G50" i="3" s="1"/>
  <c r="F51" i="3"/>
  <c r="G51" i="3" s="1"/>
  <c r="F52" i="3"/>
  <c r="G52" i="3" s="1"/>
  <c r="F53" i="3"/>
  <c r="G53" i="3" s="1"/>
  <c r="F54" i="3"/>
  <c r="G54" i="3" s="1"/>
  <c r="F55" i="3"/>
  <c r="G55" i="3" s="1"/>
  <c r="F56" i="3"/>
  <c r="G56" i="3" s="1"/>
  <c r="F57" i="3"/>
  <c r="G57" i="3" s="1"/>
  <c r="F58" i="3"/>
  <c r="G58" i="3" s="1"/>
  <c r="F59" i="3"/>
  <c r="G59" i="3" s="1"/>
  <c r="F60" i="3"/>
  <c r="G60" i="3" s="1"/>
  <c r="F61" i="3"/>
  <c r="G61" i="3" s="1"/>
  <c r="F62" i="3"/>
  <c r="G62" i="3" s="1"/>
  <c r="F63" i="3"/>
  <c r="G63" i="3" s="1"/>
  <c r="F64" i="3"/>
  <c r="G64" i="3" s="1"/>
  <c r="F65" i="3"/>
  <c r="G65" i="3" s="1"/>
  <c r="F66" i="3"/>
  <c r="G66" i="3" s="1"/>
  <c r="F67" i="3"/>
  <c r="G67" i="3" s="1"/>
  <c r="F68" i="3"/>
  <c r="G68" i="3" s="1"/>
  <c r="F69" i="3"/>
  <c r="G69" i="3" s="1"/>
  <c r="F70" i="3"/>
  <c r="G70" i="3" s="1"/>
  <c r="F71" i="3"/>
  <c r="G71" i="3" s="1"/>
  <c r="F72" i="3"/>
  <c r="G72" i="3" s="1"/>
  <c r="F73" i="3"/>
  <c r="G73" i="3" s="1"/>
  <c r="F74" i="3"/>
  <c r="G74" i="3" s="1"/>
  <c r="F75" i="3"/>
  <c r="G75" i="3" s="1"/>
  <c r="F76" i="3"/>
  <c r="G76" i="3" s="1"/>
  <c r="F77" i="3"/>
  <c r="G77" i="3" s="1"/>
  <c r="F78" i="3"/>
  <c r="G78" i="3" s="1"/>
  <c r="F79" i="3"/>
  <c r="G79" i="3" s="1"/>
  <c r="F80" i="3"/>
  <c r="G80" i="3" s="1"/>
  <c r="F81" i="3"/>
  <c r="G81" i="3" s="1"/>
  <c r="F82" i="3"/>
  <c r="G82" i="3" s="1"/>
  <c r="F83" i="3"/>
  <c r="G83" i="3" s="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3" i="3"/>
  <c r="F3" i="3"/>
  <c r="G3" i="3" s="1"/>
  <c r="G84" i="3" l="1"/>
</calcChain>
</file>

<file path=xl/sharedStrings.xml><?xml version="1.0" encoding="utf-8"?>
<sst xmlns="http://schemas.openxmlformats.org/spreadsheetml/2006/main" count="741" uniqueCount="542">
  <si>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</si>
  <si>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</si>
  <si>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</si>
  <si>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</si>
  <si>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</si>
  <si>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1648575306-data</t>
  </si>
  <si>
    <t>Sheet 1 - 1648575306-data</t>
  </si>
  <si>
    <t>Site_Name</t>
  </si>
  <si>
    <t>Latitude</t>
  </si>
  <si>
    <t>Longitude</t>
  </si>
  <si>
    <t>Elevation_mabsl</t>
  </si>
  <si>
    <t>Site_Comments</t>
  </si>
  <si>
    <t>Sample_ID</t>
  </si>
  <si>
    <t>Type</t>
  </si>
  <si>
    <t>Start_Date</t>
  </si>
  <si>
    <t>Start_Time_Zone</t>
  </si>
  <si>
    <t>Collection_Date</t>
  </si>
  <si>
    <t>Collection_Time_Zone</t>
  </si>
  <si>
    <t>Phase</t>
  </si>
  <si>
    <t>Depth_meters</t>
  </si>
  <si>
    <t>Sample_Comments</t>
  </si>
  <si>
    <t>d2H</t>
  </si>
  <si>
    <t>d18O</t>
  </si>
  <si>
    <t>D17O</t>
  </si>
  <si>
    <t>d2H_Analytical_SD</t>
  </si>
  <si>
    <t>d18O_Analytical_SD</t>
  </si>
  <si>
    <t>D17O_Analytical_SD</t>
  </si>
  <si>
    <t>WI_Analysis_Source</t>
  </si>
  <si>
    <t>Project_ID</t>
  </si>
  <si>
    <t>18-287_OKSR.w5.20180724.H2O.1</t>
  </si>
  <si>
    <t>Ground</t>
  </si>
  <si>
    <t>2018-07-24 19:55:00</t>
  </si>
  <si>
    <t>Difficult to sample - water comes up tubing in clumps. Murky. Able to get clearer water sample after several attempts.</t>
  </si>
  <si>
    <t>-153.38797715420000</t>
  </si>
  <si>
    <t>-19.68446228460000</t>
  </si>
  <si>
    <t>0.152824892371339</t>
  </si>
  <si>
    <t>0.0343838629478027</t>
  </si>
  <si>
    <t>SPATIAL</t>
  </si>
  <si>
    <t>18-287_OKSR.w6.20180724.H2O.1</t>
  </si>
  <si>
    <t>2018-07-24 18:46:00</t>
  </si>
  <si>
    <t>-150.97908044590000</t>
  </si>
  <si>
    <t>-19.52333356300000</t>
  </si>
  <si>
    <t>0.0967134868916426</t>
  </si>
  <si>
    <t>0.0191332867186722</t>
  </si>
  <si>
    <t>18-287_OKSR.w7.20180724.H2O.1</t>
  </si>
  <si>
    <t>2018-07-24 19:24:00</t>
  </si>
  <si>
    <t>-151.38954134720000</t>
  </si>
  <si>
    <t>-19.14113793180000</t>
  </si>
  <si>
    <t>0.024887605562268</t>
  </si>
  <si>
    <t>0.0151363760333627</t>
  </si>
  <si>
    <t>18-287_OKSR.w8.20180724.H2O.1</t>
  </si>
  <si>
    <t>2018-07-24 18:26:00</t>
  </si>
  <si>
    <t>POM 1 and 2 samples were left in drying oven from 20180731 to 20180807.</t>
  </si>
  <si>
    <t>-153.19513294200000</t>
  </si>
  <si>
    <t>-20.05650040240000</t>
  </si>
  <si>
    <t>0.0944633818802637</t>
  </si>
  <si>
    <t>0.0387126604627896</t>
  </si>
  <si>
    <t>18-367_CARI.w5.20180912.H2O.1</t>
  </si>
  <si>
    <t>2018-09-12 21:13:00</t>
  </si>
  <si>
    <t>-143.01796293660000</t>
  </si>
  <si>
    <t>-18.38653708050000</t>
  </si>
  <si>
    <t>0.181639241251011</t>
  </si>
  <si>
    <t>0.0310551885866246</t>
  </si>
  <si>
    <t>18-367_CARI.w7.20180912.H2O.1</t>
  </si>
  <si>
    <t>2018-09-12 20:08:00</t>
  </si>
  <si>
    <t>-142.46950410830000</t>
  </si>
  <si>
    <t>-18.52774872160000</t>
  </si>
  <si>
    <t>0.295391078361114</t>
  </si>
  <si>
    <t>0.022823158318489</t>
  </si>
  <si>
    <t>18-367_CARI.w8.20180912.H2O.1</t>
  </si>
  <si>
    <t>2018-09-12 18:49:00</t>
  </si>
  <si>
    <t>-146.20422191170000</t>
  </si>
  <si>
    <t>-18.83172493110000</t>
  </si>
  <si>
    <t>0.186528609463804</t>
  </si>
  <si>
    <t>0.0279813773862075</t>
  </si>
  <si>
    <t>18-367_OKSR.w3.20180828.H2O.1</t>
  </si>
  <si>
    <t>2018-08-28 20:09:00</t>
  </si>
  <si>
    <t>Only able to collect less than half of a liter of ground water. FIL sample is 250 mL. Raw sample in 250 mL bottle less than half full. No PCN or ALK sample.</t>
  </si>
  <si>
    <t>-153.07992353510000</t>
  </si>
  <si>
    <t>-19.91638175030000</t>
  </si>
  <si>
    <t>0.154431628088492</t>
  </si>
  <si>
    <t>0.0309613300458885</t>
  </si>
  <si>
    <t>18-367_OKSR.w5.20180828.H2O.1</t>
  </si>
  <si>
    <t>2018-08-28 19:30:00</t>
  </si>
  <si>
    <t>Only able to collect 1 liter of ground water. FIL sample is only 250 mL.</t>
  </si>
  <si>
    <t>-154.02598908900000</t>
  </si>
  <si>
    <t>-20.09310480230000</t>
  </si>
  <si>
    <t>0.125925151887651</t>
  </si>
  <si>
    <t>0.0318332442632606</t>
  </si>
  <si>
    <t>18-367_OKSR.w7.20180828.H2O.1</t>
  </si>
  <si>
    <t>2018-08-28 18:58:00</t>
  </si>
  <si>
    <t>Only able to collect 1 liter of ground water. FIL sample only 250 mL.</t>
  </si>
  <si>
    <t>-148.35190915990000</t>
  </si>
  <si>
    <t>-19.17242537650000</t>
  </si>
  <si>
    <t>0.0412582767357252</t>
  </si>
  <si>
    <t>0.0292753816074251</t>
  </si>
  <si>
    <t>18-367_OKSR.w8.20180828.H2O.1</t>
  </si>
  <si>
    <t>2018-08-28 18:31:00</t>
  </si>
  <si>
    <t>-148.26330425890000</t>
  </si>
  <si>
    <t>-19.30233953380000</t>
  </si>
  <si>
    <t>0.228365531446441</t>
  </si>
  <si>
    <t>0.0422121335817327</t>
  </si>
  <si>
    <t>18-367_OKSR.w8.20180918.H2O.1</t>
  </si>
  <si>
    <t>2018-09-18 18:23:00</t>
  </si>
  <si>
    <t>-149.47147454730000</t>
  </si>
  <si>
    <t>-19.37526023650000</t>
  </si>
  <si>
    <t>0.174742398887188</t>
  </si>
  <si>
    <t>0.0186936670298999</t>
  </si>
  <si>
    <t>18-367_TOOK.w2.20180904.H2O.1</t>
  </si>
  <si>
    <t>2018-09-05 00:52:00</t>
  </si>
  <si>
    <t>-150.38383759070000</t>
  </si>
  <si>
    <t>-19.72671988620000</t>
  </si>
  <si>
    <t>0.0910698336365044</t>
  </si>
  <si>
    <t>0.0440826990996344</t>
  </si>
  <si>
    <t>18-367_TOOK.w7.20180904.H2O.1</t>
  </si>
  <si>
    <t>2018-09-04 23:11:00</t>
  </si>
  <si>
    <t>-148.19957234080000</t>
  </si>
  <si>
    <t>-19.40494827470000</t>
  </si>
  <si>
    <t>0.0439134238832218</t>
  </si>
  <si>
    <t>0.0170580092149805</t>
  </si>
  <si>
    <t>18-367_TOOK.w8.20180904.H2O.1</t>
  </si>
  <si>
    <t>2018-09-04 21:44:00</t>
  </si>
  <si>
    <t>-147.00742766470000</t>
  </si>
  <si>
    <t>-19.37154948470000</t>
  </si>
  <si>
    <t>0.238412367036527</t>
  </si>
  <si>
    <t>0.0687959740995007</t>
  </si>
  <si>
    <t>19-207_CARI.w1.20190612.H2O.1</t>
  </si>
  <si>
    <t>2019-06-12 20:32:00</t>
  </si>
  <si>
    <t>-139.04011172210000</t>
  </si>
  <si>
    <t>-17.71131867140000</t>
  </si>
  <si>
    <t>0.102228375230269</t>
  </si>
  <si>
    <t>0.0338382484844669</t>
  </si>
  <si>
    <t>19-207_CARI.w5.20190612.H2O.1</t>
  </si>
  <si>
    <t>2019-06-12 19:48:00</t>
  </si>
  <si>
    <t>-142.92240660030000</t>
  </si>
  <si>
    <t>-18.19957867390000</t>
  </si>
  <si>
    <t>0.0441471196289021</t>
  </si>
  <si>
    <t>0.0148496365265366</t>
  </si>
  <si>
    <t>19-207_CARI.w7.20190612.H2O.1</t>
  </si>
  <si>
    <t>2019-06-12 23:03:00</t>
  </si>
  <si>
    <t>-142.01626257450000</t>
  </si>
  <si>
    <t>-18.24424537070000</t>
  </si>
  <si>
    <t>0.105659286355648</t>
  </si>
  <si>
    <t>0.0152843696342611</t>
  </si>
  <si>
    <t>19-207_CARI.w8.20190612.H2O.1</t>
  </si>
  <si>
    <t>2019-06-12 21:44:00</t>
  </si>
  <si>
    <t>-144.83525839280000</t>
  </si>
  <si>
    <t>-18.54198630180000</t>
  </si>
  <si>
    <t>0.160586134951624</t>
  </si>
  <si>
    <t>0.0384182938631894</t>
  </si>
  <si>
    <t>19-207_OKSR.w3.20190716.H2O.1</t>
  </si>
  <si>
    <t>2019-07-16 19:19:00</t>
  </si>
  <si>
    <t>-150.65624814400000</t>
  </si>
  <si>
    <t>-19.50906572820000</t>
  </si>
  <si>
    <t>0.226037606592402</t>
  </si>
  <si>
    <t>0.0485405600211153</t>
  </si>
  <si>
    <t>19-207_OKSR.w5.20190716.H2O.1</t>
  </si>
  <si>
    <t>2019-07-16 21:13:00</t>
  </si>
  <si>
    <t>-146.38230858570000</t>
  </si>
  <si>
    <t>-18.66316673000000</t>
  </si>
  <si>
    <t>0.110381553604869</t>
  </si>
  <si>
    <t>0.049565161499711</t>
  </si>
  <si>
    <t>19-207_OKSR.w7.20190716.H2O.1</t>
  </si>
  <si>
    <t>2019-07-16 20:34:00</t>
  </si>
  <si>
    <t>-137.44820308720000</t>
  </si>
  <si>
    <t>-17.34015413030000</t>
  </si>
  <si>
    <t>0.260984697205447</t>
  </si>
  <si>
    <t>0.0323869700356352</t>
  </si>
  <si>
    <t>19-207_OKSR.w8.20190716.H2O.1</t>
  </si>
  <si>
    <t>2019-07-16 19:30:00</t>
  </si>
  <si>
    <t>-141.12505995270000</t>
  </si>
  <si>
    <t>-17.75000299360000</t>
  </si>
  <si>
    <t>0.0322655675027495</t>
  </si>
  <si>
    <t>0.0220526854761984</t>
  </si>
  <si>
    <t>19-207_TOOK.w2.20190709.H2O.1</t>
  </si>
  <si>
    <t>2019-07-09 19:30:00</t>
  </si>
  <si>
    <t>-148.52586900550000</t>
  </si>
  <si>
    <t>-19.49412099250000</t>
  </si>
  <si>
    <t>0.156854528027541</t>
  </si>
  <si>
    <t>0.0321537982402644</t>
  </si>
  <si>
    <t>19-207_TOOK.w8.20190709.H2O.1</t>
  </si>
  <si>
    <t>2019-07-09 23:00:00</t>
  </si>
  <si>
    <t>-142.52581881950000</t>
  </si>
  <si>
    <t>-18.69491805770000</t>
  </si>
  <si>
    <t>0.142887999356621</t>
  </si>
  <si>
    <t>0.041310962392877</t>
  </si>
  <si>
    <t>19-334_CARI.w1.20190911.H2O.1</t>
  </si>
  <si>
    <t>2019-09-11 21:46:00</t>
  </si>
  <si>
    <t>-137.96268488680000</t>
  </si>
  <si>
    <t>-17.82210108210000</t>
  </si>
  <si>
    <t>0.096898166854396</t>
  </si>
  <si>
    <t>0.0108588847665478</t>
  </si>
  <si>
    <t>19-334_CARI.w5.20190911.H2O.1</t>
  </si>
  <si>
    <t>2019-09-11 22:01:00</t>
  </si>
  <si>
    <t>-134.95392253770000</t>
  </si>
  <si>
    <t>-17.45463066220000</t>
  </si>
  <si>
    <t>0.0341398600235698</t>
  </si>
  <si>
    <t>0.0252664647686817</t>
  </si>
  <si>
    <t>19-334_CARI.w7.20190911.H2O.1</t>
  </si>
  <si>
    <t>2019-09-11 19:41:00</t>
  </si>
  <si>
    <t>-129.30815947440000</t>
  </si>
  <si>
    <t>-16.49682080340000</t>
  </si>
  <si>
    <t>0.0861221717056536</t>
  </si>
  <si>
    <t>0.0150607892026978</t>
  </si>
  <si>
    <t>19-334_CARI.w8.20190911.H2O.1</t>
  </si>
  <si>
    <t>2019-09-11 19:00:00</t>
  </si>
  <si>
    <t>-142.77853800230000</t>
  </si>
  <si>
    <t>-18.38208528350000</t>
  </si>
  <si>
    <t>0.0957309625777454</t>
  </si>
  <si>
    <t>0.0280131667638807</t>
  </si>
  <si>
    <t>19-334_OKSR.w3.20190827.H2O.1</t>
  </si>
  <si>
    <t>2019-08-27 20:07:00</t>
  </si>
  <si>
    <t>-141.45727758740000</t>
  </si>
  <si>
    <t>-18.47386285350000</t>
  </si>
  <si>
    <t>0.104700649298575</t>
  </si>
  <si>
    <t>0.0280223643395035</t>
  </si>
  <si>
    <t>19-334_OKSR.w5.20190827.H2O.1</t>
  </si>
  <si>
    <t>2019-08-27 21:35:00</t>
  </si>
  <si>
    <t>-139.59735781340000</t>
  </si>
  <si>
    <t>-18.34198574310000</t>
  </si>
  <si>
    <t>0.0836786121681974</t>
  </si>
  <si>
    <t>0.0169222629880482</t>
  </si>
  <si>
    <t>19-334_OKSR.w7.20190827.H2O.1</t>
  </si>
  <si>
    <t>2019-08-27 19:19:00</t>
  </si>
  <si>
    <t>-136.72789581180000</t>
  </si>
  <si>
    <t>-17.84198132170000</t>
  </si>
  <si>
    <t>0.0540708518445952</t>
  </si>
  <si>
    <t>0.00999719339430485</t>
  </si>
  <si>
    <t>19-334_OKSR.w8.20190827.H2O.1</t>
  </si>
  <si>
    <t>2019-08-27 18:30:00</t>
  </si>
  <si>
    <t>-149.59702889650000</t>
  </si>
  <si>
    <t>-19.21676723150000</t>
  </si>
  <si>
    <t>0.129410088055637</t>
  </si>
  <si>
    <t>19-334_TOOK.w1.20190806.H2O.1</t>
  </si>
  <si>
    <t>2019-08-06 18:21:00</t>
  </si>
  <si>
    <t>-130.25793033190000</t>
  </si>
  <si>
    <t>-17.43630191800000</t>
  </si>
  <si>
    <t>0.128988155785367</t>
  </si>
  <si>
    <t>0.0402670919244539</t>
  </si>
  <si>
    <t>19-334_TOOK.w2.20190806.H2O.1</t>
  </si>
  <si>
    <t>2019-08-06 17:35:00</t>
  </si>
  <si>
    <t>-140.38166282940000</t>
  </si>
  <si>
    <t>-18.18964210980000</t>
  </si>
  <si>
    <t>0.148062989411591</t>
  </si>
  <si>
    <t>0.0188514397168812</t>
  </si>
  <si>
    <t>19-334_TOOK.w7.20190806.H2O.1</t>
  </si>
  <si>
    <t>2019-08-07 00:07:00</t>
  </si>
  <si>
    <t>-144.50089418490000</t>
  </si>
  <si>
    <t>-19.05385270040000</t>
  </si>
  <si>
    <t>0.102131217200599</t>
  </si>
  <si>
    <t>0.0164650662815934</t>
  </si>
  <si>
    <t>19-334_TOOK.w8.20190806.H2O.1</t>
  </si>
  <si>
    <t>2019-08-06 22:32:00</t>
  </si>
  <si>
    <t>-137.48582606870000</t>
  </si>
  <si>
    <t>-18.02337179030000</t>
  </si>
  <si>
    <t>0.0405294065089213</t>
  </si>
  <si>
    <t>0.0101687074977061</t>
  </si>
  <si>
    <t>20-223_CARI.w1.20200617.H2O.1</t>
  </si>
  <si>
    <t>2020-06-17 21:25:00</t>
  </si>
  <si>
    <t>0000-0001-5131-1181</t>
  </si>
  <si>
    <t>-131.96161886590000</t>
  </si>
  <si>
    <t>-16.52699233940000</t>
  </si>
  <si>
    <t>0.116828311466928</t>
  </si>
  <si>
    <t>0.0234083242328126</t>
  </si>
  <si>
    <t>20-223_CARI.w5.20200617.H2O.1</t>
  </si>
  <si>
    <t>2020-06-17 21:46:00</t>
  </si>
  <si>
    <t>-137.79511391920000</t>
  </si>
  <si>
    <t>-17.43154597330000</t>
  </si>
  <si>
    <t>0.093497516479635</t>
  </si>
  <si>
    <t>0.0190113046475562</t>
  </si>
  <si>
    <t>20-223_CARI.w7.20200617.H2O.1</t>
  </si>
  <si>
    <t>2020-06-17 20:13:00</t>
  </si>
  <si>
    <t>0000-0003-1651-3911</t>
  </si>
  <si>
    <t>-129.42848248320000</t>
  </si>
  <si>
    <t>-16.60001753800000</t>
  </si>
  <si>
    <t>0.108022093280853</t>
  </si>
  <si>
    <t>0.0166903948648501</t>
  </si>
  <si>
    <t>20-223_CARI.w8.20200617.H2O.1</t>
  </si>
  <si>
    <t>2020-06-17 18:40:00</t>
  </si>
  <si>
    <t>-132.37635785850000</t>
  </si>
  <si>
    <t>-17.12274317400000</t>
  </si>
  <si>
    <t>0.145678888279853</t>
  </si>
  <si>
    <t>0.0119788873143182</t>
  </si>
  <si>
    <t>20-223_OKSR.w3.20200728.H2O.1</t>
  </si>
  <si>
    <t>2020-07-28 23:06:00</t>
  </si>
  <si>
    <t>-143.13191057080000</t>
  </si>
  <si>
    <t>-18.83547572340000</t>
  </si>
  <si>
    <t>0.0477625064928447</t>
  </si>
  <si>
    <t>0.0215328633666007</t>
  </si>
  <si>
    <t>20-223_OKSR.w5.20200728.H2O.1</t>
  </si>
  <si>
    <t>2020-07-28 22:48:00</t>
  </si>
  <si>
    <t>0000-0003-2913-1517</t>
  </si>
  <si>
    <t>-143.15045804310000</t>
  </si>
  <si>
    <t>-18.92607642920000</t>
  </si>
  <si>
    <t>0.168453923033314</t>
  </si>
  <si>
    <t>0.00938875042092821</t>
  </si>
  <si>
    <t>20-223_OKSR.w7.20200728.H2O.1</t>
  </si>
  <si>
    <t>2020-07-28 19:19:00</t>
  </si>
  <si>
    <t>0000-0001-6124-7021</t>
  </si>
  <si>
    <t>-135.76620411740000</t>
  </si>
  <si>
    <t>-16.64006907450000</t>
  </si>
  <si>
    <t>0.112169304571484</t>
  </si>
  <si>
    <t>0.0168244749463904</t>
  </si>
  <si>
    <t>20-223_OKSR.w8.20200728.H2O.1</t>
  </si>
  <si>
    <t>2020-07-28 23:49:00</t>
  </si>
  <si>
    <t>-137.68617514240000</t>
  </si>
  <si>
    <t>-17.16116541650000</t>
  </si>
  <si>
    <t>0.0728740600657598</t>
  </si>
  <si>
    <t>0.0170584377795013</t>
  </si>
  <si>
    <t>20-223_TOOK.w1.20200810.H2O.1</t>
  </si>
  <si>
    <t>2020-08-10 17:39:00</t>
  </si>
  <si>
    <t>0000-0002-4562-0954</t>
  </si>
  <si>
    <t>-153.96157520220000</t>
  </si>
  <si>
    <t>-20.26740770630000</t>
  </si>
  <si>
    <t>0.0564832159536883</t>
  </si>
  <si>
    <t>0.0168241855476002</t>
  </si>
  <si>
    <t>20-223_TOOK.w2.20200810.H2O.1</t>
  </si>
  <si>
    <t>2020-08-10 19:14:00</t>
  </si>
  <si>
    <t>-144.71095922020000</t>
  </si>
  <si>
    <t>-19.07517330120000</t>
  </si>
  <si>
    <t>0.0581754717935879</t>
  </si>
  <si>
    <t>0.0109894468054561</t>
  </si>
  <si>
    <t>20-223_TOOK.w7.20200810.H2O.1</t>
  </si>
  <si>
    <t>2020-08-10 22:44:00</t>
  </si>
  <si>
    <t>-138.70854434660000</t>
  </si>
  <si>
    <t>-18.00216686160000</t>
  </si>
  <si>
    <t>0.0745557024169063</t>
  </si>
  <si>
    <t>0.0276856574967792</t>
  </si>
  <si>
    <t>20-223_TOOK.w8.20200810.H2O.1</t>
  </si>
  <si>
    <t>2020-08-10 22:05:00</t>
  </si>
  <si>
    <t>-138.05569516700000</t>
  </si>
  <si>
    <t>-18.08596223410000</t>
  </si>
  <si>
    <t>0.0268801955646684</t>
  </si>
  <si>
    <t>0.00644830947671056</t>
  </si>
  <si>
    <t>20-230_CARI.w1.20200901.H2O.1</t>
  </si>
  <si>
    <t>2020-09-01 21:31:00</t>
  </si>
  <si>
    <t>0000-0001-9124-8148</t>
  </si>
  <si>
    <t>-127.24223982870000</t>
  </si>
  <si>
    <t>-16.39480028940000</t>
  </si>
  <si>
    <t>0.0735070722904698</t>
  </si>
  <si>
    <t>0.0240499154046666</t>
  </si>
  <si>
    <t>20-230_CARI.w1.20200916.H2O.1</t>
  </si>
  <si>
    <t>2020-09-16 20:37:00</t>
  </si>
  <si>
    <t>-126.22411433020000</t>
  </si>
  <si>
    <t>-16.16536496490000</t>
  </si>
  <si>
    <t>0.117863573572683</t>
  </si>
  <si>
    <t>0.0193738744251139</t>
  </si>
  <si>
    <t>20-230_CARI.w5.20200901.H2O.1</t>
  </si>
  <si>
    <t>2020-09-01 23:01:00</t>
  </si>
  <si>
    <t>-146.20214594910000</t>
  </si>
  <si>
    <t>-18.86952177320000</t>
  </si>
  <si>
    <t>0.209874575978396</t>
  </si>
  <si>
    <t>0.030938340155857</t>
  </si>
  <si>
    <t>20-230_CARI.w5.20200916.H2O.1</t>
  </si>
  <si>
    <t>2020-09-16 21:25:00</t>
  </si>
  <si>
    <t>-133.47766612380000</t>
  </si>
  <si>
    <t>-17.04713533190000</t>
  </si>
  <si>
    <t>0.0850299552567471</t>
  </si>
  <si>
    <t>0.0173000843267539</t>
  </si>
  <si>
    <t>20-230_CARI.w7.20200901.H2O.1</t>
  </si>
  <si>
    <t>2020-09-01 20:19:00</t>
  </si>
  <si>
    <t>-131.22659217310000</t>
  </si>
  <si>
    <t>-16.86452902570000</t>
  </si>
  <si>
    <t>0.108876528338959</t>
  </si>
  <si>
    <t>0.0331589828554905</t>
  </si>
  <si>
    <t>20-230_CARI.w7.20200916.H2O.1</t>
  </si>
  <si>
    <t>2020-09-16 19:44:00</t>
  </si>
  <si>
    <t>-132.30791384440000</t>
  </si>
  <si>
    <t>-17.10838360980000</t>
  </si>
  <si>
    <t>0.0244023644618075</t>
  </si>
  <si>
    <t>20-230_CARI.w8.20200901.H2O.1</t>
  </si>
  <si>
    <t>2020-09-01 19:54:00</t>
  </si>
  <si>
    <t>-128.87400168700000</t>
  </si>
  <si>
    <t>-16.40352229140000</t>
  </si>
  <si>
    <t>0.0805237748649105</t>
  </si>
  <si>
    <t>0.0241675260549191</t>
  </si>
  <si>
    <t>20-230_CARI.w8.20200916.H2O.1</t>
  </si>
  <si>
    <t>2020-09-16 19:01:00</t>
  </si>
  <si>
    <t>-130.21443268680000</t>
  </si>
  <si>
    <t>-16.69947201280000</t>
  </si>
  <si>
    <t>0.101208105858633</t>
  </si>
  <si>
    <t>0.0347427821398049</t>
  </si>
  <si>
    <t>20-230_OKSR.w3.20200817.H2O.1</t>
  </si>
  <si>
    <t>2020-08-17 21:25:00</t>
  </si>
  <si>
    <t>-142.60095290770000</t>
  </si>
  <si>
    <t>-18.95252005100000</t>
  </si>
  <si>
    <t>0.162639337273594</t>
  </si>
  <si>
    <t>0.0410225882552312</t>
  </si>
  <si>
    <t>20-230_OKSR.w5.20200817.H2O.1</t>
  </si>
  <si>
    <t>2020-08-17 20:40:00</t>
  </si>
  <si>
    <t>-140.01834563510000</t>
  </si>
  <si>
    <t>-18.47714850960000</t>
  </si>
  <si>
    <t>0.0492110989233219</t>
  </si>
  <si>
    <t>0.016841903317289</t>
  </si>
  <si>
    <t>20-230_OKSR.w7.20200817.H2O.1</t>
  </si>
  <si>
    <t>2020-08-17 19:38:00</t>
  </si>
  <si>
    <t>-140.42568007570000</t>
  </si>
  <si>
    <t>-17.88265632230000</t>
  </si>
  <si>
    <t>0.136198427927291</t>
  </si>
  <si>
    <t>0.036978343451946</t>
  </si>
  <si>
    <t>20-230_OKSR.w8.20200817.H2O.1</t>
  </si>
  <si>
    <t>2020-08-17 22:20:00</t>
  </si>
  <si>
    <t>-137.92662183450000</t>
  </si>
  <si>
    <t>-17.44530075880000</t>
  </si>
  <si>
    <t>0.107715961059705</t>
  </si>
  <si>
    <t>0.0106208868615571</t>
  </si>
  <si>
    <t>21-243_A00000305197</t>
  </si>
  <si>
    <t>2021-07-06 18:30:00</t>
  </si>
  <si>
    <t>-140.59829013050000</t>
  </si>
  <si>
    <t>-18.47305642900000</t>
  </si>
  <si>
    <t>0.277451903742868</t>
  </si>
  <si>
    <t>0.0470318712575299</t>
  </si>
  <si>
    <t>21-243_A00000305198</t>
  </si>
  <si>
    <t>2021-07-06 17:10:00</t>
  </si>
  <si>
    <t>-152.88053511820000</t>
  </si>
  <si>
    <t>-20.05724288300000</t>
  </si>
  <si>
    <t>0.206036713740848</t>
  </si>
  <si>
    <t>0.017686955246405</t>
  </si>
  <si>
    <t>21-243_A00000305213</t>
  </si>
  <si>
    <t>2021-07-06 18:58:00</t>
  </si>
  <si>
    <t>-150.34931098540000</t>
  </si>
  <si>
    <t>-20.24052949080000</t>
  </si>
  <si>
    <t>0.280523218579383</t>
  </si>
  <si>
    <t>0.0228317589363704</t>
  </si>
  <si>
    <t>21-243_A00000305214</t>
  </si>
  <si>
    <t>2021-07-06 17:35:00</t>
  </si>
  <si>
    <t>-169.83759674140000</t>
  </si>
  <si>
    <t>-22.47621123190000</t>
  </si>
  <si>
    <t>0.123525716813363</t>
  </si>
  <si>
    <t>0.0135667637997113</t>
  </si>
  <si>
    <t>21-243_A00000305451</t>
  </si>
  <si>
    <t>2021-07-20 18:35:00</t>
  </si>
  <si>
    <t>-140.30306503340000</t>
  </si>
  <si>
    <t>-17.57703054980000</t>
  </si>
  <si>
    <t>0.181598105450022</t>
  </si>
  <si>
    <t>0.0304030050953113</t>
  </si>
  <si>
    <t>21-243_A00000305481</t>
  </si>
  <si>
    <t>2021-07-20 20:35:00</t>
  </si>
  <si>
    <t>-145.38118485090000</t>
  </si>
  <si>
    <t>-18.87860328620000</t>
  </si>
  <si>
    <t>0.157076118627475</t>
  </si>
  <si>
    <t>0.0353038543901775</t>
  </si>
  <si>
    <t>21-243_A00000305496</t>
  </si>
  <si>
    <t>2021-07-20 21:26:00</t>
  </si>
  <si>
    <t>0000-0003-4502-2505</t>
  </si>
  <si>
    <t>-149.38540842900000</t>
  </si>
  <si>
    <t>-19.79687233150000</t>
  </si>
  <si>
    <t>0.159498706937296</t>
  </si>
  <si>
    <t>0.030026767077982</t>
  </si>
  <si>
    <t>21-243_A00000305497</t>
  </si>
  <si>
    <t>2021-07-20 19:34:00</t>
  </si>
  <si>
    <t>-131.78763201700000</t>
  </si>
  <si>
    <t>-16.18201905260000</t>
  </si>
  <si>
    <t>0.0122111452966347</t>
  </si>
  <si>
    <t>21-243_A00000308127</t>
  </si>
  <si>
    <t>2021-07-20 22:45:00</t>
  </si>
  <si>
    <t>0000-0003-3756-1381</t>
  </si>
  <si>
    <t>-140.79595131750000</t>
  </si>
  <si>
    <t>-17.77977108260000</t>
  </si>
  <si>
    <t>0.0291574205851173</t>
  </si>
  <si>
    <t>21-243_A00000308141</t>
  </si>
  <si>
    <t>2021-07-20 20:38:00</t>
  </si>
  <si>
    <t>-132.78509141550000</t>
  </si>
  <si>
    <t>-16.98242496880000</t>
  </si>
  <si>
    <t>0.104592474014586</t>
  </si>
  <si>
    <t>0.0267498025585674</t>
  </si>
  <si>
    <t>21-243_A00000308174</t>
  </si>
  <si>
    <t>2021-07-20 19:30:00</t>
  </si>
  <si>
    <t>-140.78297535090000</t>
  </si>
  <si>
    <t>-17.94899259040000</t>
  </si>
  <si>
    <t>0.0389140766618062</t>
  </si>
  <si>
    <t>0.0165864648021856</t>
  </si>
  <si>
    <t>22-009_A00000305621</t>
  </si>
  <si>
    <t>2021-08-10 18:51:00</t>
  </si>
  <si>
    <t>-137.86175198360000</t>
  </si>
  <si>
    <t>-17.60977624400000</t>
  </si>
  <si>
    <t>0.027761003980803</t>
  </si>
  <si>
    <t>22-009_A00000305622</t>
  </si>
  <si>
    <t>2021-08-10 17:26:00</t>
  </si>
  <si>
    <t>-151.47765693490000</t>
  </si>
  <si>
    <t>-20.14490882710000</t>
  </si>
  <si>
    <t>0.453957116483912</t>
  </si>
  <si>
    <t>0.0536547690023072</t>
  </si>
  <si>
    <t>22-009_A00000305661</t>
  </si>
  <si>
    <t>2021-08-17 17:15:00</t>
  </si>
  <si>
    <t>-141.35522140500000</t>
  </si>
  <si>
    <t>-17.68238248210000</t>
  </si>
  <si>
    <t>0.425043139480394</t>
  </si>
  <si>
    <t>0.0819585856153989</t>
  </si>
  <si>
    <t>22-009_A00000305670</t>
  </si>
  <si>
    <t>2021-08-17 18:57:00</t>
  </si>
  <si>
    <t>-148.85696371930000</t>
  </si>
  <si>
    <t>-19.67485385410000</t>
  </si>
  <si>
    <t>0.0569224682645419</t>
  </si>
  <si>
    <t>0.0107792409527653</t>
  </si>
  <si>
    <t>22-009_A00000305671</t>
  </si>
  <si>
    <t>2021-08-17 19:29:00</t>
  </si>
  <si>
    <t>-149.26157622680000</t>
  </si>
  <si>
    <t>-19.75130605570000</t>
  </si>
  <si>
    <t>0.458743718810469</t>
  </si>
  <si>
    <t>0.0992072734888119</t>
  </si>
  <si>
    <t>22-009_A00000305672</t>
  </si>
  <si>
    <t>2021-08-17 18:15:00</t>
  </si>
  <si>
    <t>-140.51403421680000</t>
  </si>
  <si>
    <t>-17.45919864550000</t>
  </si>
  <si>
    <t>0.599944520273692</t>
  </si>
  <si>
    <t>0.117516333513534</t>
  </si>
  <si>
    <t>22-009_A00000308446</t>
  </si>
  <si>
    <t>2021-08-18 22:38:00</t>
  </si>
  <si>
    <t>0000-0001-9354-7942</t>
  </si>
  <si>
    <t>-133.48711647360000</t>
  </si>
  <si>
    <t>-16.94075119510000</t>
  </si>
  <si>
    <t>0.468644682148529</t>
  </si>
  <si>
    <t>0.0840879525566239</t>
  </si>
  <si>
    <t>22-009_A00000308462</t>
  </si>
  <si>
    <t>2021-08-18 23:35:00</t>
  </si>
  <si>
    <t>-132.63654949770000</t>
  </si>
  <si>
    <t>-16.93872138250000</t>
  </si>
  <si>
    <t>0.135596192518694</t>
  </si>
  <si>
    <t>0.0500750069295842</t>
  </si>
  <si>
    <t>22-009_A00000308477</t>
  </si>
  <si>
    <t>2021-08-18 19:42:00</t>
  </si>
  <si>
    <t>-133.45460474420000</t>
  </si>
  <si>
    <t>-16.93866391430000</t>
  </si>
  <si>
    <t>0.281335647587651</t>
  </si>
  <si>
    <t>0.0508845204486174</t>
  </si>
  <si>
    <t>22-009_A00000308478</t>
  </si>
  <si>
    <t>2021-08-18 18:39:00</t>
  </si>
  <si>
    <t>-135.76828409050000</t>
  </si>
  <si>
    <t>-17.22923365200000</t>
  </si>
  <si>
    <t>0.518545360199793</t>
  </si>
  <si>
    <t>0.196506051456804</t>
  </si>
  <si>
    <t>Date</t>
  </si>
  <si>
    <t>18O</t>
  </si>
  <si>
    <t>2H</t>
  </si>
  <si>
    <t>d-excess</t>
  </si>
  <si>
    <t>t</t>
  </si>
  <si>
    <t>18O_pred</t>
  </si>
  <si>
    <t>SQE</t>
  </si>
  <si>
    <t xml:space="preserve">18O annual mean </t>
  </si>
  <si>
    <t>amplitude</t>
  </si>
  <si>
    <t>lag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</si>
</sst>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0"/>
    <numFmt numFmtId="166" formatCode="0.0"/>
    <numFmt numFmtId="167" formatCode="0.00000000000000"/>
    <numFmt numFmtId="168" formatCode="[$-F800]dddd\,\ mmmm\ dd\,\ yyyy"/>
  </numFmts>
  <fonts count="7"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sz val="10"/>
      <color indexed="8"/>
      <name val="Helvetica Neue"/>
      <family val="2"/>
    </font>
    <font>
      <b/>
      <sz val="10"/>
      <color indexed="8"/>
      <name val="Helvetica Neue"/>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30">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4" fillId="5" borderId="2" xfId="0" applyFont="1" applyFill="1" applyBorder="1" applyAlignment="1">
      <alignment vertical="top"/>
    </xf>
    <xf numFmtId="164" fontId="0" fillId="0" borderId="3" xfId="0" applyNumberFormat="1" applyFont="1" applyBorder="1" applyAlignment="1">
      <alignment vertical="top"/>
    </xf>
    <xf numFmtId="164" fontId="0" fillId="0" borderId="4" xfId="0" applyNumberFormat="1" applyFont="1" applyBorder="1" applyAlignment="1">
      <alignment vertical="top"/>
    </xf>
    <xf numFmtId="1" fontId="0" fillId="0" borderId="4" xfId="0" applyNumberFormat="1" applyFont="1" applyBorder="1" applyAlignment="1">
      <alignment vertical="top"/>
    </xf>
    <xf numFmtId="0" fontId="0" fillId="0" borderId="4" xfId="0" applyFont="1" applyBorder="1" applyAlignment="1">
      <alignment vertical="top"/>
    </xf>
    <xf numFmtId="49" fontId="0" fillId="0" borderId="4" xfId="0" applyNumberFormat="1" applyFont="1" applyBorder="1" applyAlignment="1">
      <alignment vertical="top"/>
    </xf>
    <xf numFmtId="0" fontId="4" fillId="5" borderId="5" xfId="0" applyFont="1" applyFill="1" applyBorder="1" applyAlignment="1">
      <alignment vertical="top"/>
    </xf>
    <xf numFmtId="164" fontId="0" fillId="0" borderId="6" xfId="0" applyNumberFormat="1" applyFont="1" applyBorder="1" applyAlignment="1">
      <alignment vertical="top"/>
    </xf>
    <xf numFmtId="165" fontId="0" fillId="0" borderId="7" xfId="0" applyNumberFormat="1" applyFont="1" applyBorder="1" applyAlignment="1">
      <alignment vertical="top"/>
    </xf>
    <xf numFmtId="166" fontId="0" fillId="0" borderId="7" xfId="0" applyNumberFormat="1" applyFont="1" applyBorder="1" applyAlignment="1">
      <alignment vertical="top"/>
    </xf>
    <xf numFmtId="0" fontId="0" fillId="0" borderId="7" xfId="0" applyFont="1" applyBorder="1" applyAlignment="1">
      <alignment vertical="top"/>
    </xf>
    <xf numFmtId="49" fontId="0" fillId="0" borderId="7" xfId="0" applyNumberFormat="1" applyFont="1" applyBorder="1" applyAlignment="1">
      <alignment vertical="top"/>
    </xf>
    <xf numFmtId="1" fontId="0" fillId="0" borderId="7" xfId="0" applyNumberFormat="1" applyFont="1" applyBorder="1" applyAlignment="1">
      <alignment vertical="top"/>
    </xf>
    <xf numFmtId="164" fontId="0" fillId="0" borderId="7" xfId="0" applyNumberFormat="1" applyFont="1" applyBorder="1" applyAlignment="1">
      <alignment vertical="top"/>
    </xf>
    <xf numFmtId="167" fontId="0" fillId="0" borderId="7" xfId="0" applyNumberFormat="1" applyFont="1" applyBorder="1" applyAlignment="1">
      <alignment vertical="top"/>
    </xf>
    <xf numFmtId="0" fontId="1"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center" vertical="center"/>
    </xf>
    <xf numFmtId="168" fontId="0" fillId="0" borderId="4" xfId="0" applyNumberFormat="1" applyFont="1" applyBorder="1" applyAlignment="1">
      <alignment vertical="top"/>
    </xf>
    <xf numFmtId="168" fontId="0" fillId="0" borderId="7" xfId="0" applyNumberFormat="1" applyFont="1" applyBorder="1" applyAlignment="1">
      <alignment vertical="top"/>
    </xf>
    <xf numFmtId="22" fontId="5" fillId="0" borderId="0" xfId="0" applyNumberFormat="1" applyFont="1" applyAlignment="1">
      <alignment vertical="top" wrapText="1"/>
    </xf>
    <xf numFmtId="0" fontId="5" fillId="0" borderId="0" xfId="0" applyFont="1" applyAlignment="1">
      <alignment vertical="top" wrapText="1"/>
    </xf>
    <xf numFmtId="49" fontId="6" fillId="4" borderId="1" xfId="0" applyNumberFormat="1" applyFont="1" applyFill="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ground</c:v>
          </c:tx>
          <c:spPr>
            <a:ln w="25400" cap="rnd">
              <a:noFill/>
              <a:round/>
            </a:ln>
            <a:effectLst/>
          </c:spPr>
          <c:marker>
            <c:symbol val="circle"/>
            <c:size val="5"/>
            <c:spPr>
              <a:solidFill>
                <a:schemeClr val="accent1"/>
              </a:solidFill>
              <a:ln w="9525">
                <a:solidFill>
                  <a:schemeClr val="accent1"/>
                </a:solidFill>
              </a:ln>
              <a:effectLst/>
            </c:spPr>
          </c:marker>
          <c:xVal>
            <c:numRef>
              <c:f>'Sheet 1 - 1648575306-data'!$K$3:$K$84</c:f>
              <c:numCache>
                <c:formatCode>m/d/yy\ h:mm</c:formatCode>
                <c:ptCount val="82"/>
                <c:pt idx="0">
                  <c:v>43305.829861111109</c:v>
                </c:pt>
                <c:pt idx="1">
                  <c:v>43305.781944444447</c:v>
                </c:pt>
                <c:pt idx="2">
                  <c:v>43305.808333333334</c:v>
                </c:pt>
                <c:pt idx="3">
                  <c:v>43305.768055555556</c:v>
                </c:pt>
                <c:pt idx="4">
                  <c:v>43355.884027777778</c:v>
                </c:pt>
                <c:pt idx="5">
                  <c:v>43355.838888888888</c:v>
                </c:pt>
                <c:pt idx="6">
                  <c:v>43355.78402777778</c:v>
                </c:pt>
                <c:pt idx="7">
                  <c:v>43340.839583333334</c:v>
                </c:pt>
                <c:pt idx="8">
                  <c:v>43340.8125</c:v>
                </c:pt>
                <c:pt idx="9">
                  <c:v>43340.790277777778</c:v>
                </c:pt>
                <c:pt idx="10">
                  <c:v>43340.771527777775</c:v>
                </c:pt>
                <c:pt idx="11">
                  <c:v>43361.765972222223</c:v>
                </c:pt>
                <c:pt idx="12">
                  <c:v>43348.036111111112</c:v>
                </c:pt>
                <c:pt idx="13">
                  <c:v>43347.96597222222</c:v>
                </c:pt>
                <c:pt idx="14">
                  <c:v>43347.905555555553</c:v>
                </c:pt>
                <c:pt idx="15">
                  <c:v>43628.855555555558</c:v>
                </c:pt>
                <c:pt idx="16">
                  <c:v>43628.824999999997</c:v>
                </c:pt>
                <c:pt idx="17">
                  <c:v>43628.960416666669</c:v>
                </c:pt>
                <c:pt idx="18">
                  <c:v>43628.905555555553</c:v>
                </c:pt>
                <c:pt idx="19">
                  <c:v>43662.804861111108</c:v>
                </c:pt>
                <c:pt idx="20">
                  <c:v>43662.884027777778</c:v>
                </c:pt>
                <c:pt idx="21">
                  <c:v>43662.856944444444</c:v>
                </c:pt>
                <c:pt idx="22">
                  <c:v>43662.8125</c:v>
                </c:pt>
                <c:pt idx="23">
                  <c:v>43655.8125</c:v>
                </c:pt>
                <c:pt idx="24">
                  <c:v>43655.958333333336</c:v>
                </c:pt>
                <c:pt idx="25">
                  <c:v>43719.906944444447</c:v>
                </c:pt>
                <c:pt idx="26">
                  <c:v>43719.917361111111</c:v>
                </c:pt>
                <c:pt idx="27">
                  <c:v>43719.820138888892</c:v>
                </c:pt>
                <c:pt idx="28">
                  <c:v>43719.791666666664</c:v>
                </c:pt>
                <c:pt idx="29">
                  <c:v>43704.838194444441</c:v>
                </c:pt>
                <c:pt idx="30">
                  <c:v>43704.899305555555</c:v>
                </c:pt>
                <c:pt idx="31">
                  <c:v>43704.804861111108</c:v>
                </c:pt>
                <c:pt idx="32">
                  <c:v>43704.770833333336</c:v>
                </c:pt>
                <c:pt idx="33">
                  <c:v>43683.76458333333</c:v>
                </c:pt>
                <c:pt idx="34">
                  <c:v>43683.732638888891</c:v>
                </c:pt>
                <c:pt idx="35">
                  <c:v>43684.004861111112</c:v>
                </c:pt>
                <c:pt idx="36">
                  <c:v>43683.938888888886</c:v>
                </c:pt>
                <c:pt idx="37">
                  <c:v>43999.892361111109</c:v>
                </c:pt>
                <c:pt idx="38">
                  <c:v>43999.906944444447</c:v>
                </c:pt>
                <c:pt idx="39">
                  <c:v>43999.842361111114</c:v>
                </c:pt>
                <c:pt idx="40">
                  <c:v>43999.777777777781</c:v>
                </c:pt>
                <c:pt idx="41">
                  <c:v>44040.962500000001</c:v>
                </c:pt>
                <c:pt idx="42">
                  <c:v>44040.95</c:v>
                </c:pt>
                <c:pt idx="43">
                  <c:v>44040.804861111108</c:v>
                </c:pt>
                <c:pt idx="44">
                  <c:v>44040.992361111108</c:v>
                </c:pt>
                <c:pt idx="45">
                  <c:v>44053.73541666667</c:v>
                </c:pt>
                <c:pt idx="46">
                  <c:v>44053.801388888889</c:v>
                </c:pt>
                <c:pt idx="47">
                  <c:v>44053.947222222225</c:v>
                </c:pt>
                <c:pt idx="48">
                  <c:v>44053.920138888891</c:v>
                </c:pt>
                <c:pt idx="49">
                  <c:v>44075.896527777775</c:v>
                </c:pt>
                <c:pt idx="50">
                  <c:v>44090.859027777777</c:v>
                </c:pt>
                <c:pt idx="51">
                  <c:v>44075.959027777775</c:v>
                </c:pt>
                <c:pt idx="52">
                  <c:v>44090.892361111109</c:v>
                </c:pt>
                <c:pt idx="53">
                  <c:v>44075.84652777778</c:v>
                </c:pt>
                <c:pt idx="54">
                  <c:v>44090.822222222225</c:v>
                </c:pt>
                <c:pt idx="55">
                  <c:v>44075.82916666667</c:v>
                </c:pt>
                <c:pt idx="56">
                  <c:v>44090.792361111111</c:v>
                </c:pt>
                <c:pt idx="57">
                  <c:v>44060.892361111109</c:v>
                </c:pt>
                <c:pt idx="58">
                  <c:v>44060.861111111109</c:v>
                </c:pt>
                <c:pt idx="59">
                  <c:v>44060.818055555559</c:v>
                </c:pt>
                <c:pt idx="60">
                  <c:v>44060.930555555555</c:v>
                </c:pt>
                <c:pt idx="61">
                  <c:v>44383.770833333336</c:v>
                </c:pt>
                <c:pt idx="62">
                  <c:v>44383.715277777781</c:v>
                </c:pt>
                <c:pt idx="63">
                  <c:v>44383.790277777778</c:v>
                </c:pt>
                <c:pt idx="64">
                  <c:v>44383.732638888891</c:v>
                </c:pt>
                <c:pt idx="65">
                  <c:v>44397.774305555555</c:v>
                </c:pt>
                <c:pt idx="66">
                  <c:v>44397.857638888891</c:v>
                </c:pt>
                <c:pt idx="67">
                  <c:v>44397.893055555556</c:v>
                </c:pt>
                <c:pt idx="68">
                  <c:v>44397.81527777778</c:v>
                </c:pt>
                <c:pt idx="69">
                  <c:v>44397.947916666664</c:v>
                </c:pt>
                <c:pt idx="70">
                  <c:v>44397.859722222223</c:v>
                </c:pt>
                <c:pt idx="71">
                  <c:v>44397.8125</c:v>
                </c:pt>
                <c:pt idx="72">
                  <c:v>44418.785416666666</c:v>
                </c:pt>
                <c:pt idx="73">
                  <c:v>44418.726388888892</c:v>
                </c:pt>
                <c:pt idx="74">
                  <c:v>44425.71875</c:v>
                </c:pt>
                <c:pt idx="75">
                  <c:v>44425.789583333331</c:v>
                </c:pt>
                <c:pt idx="76">
                  <c:v>44425.811805555553</c:v>
                </c:pt>
                <c:pt idx="77">
                  <c:v>44425.760416666664</c:v>
                </c:pt>
                <c:pt idx="78">
                  <c:v>44426.943055555559</c:v>
                </c:pt>
                <c:pt idx="79">
                  <c:v>44426.982638888891</c:v>
                </c:pt>
                <c:pt idx="80">
                  <c:v>44426.820833333331</c:v>
                </c:pt>
                <c:pt idx="81">
                  <c:v>44426.777083333334</c:v>
                </c:pt>
              </c:numCache>
            </c:numRef>
          </c:xVal>
          <c:yVal>
            <c:numRef>
              <c:f>'Sheet 1 - 1648575306-data'!$R$3:$R$84</c:f>
              <c:numCache>
                <c:formatCode>General</c:formatCode>
                <c:ptCount val="82"/>
                <c:pt idx="0">
                  <c:v>-19.684462284599999</c:v>
                </c:pt>
                <c:pt idx="1">
                  <c:v>-19.523333563000001</c:v>
                </c:pt>
                <c:pt idx="2">
                  <c:v>-19.141137931799999</c:v>
                </c:pt>
                <c:pt idx="3">
                  <c:v>-20.056500402400001</c:v>
                </c:pt>
                <c:pt idx="4">
                  <c:v>-18.386537080499998</c:v>
                </c:pt>
                <c:pt idx="5">
                  <c:v>-18.527748721599998</c:v>
                </c:pt>
                <c:pt idx="6">
                  <c:v>-18.831724931099998</c:v>
                </c:pt>
                <c:pt idx="7">
                  <c:v>-19.916381750300001</c:v>
                </c:pt>
                <c:pt idx="8">
                  <c:v>-20.093104802300001</c:v>
                </c:pt>
                <c:pt idx="9">
                  <c:v>-19.172425376500001</c:v>
                </c:pt>
                <c:pt idx="10">
                  <c:v>-19.302339533800001</c:v>
                </c:pt>
                <c:pt idx="11">
                  <c:v>-19.375260236500001</c:v>
                </c:pt>
                <c:pt idx="12">
                  <c:v>-19.726719886200001</c:v>
                </c:pt>
                <c:pt idx="13">
                  <c:v>-19.404948274700001</c:v>
                </c:pt>
                <c:pt idx="14">
                  <c:v>-19.371549484700001</c:v>
                </c:pt>
                <c:pt idx="15">
                  <c:v>-17.711318671400001</c:v>
                </c:pt>
                <c:pt idx="16">
                  <c:v>-18.1995786739</c:v>
                </c:pt>
                <c:pt idx="17">
                  <c:v>-18.2442453707</c:v>
                </c:pt>
                <c:pt idx="18">
                  <c:v>-18.541986301800002</c:v>
                </c:pt>
                <c:pt idx="19">
                  <c:v>-19.5090657282</c:v>
                </c:pt>
                <c:pt idx="20">
                  <c:v>-18.66316673</c:v>
                </c:pt>
                <c:pt idx="21">
                  <c:v>-17.3401541303</c:v>
                </c:pt>
                <c:pt idx="22">
                  <c:v>-17.750002993599999</c:v>
                </c:pt>
                <c:pt idx="23">
                  <c:v>-19.494120992500001</c:v>
                </c:pt>
                <c:pt idx="24">
                  <c:v>-18.694918057700001</c:v>
                </c:pt>
                <c:pt idx="25">
                  <c:v>-17.822101082100001</c:v>
                </c:pt>
                <c:pt idx="26">
                  <c:v>-17.4546306622</c:v>
                </c:pt>
                <c:pt idx="27">
                  <c:v>-16.496820803399999</c:v>
                </c:pt>
                <c:pt idx="28">
                  <c:v>-18.3820852835</c:v>
                </c:pt>
                <c:pt idx="29">
                  <c:v>-18.473862853499998</c:v>
                </c:pt>
                <c:pt idx="30">
                  <c:v>-18.3419857431</c:v>
                </c:pt>
                <c:pt idx="31">
                  <c:v>-17.841981321700001</c:v>
                </c:pt>
                <c:pt idx="32">
                  <c:v>-19.2167672315</c:v>
                </c:pt>
                <c:pt idx="33">
                  <c:v>-17.436301918000002</c:v>
                </c:pt>
                <c:pt idx="34">
                  <c:v>-18.189642109800001</c:v>
                </c:pt>
                <c:pt idx="35">
                  <c:v>-19.0538527004</c:v>
                </c:pt>
                <c:pt idx="36">
                  <c:v>-18.023371790300001</c:v>
                </c:pt>
                <c:pt idx="37">
                  <c:v>-16.5269923394</c:v>
                </c:pt>
                <c:pt idx="38">
                  <c:v>-17.4315459733</c:v>
                </c:pt>
                <c:pt idx="39">
                  <c:v>-16.600017537999999</c:v>
                </c:pt>
                <c:pt idx="40">
                  <c:v>-17.122743174</c:v>
                </c:pt>
                <c:pt idx="41">
                  <c:v>-18.835475723399998</c:v>
                </c:pt>
                <c:pt idx="42">
                  <c:v>-18.926076429199998</c:v>
                </c:pt>
                <c:pt idx="43">
                  <c:v>-16.640069074500001</c:v>
                </c:pt>
                <c:pt idx="44">
                  <c:v>-17.161165416500001</c:v>
                </c:pt>
                <c:pt idx="45">
                  <c:v>-20.267407706299998</c:v>
                </c:pt>
                <c:pt idx="46">
                  <c:v>-19.0751733012</c:v>
                </c:pt>
                <c:pt idx="47">
                  <c:v>-18.002166861599999</c:v>
                </c:pt>
                <c:pt idx="48">
                  <c:v>-18.085962234099998</c:v>
                </c:pt>
                <c:pt idx="49">
                  <c:v>-16.394800289399999</c:v>
                </c:pt>
                <c:pt idx="50">
                  <c:v>-16.1653649649</c:v>
                </c:pt>
                <c:pt idx="51">
                  <c:v>-18.869521773199999</c:v>
                </c:pt>
                <c:pt idx="52">
                  <c:v>-17.047135331900002</c:v>
                </c:pt>
                <c:pt idx="53">
                  <c:v>-16.864529025700001</c:v>
                </c:pt>
                <c:pt idx="54">
                  <c:v>-17.108383609800001</c:v>
                </c:pt>
                <c:pt idx="55">
                  <c:v>-16.403522291400002</c:v>
                </c:pt>
                <c:pt idx="56">
                  <c:v>-16.699472012800001</c:v>
                </c:pt>
                <c:pt idx="57">
                  <c:v>-18.952520051</c:v>
                </c:pt>
                <c:pt idx="58">
                  <c:v>-18.477148509599999</c:v>
                </c:pt>
                <c:pt idx="59">
                  <c:v>-17.882656322300001</c:v>
                </c:pt>
                <c:pt idx="60">
                  <c:v>-17.445300758799998</c:v>
                </c:pt>
                <c:pt idx="61">
                  <c:v>-18.473056429</c:v>
                </c:pt>
                <c:pt idx="62">
                  <c:v>-20.057242883000001</c:v>
                </c:pt>
                <c:pt idx="63">
                  <c:v>-20.2405294908</c:v>
                </c:pt>
                <c:pt idx="64">
                  <c:v>-22.476211231899999</c:v>
                </c:pt>
                <c:pt idx="65">
                  <c:v>-17.5770305498</c:v>
                </c:pt>
                <c:pt idx="66">
                  <c:v>-18.878603286200001</c:v>
                </c:pt>
                <c:pt idx="67">
                  <c:v>-19.796872331500001</c:v>
                </c:pt>
                <c:pt idx="68">
                  <c:v>-16.182019052600001</c:v>
                </c:pt>
                <c:pt idx="69">
                  <c:v>-17.7797710826</c:v>
                </c:pt>
                <c:pt idx="70">
                  <c:v>-16.9824249688</c:v>
                </c:pt>
                <c:pt idx="71">
                  <c:v>-17.9489925904</c:v>
                </c:pt>
                <c:pt idx="72">
                  <c:v>-17.609776243999999</c:v>
                </c:pt>
                <c:pt idx="73">
                  <c:v>-20.1449088271</c:v>
                </c:pt>
                <c:pt idx="74">
                  <c:v>-17.6823824821</c:v>
                </c:pt>
                <c:pt idx="75">
                  <c:v>-19.6748538541</c:v>
                </c:pt>
                <c:pt idx="76">
                  <c:v>-19.751306055699999</c:v>
                </c:pt>
                <c:pt idx="77">
                  <c:v>-17.459198645499999</c:v>
                </c:pt>
                <c:pt idx="78">
                  <c:v>-16.940751195099999</c:v>
                </c:pt>
                <c:pt idx="79">
                  <c:v>-16.938721382499999</c:v>
                </c:pt>
                <c:pt idx="80">
                  <c:v>-16.938663914300001</c:v>
                </c:pt>
                <c:pt idx="81">
                  <c:v>-17.229233652000001</c:v>
                </c:pt>
              </c:numCache>
            </c:numRef>
          </c:yVal>
          <c:smooth val="0"/>
          <c:extLst>
            <c:ext xmlns:c16="http://schemas.microsoft.com/office/drawing/2014/chart" uri="{C3380CC4-5D6E-409C-BE32-E72D297353CC}">
              <c16:uniqueId val="{00000000-7A9C-4541-A888-D491378EB942}"/>
            </c:ext>
          </c:extLst>
        </c:ser>
        <c:dLbls>
          <c:showLegendKey val="0"/>
          <c:showVal val="0"/>
          <c:showCatName val="0"/>
          <c:showSerName val="0"/>
          <c:showPercent val="0"/>
          <c:showBubbleSize val="0"/>
        </c:dLbls>
        <c:axId val="2146390800"/>
        <c:axId val="2137567472"/>
      </c:scatterChart>
      <c:valAx>
        <c:axId val="2146390800"/>
        <c:scaling>
          <c:orientation val="minMax"/>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567472"/>
        <c:crosses val="autoZero"/>
        <c:crossBetween val="midCat"/>
      </c:valAx>
      <c:valAx>
        <c:axId val="2137567472"/>
        <c:scaling>
          <c:orientation val="minMax"/>
          <c:max val="0"/>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390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Sheet1!$A$2:$A$83</c:f>
              <c:numCache>
                <c:formatCode>m/d/yy\ h:mm</c:formatCode>
                <c:ptCount val="82"/>
                <c:pt idx="0">
                  <c:v>43305.768055555556</c:v>
                </c:pt>
                <c:pt idx="1">
                  <c:v>43305.781944444447</c:v>
                </c:pt>
                <c:pt idx="2">
                  <c:v>43305.808333333334</c:v>
                </c:pt>
                <c:pt idx="3">
                  <c:v>43305.829861111109</c:v>
                </c:pt>
                <c:pt idx="4">
                  <c:v>43340.771527777775</c:v>
                </c:pt>
                <c:pt idx="5">
                  <c:v>43340.790277777778</c:v>
                </c:pt>
                <c:pt idx="6">
                  <c:v>43340.8125</c:v>
                </c:pt>
                <c:pt idx="7">
                  <c:v>43340.839583333334</c:v>
                </c:pt>
                <c:pt idx="8">
                  <c:v>43347.905555555553</c:v>
                </c:pt>
                <c:pt idx="9">
                  <c:v>43347.96597222222</c:v>
                </c:pt>
                <c:pt idx="10">
                  <c:v>43348.036111111112</c:v>
                </c:pt>
                <c:pt idx="11">
                  <c:v>43355.78402777778</c:v>
                </c:pt>
                <c:pt idx="12">
                  <c:v>43355.838888888888</c:v>
                </c:pt>
                <c:pt idx="13">
                  <c:v>43355.884027777778</c:v>
                </c:pt>
                <c:pt idx="14">
                  <c:v>43361.765972222223</c:v>
                </c:pt>
                <c:pt idx="15">
                  <c:v>43628.824999999997</c:v>
                </c:pt>
                <c:pt idx="16">
                  <c:v>43628.855555555558</c:v>
                </c:pt>
                <c:pt idx="17">
                  <c:v>43628.905555555553</c:v>
                </c:pt>
                <c:pt idx="18">
                  <c:v>43628.960416666669</c:v>
                </c:pt>
                <c:pt idx="19">
                  <c:v>43655.8125</c:v>
                </c:pt>
                <c:pt idx="20">
                  <c:v>43655.958333333336</c:v>
                </c:pt>
                <c:pt idx="21">
                  <c:v>43662.804861111108</c:v>
                </c:pt>
                <c:pt idx="22">
                  <c:v>43662.8125</c:v>
                </c:pt>
                <c:pt idx="23">
                  <c:v>43662.856944444444</c:v>
                </c:pt>
                <c:pt idx="24">
                  <c:v>43662.884027777778</c:v>
                </c:pt>
                <c:pt idx="25">
                  <c:v>43683.732638888891</c:v>
                </c:pt>
                <c:pt idx="26">
                  <c:v>43683.76458333333</c:v>
                </c:pt>
                <c:pt idx="27">
                  <c:v>43683.938888888886</c:v>
                </c:pt>
                <c:pt idx="28">
                  <c:v>43684.004861111112</c:v>
                </c:pt>
                <c:pt idx="29">
                  <c:v>43704.770833333336</c:v>
                </c:pt>
                <c:pt idx="30">
                  <c:v>43704.804861111108</c:v>
                </c:pt>
                <c:pt idx="31">
                  <c:v>43704.838194444441</c:v>
                </c:pt>
                <c:pt idx="32">
                  <c:v>43704.899305555555</c:v>
                </c:pt>
                <c:pt idx="33">
                  <c:v>43719.791666666664</c:v>
                </c:pt>
                <c:pt idx="34">
                  <c:v>43719.820138888892</c:v>
                </c:pt>
                <c:pt idx="35">
                  <c:v>43719.906944444447</c:v>
                </c:pt>
                <c:pt idx="36">
                  <c:v>43719.917361111111</c:v>
                </c:pt>
                <c:pt idx="37">
                  <c:v>43999.777777777781</c:v>
                </c:pt>
                <c:pt idx="38">
                  <c:v>43999.842361111114</c:v>
                </c:pt>
                <c:pt idx="39">
                  <c:v>43999.892361111109</c:v>
                </c:pt>
                <c:pt idx="40">
                  <c:v>43999.906944444447</c:v>
                </c:pt>
                <c:pt idx="41">
                  <c:v>44040.804861111108</c:v>
                </c:pt>
                <c:pt idx="42">
                  <c:v>44040.95</c:v>
                </c:pt>
                <c:pt idx="43">
                  <c:v>44040.962500000001</c:v>
                </c:pt>
                <c:pt idx="44">
                  <c:v>44040.992361111108</c:v>
                </c:pt>
                <c:pt idx="45">
                  <c:v>44053.73541666667</c:v>
                </c:pt>
                <c:pt idx="46">
                  <c:v>44053.801388888889</c:v>
                </c:pt>
                <c:pt idx="47">
                  <c:v>44053.920138888891</c:v>
                </c:pt>
                <c:pt idx="48">
                  <c:v>44053.947222222225</c:v>
                </c:pt>
                <c:pt idx="49">
                  <c:v>44060.818055555559</c:v>
                </c:pt>
                <c:pt idx="50">
                  <c:v>44060.861111111109</c:v>
                </c:pt>
                <c:pt idx="51">
                  <c:v>44060.892361111109</c:v>
                </c:pt>
                <c:pt idx="52">
                  <c:v>44060.930555555555</c:v>
                </c:pt>
                <c:pt idx="53">
                  <c:v>44075.82916666667</c:v>
                </c:pt>
                <c:pt idx="54">
                  <c:v>44075.84652777778</c:v>
                </c:pt>
                <c:pt idx="55">
                  <c:v>44075.896527777775</c:v>
                </c:pt>
                <c:pt idx="56">
                  <c:v>44075.959027777775</c:v>
                </c:pt>
                <c:pt idx="57">
                  <c:v>44090.792361111111</c:v>
                </c:pt>
                <c:pt idx="58">
                  <c:v>44090.822222222225</c:v>
                </c:pt>
                <c:pt idx="59">
                  <c:v>44090.859027777777</c:v>
                </c:pt>
                <c:pt idx="60">
                  <c:v>44090.892361111109</c:v>
                </c:pt>
                <c:pt idx="61">
                  <c:v>44383.715277777781</c:v>
                </c:pt>
                <c:pt idx="62">
                  <c:v>44383.732638888891</c:v>
                </c:pt>
                <c:pt idx="63">
                  <c:v>44383.770833333336</c:v>
                </c:pt>
                <c:pt idx="64">
                  <c:v>44383.790277777778</c:v>
                </c:pt>
                <c:pt idx="65">
                  <c:v>44397.774305555555</c:v>
                </c:pt>
                <c:pt idx="66">
                  <c:v>44397.8125</c:v>
                </c:pt>
                <c:pt idx="67">
                  <c:v>44397.81527777778</c:v>
                </c:pt>
                <c:pt idx="68">
                  <c:v>44397.857638888891</c:v>
                </c:pt>
                <c:pt idx="69">
                  <c:v>44397.859722222223</c:v>
                </c:pt>
                <c:pt idx="70">
                  <c:v>44397.893055555556</c:v>
                </c:pt>
                <c:pt idx="71">
                  <c:v>44397.947916666664</c:v>
                </c:pt>
                <c:pt idx="72">
                  <c:v>44418.726388888892</c:v>
                </c:pt>
                <c:pt idx="73">
                  <c:v>44418.785416666666</c:v>
                </c:pt>
                <c:pt idx="74">
                  <c:v>44425.71875</c:v>
                </c:pt>
                <c:pt idx="75">
                  <c:v>44425.760416666664</c:v>
                </c:pt>
                <c:pt idx="76">
                  <c:v>44425.789583333331</c:v>
                </c:pt>
                <c:pt idx="77">
                  <c:v>44425.811805555553</c:v>
                </c:pt>
                <c:pt idx="78">
                  <c:v>44426.777083333334</c:v>
                </c:pt>
                <c:pt idx="79">
                  <c:v>44426.820833333331</c:v>
                </c:pt>
                <c:pt idx="80">
                  <c:v>44426.943055555559</c:v>
                </c:pt>
                <c:pt idx="81">
                  <c:v>44426.982638888891</c:v>
                </c:pt>
              </c:numCache>
            </c:numRef>
          </c:xVal>
          <c:yVal>
            <c:numRef>
              <c:f>Sheet1!$B$2:$B$83</c:f>
              <c:numCache>
                <c:formatCode>General</c:formatCode>
                <c:ptCount val="82"/>
                <c:pt idx="0">
                  <c:v>-20.056500402400001</c:v>
                </c:pt>
                <c:pt idx="1">
                  <c:v>-19.523333563000001</c:v>
                </c:pt>
                <c:pt idx="2">
                  <c:v>-19.141137931799999</c:v>
                </c:pt>
                <c:pt idx="3">
                  <c:v>-19.684462284599999</c:v>
                </c:pt>
                <c:pt idx="4">
                  <c:v>-19.302339533800001</c:v>
                </c:pt>
                <c:pt idx="5">
                  <c:v>-19.172425376500001</c:v>
                </c:pt>
                <c:pt idx="6">
                  <c:v>-20.093104802300001</c:v>
                </c:pt>
                <c:pt idx="7">
                  <c:v>-19.916381750300001</c:v>
                </c:pt>
                <c:pt idx="8">
                  <c:v>-19.371549484700001</c:v>
                </c:pt>
                <c:pt idx="9">
                  <c:v>-19.404948274700001</c:v>
                </c:pt>
                <c:pt idx="10">
                  <c:v>-19.726719886200001</c:v>
                </c:pt>
                <c:pt idx="11">
                  <c:v>-18.831724931099998</c:v>
                </c:pt>
                <c:pt idx="12">
                  <c:v>-18.527748721599998</c:v>
                </c:pt>
                <c:pt idx="13">
                  <c:v>-18.386537080499998</c:v>
                </c:pt>
                <c:pt idx="14">
                  <c:v>-19.375260236500001</c:v>
                </c:pt>
                <c:pt idx="15">
                  <c:v>-18.1995786739</c:v>
                </c:pt>
                <c:pt idx="16">
                  <c:v>-17.711318671400001</c:v>
                </c:pt>
                <c:pt idx="17">
                  <c:v>-18.541986301800002</c:v>
                </c:pt>
                <c:pt idx="18">
                  <c:v>-18.2442453707</c:v>
                </c:pt>
                <c:pt idx="19">
                  <c:v>-19.494120992500001</c:v>
                </c:pt>
                <c:pt idx="20">
                  <c:v>-18.694918057700001</c:v>
                </c:pt>
                <c:pt idx="21">
                  <c:v>-19.5090657282</c:v>
                </c:pt>
                <c:pt idx="22">
                  <c:v>-17.750002993599999</c:v>
                </c:pt>
                <c:pt idx="23">
                  <c:v>-17.3401541303</c:v>
                </c:pt>
                <c:pt idx="24">
                  <c:v>-18.66316673</c:v>
                </c:pt>
                <c:pt idx="25">
                  <c:v>-18.189642109800001</c:v>
                </c:pt>
                <c:pt idx="26">
                  <c:v>-17.436301918000002</c:v>
                </c:pt>
                <c:pt idx="27">
                  <c:v>-18.023371790300001</c:v>
                </c:pt>
                <c:pt idx="28">
                  <c:v>-19.0538527004</c:v>
                </c:pt>
                <c:pt idx="29">
                  <c:v>-19.2167672315</c:v>
                </c:pt>
                <c:pt idx="30">
                  <c:v>-17.841981321700001</c:v>
                </c:pt>
                <c:pt idx="31">
                  <c:v>-18.473862853499998</c:v>
                </c:pt>
                <c:pt idx="32">
                  <c:v>-18.3419857431</c:v>
                </c:pt>
                <c:pt idx="33">
                  <c:v>-18.3820852835</c:v>
                </c:pt>
                <c:pt idx="34">
                  <c:v>-16.496820803399999</c:v>
                </c:pt>
                <c:pt idx="35">
                  <c:v>-17.822101082100001</c:v>
                </c:pt>
                <c:pt idx="36">
                  <c:v>-17.4546306622</c:v>
                </c:pt>
                <c:pt idx="37">
                  <c:v>-17.122743174</c:v>
                </c:pt>
                <c:pt idx="38">
                  <c:v>-16.600017537999999</c:v>
                </c:pt>
                <c:pt idx="39">
                  <c:v>-16.5269923394</c:v>
                </c:pt>
                <c:pt idx="40">
                  <c:v>-17.4315459733</c:v>
                </c:pt>
                <c:pt idx="41">
                  <c:v>-16.640069074500001</c:v>
                </c:pt>
                <c:pt idx="42">
                  <c:v>-18.926076429199998</c:v>
                </c:pt>
                <c:pt idx="43">
                  <c:v>-18.835475723399998</c:v>
                </c:pt>
                <c:pt idx="44">
                  <c:v>-17.161165416500001</c:v>
                </c:pt>
                <c:pt idx="45">
                  <c:v>-20.267407706299998</c:v>
                </c:pt>
                <c:pt idx="46">
                  <c:v>-19.0751733012</c:v>
                </c:pt>
                <c:pt idx="47">
                  <c:v>-18.085962234099998</c:v>
                </c:pt>
                <c:pt idx="48">
                  <c:v>-18.002166861599999</c:v>
                </c:pt>
                <c:pt idx="49">
                  <c:v>-17.882656322300001</c:v>
                </c:pt>
                <c:pt idx="50">
                  <c:v>-18.477148509599999</c:v>
                </c:pt>
                <c:pt idx="51">
                  <c:v>-18.952520051</c:v>
                </c:pt>
                <c:pt idx="52">
                  <c:v>-17.445300758799998</c:v>
                </c:pt>
                <c:pt idx="53">
                  <c:v>-16.403522291400002</c:v>
                </c:pt>
                <c:pt idx="54">
                  <c:v>-16.864529025700001</c:v>
                </c:pt>
                <c:pt idx="55">
                  <c:v>-16.394800289399999</c:v>
                </c:pt>
                <c:pt idx="56">
                  <c:v>-18.869521773199999</c:v>
                </c:pt>
                <c:pt idx="57">
                  <c:v>-16.699472012800001</c:v>
                </c:pt>
                <c:pt idx="58">
                  <c:v>-17.108383609800001</c:v>
                </c:pt>
                <c:pt idx="59">
                  <c:v>-16.1653649649</c:v>
                </c:pt>
                <c:pt idx="60">
                  <c:v>-17.047135331900002</c:v>
                </c:pt>
                <c:pt idx="61">
                  <c:v>-20.057242883000001</c:v>
                </c:pt>
                <c:pt idx="62">
                  <c:v>-22.476211231899999</c:v>
                </c:pt>
                <c:pt idx="63">
                  <c:v>-18.473056429</c:v>
                </c:pt>
                <c:pt idx="64">
                  <c:v>-20.2405294908</c:v>
                </c:pt>
                <c:pt idx="65">
                  <c:v>-17.5770305498</c:v>
                </c:pt>
                <c:pt idx="66">
                  <c:v>-17.9489925904</c:v>
                </c:pt>
                <c:pt idx="67">
                  <c:v>-16.182019052600001</c:v>
                </c:pt>
                <c:pt idx="68">
                  <c:v>-18.878603286200001</c:v>
                </c:pt>
                <c:pt idx="69">
                  <c:v>-16.9824249688</c:v>
                </c:pt>
                <c:pt idx="70">
                  <c:v>-19.796872331500001</c:v>
                </c:pt>
                <c:pt idx="71">
                  <c:v>-17.7797710826</c:v>
                </c:pt>
                <c:pt idx="72">
                  <c:v>-20.1449088271</c:v>
                </c:pt>
                <c:pt idx="73">
                  <c:v>-17.609776243999999</c:v>
                </c:pt>
                <c:pt idx="74">
                  <c:v>-17.6823824821</c:v>
                </c:pt>
                <c:pt idx="75">
                  <c:v>-17.459198645499999</c:v>
                </c:pt>
                <c:pt idx="76">
                  <c:v>-19.6748538541</c:v>
                </c:pt>
                <c:pt idx="77">
                  <c:v>-19.751306055699999</c:v>
                </c:pt>
                <c:pt idx="78">
                  <c:v>-17.229233652000001</c:v>
                </c:pt>
                <c:pt idx="79">
                  <c:v>-16.938663914300001</c:v>
                </c:pt>
                <c:pt idx="80">
                  <c:v>-16.940751195099999</c:v>
                </c:pt>
                <c:pt idx="81">
                  <c:v>-16.938721382499999</c:v>
                </c:pt>
              </c:numCache>
            </c:numRef>
          </c:yVal>
          <c:smooth val="0"/>
          <c:extLst>
            <c:ext xmlns:c16="http://schemas.microsoft.com/office/drawing/2014/chart" uri="{C3380CC4-5D6E-409C-BE32-E72D297353CC}">
              <c16:uniqueId val="{00000000-5EDA-4A4A-BD02-B8694614F2CE}"/>
            </c:ext>
          </c:extLst>
        </c:ser>
        <c:dLbls>
          <c:showLegendKey val="0"/>
          <c:showVal val="0"/>
          <c:showCatName val="0"/>
          <c:showSerName val="0"/>
          <c:showPercent val="0"/>
          <c:showBubbleSize val="0"/>
        </c:dLbls>
        <c:axId val="2029184656"/>
        <c:axId val="101902879"/>
      </c:scatterChart>
      <c:scatterChart>
        <c:scatterStyle val="smooth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Sheet1!$A$3:$A$83</c:f>
              <c:numCache>
                <c:formatCode>m/d/yy\ h:mm</c:formatCode>
                <c:ptCount val="81"/>
                <c:pt idx="0">
                  <c:v>43305.781944444447</c:v>
                </c:pt>
                <c:pt idx="1">
                  <c:v>43305.808333333334</c:v>
                </c:pt>
                <c:pt idx="2">
                  <c:v>43305.829861111109</c:v>
                </c:pt>
                <c:pt idx="3">
                  <c:v>43340.771527777775</c:v>
                </c:pt>
                <c:pt idx="4">
                  <c:v>43340.790277777778</c:v>
                </c:pt>
                <c:pt idx="5">
                  <c:v>43340.8125</c:v>
                </c:pt>
                <c:pt idx="6">
                  <c:v>43340.839583333334</c:v>
                </c:pt>
                <c:pt idx="7">
                  <c:v>43347.905555555553</c:v>
                </c:pt>
                <c:pt idx="8">
                  <c:v>43347.96597222222</c:v>
                </c:pt>
                <c:pt idx="9">
                  <c:v>43348.036111111112</c:v>
                </c:pt>
                <c:pt idx="10">
                  <c:v>43355.78402777778</c:v>
                </c:pt>
                <c:pt idx="11">
                  <c:v>43355.838888888888</c:v>
                </c:pt>
                <c:pt idx="12">
                  <c:v>43355.884027777778</c:v>
                </c:pt>
                <c:pt idx="13">
                  <c:v>43361.765972222223</c:v>
                </c:pt>
                <c:pt idx="14">
                  <c:v>43628.824999999997</c:v>
                </c:pt>
                <c:pt idx="15">
                  <c:v>43628.855555555558</c:v>
                </c:pt>
                <c:pt idx="16">
                  <c:v>43628.905555555553</c:v>
                </c:pt>
                <c:pt idx="17">
                  <c:v>43628.960416666669</c:v>
                </c:pt>
                <c:pt idx="18">
                  <c:v>43655.8125</c:v>
                </c:pt>
                <c:pt idx="19">
                  <c:v>43655.958333333336</c:v>
                </c:pt>
                <c:pt idx="20">
                  <c:v>43662.804861111108</c:v>
                </c:pt>
                <c:pt idx="21">
                  <c:v>43662.8125</c:v>
                </c:pt>
                <c:pt idx="22">
                  <c:v>43662.856944444444</c:v>
                </c:pt>
                <c:pt idx="23">
                  <c:v>43662.884027777778</c:v>
                </c:pt>
                <c:pt idx="24">
                  <c:v>43683.732638888891</c:v>
                </c:pt>
                <c:pt idx="25">
                  <c:v>43683.76458333333</c:v>
                </c:pt>
                <c:pt idx="26">
                  <c:v>43683.938888888886</c:v>
                </c:pt>
                <c:pt idx="27">
                  <c:v>43684.004861111112</c:v>
                </c:pt>
                <c:pt idx="28">
                  <c:v>43704.770833333336</c:v>
                </c:pt>
                <c:pt idx="29">
                  <c:v>43704.804861111108</c:v>
                </c:pt>
                <c:pt idx="30">
                  <c:v>43704.838194444441</c:v>
                </c:pt>
                <c:pt idx="31">
                  <c:v>43704.899305555555</c:v>
                </c:pt>
                <c:pt idx="32">
                  <c:v>43719.791666666664</c:v>
                </c:pt>
                <c:pt idx="33">
                  <c:v>43719.820138888892</c:v>
                </c:pt>
                <c:pt idx="34">
                  <c:v>43719.906944444447</c:v>
                </c:pt>
                <c:pt idx="35">
                  <c:v>43719.917361111111</c:v>
                </c:pt>
                <c:pt idx="36">
                  <c:v>43999.777777777781</c:v>
                </c:pt>
                <c:pt idx="37">
                  <c:v>43999.842361111114</c:v>
                </c:pt>
                <c:pt idx="38">
                  <c:v>43999.892361111109</c:v>
                </c:pt>
                <c:pt idx="39">
                  <c:v>43999.906944444447</c:v>
                </c:pt>
                <c:pt idx="40">
                  <c:v>44040.804861111108</c:v>
                </c:pt>
                <c:pt idx="41">
                  <c:v>44040.95</c:v>
                </c:pt>
                <c:pt idx="42">
                  <c:v>44040.962500000001</c:v>
                </c:pt>
                <c:pt idx="43">
                  <c:v>44040.992361111108</c:v>
                </c:pt>
                <c:pt idx="44">
                  <c:v>44053.73541666667</c:v>
                </c:pt>
                <c:pt idx="45">
                  <c:v>44053.801388888889</c:v>
                </c:pt>
                <c:pt idx="46">
                  <c:v>44053.920138888891</c:v>
                </c:pt>
                <c:pt idx="47">
                  <c:v>44053.947222222225</c:v>
                </c:pt>
                <c:pt idx="48">
                  <c:v>44060.818055555559</c:v>
                </c:pt>
                <c:pt idx="49">
                  <c:v>44060.861111111109</c:v>
                </c:pt>
                <c:pt idx="50">
                  <c:v>44060.892361111109</c:v>
                </c:pt>
                <c:pt idx="51">
                  <c:v>44060.930555555555</c:v>
                </c:pt>
                <c:pt idx="52">
                  <c:v>44075.82916666667</c:v>
                </c:pt>
                <c:pt idx="53">
                  <c:v>44075.84652777778</c:v>
                </c:pt>
                <c:pt idx="54">
                  <c:v>44075.896527777775</c:v>
                </c:pt>
                <c:pt idx="55">
                  <c:v>44075.959027777775</c:v>
                </c:pt>
                <c:pt idx="56">
                  <c:v>44090.792361111111</c:v>
                </c:pt>
                <c:pt idx="57">
                  <c:v>44090.822222222225</c:v>
                </c:pt>
                <c:pt idx="58">
                  <c:v>44090.859027777777</c:v>
                </c:pt>
                <c:pt idx="59">
                  <c:v>44090.892361111109</c:v>
                </c:pt>
                <c:pt idx="60">
                  <c:v>44383.715277777781</c:v>
                </c:pt>
                <c:pt idx="61">
                  <c:v>44383.732638888891</c:v>
                </c:pt>
                <c:pt idx="62">
                  <c:v>44383.770833333336</c:v>
                </c:pt>
                <c:pt idx="63">
                  <c:v>44383.790277777778</c:v>
                </c:pt>
                <c:pt idx="64">
                  <c:v>44397.774305555555</c:v>
                </c:pt>
                <c:pt idx="65">
                  <c:v>44397.8125</c:v>
                </c:pt>
                <c:pt idx="66">
                  <c:v>44397.81527777778</c:v>
                </c:pt>
                <c:pt idx="67">
                  <c:v>44397.857638888891</c:v>
                </c:pt>
                <c:pt idx="68">
                  <c:v>44397.859722222223</c:v>
                </c:pt>
                <c:pt idx="69">
                  <c:v>44397.893055555556</c:v>
                </c:pt>
                <c:pt idx="70">
                  <c:v>44397.947916666664</c:v>
                </c:pt>
                <c:pt idx="71">
                  <c:v>44418.726388888892</c:v>
                </c:pt>
                <c:pt idx="72">
                  <c:v>44418.785416666666</c:v>
                </c:pt>
                <c:pt idx="73">
                  <c:v>44425.71875</c:v>
                </c:pt>
                <c:pt idx="74">
                  <c:v>44425.760416666664</c:v>
                </c:pt>
                <c:pt idx="75">
                  <c:v>44425.789583333331</c:v>
                </c:pt>
                <c:pt idx="76">
                  <c:v>44425.811805555553</c:v>
                </c:pt>
                <c:pt idx="77">
                  <c:v>44426.777083333334</c:v>
                </c:pt>
                <c:pt idx="78">
                  <c:v>44426.820833333331</c:v>
                </c:pt>
                <c:pt idx="79">
                  <c:v>44426.943055555559</c:v>
                </c:pt>
                <c:pt idx="80">
                  <c:v>44426.982638888891</c:v>
                </c:pt>
              </c:numCache>
            </c:numRef>
          </c:xVal>
          <c:yVal>
            <c:numRef>
              <c:f>Sheet1!$F$3:$F$83</c:f>
              <c:numCache>
                <c:formatCode>General</c:formatCode>
                <c:ptCount val="81"/>
                <c:pt idx="0">
                  <c:v>-18.573606829338079</c:v>
                </c:pt>
                <c:pt idx="1">
                  <c:v>-18.573680200526947</c:v>
                </c:pt>
                <c:pt idx="2">
                  <c:v>-18.573739691167496</c:v>
                </c:pt>
                <c:pt idx="3">
                  <c:v>-18.245403649205262</c:v>
                </c:pt>
                <c:pt idx="4">
                  <c:v>-18.24501018270945</c:v>
                </c:pt>
                <c:pt idx="5">
                  <c:v>-18.244543574392591</c:v>
                </c:pt>
                <c:pt idx="6">
                  <c:v>-18.243974488382761</c:v>
                </c:pt>
                <c:pt idx="7">
                  <c:v>-18.080609743428258</c:v>
                </c:pt>
                <c:pt idx="8">
                  <c:v>-18.079088505406453</c:v>
                </c:pt>
                <c:pt idx="9">
                  <c:v>-18.077319903212455</c:v>
                </c:pt>
                <c:pt idx="10">
                  <c:v>-17.865587462442022</c:v>
                </c:pt>
                <c:pt idx="11">
                  <c:v>-17.863977148707466</c:v>
                </c:pt>
                <c:pt idx="12">
                  <c:v>-17.862651085264023</c:v>
                </c:pt>
                <c:pt idx="13">
                  <c:v>-17.681500812981504</c:v>
                </c:pt>
                <c:pt idx="14">
                  <c:v>-17.870399908953488</c:v>
                </c:pt>
                <c:pt idx="15">
                  <c:v>-17.87129364236619</c:v>
                </c:pt>
                <c:pt idx="16">
                  <c:v>-17.872755109842704</c:v>
                </c:pt>
                <c:pt idx="17">
                  <c:v>-17.874357227345648</c:v>
                </c:pt>
                <c:pt idx="18">
                  <c:v>-18.453441973252993</c:v>
                </c:pt>
                <c:pt idx="19">
                  <c:v>-18.455355646158566</c:v>
                </c:pt>
                <c:pt idx="20">
                  <c:v>-18.528918145342622</c:v>
                </c:pt>
                <c:pt idx="21">
                  <c:v>-18.528982221407546</c:v>
                </c:pt>
                <c:pt idx="22">
                  <c:v>-18.529354224264114</c:v>
                </c:pt>
                <c:pt idx="23">
                  <c:v>-18.529580241146974</c:v>
                </c:pt>
                <c:pt idx="24">
                  <c:v>-18.550397625441189</c:v>
                </c:pt>
                <c:pt idx="25">
                  <c:v>-18.550194091382345</c:v>
                </c:pt>
                <c:pt idx="26">
                  <c:v>-18.549070916189951</c:v>
                </c:pt>
                <c:pt idx="27">
                  <c:v>-18.548640261354109</c:v>
                </c:pt>
                <c:pt idx="28">
                  <c:v>-18.266180001633458</c:v>
                </c:pt>
                <c:pt idx="29">
                  <c:v>-18.265486739494772</c:v>
                </c:pt>
                <c:pt idx="30">
                  <c:v>-18.264806934015152</c:v>
                </c:pt>
                <c:pt idx="31">
                  <c:v>-18.263558847129445</c:v>
                </c:pt>
                <c:pt idx="32">
                  <c:v>-17.894582063308491</c:v>
                </c:pt>
                <c:pt idx="33">
                  <c:v>-17.893760754464125</c:v>
                </c:pt>
                <c:pt idx="34">
                  <c:v>-17.891254234086798</c:v>
                </c:pt>
                <c:pt idx="35">
                  <c:v>-17.890953195775044</c:v>
                </c:pt>
                <c:pt idx="36">
                  <c:v>-18.03531010961958</c:v>
                </c:pt>
                <c:pt idx="37">
                  <c:v>-18.036997262217938</c:v>
                </c:pt>
                <c:pt idx="38">
                  <c:v>-18.038301874420945</c:v>
                </c:pt>
                <c:pt idx="39">
                  <c:v>-18.038682127983744</c:v>
                </c:pt>
                <c:pt idx="40">
                  <c:v>-18.578691933752424</c:v>
                </c:pt>
                <c:pt idx="41">
                  <c:v>-18.578573774138768</c:v>
                </c:pt>
                <c:pt idx="42">
                  <c:v>-18.578562899411168</c:v>
                </c:pt>
                <c:pt idx="43">
                  <c:v>-18.578536472631843</c:v>
                </c:pt>
                <c:pt idx="44">
                  <c:v>-18.509901405902003</c:v>
                </c:pt>
                <c:pt idx="45">
                  <c:v>-18.509251179955573</c:v>
                </c:pt>
                <c:pt idx="46">
                  <c:v>-18.508073225635901</c:v>
                </c:pt>
                <c:pt idx="47">
                  <c:v>-18.507803210808067</c:v>
                </c:pt>
                <c:pt idx="48">
                  <c:v>-18.423182740509048</c:v>
                </c:pt>
                <c:pt idx="49">
                  <c:v>-18.422552482762825</c:v>
                </c:pt>
                <c:pt idx="50">
                  <c:v>-18.422094268406031</c:v>
                </c:pt>
                <c:pt idx="51">
                  <c:v>-18.421533350202438</c:v>
                </c:pt>
                <c:pt idx="52">
                  <c:v>-18.131845227827142</c:v>
                </c:pt>
                <c:pt idx="53">
                  <c:v>-18.131428890191231</c:v>
                </c:pt>
                <c:pt idx="54">
                  <c:v>-18.130228867507544</c:v>
                </c:pt>
                <c:pt idx="55">
                  <c:v>-18.128726814625253</c:v>
                </c:pt>
                <c:pt idx="56">
                  <c:v>-17.712872536663546</c:v>
                </c:pt>
                <c:pt idx="57">
                  <c:v>-17.711925306941279</c:v>
                </c:pt>
                <c:pt idx="58">
                  <c:v>-17.710757236797107</c:v>
                </c:pt>
                <c:pt idx="59">
                  <c:v>-17.709698834028544</c:v>
                </c:pt>
                <c:pt idx="60">
                  <c:v>-18.424220319124057</c:v>
                </c:pt>
                <c:pt idx="61">
                  <c:v>-18.424473289918367</c:v>
                </c:pt>
                <c:pt idx="62">
                  <c:v>-18.425029122128183</c:v>
                </c:pt>
                <c:pt idx="63">
                  <c:v>-18.425311719596884</c:v>
                </c:pt>
                <c:pt idx="64">
                  <c:v>-18.561957329007924</c:v>
                </c:pt>
                <c:pt idx="65">
                  <c:v>-18.562144789561387</c:v>
                </c:pt>
                <c:pt idx="66">
                  <c:v>-18.562158383002185</c:v>
                </c:pt>
                <c:pt idx="67">
                  <c:v>-18.562365009994547</c:v>
                </c:pt>
                <c:pt idx="68">
                  <c:v>-18.56237513938855</c:v>
                </c:pt>
                <c:pt idx="69">
                  <c:v>-18.562536794157918</c:v>
                </c:pt>
                <c:pt idx="70">
                  <c:v>-18.562801147814191</c:v>
                </c:pt>
                <c:pt idx="71">
                  <c:v>-18.510033135964662</c:v>
                </c:pt>
                <c:pt idx="72">
                  <c:v>-18.509452040479019</c:v>
                </c:pt>
                <c:pt idx="73">
                  <c:v>-18.424695396633869</c:v>
                </c:pt>
                <c:pt idx="74">
                  <c:v>-18.424088352423961</c:v>
                </c:pt>
                <c:pt idx="75">
                  <c:v>-18.423662736617253</c:v>
                </c:pt>
                <c:pt idx="76">
                  <c:v>-18.423338079424713</c:v>
                </c:pt>
                <c:pt idx="77">
                  <c:v>-18.408920568101458</c:v>
                </c:pt>
                <c:pt idx="78">
                  <c:v>-18.408252547986145</c:v>
                </c:pt>
                <c:pt idx="79">
                  <c:v>-18.406379657498743</c:v>
                </c:pt>
                <c:pt idx="80">
                  <c:v>-18.405770989675037</c:v>
                </c:pt>
              </c:numCache>
            </c:numRef>
          </c:yVal>
          <c:smooth val="1"/>
          <c:extLst>
            <c:ext xmlns:c16="http://schemas.microsoft.com/office/drawing/2014/chart" uri="{C3380CC4-5D6E-409C-BE32-E72D297353CC}">
              <c16:uniqueId val="{00000001-5EDA-4A4A-BD02-B8694614F2CE}"/>
            </c:ext>
          </c:extLst>
        </c:ser>
        <c:dLbls>
          <c:showLegendKey val="0"/>
          <c:showVal val="0"/>
          <c:showCatName val="0"/>
          <c:showSerName val="0"/>
          <c:showPercent val="0"/>
          <c:showBubbleSize val="0"/>
        </c:dLbls>
        <c:axId val="2029184656"/>
        <c:axId val="101902879"/>
      </c:scatterChart>
      <c:valAx>
        <c:axId val="2029184656"/>
        <c:scaling>
          <c:orientation val="minMax"/>
        </c:scaling>
        <c:delete val="0"/>
        <c:axPos val="b"/>
        <c:majorGridlines>
          <c:spPr>
            <a:ln w="9525" cap="flat" cmpd="sng" algn="ctr">
              <a:solidFill>
                <a:schemeClr val="tx1">
                  <a:lumMod val="15000"/>
                  <a:lumOff val="85000"/>
                </a:schemeClr>
              </a:solidFill>
              <a:round/>
            </a:ln>
            <a:effectLst/>
          </c:spPr>
        </c:majorGridlines>
        <c:numFmt formatCode="m/d/yy\ h:mm"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02879"/>
        <c:crosses val="autoZero"/>
        <c:crossBetween val="midCat"/>
      </c:valAx>
      <c:valAx>
        <c:axId val="10190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184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1352550</xdr:colOff>
      <xdr:row>56</xdr:row>
      <xdr:rowOff>241300</xdr:rowOff>
    </xdr:from>
    <xdr:to>
      <xdr:col>18</xdr:col>
      <xdr:colOff>292100</xdr:colOff>
      <xdr:row>74</xdr:row>
      <xdr:rowOff>209551</xdr:rowOff>
    </xdr:to>
    <xdr:graphicFrame macro="">
      <xdr:nvGraphicFramePr>
        <xdr:cNvPr id="2" name="Chart 1">
          <a:extLst>
            <a:ext uri="{FF2B5EF4-FFF2-40B4-BE49-F238E27FC236}">
              <a16:creationId xmlns:a16="http://schemas.microsoft.com/office/drawing/2014/main" id="{F7E13883-C8CE-CB41-11C6-4E3F433F3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260350</xdr:colOff>
      <xdr:row>24</xdr:row>
      <xdr:rowOff>88900</xdr:rowOff>
    </xdr:from>
    <xdr:to>
      <xdr:col>19</xdr:col>
      <xdr:colOff>635000</xdr:colOff>
      <xdr:row>54</xdr:row>
      <xdr:rowOff>19050</xdr:rowOff>
    </xdr:to>
    <xdr:graphicFrame macro="">
      <xdr:nvGraphicFramePr>
        <xdr:cNvPr id="2" name="Chart 1">
          <a:extLst>
            <a:ext uri="{FF2B5EF4-FFF2-40B4-BE49-F238E27FC236}">
              <a16:creationId xmlns:a16="http://schemas.microsoft.com/office/drawing/2014/main" id="{EF71999B-AA27-DF01-B88D-E376B7333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0"/>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22" t="s">
        <v>0</v>
      </c>
      <c r="C3" s="23"/>
      <c r="D3" s="23"/>
    </row>
    <row r="7" spans="2:4" ht="19" x14ac:dyDescent="0.15">
      <c r="B7" s="1" t="s">
        <v>1</v>
      </c>
      <c r="C7" s="1" t="s">
        <v>2</v>
      </c>
      <c r="D7" s="1" t="s">
        <v>3</v>
      </c>
    </row>
    <row r="9" spans="2:4" ht="17" x14ac:dyDescent="0.15">
      <c r="B9" s="2" t="s">
        <v>4</v>
      </c>
      <c r="C9" s="2"/>
      <c r="D9" s="2"/>
    </row>
    <row r="10" spans="2:4" ht="17" x14ac:dyDescent="0.15">
      <c r="B10" s="3"/>
      <c r="C10" s="3" t="s">
        <v>5</v>
      </c>
      <c r="D10" s="4" t="s">
        <v>6</v>
      </c>
    </row>
  </sheetData>
  <mergeCells count="1">
    <mergeCell ref="B3:D3"/>
  </mergeCells>
  <hyperlinks>
    <hyperlink ref="D10" location="'Sheet 1 - 1648575306-data'!R2C1" display="Sheet 1 - 1648575306-data"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X84"/>
  <sheetViews>
    <sheetView showGridLines="0" topLeftCell="P1" workbookViewId="0">
      <selection activeCell="R2" sqref="R1:R1048576"/>
    </sheetView>
  </sheetViews>
  <sheetFormatPr baseColWidth="10" defaultColWidth="8.33203125" defaultRowHeight="20" customHeight="1" x14ac:dyDescent="0.15"/>
  <cols>
    <col min="1" max="1" width="10" style="5" customWidth="1"/>
    <col min="2" max="2" width="8.5" style="5" customWidth="1"/>
    <col min="3" max="3" width="10" style="5" customWidth="1"/>
    <col min="4" max="4" width="14.5" style="5" customWidth="1"/>
    <col min="5" max="5" width="14" style="5" customWidth="1"/>
    <col min="6" max="6" width="28" style="5" customWidth="1"/>
    <col min="7" max="7" width="7" style="5" customWidth="1"/>
    <col min="8" max="8" width="9.83203125" style="5" customWidth="1"/>
    <col min="9" max="9" width="15" style="5" customWidth="1"/>
    <col min="10" max="11" width="17.1640625" style="5" customWidth="1"/>
    <col min="12" max="12" width="19.1640625" style="5" customWidth="1"/>
    <col min="13" max="13" width="6.33203125" style="5" customWidth="1"/>
    <col min="14" max="14" width="12.6640625" style="5" customWidth="1"/>
    <col min="15" max="15" width="115.83203125" style="5" customWidth="1"/>
    <col min="16" max="16" width="18.33203125" style="5" customWidth="1"/>
    <col min="17" max="18" width="17.33203125" style="5" customWidth="1"/>
    <col min="19" max="19" width="5.83203125" style="5" customWidth="1"/>
    <col min="20" max="20" width="17.6640625" style="5" customWidth="1"/>
    <col min="21" max="21" width="18.6640625" style="5" customWidth="1"/>
    <col min="22" max="22" width="17.6640625" style="5" customWidth="1"/>
    <col min="23" max="23" width="17.5" style="5" customWidth="1"/>
    <col min="24" max="24" width="9.6640625" style="5" customWidth="1"/>
    <col min="25" max="258" width="8.33203125" style="5" customWidth="1"/>
  </cols>
  <sheetData>
    <row r="1" spans="1:24" ht="27.75" customHeight="1" x14ac:dyDescent="0.15">
      <c r="A1" s="24" t="s">
        <v>5</v>
      </c>
      <c r="B1" s="24"/>
      <c r="C1" s="24"/>
      <c r="D1" s="24"/>
      <c r="E1" s="24"/>
      <c r="F1" s="24"/>
      <c r="G1" s="24"/>
      <c r="H1" s="24"/>
      <c r="I1" s="24"/>
      <c r="J1" s="24"/>
      <c r="K1" s="24"/>
      <c r="L1" s="24"/>
      <c r="M1" s="24"/>
      <c r="N1" s="24"/>
      <c r="O1" s="24"/>
      <c r="P1" s="24"/>
      <c r="Q1" s="24"/>
      <c r="R1" s="24"/>
      <c r="S1" s="24"/>
      <c r="T1" s="24"/>
      <c r="U1" s="24"/>
      <c r="V1" s="24"/>
      <c r="W1" s="24"/>
      <c r="X1" s="24"/>
    </row>
    <row r="2" spans="1:24" ht="20.25" customHeight="1" x14ac:dyDescent="0.15">
      <c r="A2" s="6" t="s">
        <v>7</v>
      </c>
      <c r="B2" s="6" t="s">
        <v>8</v>
      </c>
      <c r="C2" s="6" t="s">
        <v>9</v>
      </c>
      <c r="D2" s="6" t="s">
        <v>10</v>
      </c>
      <c r="E2" s="6" t="s">
        <v>11</v>
      </c>
      <c r="F2" s="6" t="s">
        <v>12</v>
      </c>
      <c r="G2" s="6" t="s">
        <v>13</v>
      </c>
      <c r="H2" s="6" t="s">
        <v>14</v>
      </c>
      <c r="I2" s="6" t="s">
        <v>15</v>
      </c>
      <c r="J2" s="6" t="s">
        <v>16</v>
      </c>
      <c r="K2" s="6"/>
      <c r="L2" s="6" t="s">
        <v>17</v>
      </c>
      <c r="M2" s="6" t="s">
        <v>18</v>
      </c>
      <c r="N2" s="6" t="s">
        <v>19</v>
      </c>
      <c r="O2" s="6" t="s">
        <v>20</v>
      </c>
      <c r="P2" s="6" t="s">
        <v>21</v>
      </c>
      <c r="Q2" s="6" t="s">
        <v>22</v>
      </c>
      <c r="R2" s="6"/>
      <c r="S2" s="6" t="s">
        <v>23</v>
      </c>
      <c r="T2" s="6" t="s">
        <v>24</v>
      </c>
      <c r="U2" s="6" t="s">
        <v>25</v>
      </c>
      <c r="V2" s="6" t="s">
        <v>26</v>
      </c>
      <c r="W2" s="6" t="s">
        <v>27</v>
      </c>
      <c r="X2" s="6" t="s">
        <v>28</v>
      </c>
    </row>
    <row r="3" spans="1:24" ht="20.25" customHeight="1" x14ac:dyDescent="0.15">
      <c r="A3" s="7"/>
      <c r="B3" s="8">
        <v>68.668710000000004</v>
      </c>
      <c r="C3" s="9">
        <v>-149.15048999999999</v>
      </c>
      <c r="D3" s="10">
        <v>772</v>
      </c>
      <c r="E3" s="11"/>
      <c r="F3" s="12" t="s">
        <v>29</v>
      </c>
      <c r="G3" s="12" t="s">
        <v>30</v>
      </c>
      <c r="H3" s="11"/>
      <c r="I3" s="11"/>
      <c r="J3" s="25" t="s">
        <v>31</v>
      </c>
      <c r="K3" s="27">
        <v>43305.829861111109</v>
      </c>
      <c r="L3" s="10">
        <v>0</v>
      </c>
      <c r="M3" s="11"/>
      <c r="N3" s="10">
        <v>0</v>
      </c>
      <c r="O3" s="12" t="s">
        <v>32</v>
      </c>
      <c r="P3" s="12" t="s">
        <v>33</v>
      </c>
      <c r="Q3" s="12" t="s">
        <v>34</v>
      </c>
      <c r="R3" s="28">
        <v>-19.684462284599999</v>
      </c>
      <c r="S3" s="11"/>
      <c r="T3" s="12" t="s">
        <v>35</v>
      </c>
      <c r="U3" s="12" t="s">
        <v>36</v>
      </c>
      <c r="V3" s="11"/>
      <c r="W3" s="12" t="s">
        <v>37</v>
      </c>
      <c r="X3" s="10">
        <v>211</v>
      </c>
    </row>
    <row r="4" spans="1:24" ht="20" customHeight="1" x14ac:dyDescent="0.15">
      <c r="A4" s="13"/>
      <c r="B4" s="14">
        <v>68.670419999999993</v>
      </c>
      <c r="C4" s="15">
        <v>-149.14490000000001</v>
      </c>
      <c r="D4" s="16">
        <v>769.8</v>
      </c>
      <c r="E4" s="17"/>
      <c r="F4" s="18" t="s">
        <v>38</v>
      </c>
      <c r="G4" s="18" t="s">
        <v>30</v>
      </c>
      <c r="H4" s="17"/>
      <c r="I4" s="17"/>
      <c r="J4" s="26" t="s">
        <v>39</v>
      </c>
      <c r="K4" s="27">
        <v>43305.781944444447</v>
      </c>
      <c r="L4" s="19">
        <v>0</v>
      </c>
      <c r="M4" s="17"/>
      <c r="N4" s="19">
        <v>0</v>
      </c>
      <c r="O4" s="17"/>
      <c r="P4" s="18" t="s">
        <v>40</v>
      </c>
      <c r="Q4" s="18" t="s">
        <v>41</v>
      </c>
      <c r="R4" s="28">
        <v>-19.523333563000001</v>
      </c>
      <c r="S4" s="17"/>
      <c r="T4" s="18" t="s">
        <v>42</v>
      </c>
      <c r="U4" s="18" t="s">
        <v>43</v>
      </c>
      <c r="V4" s="17"/>
      <c r="W4" s="18" t="s">
        <v>37</v>
      </c>
      <c r="X4" s="19">
        <v>211</v>
      </c>
    </row>
    <row r="5" spans="1:24" ht="20" customHeight="1" x14ac:dyDescent="0.15">
      <c r="A5" s="13"/>
      <c r="B5" s="14">
        <v>68.669330000000002</v>
      </c>
      <c r="C5" s="20">
        <v>-149.15105</v>
      </c>
      <c r="D5" s="16">
        <v>771.8</v>
      </c>
      <c r="E5" s="17"/>
      <c r="F5" s="18" t="s">
        <v>44</v>
      </c>
      <c r="G5" s="18" t="s">
        <v>30</v>
      </c>
      <c r="H5" s="17"/>
      <c r="I5" s="17"/>
      <c r="J5" s="26" t="s">
        <v>45</v>
      </c>
      <c r="K5" s="27">
        <v>43305.808333333334</v>
      </c>
      <c r="L5" s="19">
        <v>0</v>
      </c>
      <c r="M5" s="17"/>
      <c r="N5" s="19">
        <v>0</v>
      </c>
      <c r="O5" s="17"/>
      <c r="P5" s="18" t="s">
        <v>46</v>
      </c>
      <c r="Q5" s="18" t="s">
        <v>47</v>
      </c>
      <c r="R5" s="28">
        <v>-19.141137931799999</v>
      </c>
      <c r="S5" s="17"/>
      <c r="T5" s="18" t="s">
        <v>48</v>
      </c>
      <c r="U5" s="18" t="s">
        <v>49</v>
      </c>
      <c r="V5" s="17"/>
      <c r="W5" s="18" t="s">
        <v>37</v>
      </c>
      <c r="X5" s="19">
        <v>211</v>
      </c>
    </row>
    <row r="6" spans="1:24" ht="20" customHeight="1" x14ac:dyDescent="0.15">
      <c r="A6" s="13"/>
      <c r="B6" s="14">
        <v>68.66995</v>
      </c>
      <c r="C6" s="20">
        <v>-149.14375000000001</v>
      </c>
      <c r="D6" s="16">
        <v>768.8</v>
      </c>
      <c r="E6" s="17"/>
      <c r="F6" s="18" t="s">
        <v>50</v>
      </c>
      <c r="G6" s="18" t="s">
        <v>30</v>
      </c>
      <c r="H6" s="17"/>
      <c r="I6" s="17"/>
      <c r="J6" s="26" t="s">
        <v>51</v>
      </c>
      <c r="K6" s="27">
        <v>43305.768055555556</v>
      </c>
      <c r="L6" s="19">
        <v>0</v>
      </c>
      <c r="M6" s="17"/>
      <c r="N6" s="19">
        <v>0</v>
      </c>
      <c r="O6" s="18" t="s">
        <v>52</v>
      </c>
      <c r="P6" s="18" t="s">
        <v>53</v>
      </c>
      <c r="Q6" s="18" t="s">
        <v>54</v>
      </c>
      <c r="R6" s="28">
        <v>-20.056500402400001</v>
      </c>
      <c r="S6" s="17"/>
      <c r="T6" s="18" t="s">
        <v>55</v>
      </c>
      <c r="U6" s="18" t="s">
        <v>56</v>
      </c>
      <c r="V6" s="17"/>
      <c r="W6" s="18" t="s">
        <v>37</v>
      </c>
      <c r="X6" s="19">
        <v>211</v>
      </c>
    </row>
    <row r="7" spans="1:24" ht="20" customHeight="1" x14ac:dyDescent="0.15">
      <c r="A7" s="13"/>
      <c r="B7" s="14">
        <v>65.152240000000006</v>
      </c>
      <c r="C7" s="15">
        <v>-147.50790000000001</v>
      </c>
      <c r="D7" s="16">
        <v>232.2</v>
      </c>
      <c r="E7" s="17"/>
      <c r="F7" s="18" t="s">
        <v>57</v>
      </c>
      <c r="G7" s="18" t="s">
        <v>30</v>
      </c>
      <c r="H7" s="17"/>
      <c r="I7" s="17"/>
      <c r="J7" s="26" t="s">
        <v>58</v>
      </c>
      <c r="K7" s="27">
        <v>43355.884027777778</v>
      </c>
      <c r="L7" s="19">
        <v>0</v>
      </c>
      <c r="M7" s="17"/>
      <c r="N7" s="19">
        <v>0</v>
      </c>
      <c r="O7" s="17"/>
      <c r="P7" s="18" t="s">
        <v>59</v>
      </c>
      <c r="Q7" s="18" t="s">
        <v>60</v>
      </c>
      <c r="R7" s="28">
        <v>-18.386537080499998</v>
      </c>
      <c r="S7" s="17"/>
      <c r="T7" s="18" t="s">
        <v>61</v>
      </c>
      <c r="U7" s="18" t="s">
        <v>62</v>
      </c>
      <c r="V7" s="17"/>
      <c r="W7" s="18" t="s">
        <v>37</v>
      </c>
      <c r="X7" s="19">
        <v>211</v>
      </c>
    </row>
    <row r="8" spans="1:24" ht="20" customHeight="1" x14ac:dyDescent="0.15">
      <c r="A8" s="13"/>
      <c r="B8" s="14">
        <v>65.152720000000002</v>
      </c>
      <c r="C8" s="20">
        <v>-147.50185999999999</v>
      </c>
      <c r="D8" s="16">
        <v>227.5</v>
      </c>
      <c r="E8" s="17"/>
      <c r="F8" s="18" t="s">
        <v>63</v>
      </c>
      <c r="G8" s="18" t="s">
        <v>30</v>
      </c>
      <c r="H8" s="17"/>
      <c r="I8" s="17"/>
      <c r="J8" s="26" t="s">
        <v>64</v>
      </c>
      <c r="K8" s="27">
        <v>43355.838888888888</v>
      </c>
      <c r="L8" s="19">
        <v>0</v>
      </c>
      <c r="M8" s="17"/>
      <c r="N8" s="19">
        <v>0</v>
      </c>
      <c r="O8" s="17"/>
      <c r="P8" s="18" t="s">
        <v>65</v>
      </c>
      <c r="Q8" s="18" t="s">
        <v>66</v>
      </c>
      <c r="R8" s="28">
        <v>-18.527748721599998</v>
      </c>
      <c r="S8" s="17"/>
      <c r="T8" s="18" t="s">
        <v>67</v>
      </c>
      <c r="U8" s="18" t="s">
        <v>68</v>
      </c>
      <c r="V8" s="17"/>
      <c r="W8" s="18" t="s">
        <v>37</v>
      </c>
      <c r="X8" s="19">
        <v>211</v>
      </c>
    </row>
    <row r="9" spans="1:24" ht="20" customHeight="1" x14ac:dyDescent="0.15">
      <c r="A9" s="13"/>
      <c r="B9" s="14">
        <v>65.153229999999994</v>
      </c>
      <c r="C9" s="15">
        <v>-147.5018</v>
      </c>
      <c r="D9" s="16">
        <v>228.2</v>
      </c>
      <c r="E9" s="17"/>
      <c r="F9" s="18" t="s">
        <v>69</v>
      </c>
      <c r="G9" s="18" t="s">
        <v>30</v>
      </c>
      <c r="H9" s="17"/>
      <c r="I9" s="17"/>
      <c r="J9" s="26" t="s">
        <v>70</v>
      </c>
      <c r="K9" s="27">
        <v>43355.78402777778</v>
      </c>
      <c r="L9" s="19">
        <v>0</v>
      </c>
      <c r="M9" s="17"/>
      <c r="N9" s="19">
        <v>0</v>
      </c>
      <c r="O9" s="17"/>
      <c r="P9" s="18" t="s">
        <v>71</v>
      </c>
      <c r="Q9" s="18" t="s">
        <v>72</v>
      </c>
      <c r="R9" s="28">
        <v>-18.831724931099998</v>
      </c>
      <c r="S9" s="17"/>
      <c r="T9" s="18" t="s">
        <v>73</v>
      </c>
      <c r="U9" s="18" t="s">
        <v>74</v>
      </c>
      <c r="V9" s="17"/>
      <c r="W9" s="18" t="s">
        <v>37</v>
      </c>
      <c r="X9" s="19">
        <v>211</v>
      </c>
    </row>
    <row r="10" spans="1:24" ht="20" customHeight="1" x14ac:dyDescent="0.15">
      <c r="A10" s="13"/>
      <c r="B10" s="14">
        <v>68.669340000000005</v>
      </c>
      <c r="C10" s="20">
        <v>-149.14350999999999</v>
      </c>
      <c r="D10" s="16">
        <v>768.5</v>
      </c>
      <c r="E10" s="17"/>
      <c r="F10" s="18" t="s">
        <v>75</v>
      </c>
      <c r="G10" s="18" t="s">
        <v>30</v>
      </c>
      <c r="H10" s="17"/>
      <c r="I10" s="17"/>
      <c r="J10" s="26" t="s">
        <v>76</v>
      </c>
      <c r="K10" s="27">
        <v>43340.839583333334</v>
      </c>
      <c r="L10" s="19">
        <v>0</v>
      </c>
      <c r="M10" s="17"/>
      <c r="N10" s="19">
        <v>0</v>
      </c>
      <c r="O10" s="18" t="s">
        <v>77</v>
      </c>
      <c r="P10" s="18" t="s">
        <v>78</v>
      </c>
      <c r="Q10" s="18" t="s">
        <v>79</v>
      </c>
      <c r="R10" s="28">
        <v>-19.916381750300001</v>
      </c>
      <c r="S10" s="17"/>
      <c r="T10" s="18" t="s">
        <v>80</v>
      </c>
      <c r="U10" s="18" t="s">
        <v>81</v>
      </c>
      <c r="V10" s="17"/>
      <c r="W10" s="18" t="s">
        <v>37</v>
      </c>
      <c r="X10" s="19">
        <v>211</v>
      </c>
    </row>
    <row r="11" spans="1:24" ht="20" customHeight="1" x14ac:dyDescent="0.15">
      <c r="A11" s="13"/>
      <c r="B11" s="14">
        <v>68.668710000000004</v>
      </c>
      <c r="C11" s="20">
        <v>-149.15048999999999</v>
      </c>
      <c r="D11" s="19">
        <v>772</v>
      </c>
      <c r="E11" s="17"/>
      <c r="F11" s="18" t="s">
        <v>82</v>
      </c>
      <c r="G11" s="18" t="s">
        <v>30</v>
      </c>
      <c r="H11" s="17"/>
      <c r="I11" s="17"/>
      <c r="J11" s="26" t="s">
        <v>83</v>
      </c>
      <c r="K11" s="27">
        <v>43340.8125</v>
      </c>
      <c r="L11" s="19">
        <v>0</v>
      </c>
      <c r="M11" s="17"/>
      <c r="N11" s="19">
        <v>0</v>
      </c>
      <c r="O11" s="18" t="s">
        <v>84</v>
      </c>
      <c r="P11" s="18" t="s">
        <v>85</v>
      </c>
      <c r="Q11" s="18" t="s">
        <v>86</v>
      </c>
      <c r="R11" s="28">
        <v>-20.093104802300001</v>
      </c>
      <c r="S11" s="17"/>
      <c r="T11" s="18" t="s">
        <v>87</v>
      </c>
      <c r="U11" s="18" t="s">
        <v>88</v>
      </c>
      <c r="V11" s="17"/>
      <c r="W11" s="18" t="s">
        <v>37</v>
      </c>
      <c r="X11" s="19">
        <v>211</v>
      </c>
    </row>
    <row r="12" spans="1:24" ht="20" customHeight="1" x14ac:dyDescent="0.15">
      <c r="A12" s="13"/>
      <c r="B12" s="14">
        <v>68.669330000000002</v>
      </c>
      <c r="C12" s="20">
        <v>-149.15105</v>
      </c>
      <c r="D12" s="16">
        <v>771.8</v>
      </c>
      <c r="E12" s="17"/>
      <c r="F12" s="18" t="s">
        <v>89</v>
      </c>
      <c r="G12" s="18" t="s">
        <v>30</v>
      </c>
      <c r="H12" s="17"/>
      <c r="I12" s="17"/>
      <c r="J12" s="26" t="s">
        <v>90</v>
      </c>
      <c r="K12" s="27">
        <v>43340.790277777778</v>
      </c>
      <c r="L12" s="19">
        <v>0</v>
      </c>
      <c r="M12" s="17"/>
      <c r="N12" s="19">
        <v>0</v>
      </c>
      <c r="O12" s="18" t="s">
        <v>91</v>
      </c>
      <c r="P12" s="18" t="s">
        <v>92</v>
      </c>
      <c r="Q12" s="18" t="s">
        <v>93</v>
      </c>
      <c r="R12" s="28">
        <v>-19.172425376500001</v>
      </c>
      <c r="S12" s="17"/>
      <c r="T12" s="18" t="s">
        <v>94</v>
      </c>
      <c r="U12" s="18" t="s">
        <v>95</v>
      </c>
      <c r="V12" s="17"/>
      <c r="W12" s="18" t="s">
        <v>37</v>
      </c>
      <c r="X12" s="19">
        <v>211</v>
      </c>
    </row>
    <row r="13" spans="1:24" ht="20" customHeight="1" x14ac:dyDescent="0.15">
      <c r="A13" s="13"/>
      <c r="B13" s="14">
        <v>68.66995</v>
      </c>
      <c r="C13" s="20">
        <v>-149.14375000000001</v>
      </c>
      <c r="D13" s="16">
        <v>768.8</v>
      </c>
      <c r="E13" s="17"/>
      <c r="F13" s="18" t="s">
        <v>96</v>
      </c>
      <c r="G13" s="18" t="s">
        <v>30</v>
      </c>
      <c r="H13" s="17"/>
      <c r="I13" s="17"/>
      <c r="J13" s="26" t="s">
        <v>97</v>
      </c>
      <c r="K13" s="27">
        <v>43340.771527777775</v>
      </c>
      <c r="L13" s="19">
        <v>0</v>
      </c>
      <c r="M13" s="17"/>
      <c r="N13" s="19">
        <v>0</v>
      </c>
      <c r="O13" s="17"/>
      <c r="P13" s="18" t="s">
        <v>98</v>
      </c>
      <c r="Q13" s="18" t="s">
        <v>99</v>
      </c>
      <c r="R13" s="28">
        <v>-19.302339533800001</v>
      </c>
      <c r="S13" s="17"/>
      <c r="T13" s="18" t="s">
        <v>100</v>
      </c>
      <c r="U13" s="18" t="s">
        <v>101</v>
      </c>
      <c r="V13" s="17"/>
      <c r="W13" s="18" t="s">
        <v>37</v>
      </c>
      <c r="X13" s="19">
        <v>211</v>
      </c>
    </row>
    <row r="14" spans="1:24" ht="20" customHeight="1" x14ac:dyDescent="0.15">
      <c r="A14" s="13"/>
      <c r="B14" s="14">
        <v>68.66995</v>
      </c>
      <c r="C14" s="20">
        <v>-149.14375000000001</v>
      </c>
      <c r="D14" s="16">
        <v>768.8</v>
      </c>
      <c r="E14" s="17"/>
      <c r="F14" s="18" t="s">
        <v>102</v>
      </c>
      <c r="G14" s="18" t="s">
        <v>30</v>
      </c>
      <c r="H14" s="17"/>
      <c r="I14" s="17"/>
      <c r="J14" s="26" t="s">
        <v>103</v>
      </c>
      <c r="K14" s="27">
        <v>43361.765972222223</v>
      </c>
      <c r="L14" s="19">
        <v>0</v>
      </c>
      <c r="M14" s="17"/>
      <c r="N14" s="19">
        <v>0</v>
      </c>
      <c r="O14" s="17"/>
      <c r="P14" s="18" t="s">
        <v>104</v>
      </c>
      <c r="Q14" s="18" t="s">
        <v>105</v>
      </c>
      <c r="R14" s="28">
        <v>-19.375260236500001</v>
      </c>
      <c r="S14" s="17"/>
      <c r="T14" s="18" t="s">
        <v>106</v>
      </c>
      <c r="U14" s="18" t="s">
        <v>107</v>
      </c>
      <c r="V14" s="17"/>
      <c r="W14" s="18" t="s">
        <v>37</v>
      </c>
      <c r="X14" s="19">
        <v>211</v>
      </c>
    </row>
    <row r="15" spans="1:24" ht="20" customHeight="1" x14ac:dyDescent="0.15">
      <c r="A15" s="13"/>
      <c r="B15" s="14">
        <v>68.625119999999995</v>
      </c>
      <c r="C15" s="20">
        <v>-149.59607</v>
      </c>
      <c r="D15" s="16">
        <v>719.2</v>
      </c>
      <c r="E15" s="17"/>
      <c r="F15" s="18" t="s">
        <v>108</v>
      </c>
      <c r="G15" s="18" t="s">
        <v>30</v>
      </c>
      <c r="H15" s="17"/>
      <c r="I15" s="17"/>
      <c r="J15" s="26" t="s">
        <v>109</v>
      </c>
      <c r="K15" s="27">
        <v>43348.036111111112</v>
      </c>
      <c r="L15" s="19">
        <v>0</v>
      </c>
      <c r="M15" s="17"/>
      <c r="N15" s="19">
        <v>0</v>
      </c>
      <c r="O15" s="17"/>
      <c r="P15" s="18" t="s">
        <v>110</v>
      </c>
      <c r="Q15" s="18" t="s">
        <v>111</v>
      </c>
      <c r="R15" s="28">
        <v>-19.726719886200001</v>
      </c>
      <c r="S15" s="17"/>
      <c r="T15" s="18" t="s">
        <v>112</v>
      </c>
      <c r="U15" s="18" t="s">
        <v>113</v>
      </c>
      <c r="V15" s="17"/>
      <c r="W15" s="18" t="s">
        <v>37</v>
      </c>
      <c r="X15" s="19">
        <v>211</v>
      </c>
    </row>
    <row r="16" spans="1:24" ht="20" customHeight="1" x14ac:dyDescent="0.15">
      <c r="A16" s="13"/>
      <c r="B16" s="14">
        <v>68.639349999999993</v>
      </c>
      <c r="C16" s="20">
        <v>-149.59012000000001</v>
      </c>
      <c r="D16" s="16">
        <v>716.8</v>
      </c>
      <c r="E16" s="17"/>
      <c r="F16" s="18" t="s">
        <v>114</v>
      </c>
      <c r="G16" s="18" t="s">
        <v>30</v>
      </c>
      <c r="H16" s="17"/>
      <c r="I16" s="17"/>
      <c r="J16" s="26" t="s">
        <v>115</v>
      </c>
      <c r="K16" s="27">
        <v>43347.96597222222</v>
      </c>
      <c r="L16" s="19">
        <v>0</v>
      </c>
      <c r="M16" s="17"/>
      <c r="N16" s="19">
        <v>0</v>
      </c>
      <c r="O16" s="17"/>
      <c r="P16" s="18" t="s">
        <v>116</v>
      </c>
      <c r="Q16" s="18" t="s">
        <v>117</v>
      </c>
      <c r="R16" s="28">
        <v>-19.404948274700001</v>
      </c>
      <c r="S16" s="17"/>
      <c r="T16" s="18" t="s">
        <v>118</v>
      </c>
      <c r="U16" s="18" t="s">
        <v>119</v>
      </c>
      <c r="V16" s="17"/>
      <c r="W16" s="18" t="s">
        <v>37</v>
      </c>
      <c r="X16" s="19">
        <v>211</v>
      </c>
    </row>
    <row r="17" spans="1:24" ht="20" customHeight="1" x14ac:dyDescent="0.15">
      <c r="A17" s="13"/>
      <c r="B17" s="14">
        <v>68.640709999999999</v>
      </c>
      <c r="C17" s="20">
        <v>-149.59705</v>
      </c>
      <c r="D17" s="16">
        <v>717.9</v>
      </c>
      <c r="E17" s="17"/>
      <c r="F17" s="18" t="s">
        <v>120</v>
      </c>
      <c r="G17" s="18" t="s">
        <v>30</v>
      </c>
      <c r="H17" s="17"/>
      <c r="I17" s="17"/>
      <c r="J17" s="26" t="s">
        <v>121</v>
      </c>
      <c r="K17" s="27">
        <v>43347.905555555553</v>
      </c>
      <c r="L17" s="19">
        <v>0</v>
      </c>
      <c r="M17" s="17"/>
      <c r="N17" s="19">
        <v>0</v>
      </c>
      <c r="O17" s="17"/>
      <c r="P17" s="18" t="s">
        <v>122</v>
      </c>
      <c r="Q17" s="18" t="s">
        <v>123</v>
      </c>
      <c r="R17" s="28">
        <v>-19.371549484700001</v>
      </c>
      <c r="S17" s="17"/>
      <c r="T17" s="18" t="s">
        <v>124</v>
      </c>
      <c r="U17" s="18" t="s">
        <v>125</v>
      </c>
      <c r="V17" s="17"/>
      <c r="W17" s="18" t="s">
        <v>37</v>
      </c>
      <c r="X17" s="19">
        <v>211</v>
      </c>
    </row>
    <row r="18" spans="1:24" ht="20" customHeight="1" x14ac:dyDescent="0.15">
      <c r="A18" s="13"/>
      <c r="B18" s="14">
        <v>65.152810000000002</v>
      </c>
      <c r="C18" s="20">
        <v>-147.50802999999999</v>
      </c>
      <c r="D18" s="19">
        <v>231</v>
      </c>
      <c r="E18" s="17"/>
      <c r="F18" s="18" t="s">
        <v>126</v>
      </c>
      <c r="G18" s="18" t="s">
        <v>30</v>
      </c>
      <c r="H18" s="17"/>
      <c r="I18" s="17"/>
      <c r="J18" s="26" t="s">
        <v>127</v>
      </c>
      <c r="K18" s="27">
        <v>43628.855555555558</v>
      </c>
      <c r="L18" s="19">
        <v>0</v>
      </c>
      <c r="M18" s="17"/>
      <c r="N18" s="19">
        <v>0</v>
      </c>
      <c r="O18" s="17"/>
      <c r="P18" s="18" t="s">
        <v>128</v>
      </c>
      <c r="Q18" s="18" t="s">
        <v>129</v>
      </c>
      <c r="R18" s="28">
        <v>-17.711318671400001</v>
      </c>
      <c r="S18" s="17"/>
      <c r="T18" s="18" t="s">
        <v>130</v>
      </c>
      <c r="U18" s="18" t="s">
        <v>131</v>
      </c>
      <c r="V18" s="17"/>
      <c r="W18" s="18" t="s">
        <v>37</v>
      </c>
      <c r="X18" s="19">
        <v>211</v>
      </c>
    </row>
    <row r="19" spans="1:24" ht="20" customHeight="1" x14ac:dyDescent="0.15">
      <c r="A19" s="13"/>
      <c r="B19" s="14">
        <v>65.152240000000006</v>
      </c>
      <c r="C19" s="15">
        <v>-147.50790000000001</v>
      </c>
      <c r="D19" s="16">
        <v>232.2</v>
      </c>
      <c r="E19" s="17"/>
      <c r="F19" s="18" t="s">
        <v>132</v>
      </c>
      <c r="G19" s="18" t="s">
        <v>30</v>
      </c>
      <c r="H19" s="17"/>
      <c r="I19" s="17"/>
      <c r="J19" s="26" t="s">
        <v>133</v>
      </c>
      <c r="K19" s="27">
        <v>43628.824999999997</v>
      </c>
      <c r="L19" s="19">
        <v>0</v>
      </c>
      <c r="M19" s="17"/>
      <c r="N19" s="19">
        <v>0</v>
      </c>
      <c r="O19" s="17"/>
      <c r="P19" s="18" t="s">
        <v>134</v>
      </c>
      <c r="Q19" s="18" t="s">
        <v>135</v>
      </c>
      <c r="R19" s="28">
        <v>-18.1995786739</v>
      </c>
      <c r="S19" s="17"/>
      <c r="T19" s="18" t="s">
        <v>136</v>
      </c>
      <c r="U19" s="18" t="s">
        <v>137</v>
      </c>
      <c r="V19" s="17"/>
      <c r="W19" s="18" t="s">
        <v>37</v>
      </c>
      <c r="X19" s="19">
        <v>211</v>
      </c>
    </row>
    <row r="20" spans="1:24" ht="20" customHeight="1" x14ac:dyDescent="0.15">
      <c r="A20" s="13"/>
      <c r="B20" s="14">
        <v>65.152720000000002</v>
      </c>
      <c r="C20" s="20">
        <v>-147.50185999999999</v>
      </c>
      <c r="D20" s="16">
        <v>227.5</v>
      </c>
      <c r="E20" s="17"/>
      <c r="F20" s="18" t="s">
        <v>138</v>
      </c>
      <c r="G20" s="18" t="s">
        <v>30</v>
      </c>
      <c r="H20" s="17"/>
      <c r="I20" s="17"/>
      <c r="J20" s="26" t="s">
        <v>139</v>
      </c>
      <c r="K20" s="27">
        <v>43628.960416666669</v>
      </c>
      <c r="L20" s="19">
        <v>0</v>
      </c>
      <c r="M20" s="17"/>
      <c r="N20" s="19">
        <v>0</v>
      </c>
      <c r="O20" s="17"/>
      <c r="P20" s="18" t="s">
        <v>140</v>
      </c>
      <c r="Q20" s="18" t="s">
        <v>141</v>
      </c>
      <c r="R20" s="28">
        <v>-18.2442453707</v>
      </c>
      <c r="S20" s="17"/>
      <c r="T20" s="18" t="s">
        <v>142</v>
      </c>
      <c r="U20" s="18" t="s">
        <v>143</v>
      </c>
      <c r="V20" s="17"/>
      <c r="W20" s="18" t="s">
        <v>37</v>
      </c>
      <c r="X20" s="19">
        <v>211</v>
      </c>
    </row>
    <row r="21" spans="1:24" ht="20" customHeight="1" x14ac:dyDescent="0.15">
      <c r="A21" s="13"/>
      <c r="B21" s="14">
        <v>65.153229999999994</v>
      </c>
      <c r="C21" s="15">
        <v>-147.5018</v>
      </c>
      <c r="D21" s="16">
        <v>228.2</v>
      </c>
      <c r="E21" s="17"/>
      <c r="F21" s="18" t="s">
        <v>144</v>
      </c>
      <c r="G21" s="18" t="s">
        <v>30</v>
      </c>
      <c r="H21" s="17"/>
      <c r="I21" s="17"/>
      <c r="J21" s="26" t="s">
        <v>145</v>
      </c>
      <c r="K21" s="27">
        <v>43628.905555555553</v>
      </c>
      <c r="L21" s="19">
        <v>0</v>
      </c>
      <c r="M21" s="17"/>
      <c r="N21" s="19">
        <v>0</v>
      </c>
      <c r="O21" s="17"/>
      <c r="P21" s="18" t="s">
        <v>146</v>
      </c>
      <c r="Q21" s="18" t="s">
        <v>147</v>
      </c>
      <c r="R21" s="28">
        <v>-18.541986301800002</v>
      </c>
      <c r="S21" s="17"/>
      <c r="T21" s="18" t="s">
        <v>148</v>
      </c>
      <c r="U21" s="18" t="s">
        <v>149</v>
      </c>
      <c r="V21" s="17"/>
      <c r="W21" s="18" t="s">
        <v>37</v>
      </c>
      <c r="X21" s="19">
        <v>211</v>
      </c>
    </row>
    <row r="22" spans="1:24" ht="20" customHeight="1" x14ac:dyDescent="0.15">
      <c r="A22" s="13"/>
      <c r="B22" s="14">
        <v>68.669340000000005</v>
      </c>
      <c r="C22" s="20">
        <v>-149.14350999999999</v>
      </c>
      <c r="D22" s="16">
        <v>768.5</v>
      </c>
      <c r="E22" s="17"/>
      <c r="F22" s="18" t="s">
        <v>150</v>
      </c>
      <c r="G22" s="18" t="s">
        <v>30</v>
      </c>
      <c r="H22" s="17"/>
      <c r="I22" s="17"/>
      <c r="J22" s="26" t="s">
        <v>151</v>
      </c>
      <c r="K22" s="27">
        <v>43662.804861111108</v>
      </c>
      <c r="L22" s="19">
        <v>0</v>
      </c>
      <c r="M22" s="17"/>
      <c r="N22" s="19">
        <v>0</v>
      </c>
      <c r="O22" s="17"/>
      <c r="P22" s="18" t="s">
        <v>152</v>
      </c>
      <c r="Q22" s="18" t="s">
        <v>153</v>
      </c>
      <c r="R22" s="28">
        <v>-19.5090657282</v>
      </c>
      <c r="S22" s="17"/>
      <c r="T22" s="18" t="s">
        <v>154</v>
      </c>
      <c r="U22" s="18" t="s">
        <v>155</v>
      </c>
      <c r="V22" s="17"/>
      <c r="W22" s="18" t="s">
        <v>37</v>
      </c>
      <c r="X22" s="19">
        <v>211</v>
      </c>
    </row>
    <row r="23" spans="1:24" ht="20" customHeight="1" x14ac:dyDescent="0.15">
      <c r="A23" s="13"/>
      <c r="B23" s="14">
        <v>68.668710000000004</v>
      </c>
      <c r="C23" s="20">
        <v>-149.15048999999999</v>
      </c>
      <c r="D23" s="19">
        <v>772</v>
      </c>
      <c r="E23" s="17"/>
      <c r="F23" s="18" t="s">
        <v>156</v>
      </c>
      <c r="G23" s="18" t="s">
        <v>30</v>
      </c>
      <c r="H23" s="17"/>
      <c r="I23" s="17"/>
      <c r="J23" s="26" t="s">
        <v>157</v>
      </c>
      <c r="K23" s="27">
        <v>43662.884027777778</v>
      </c>
      <c r="L23" s="19">
        <v>0</v>
      </c>
      <c r="M23" s="17"/>
      <c r="N23" s="19">
        <v>0</v>
      </c>
      <c r="O23" s="17"/>
      <c r="P23" s="18" t="s">
        <v>158</v>
      </c>
      <c r="Q23" s="18" t="s">
        <v>159</v>
      </c>
      <c r="R23" s="28">
        <v>-18.66316673</v>
      </c>
      <c r="S23" s="17"/>
      <c r="T23" s="18" t="s">
        <v>160</v>
      </c>
      <c r="U23" s="18" t="s">
        <v>161</v>
      </c>
      <c r="V23" s="17"/>
      <c r="W23" s="18" t="s">
        <v>37</v>
      </c>
      <c r="X23" s="19">
        <v>211</v>
      </c>
    </row>
    <row r="24" spans="1:24" ht="20" customHeight="1" x14ac:dyDescent="0.15">
      <c r="A24" s="13"/>
      <c r="B24" s="14">
        <v>68.669330000000002</v>
      </c>
      <c r="C24" s="20">
        <v>-149.15105</v>
      </c>
      <c r="D24" s="16">
        <v>771.8</v>
      </c>
      <c r="E24" s="17"/>
      <c r="F24" s="18" t="s">
        <v>162</v>
      </c>
      <c r="G24" s="18" t="s">
        <v>30</v>
      </c>
      <c r="H24" s="17"/>
      <c r="I24" s="17"/>
      <c r="J24" s="26" t="s">
        <v>163</v>
      </c>
      <c r="K24" s="27">
        <v>43662.856944444444</v>
      </c>
      <c r="L24" s="19">
        <v>0</v>
      </c>
      <c r="M24" s="17"/>
      <c r="N24" s="19">
        <v>0</v>
      </c>
      <c r="O24" s="17"/>
      <c r="P24" s="18" t="s">
        <v>164</v>
      </c>
      <c r="Q24" s="18" t="s">
        <v>165</v>
      </c>
      <c r="R24" s="28">
        <v>-17.3401541303</v>
      </c>
      <c r="S24" s="17"/>
      <c r="T24" s="18" t="s">
        <v>166</v>
      </c>
      <c r="U24" s="18" t="s">
        <v>167</v>
      </c>
      <c r="V24" s="17"/>
      <c r="W24" s="18" t="s">
        <v>37</v>
      </c>
      <c r="X24" s="19">
        <v>211</v>
      </c>
    </row>
    <row r="25" spans="1:24" ht="20" customHeight="1" x14ac:dyDescent="0.15">
      <c r="A25" s="13"/>
      <c r="B25" s="14">
        <v>68.66995</v>
      </c>
      <c r="C25" s="20">
        <v>-149.14375000000001</v>
      </c>
      <c r="D25" s="16">
        <v>768.8</v>
      </c>
      <c r="E25" s="17"/>
      <c r="F25" s="18" t="s">
        <v>168</v>
      </c>
      <c r="G25" s="18" t="s">
        <v>30</v>
      </c>
      <c r="H25" s="17"/>
      <c r="I25" s="17"/>
      <c r="J25" s="26" t="s">
        <v>169</v>
      </c>
      <c r="K25" s="27">
        <v>43662.8125</v>
      </c>
      <c r="L25" s="19">
        <v>0</v>
      </c>
      <c r="M25" s="17"/>
      <c r="N25" s="19">
        <v>0</v>
      </c>
      <c r="O25" s="17"/>
      <c r="P25" s="18" t="s">
        <v>170</v>
      </c>
      <c r="Q25" s="18" t="s">
        <v>171</v>
      </c>
      <c r="R25" s="28">
        <v>-17.750002993599999</v>
      </c>
      <c r="S25" s="17"/>
      <c r="T25" s="18" t="s">
        <v>172</v>
      </c>
      <c r="U25" s="18" t="s">
        <v>173</v>
      </c>
      <c r="V25" s="17"/>
      <c r="W25" s="18" t="s">
        <v>37</v>
      </c>
      <c r="X25" s="19">
        <v>211</v>
      </c>
    </row>
    <row r="26" spans="1:24" ht="20" customHeight="1" x14ac:dyDescent="0.15">
      <c r="A26" s="13"/>
      <c r="B26" s="14">
        <v>68.625119999999995</v>
      </c>
      <c r="C26" s="20">
        <v>-149.59607</v>
      </c>
      <c r="D26" s="16">
        <v>719.2</v>
      </c>
      <c r="E26" s="17"/>
      <c r="F26" s="18" t="s">
        <v>174</v>
      </c>
      <c r="G26" s="18" t="s">
        <v>30</v>
      </c>
      <c r="H26" s="17"/>
      <c r="I26" s="17"/>
      <c r="J26" s="26" t="s">
        <v>175</v>
      </c>
      <c r="K26" s="27">
        <v>43655.8125</v>
      </c>
      <c r="L26" s="19">
        <v>0</v>
      </c>
      <c r="M26" s="17"/>
      <c r="N26" s="19">
        <v>0</v>
      </c>
      <c r="O26" s="17"/>
      <c r="P26" s="18" t="s">
        <v>176</v>
      </c>
      <c r="Q26" s="18" t="s">
        <v>177</v>
      </c>
      <c r="R26" s="28">
        <v>-19.494120992500001</v>
      </c>
      <c r="S26" s="17"/>
      <c r="T26" s="18" t="s">
        <v>178</v>
      </c>
      <c r="U26" s="18" t="s">
        <v>179</v>
      </c>
      <c r="V26" s="17"/>
      <c r="W26" s="18" t="s">
        <v>37</v>
      </c>
      <c r="X26" s="19">
        <v>211</v>
      </c>
    </row>
    <row r="27" spans="1:24" ht="20" customHeight="1" x14ac:dyDescent="0.15">
      <c r="A27" s="13"/>
      <c r="B27" s="14">
        <v>68.640709999999999</v>
      </c>
      <c r="C27" s="20">
        <v>-149.59705</v>
      </c>
      <c r="D27" s="16">
        <v>717.9</v>
      </c>
      <c r="E27" s="17"/>
      <c r="F27" s="18" t="s">
        <v>180</v>
      </c>
      <c r="G27" s="18" t="s">
        <v>30</v>
      </c>
      <c r="H27" s="17"/>
      <c r="I27" s="17"/>
      <c r="J27" s="26" t="s">
        <v>181</v>
      </c>
      <c r="K27" s="27">
        <v>43655.958333333336</v>
      </c>
      <c r="L27" s="19">
        <v>0</v>
      </c>
      <c r="M27" s="17"/>
      <c r="N27" s="19">
        <v>0</v>
      </c>
      <c r="O27" s="17"/>
      <c r="P27" s="18" t="s">
        <v>182</v>
      </c>
      <c r="Q27" s="18" t="s">
        <v>183</v>
      </c>
      <c r="R27" s="28">
        <v>-18.694918057700001</v>
      </c>
      <c r="S27" s="17"/>
      <c r="T27" s="18" t="s">
        <v>184</v>
      </c>
      <c r="U27" s="18" t="s">
        <v>185</v>
      </c>
      <c r="V27" s="17"/>
      <c r="W27" s="18" t="s">
        <v>37</v>
      </c>
      <c r="X27" s="19">
        <v>211</v>
      </c>
    </row>
    <row r="28" spans="1:24" ht="20" customHeight="1" x14ac:dyDescent="0.15">
      <c r="A28" s="13"/>
      <c r="B28" s="14">
        <v>65.152810000000002</v>
      </c>
      <c r="C28" s="20">
        <v>-147.50802999999999</v>
      </c>
      <c r="D28" s="19">
        <v>231</v>
      </c>
      <c r="E28" s="17"/>
      <c r="F28" s="18" t="s">
        <v>186</v>
      </c>
      <c r="G28" s="18" t="s">
        <v>30</v>
      </c>
      <c r="H28" s="17"/>
      <c r="I28" s="17"/>
      <c r="J28" s="26" t="s">
        <v>187</v>
      </c>
      <c r="K28" s="27">
        <v>43719.906944444447</v>
      </c>
      <c r="L28" s="19">
        <v>0</v>
      </c>
      <c r="M28" s="17"/>
      <c r="N28" s="19">
        <v>0</v>
      </c>
      <c r="O28" s="17"/>
      <c r="P28" s="18" t="s">
        <v>188</v>
      </c>
      <c r="Q28" s="18" t="s">
        <v>189</v>
      </c>
      <c r="R28" s="28">
        <v>-17.822101082100001</v>
      </c>
      <c r="S28" s="17"/>
      <c r="T28" s="18" t="s">
        <v>190</v>
      </c>
      <c r="U28" s="18" t="s">
        <v>191</v>
      </c>
      <c r="V28" s="17"/>
      <c r="W28" s="18" t="s">
        <v>37</v>
      </c>
      <c r="X28" s="19">
        <v>211</v>
      </c>
    </row>
    <row r="29" spans="1:24" ht="20" customHeight="1" x14ac:dyDescent="0.15">
      <c r="A29" s="13"/>
      <c r="B29" s="14">
        <v>65.152240000000006</v>
      </c>
      <c r="C29" s="15">
        <v>-147.50790000000001</v>
      </c>
      <c r="D29" s="16">
        <v>232.2</v>
      </c>
      <c r="E29" s="17"/>
      <c r="F29" s="18" t="s">
        <v>192</v>
      </c>
      <c r="G29" s="18" t="s">
        <v>30</v>
      </c>
      <c r="H29" s="17"/>
      <c r="I29" s="17"/>
      <c r="J29" s="26" t="s">
        <v>193</v>
      </c>
      <c r="K29" s="27">
        <v>43719.917361111111</v>
      </c>
      <c r="L29" s="19">
        <v>0</v>
      </c>
      <c r="M29" s="17"/>
      <c r="N29" s="19">
        <v>0</v>
      </c>
      <c r="O29" s="17"/>
      <c r="P29" s="18" t="s">
        <v>194</v>
      </c>
      <c r="Q29" s="18" t="s">
        <v>195</v>
      </c>
      <c r="R29" s="28">
        <v>-17.4546306622</v>
      </c>
      <c r="S29" s="17"/>
      <c r="T29" s="18" t="s">
        <v>196</v>
      </c>
      <c r="U29" s="18" t="s">
        <v>197</v>
      </c>
      <c r="V29" s="17"/>
      <c r="W29" s="18" t="s">
        <v>37</v>
      </c>
      <c r="X29" s="19">
        <v>211</v>
      </c>
    </row>
    <row r="30" spans="1:24" ht="20" customHeight="1" x14ac:dyDescent="0.15">
      <c r="A30" s="13"/>
      <c r="B30" s="14">
        <v>65.152720000000002</v>
      </c>
      <c r="C30" s="20">
        <v>-147.50185999999999</v>
      </c>
      <c r="D30" s="16">
        <v>227.5</v>
      </c>
      <c r="E30" s="17"/>
      <c r="F30" s="18" t="s">
        <v>198</v>
      </c>
      <c r="G30" s="18" t="s">
        <v>30</v>
      </c>
      <c r="H30" s="17"/>
      <c r="I30" s="17"/>
      <c r="J30" s="26" t="s">
        <v>199</v>
      </c>
      <c r="K30" s="27">
        <v>43719.820138888892</v>
      </c>
      <c r="L30" s="19">
        <v>0</v>
      </c>
      <c r="M30" s="17"/>
      <c r="N30" s="19">
        <v>0</v>
      </c>
      <c r="O30" s="17"/>
      <c r="P30" s="18" t="s">
        <v>200</v>
      </c>
      <c r="Q30" s="18" t="s">
        <v>201</v>
      </c>
      <c r="R30" s="28">
        <v>-16.496820803399999</v>
      </c>
      <c r="S30" s="17"/>
      <c r="T30" s="18" t="s">
        <v>202</v>
      </c>
      <c r="U30" s="18" t="s">
        <v>203</v>
      </c>
      <c r="V30" s="17"/>
      <c r="W30" s="18" t="s">
        <v>37</v>
      </c>
      <c r="X30" s="19">
        <v>211</v>
      </c>
    </row>
    <row r="31" spans="1:24" ht="20" customHeight="1" x14ac:dyDescent="0.15">
      <c r="A31" s="13"/>
      <c r="B31" s="14">
        <v>65.153229999999994</v>
      </c>
      <c r="C31" s="15">
        <v>-147.5018</v>
      </c>
      <c r="D31" s="16">
        <v>228.2</v>
      </c>
      <c r="E31" s="17"/>
      <c r="F31" s="18" t="s">
        <v>204</v>
      </c>
      <c r="G31" s="18" t="s">
        <v>30</v>
      </c>
      <c r="H31" s="17"/>
      <c r="I31" s="17"/>
      <c r="J31" s="26" t="s">
        <v>205</v>
      </c>
      <c r="K31" s="27">
        <v>43719.791666666664</v>
      </c>
      <c r="L31" s="19">
        <v>0</v>
      </c>
      <c r="M31" s="17"/>
      <c r="N31" s="19">
        <v>0</v>
      </c>
      <c r="O31" s="17"/>
      <c r="P31" s="18" t="s">
        <v>206</v>
      </c>
      <c r="Q31" s="18" t="s">
        <v>207</v>
      </c>
      <c r="R31" s="28">
        <v>-18.3820852835</v>
      </c>
      <c r="S31" s="17"/>
      <c r="T31" s="18" t="s">
        <v>208</v>
      </c>
      <c r="U31" s="18" t="s">
        <v>209</v>
      </c>
      <c r="V31" s="17"/>
      <c r="W31" s="18" t="s">
        <v>37</v>
      </c>
      <c r="X31" s="19">
        <v>211</v>
      </c>
    </row>
    <row r="32" spans="1:24" ht="20" customHeight="1" x14ac:dyDescent="0.15">
      <c r="A32" s="13"/>
      <c r="B32" s="14">
        <v>68.669340000000005</v>
      </c>
      <c r="C32" s="20">
        <v>-149.14350999999999</v>
      </c>
      <c r="D32" s="16">
        <v>768.5</v>
      </c>
      <c r="E32" s="17"/>
      <c r="F32" s="18" t="s">
        <v>210</v>
      </c>
      <c r="G32" s="18" t="s">
        <v>30</v>
      </c>
      <c r="H32" s="17"/>
      <c r="I32" s="17"/>
      <c r="J32" s="26" t="s">
        <v>211</v>
      </c>
      <c r="K32" s="27">
        <v>43704.838194444441</v>
      </c>
      <c r="L32" s="19">
        <v>0</v>
      </c>
      <c r="M32" s="17"/>
      <c r="N32" s="19">
        <v>0</v>
      </c>
      <c r="O32" s="17"/>
      <c r="P32" s="18" t="s">
        <v>212</v>
      </c>
      <c r="Q32" s="18" t="s">
        <v>213</v>
      </c>
      <c r="R32" s="28">
        <v>-18.473862853499998</v>
      </c>
      <c r="S32" s="17"/>
      <c r="T32" s="18" t="s">
        <v>214</v>
      </c>
      <c r="U32" s="18" t="s">
        <v>215</v>
      </c>
      <c r="V32" s="17"/>
      <c r="W32" s="18" t="s">
        <v>37</v>
      </c>
      <c r="X32" s="19">
        <v>211</v>
      </c>
    </row>
    <row r="33" spans="1:24" ht="20" customHeight="1" x14ac:dyDescent="0.15">
      <c r="A33" s="13"/>
      <c r="B33" s="14">
        <v>68.668710000000004</v>
      </c>
      <c r="C33" s="20">
        <v>-149.15048999999999</v>
      </c>
      <c r="D33" s="19">
        <v>772</v>
      </c>
      <c r="E33" s="17"/>
      <c r="F33" s="18" t="s">
        <v>216</v>
      </c>
      <c r="G33" s="18" t="s">
        <v>30</v>
      </c>
      <c r="H33" s="17"/>
      <c r="I33" s="17"/>
      <c r="J33" s="26" t="s">
        <v>217</v>
      </c>
      <c r="K33" s="27">
        <v>43704.899305555555</v>
      </c>
      <c r="L33" s="19">
        <v>0</v>
      </c>
      <c r="M33" s="17"/>
      <c r="N33" s="19">
        <v>0</v>
      </c>
      <c r="O33" s="17"/>
      <c r="P33" s="18" t="s">
        <v>218</v>
      </c>
      <c r="Q33" s="18" t="s">
        <v>219</v>
      </c>
      <c r="R33" s="28">
        <v>-18.3419857431</v>
      </c>
      <c r="S33" s="17"/>
      <c r="T33" s="18" t="s">
        <v>220</v>
      </c>
      <c r="U33" s="18" t="s">
        <v>221</v>
      </c>
      <c r="V33" s="17"/>
      <c r="W33" s="18" t="s">
        <v>37</v>
      </c>
      <c r="X33" s="19">
        <v>211</v>
      </c>
    </row>
    <row r="34" spans="1:24" ht="20" customHeight="1" x14ac:dyDescent="0.15">
      <c r="A34" s="13"/>
      <c r="B34" s="14">
        <v>68.669330000000002</v>
      </c>
      <c r="C34" s="20">
        <v>-149.15105</v>
      </c>
      <c r="D34" s="16">
        <v>771.8</v>
      </c>
      <c r="E34" s="17"/>
      <c r="F34" s="18" t="s">
        <v>222</v>
      </c>
      <c r="G34" s="18" t="s">
        <v>30</v>
      </c>
      <c r="H34" s="17"/>
      <c r="I34" s="17"/>
      <c r="J34" s="26" t="s">
        <v>223</v>
      </c>
      <c r="K34" s="27">
        <v>43704.804861111108</v>
      </c>
      <c r="L34" s="19">
        <v>0</v>
      </c>
      <c r="M34" s="17"/>
      <c r="N34" s="19">
        <v>0</v>
      </c>
      <c r="O34" s="17"/>
      <c r="P34" s="18" t="s">
        <v>224</v>
      </c>
      <c r="Q34" s="18" t="s">
        <v>225</v>
      </c>
      <c r="R34" s="28">
        <v>-17.841981321700001</v>
      </c>
      <c r="S34" s="17"/>
      <c r="T34" s="18" t="s">
        <v>226</v>
      </c>
      <c r="U34" s="18" t="s">
        <v>227</v>
      </c>
      <c r="V34" s="17"/>
      <c r="W34" s="18" t="s">
        <v>37</v>
      </c>
      <c r="X34" s="19">
        <v>211</v>
      </c>
    </row>
    <row r="35" spans="1:24" ht="20" customHeight="1" x14ac:dyDescent="0.15">
      <c r="A35" s="13"/>
      <c r="B35" s="14">
        <v>68.66995</v>
      </c>
      <c r="C35" s="20">
        <v>-149.14375000000001</v>
      </c>
      <c r="D35" s="16">
        <v>768.8</v>
      </c>
      <c r="E35" s="17"/>
      <c r="F35" s="18" t="s">
        <v>228</v>
      </c>
      <c r="G35" s="18" t="s">
        <v>30</v>
      </c>
      <c r="H35" s="17"/>
      <c r="I35" s="17"/>
      <c r="J35" s="26" t="s">
        <v>229</v>
      </c>
      <c r="K35" s="27">
        <v>43704.770833333336</v>
      </c>
      <c r="L35" s="19">
        <v>0</v>
      </c>
      <c r="M35" s="17"/>
      <c r="N35" s="19">
        <v>0</v>
      </c>
      <c r="O35" s="17"/>
      <c r="P35" s="18" t="s">
        <v>230</v>
      </c>
      <c r="Q35" s="18" t="s">
        <v>231</v>
      </c>
      <c r="R35" s="28">
        <v>-19.2167672315</v>
      </c>
      <c r="S35" s="17"/>
      <c r="T35" s="21">
        <v>0.23605319987413001</v>
      </c>
      <c r="U35" s="18" t="s">
        <v>232</v>
      </c>
      <c r="V35" s="17"/>
      <c r="W35" s="18" t="s">
        <v>37</v>
      </c>
      <c r="X35" s="19">
        <v>211</v>
      </c>
    </row>
    <row r="36" spans="1:24" ht="20" customHeight="1" x14ac:dyDescent="0.15">
      <c r="A36" s="13"/>
      <c r="B36" s="14">
        <v>68.624979999999994</v>
      </c>
      <c r="C36" s="15">
        <v>-149.5941</v>
      </c>
      <c r="D36" s="16">
        <v>720.6</v>
      </c>
      <c r="E36" s="17"/>
      <c r="F36" s="18" t="s">
        <v>233</v>
      </c>
      <c r="G36" s="18" t="s">
        <v>30</v>
      </c>
      <c r="H36" s="17"/>
      <c r="I36" s="17"/>
      <c r="J36" s="26" t="s">
        <v>234</v>
      </c>
      <c r="K36" s="27">
        <v>43683.76458333333</v>
      </c>
      <c r="L36" s="19">
        <v>0</v>
      </c>
      <c r="M36" s="17"/>
      <c r="N36" s="19">
        <v>0</v>
      </c>
      <c r="O36" s="17"/>
      <c r="P36" s="18" t="s">
        <v>235</v>
      </c>
      <c r="Q36" s="18" t="s">
        <v>236</v>
      </c>
      <c r="R36" s="28">
        <v>-17.436301918000002</v>
      </c>
      <c r="S36" s="17"/>
      <c r="T36" s="18" t="s">
        <v>237</v>
      </c>
      <c r="U36" s="18" t="s">
        <v>238</v>
      </c>
      <c r="V36" s="17"/>
      <c r="W36" s="18" t="s">
        <v>37</v>
      </c>
      <c r="X36" s="19">
        <v>211</v>
      </c>
    </row>
    <row r="37" spans="1:24" ht="20" customHeight="1" x14ac:dyDescent="0.15">
      <c r="A37" s="13"/>
      <c r="B37" s="14">
        <v>68.625119999999995</v>
      </c>
      <c r="C37" s="20">
        <v>-149.59607</v>
      </c>
      <c r="D37" s="16">
        <v>719.2</v>
      </c>
      <c r="E37" s="17"/>
      <c r="F37" s="18" t="s">
        <v>239</v>
      </c>
      <c r="G37" s="18" t="s">
        <v>30</v>
      </c>
      <c r="H37" s="17"/>
      <c r="I37" s="17"/>
      <c r="J37" s="26" t="s">
        <v>240</v>
      </c>
      <c r="K37" s="27">
        <v>43683.732638888891</v>
      </c>
      <c r="L37" s="19">
        <v>0</v>
      </c>
      <c r="M37" s="17"/>
      <c r="N37" s="19">
        <v>0</v>
      </c>
      <c r="O37" s="17"/>
      <c r="P37" s="18" t="s">
        <v>241</v>
      </c>
      <c r="Q37" s="18" t="s">
        <v>242</v>
      </c>
      <c r="R37" s="28">
        <v>-18.189642109800001</v>
      </c>
      <c r="S37" s="17"/>
      <c r="T37" s="18" t="s">
        <v>243</v>
      </c>
      <c r="U37" s="18" t="s">
        <v>244</v>
      </c>
      <c r="V37" s="17"/>
      <c r="W37" s="18" t="s">
        <v>37</v>
      </c>
      <c r="X37" s="19">
        <v>211</v>
      </c>
    </row>
    <row r="38" spans="1:24" ht="20" customHeight="1" x14ac:dyDescent="0.15">
      <c r="A38" s="13"/>
      <c r="B38" s="14">
        <v>68.639349999999993</v>
      </c>
      <c r="C38" s="20">
        <v>-149.59012000000001</v>
      </c>
      <c r="D38" s="16">
        <v>716.8</v>
      </c>
      <c r="E38" s="17"/>
      <c r="F38" s="18" t="s">
        <v>245</v>
      </c>
      <c r="G38" s="18" t="s">
        <v>30</v>
      </c>
      <c r="H38" s="17"/>
      <c r="I38" s="17"/>
      <c r="J38" s="26" t="s">
        <v>246</v>
      </c>
      <c r="K38" s="27">
        <v>43684.004861111112</v>
      </c>
      <c r="L38" s="19">
        <v>0</v>
      </c>
      <c r="M38" s="17"/>
      <c r="N38" s="19">
        <v>0</v>
      </c>
      <c r="O38" s="17"/>
      <c r="P38" s="18" t="s">
        <v>247</v>
      </c>
      <c r="Q38" s="18" t="s">
        <v>248</v>
      </c>
      <c r="R38" s="28">
        <v>-19.0538527004</v>
      </c>
      <c r="S38" s="17"/>
      <c r="T38" s="18" t="s">
        <v>249</v>
      </c>
      <c r="U38" s="18" t="s">
        <v>250</v>
      </c>
      <c r="V38" s="17"/>
      <c r="W38" s="18" t="s">
        <v>37</v>
      </c>
      <c r="X38" s="19">
        <v>211</v>
      </c>
    </row>
    <row r="39" spans="1:24" ht="20" customHeight="1" x14ac:dyDescent="0.15">
      <c r="A39" s="13"/>
      <c r="B39" s="14">
        <v>68.640709999999999</v>
      </c>
      <c r="C39" s="20">
        <v>-149.59705</v>
      </c>
      <c r="D39" s="16">
        <v>717.9</v>
      </c>
      <c r="E39" s="17"/>
      <c r="F39" s="18" t="s">
        <v>251</v>
      </c>
      <c r="G39" s="18" t="s">
        <v>30</v>
      </c>
      <c r="H39" s="17"/>
      <c r="I39" s="17"/>
      <c r="J39" s="26" t="s">
        <v>252</v>
      </c>
      <c r="K39" s="27">
        <v>43683.938888888886</v>
      </c>
      <c r="L39" s="19">
        <v>0</v>
      </c>
      <c r="M39" s="17"/>
      <c r="N39" s="19">
        <v>0</v>
      </c>
      <c r="O39" s="17"/>
      <c r="P39" s="18" t="s">
        <v>253</v>
      </c>
      <c r="Q39" s="18" t="s">
        <v>254</v>
      </c>
      <c r="R39" s="28">
        <v>-18.023371790300001</v>
      </c>
      <c r="S39" s="17"/>
      <c r="T39" s="18" t="s">
        <v>255</v>
      </c>
      <c r="U39" s="18" t="s">
        <v>256</v>
      </c>
      <c r="V39" s="17"/>
      <c r="W39" s="18" t="s">
        <v>37</v>
      </c>
      <c r="X39" s="19">
        <v>211</v>
      </c>
    </row>
    <row r="40" spans="1:24" ht="20" customHeight="1" x14ac:dyDescent="0.15">
      <c r="A40" s="13"/>
      <c r="B40" s="14">
        <v>65.152810000000002</v>
      </c>
      <c r="C40" s="20">
        <v>-147.50802999999999</v>
      </c>
      <c r="D40" s="19">
        <v>231</v>
      </c>
      <c r="E40" s="17"/>
      <c r="F40" s="18" t="s">
        <v>257</v>
      </c>
      <c r="G40" s="18" t="s">
        <v>30</v>
      </c>
      <c r="H40" s="17"/>
      <c r="I40" s="17"/>
      <c r="J40" s="26" t="s">
        <v>258</v>
      </c>
      <c r="K40" s="27">
        <v>43999.892361111109</v>
      </c>
      <c r="L40" s="19">
        <v>0</v>
      </c>
      <c r="M40" s="17"/>
      <c r="N40" s="19">
        <v>0</v>
      </c>
      <c r="O40" s="18" t="s">
        <v>259</v>
      </c>
      <c r="P40" s="18" t="s">
        <v>260</v>
      </c>
      <c r="Q40" s="18" t="s">
        <v>261</v>
      </c>
      <c r="R40" s="28">
        <v>-16.5269923394</v>
      </c>
      <c r="S40" s="17"/>
      <c r="T40" s="18" t="s">
        <v>262</v>
      </c>
      <c r="U40" s="18" t="s">
        <v>263</v>
      </c>
      <c r="V40" s="17"/>
      <c r="W40" s="18" t="s">
        <v>37</v>
      </c>
      <c r="X40" s="19">
        <v>211</v>
      </c>
    </row>
    <row r="41" spans="1:24" ht="20" customHeight="1" x14ac:dyDescent="0.15">
      <c r="A41" s="13"/>
      <c r="B41" s="14">
        <v>65.152240000000006</v>
      </c>
      <c r="C41" s="15">
        <v>-147.50790000000001</v>
      </c>
      <c r="D41" s="16">
        <v>232.2</v>
      </c>
      <c r="E41" s="17"/>
      <c r="F41" s="18" t="s">
        <v>264</v>
      </c>
      <c r="G41" s="18" t="s">
        <v>30</v>
      </c>
      <c r="H41" s="17"/>
      <c r="I41" s="17"/>
      <c r="J41" s="26" t="s">
        <v>265</v>
      </c>
      <c r="K41" s="27">
        <v>43999.906944444447</v>
      </c>
      <c r="L41" s="19">
        <v>0</v>
      </c>
      <c r="M41" s="17"/>
      <c r="N41" s="19">
        <v>0</v>
      </c>
      <c r="O41" s="18" t="s">
        <v>259</v>
      </c>
      <c r="P41" s="18" t="s">
        <v>266</v>
      </c>
      <c r="Q41" s="18" t="s">
        <v>267</v>
      </c>
      <c r="R41" s="28">
        <v>-17.4315459733</v>
      </c>
      <c r="S41" s="17"/>
      <c r="T41" s="18" t="s">
        <v>268</v>
      </c>
      <c r="U41" s="18" t="s">
        <v>269</v>
      </c>
      <c r="V41" s="17"/>
      <c r="W41" s="18" t="s">
        <v>37</v>
      </c>
      <c r="X41" s="19">
        <v>211</v>
      </c>
    </row>
    <row r="42" spans="1:24" ht="20" customHeight="1" x14ac:dyDescent="0.15">
      <c r="A42" s="13"/>
      <c r="B42" s="14">
        <v>65.152720000000002</v>
      </c>
      <c r="C42" s="20">
        <v>-147.50185999999999</v>
      </c>
      <c r="D42" s="16">
        <v>227.5</v>
      </c>
      <c r="E42" s="17"/>
      <c r="F42" s="18" t="s">
        <v>270</v>
      </c>
      <c r="G42" s="18" t="s">
        <v>30</v>
      </c>
      <c r="H42" s="17"/>
      <c r="I42" s="17"/>
      <c r="J42" s="26" t="s">
        <v>271</v>
      </c>
      <c r="K42" s="27">
        <v>43999.842361111114</v>
      </c>
      <c r="L42" s="19">
        <v>0</v>
      </c>
      <c r="M42" s="17"/>
      <c r="N42" s="19">
        <v>0</v>
      </c>
      <c r="O42" s="18" t="s">
        <v>272</v>
      </c>
      <c r="P42" s="18" t="s">
        <v>273</v>
      </c>
      <c r="Q42" s="18" t="s">
        <v>274</v>
      </c>
      <c r="R42" s="28">
        <v>-16.600017537999999</v>
      </c>
      <c r="S42" s="17"/>
      <c r="T42" s="18" t="s">
        <v>275</v>
      </c>
      <c r="U42" s="18" t="s">
        <v>276</v>
      </c>
      <c r="V42" s="17"/>
      <c r="W42" s="18" t="s">
        <v>37</v>
      </c>
      <c r="X42" s="19">
        <v>211</v>
      </c>
    </row>
    <row r="43" spans="1:24" ht="20" customHeight="1" x14ac:dyDescent="0.15">
      <c r="A43" s="13"/>
      <c r="B43" s="14">
        <v>65.153229999999994</v>
      </c>
      <c r="C43" s="15">
        <v>-147.5018</v>
      </c>
      <c r="D43" s="16">
        <v>228.2</v>
      </c>
      <c r="E43" s="17"/>
      <c r="F43" s="18" t="s">
        <v>277</v>
      </c>
      <c r="G43" s="18" t="s">
        <v>30</v>
      </c>
      <c r="H43" s="17"/>
      <c r="I43" s="17"/>
      <c r="J43" s="26" t="s">
        <v>278</v>
      </c>
      <c r="K43" s="27">
        <v>43999.777777777781</v>
      </c>
      <c r="L43" s="19">
        <v>0</v>
      </c>
      <c r="M43" s="17"/>
      <c r="N43" s="19">
        <v>0</v>
      </c>
      <c r="O43" s="18" t="s">
        <v>272</v>
      </c>
      <c r="P43" s="18" t="s">
        <v>279</v>
      </c>
      <c r="Q43" s="18" t="s">
        <v>280</v>
      </c>
      <c r="R43" s="28">
        <v>-17.122743174</v>
      </c>
      <c r="S43" s="17"/>
      <c r="T43" s="18" t="s">
        <v>281</v>
      </c>
      <c r="U43" s="18" t="s">
        <v>282</v>
      </c>
      <c r="V43" s="17"/>
      <c r="W43" s="18" t="s">
        <v>37</v>
      </c>
      <c r="X43" s="19">
        <v>211</v>
      </c>
    </row>
    <row r="44" spans="1:24" ht="20" customHeight="1" x14ac:dyDescent="0.15">
      <c r="A44" s="13"/>
      <c r="B44" s="14">
        <v>68.669340000000005</v>
      </c>
      <c r="C44" s="20">
        <v>-149.14350999999999</v>
      </c>
      <c r="D44" s="16">
        <v>768.5</v>
      </c>
      <c r="E44" s="17"/>
      <c r="F44" s="18" t="s">
        <v>283</v>
      </c>
      <c r="G44" s="18" t="s">
        <v>30</v>
      </c>
      <c r="H44" s="17"/>
      <c r="I44" s="17"/>
      <c r="J44" s="26" t="s">
        <v>284</v>
      </c>
      <c r="K44" s="27">
        <v>44040.962500000001</v>
      </c>
      <c r="L44" s="19">
        <v>0</v>
      </c>
      <c r="M44" s="17"/>
      <c r="N44" s="19">
        <v>0</v>
      </c>
      <c r="O44" s="18" t="s">
        <v>259</v>
      </c>
      <c r="P44" s="18" t="s">
        <v>285</v>
      </c>
      <c r="Q44" s="18" t="s">
        <v>286</v>
      </c>
      <c r="R44" s="28">
        <v>-18.835475723399998</v>
      </c>
      <c r="S44" s="17"/>
      <c r="T44" s="18" t="s">
        <v>287</v>
      </c>
      <c r="U44" s="18" t="s">
        <v>288</v>
      </c>
      <c r="V44" s="17"/>
      <c r="W44" s="18" t="s">
        <v>37</v>
      </c>
      <c r="X44" s="19">
        <v>211</v>
      </c>
    </row>
    <row r="45" spans="1:24" ht="20" customHeight="1" x14ac:dyDescent="0.15">
      <c r="A45" s="13"/>
      <c r="B45" s="14">
        <v>68.668710000000004</v>
      </c>
      <c r="C45" s="20">
        <v>-149.15048999999999</v>
      </c>
      <c r="D45" s="19">
        <v>772</v>
      </c>
      <c r="E45" s="17"/>
      <c r="F45" s="18" t="s">
        <v>289</v>
      </c>
      <c r="G45" s="18" t="s">
        <v>30</v>
      </c>
      <c r="H45" s="17"/>
      <c r="I45" s="17"/>
      <c r="J45" s="26" t="s">
        <v>290</v>
      </c>
      <c r="K45" s="27">
        <v>44040.95</v>
      </c>
      <c r="L45" s="19">
        <v>0</v>
      </c>
      <c r="M45" s="17"/>
      <c r="N45" s="19">
        <v>0</v>
      </c>
      <c r="O45" s="18" t="s">
        <v>291</v>
      </c>
      <c r="P45" s="18" t="s">
        <v>292</v>
      </c>
      <c r="Q45" s="18" t="s">
        <v>293</v>
      </c>
      <c r="R45" s="28">
        <v>-18.926076429199998</v>
      </c>
      <c r="S45" s="17"/>
      <c r="T45" s="18" t="s">
        <v>294</v>
      </c>
      <c r="U45" s="18" t="s">
        <v>295</v>
      </c>
      <c r="V45" s="17"/>
      <c r="W45" s="18" t="s">
        <v>37</v>
      </c>
      <c r="X45" s="19">
        <v>211</v>
      </c>
    </row>
    <row r="46" spans="1:24" ht="20" customHeight="1" x14ac:dyDescent="0.15">
      <c r="A46" s="13"/>
      <c r="B46" s="14">
        <v>68.669330000000002</v>
      </c>
      <c r="C46" s="20">
        <v>-149.15105</v>
      </c>
      <c r="D46" s="16">
        <v>771.8</v>
      </c>
      <c r="E46" s="17"/>
      <c r="F46" s="18" t="s">
        <v>296</v>
      </c>
      <c r="G46" s="18" t="s">
        <v>30</v>
      </c>
      <c r="H46" s="17"/>
      <c r="I46" s="17"/>
      <c r="J46" s="26" t="s">
        <v>297</v>
      </c>
      <c r="K46" s="27">
        <v>44040.804861111108</v>
      </c>
      <c r="L46" s="19">
        <v>0</v>
      </c>
      <c r="M46" s="17"/>
      <c r="N46" s="19">
        <v>0</v>
      </c>
      <c r="O46" s="18" t="s">
        <v>298</v>
      </c>
      <c r="P46" s="18" t="s">
        <v>299</v>
      </c>
      <c r="Q46" s="18" t="s">
        <v>300</v>
      </c>
      <c r="R46" s="28">
        <v>-16.640069074500001</v>
      </c>
      <c r="S46" s="17"/>
      <c r="T46" s="18" t="s">
        <v>301</v>
      </c>
      <c r="U46" s="18" t="s">
        <v>302</v>
      </c>
      <c r="V46" s="17"/>
      <c r="W46" s="18" t="s">
        <v>37</v>
      </c>
      <c r="X46" s="19">
        <v>211</v>
      </c>
    </row>
    <row r="47" spans="1:24" ht="20" customHeight="1" x14ac:dyDescent="0.15">
      <c r="A47" s="13"/>
      <c r="B47" s="14">
        <v>68.66995</v>
      </c>
      <c r="C47" s="20">
        <v>-149.14375000000001</v>
      </c>
      <c r="D47" s="16">
        <v>768.8</v>
      </c>
      <c r="E47" s="17"/>
      <c r="F47" s="18" t="s">
        <v>303</v>
      </c>
      <c r="G47" s="18" t="s">
        <v>30</v>
      </c>
      <c r="H47" s="17"/>
      <c r="I47" s="17"/>
      <c r="J47" s="26" t="s">
        <v>304</v>
      </c>
      <c r="K47" s="27">
        <v>44040.992361111108</v>
      </c>
      <c r="L47" s="19">
        <v>0</v>
      </c>
      <c r="M47" s="17"/>
      <c r="N47" s="19">
        <v>0</v>
      </c>
      <c r="O47" s="18" t="s">
        <v>291</v>
      </c>
      <c r="P47" s="18" t="s">
        <v>305</v>
      </c>
      <c r="Q47" s="18" t="s">
        <v>306</v>
      </c>
      <c r="R47" s="28">
        <v>-17.161165416500001</v>
      </c>
      <c r="S47" s="17"/>
      <c r="T47" s="18" t="s">
        <v>307</v>
      </c>
      <c r="U47" s="18" t="s">
        <v>308</v>
      </c>
      <c r="V47" s="17"/>
      <c r="W47" s="18" t="s">
        <v>37</v>
      </c>
      <c r="X47" s="19">
        <v>211</v>
      </c>
    </row>
    <row r="48" spans="1:24" ht="20" customHeight="1" x14ac:dyDescent="0.15">
      <c r="A48" s="13"/>
      <c r="B48" s="14">
        <v>68.624979999999994</v>
      </c>
      <c r="C48" s="15">
        <v>-149.5941</v>
      </c>
      <c r="D48" s="16">
        <v>720.6</v>
      </c>
      <c r="E48" s="17"/>
      <c r="F48" s="18" t="s">
        <v>309</v>
      </c>
      <c r="G48" s="18" t="s">
        <v>30</v>
      </c>
      <c r="H48" s="17"/>
      <c r="I48" s="17"/>
      <c r="J48" s="26" t="s">
        <v>310</v>
      </c>
      <c r="K48" s="27">
        <v>44053.73541666667</v>
      </c>
      <c r="L48" s="19">
        <v>0</v>
      </c>
      <c r="M48" s="17"/>
      <c r="N48" s="19">
        <v>0</v>
      </c>
      <c r="O48" s="18" t="s">
        <v>311</v>
      </c>
      <c r="P48" s="18" t="s">
        <v>312</v>
      </c>
      <c r="Q48" s="18" t="s">
        <v>313</v>
      </c>
      <c r="R48" s="28">
        <v>-20.267407706299998</v>
      </c>
      <c r="S48" s="17"/>
      <c r="T48" s="18" t="s">
        <v>314</v>
      </c>
      <c r="U48" s="18" t="s">
        <v>315</v>
      </c>
      <c r="V48" s="17"/>
      <c r="W48" s="18" t="s">
        <v>37</v>
      </c>
      <c r="X48" s="19">
        <v>211</v>
      </c>
    </row>
    <row r="49" spans="1:24" ht="20" customHeight="1" x14ac:dyDescent="0.15">
      <c r="A49" s="13"/>
      <c r="B49" s="14">
        <v>68.625119999999995</v>
      </c>
      <c r="C49" s="20">
        <v>-149.59607</v>
      </c>
      <c r="D49" s="16">
        <v>719.2</v>
      </c>
      <c r="E49" s="17"/>
      <c r="F49" s="18" t="s">
        <v>316</v>
      </c>
      <c r="G49" s="18" t="s">
        <v>30</v>
      </c>
      <c r="H49" s="17"/>
      <c r="I49" s="17"/>
      <c r="J49" s="26" t="s">
        <v>317</v>
      </c>
      <c r="K49" s="27">
        <v>44053.801388888889</v>
      </c>
      <c r="L49" s="19">
        <v>0</v>
      </c>
      <c r="M49" s="17"/>
      <c r="N49" s="19">
        <v>0</v>
      </c>
      <c r="O49" s="18" t="s">
        <v>298</v>
      </c>
      <c r="P49" s="18" t="s">
        <v>318</v>
      </c>
      <c r="Q49" s="18" t="s">
        <v>319</v>
      </c>
      <c r="R49" s="28">
        <v>-19.0751733012</v>
      </c>
      <c r="S49" s="17"/>
      <c r="T49" s="18" t="s">
        <v>320</v>
      </c>
      <c r="U49" s="18" t="s">
        <v>321</v>
      </c>
      <c r="V49" s="17"/>
      <c r="W49" s="18" t="s">
        <v>37</v>
      </c>
      <c r="X49" s="19">
        <v>211</v>
      </c>
    </row>
    <row r="50" spans="1:24" ht="20" customHeight="1" x14ac:dyDescent="0.15">
      <c r="A50" s="13"/>
      <c r="B50" s="14">
        <v>68.639349999999993</v>
      </c>
      <c r="C50" s="20">
        <v>-149.59012000000001</v>
      </c>
      <c r="D50" s="16">
        <v>716.8</v>
      </c>
      <c r="E50" s="17"/>
      <c r="F50" s="18" t="s">
        <v>322</v>
      </c>
      <c r="G50" s="18" t="s">
        <v>30</v>
      </c>
      <c r="H50" s="17"/>
      <c r="I50" s="17"/>
      <c r="J50" s="26" t="s">
        <v>323</v>
      </c>
      <c r="K50" s="27">
        <v>44053.947222222225</v>
      </c>
      <c r="L50" s="19">
        <v>0</v>
      </c>
      <c r="M50" s="17"/>
      <c r="N50" s="19">
        <v>0</v>
      </c>
      <c r="O50" s="18" t="s">
        <v>298</v>
      </c>
      <c r="P50" s="18" t="s">
        <v>324</v>
      </c>
      <c r="Q50" s="18" t="s">
        <v>325</v>
      </c>
      <c r="R50" s="28">
        <v>-18.002166861599999</v>
      </c>
      <c r="S50" s="17"/>
      <c r="T50" s="18" t="s">
        <v>326</v>
      </c>
      <c r="U50" s="18" t="s">
        <v>327</v>
      </c>
      <c r="V50" s="17"/>
      <c r="W50" s="18" t="s">
        <v>37</v>
      </c>
      <c r="X50" s="19">
        <v>211</v>
      </c>
    </row>
    <row r="51" spans="1:24" ht="20" customHeight="1" x14ac:dyDescent="0.15">
      <c r="A51" s="13"/>
      <c r="B51" s="14">
        <v>68.640709999999999</v>
      </c>
      <c r="C51" s="20">
        <v>-149.59705</v>
      </c>
      <c r="D51" s="16">
        <v>717.9</v>
      </c>
      <c r="E51" s="17"/>
      <c r="F51" s="18" t="s">
        <v>328</v>
      </c>
      <c r="G51" s="18" t="s">
        <v>30</v>
      </c>
      <c r="H51" s="17"/>
      <c r="I51" s="17"/>
      <c r="J51" s="26" t="s">
        <v>329</v>
      </c>
      <c r="K51" s="27">
        <v>44053.920138888891</v>
      </c>
      <c r="L51" s="19">
        <v>0</v>
      </c>
      <c r="M51" s="17"/>
      <c r="N51" s="19">
        <v>0</v>
      </c>
      <c r="O51" s="18" t="s">
        <v>311</v>
      </c>
      <c r="P51" s="18" t="s">
        <v>330</v>
      </c>
      <c r="Q51" s="18" t="s">
        <v>331</v>
      </c>
      <c r="R51" s="28">
        <v>-18.085962234099998</v>
      </c>
      <c r="S51" s="17"/>
      <c r="T51" s="18" t="s">
        <v>332</v>
      </c>
      <c r="U51" s="18" t="s">
        <v>333</v>
      </c>
      <c r="V51" s="17"/>
      <c r="W51" s="18" t="s">
        <v>37</v>
      </c>
      <c r="X51" s="19">
        <v>211</v>
      </c>
    </row>
    <row r="52" spans="1:24" ht="20" customHeight="1" x14ac:dyDescent="0.15">
      <c r="A52" s="13"/>
      <c r="B52" s="14">
        <v>65.152810000000002</v>
      </c>
      <c r="C52" s="20">
        <v>-147.50802999999999</v>
      </c>
      <c r="D52" s="19">
        <v>231</v>
      </c>
      <c r="E52" s="17"/>
      <c r="F52" s="18" t="s">
        <v>334</v>
      </c>
      <c r="G52" s="18" t="s">
        <v>30</v>
      </c>
      <c r="H52" s="17"/>
      <c r="I52" s="17"/>
      <c r="J52" s="26" t="s">
        <v>335</v>
      </c>
      <c r="K52" s="27">
        <v>44075.896527777775</v>
      </c>
      <c r="L52" s="19">
        <v>0</v>
      </c>
      <c r="M52" s="17"/>
      <c r="N52" s="19">
        <v>0</v>
      </c>
      <c r="O52" s="18" t="s">
        <v>336</v>
      </c>
      <c r="P52" s="18" t="s">
        <v>337</v>
      </c>
      <c r="Q52" s="18" t="s">
        <v>338</v>
      </c>
      <c r="R52" s="28">
        <v>-16.394800289399999</v>
      </c>
      <c r="S52" s="17"/>
      <c r="T52" s="18" t="s">
        <v>339</v>
      </c>
      <c r="U52" s="18" t="s">
        <v>340</v>
      </c>
      <c r="V52" s="17"/>
      <c r="W52" s="18" t="s">
        <v>37</v>
      </c>
      <c r="X52" s="19">
        <v>211</v>
      </c>
    </row>
    <row r="53" spans="1:24" ht="20" customHeight="1" x14ac:dyDescent="0.15">
      <c r="A53" s="13"/>
      <c r="B53" s="14">
        <v>65.152810000000002</v>
      </c>
      <c r="C53" s="20">
        <v>-147.50802999999999</v>
      </c>
      <c r="D53" s="19">
        <v>231</v>
      </c>
      <c r="E53" s="17"/>
      <c r="F53" s="18" t="s">
        <v>341</v>
      </c>
      <c r="G53" s="18" t="s">
        <v>30</v>
      </c>
      <c r="H53" s="17"/>
      <c r="I53" s="17"/>
      <c r="J53" s="26" t="s">
        <v>342</v>
      </c>
      <c r="K53" s="27">
        <v>44090.859027777777</v>
      </c>
      <c r="L53" s="19">
        <v>0</v>
      </c>
      <c r="M53" s="17"/>
      <c r="N53" s="19">
        <v>0</v>
      </c>
      <c r="O53" s="18" t="s">
        <v>336</v>
      </c>
      <c r="P53" s="18" t="s">
        <v>343</v>
      </c>
      <c r="Q53" s="18" t="s">
        <v>344</v>
      </c>
      <c r="R53" s="28">
        <v>-16.1653649649</v>
      </c>
      <c r="S53" s="17"/>
      <c r="T53" s="18" t="s">
        <v>345</v>
      </c>
      <c r="U53" s="18" t="s">
        <v>346</v>
      </c>
      <c r="V53" s="17"/>
      <c r="W53" s="18" t="s">
        <v>37</v>
      </c>
      <c r="X53" s="19">
        <v>211</v>
      </c>
    </row>
    <row r="54" spans="1:24" ht="20" customHeight="1" x14ac:dyDescent="0.15">
      <c r="A54" s="13"/>
      <c r="B54" s="14">
        <v>65.152240000000006</v>
      </c>
      <c r="C54" s="15">
        <v>-147.50790000000001</v>
      </c>
      <c r="D54" s="16">
        <v>232.2</v>
      </c>
      <c r="E54" s="17"/>
      <c r="F54" s="18" t="s">
        <v>347</v>
      </c>
      <c r="G54" s="18" t="s">
        <v>30</v>
      </c>
      <c r="H54" s="17"/>
      <c r="I54" s="17"/>
      <c r="J54" s="26" t="s">
        <v>348</v>
      </c>
      <c r="K54" s="27">
        <v>44075.959027777775</v>
      </c>
      <c r="L54" s="19">
        <v>0</v>
      </c>
      <c r="M54" s="17"/>
      <c r="N54" s="19">
        <v>0</v>
      </c>
      <c r="O54" s="18" t="s">
        <v>336</v>
      </c>
      <c r="P54" s="18" t="s">
        <v>349</v>
      </c>
      <c r="Q54" s="18" t="s">
        <v>350</v>
      </c>
      <c r="R54" s="28">
        <v>-18.869521773199999</v>
      </c>
      <c r="S54" s="17"/>
      <c r="T54" s="18" t="s">
        <v>351</v>
      </c>
      <c r="U54" s="18" t="s">
        <v>352</v>
      </c>
      <c r="V54" s="17"/>
      <c r="W54" s="18" t="s">
        <v>37</v>
      </c>
      <c r="X54" s="19">
        <v>211</v>
      </c>
    </row>
    <row r="55" spans="1:24" ht="20" customHeight="1" x14ac:dyDescent="0.15">
      <c r="A55" s="13"/>
      <c r="B55" s="14">
        <v>65.152240000000006</v>
      </c>
      <c r="C55" s="15">
        <v>-147.50790000000001</v>
      </c>
      <c r="D55" s="16">
        <v>232.2</v>
      </c>
      <c r="E55" s="17"/>
      <c r="F55" s="18" t="s">
        <v>353</v>
      </c>
      <c r="G55" s="18" t="s">
        <v>30</v>
      </c>
      <c r="H55" s="17"/>
      <c r="I55" s="17"/>
      <c r="J55" s="26" t="s">
        <v>354</v>
      </c>
      <c r="K55" s="27">
        <v>44090.892361111109</v>
      </c>
      <c r="L55" s="19">
        <v>0</v>
      </c>
      <c r="M55" s="17"/>
      <c r="N55" s="19">
        <v>0</v>
      </c>
      <c r="O55" s="18" t="s">
        <v>336</v>
      </c>
      <c r="P55" s="18" t="s">
        <v>355</v>
      </c>
      <c r="Q55" s="18" t="s">
        <v>356</v>
      </c>
      <c r="R55" s="28">
        <v>-17.047135331900002</v>
      </c>
      <c r="S55" s="17"/>
      <c r="T55" s="18" t="s">
        <v>357</v>
      </c>
      <c r="U55" s="18" t="s">
        <v>358</v>
      </c>
      <c r="V55" s="17"/>
      <c r="W55" s="18" t="s">
        <v>37</v>
      </c>
      <c r="X55" s="19">
        <v>211</v>
      </c>
    </row>
    <row r="56" spans="1:24" ht="20" customHeight="1" x14ac:dyDescent="0.15">
      <c r="A56" s="13"/>
      <c r="B56" s="14">
        <v>65.152720000000002</v>
      </c>
      <c r="C56" s="20">
        <v>-147.50185999999999</v>
      </c>
      <c r="D56" s="16">
        <v>227.5</v>
      </c>
      <c r="E56" s="17"/>
      <c r="F56" s="18" t="s">
        <v>359</v>
      </c>
      <c r="G56" s="18" t="s">
        <v>30</v>
      </c>
      <c r="H56" s="17"/>
      <c r="I56" s="17"/>
      <c r="J56" s="26" t="s">
        <v>360</v>
      </c>
      <c r="K56" s="27">
        <v>44075.84652777778</v>
      </c>
      <c r="L56" s="19">
        <v>0</v>
      </c>
      <c r="M56" s="17"/>
      <c r="N56" s="19">
        <v>0</v>
      </c>
      <c r="O56" s="18" t="s">
        <v>336</v>
      </c>
      <c r="P56" s="18" t="s">
        <v>361</v>
      </c>
      <c r="Q56" s="18" t="s">
        <v>362</v>
      </c>
      <c r="R56" s="28">
        <v>-16.864529025700001</v>
      </c>
      <c r="S56" s="17"/>
      <c r="T56" s="18" t="s">
        <v>363</v>
      </c>
      <c r="U56" s="18" t="s">
        <v>364</v>
      </c>
      <c r="V56" s="17"/>
      <c r="W56" s="18" t="s">
        <v>37</v>
      </c>
      <c r="X56" s="19">
        <v>211</v>
      </c>
    </row>
    <row r="57" spans="1:24" ht="20" customHeight="1" x14ac:dyDescent="0.15">
      <c r="A57" s="13"/>
      <c r="B57" s="14">
        <v>65.152720000000002</v>
      </c>
      <c r="C57" s="20">
        <v>-147.50185999999999</v>
      </c>
      <c r="D57" s="16">
        <v>227.5</v>
      </c>
      <c r="E57" s="17"/>
      <c r="F57" s="18" t="s">
        <v>365</v>
      </c>
      <c r="G57" s="18" t="s">
        <v>30</v>
      </c>
      <c r="H57" s="17"/>
      <c r="I57" s="17"/>
      <c r="J57" s="26" t="s">
        <v>366</v>
      </c>
      <c r="K57" s="27">
        <v>44090.822222222225</v>
      </c>
      <c r="L57" s="19">
        <v>0</v>
      </c>
      <c r="M57" s="17"/>
      <c r="N57" s="19">
        <v>0</v>
      </c>
      <c r="O57" s="18" t="s">
        <v>336</v>
      </c>
      <c r="P57" s="18" t="s">
        <v>367</v>
      </c>
      <c r="Q57" s="18" t="s">
        <v>368</v>
      </c>
      <c r="R57" s="28">
        <v>-17.108383609800001</v>
      </c>
      <c r="S57" s="17"/>
      <c r="T57" s="21">
        <v>0.12230318957088</v>
      </c>
      <c r="U57" s="18" t="s">
        <v>369</v>
      </c>
      <c r="V57" s="17"/>
      <c r="W57" s="18" t="s">
        <v>37</v>
      </c>
      <c r="X57" s="19">
        <v>211</v>
      </c>
    </row>
    <row r="58" spans="1:24" ht="20" customHeight="1" x14ac:dyDescent="0.15">
      <c r="A58" s="13"/>
      <c r="B58" s="14">
        <v>65.153229999999994</v>
      </c>
      <c r="C58" s="15">
        <v>-147.5018</v>
      </c>
      <c r="D58" s="16">
        <v>228.2</v>
      </c>
      <c r="E58" s="17"/>
      <c r="F58" s="18" t="s">
        <v>370</v>
      </c>
      <c r="G58" s="18" t="s">
        <v>30</v>
      </c>
      <c r="H58" s="17"/>
      <c r="I58" s="17"/>
      <c r="J58" s="26" t="s">
        <v>371</v>
      </c>
      <c r="K58" s="27">
        <v>44075.82916666667</v>
      </c>
      <c r="L58" s="19">
        <v>0</v>
      </c>
      <c r="M58" s="17"/>
      <c r="N58" s="19">
        <v>0</v>
      </c>
      <c r="O58" s="18" t="s">
        <v>336</v>
      </c>
      <c r="P58" s="18" t="s">
        <v>372</v>
      </c>
      <c r="Q58" s="18" t="s">
        <v>373</v>
      </c>
      <c r="R58" s="28">
        <v>-16.403522291400002</v>
      </c>
      <c r="S58" s="17"/>
      <c r="T58" s="18" t="s">
        <v>374</v>
      </c>
      <c r="U58" s="18" t="s">
        <v>375</v>
      </c>
      <c r="V58" s="17"/>
      <c r="W58" s="18" t="s">
        <v>37</v>
      </c>
      <c r="X58" s="19">
        <v>211</v>
      </c>
    </row>
    <row r="59" spans="1:24" ht="20" customHeight="1" x14ac:dyDescent="0.15">
      <c r="A59" s="13"/>
      <c r="B59" s="14">
        <v>65.153229999999994</v>
      </c>
      <c r="C59" s="15">
        <v>-147.5018</v>
      </c>
      <c r="D59" s="16">
        <v>228.2</v>
      </c>
      <c r="E59" s="17"/>
      <c r="F59" s="18" t="s">
        <v>376</v>
      </c>
      <c r="G59" s="18" t="s">
        <v>30</v>
      </c>
      <c r="H59" s="17"/>
      <c r="I59" s="17"/>
      <c r="J59" s="26" t="s">
        <v>377</v>
      </c>
      <c r="K59" s="27">
        <v>44090.792361111111</v>
      </c>
      <c r="L59" s="19">
        <v>0</v>
      </c>
      <c r="M59" s="17"/>
      <c r="N59" s="19">
        <v>0</v>
      </c>
      <c r="O59" s="18" t="s">
        <v>336</v>
      </c>
      <c r="P59" s="18" t="s">
        <v>378</v>
      </c>
      <c r="Q59" s="18" t="s">
        <v>379</v>
      </c>
      <c r="R59" s="28">
        <v>-16.699472012800001</v>
      </c>
      <c r="S59" s="17"/>
      <c r="T59" s="18" t="s">
        <v>380</v>
      </c>
      <c r="U59" s="18" t="s">
        <v>381</v>
      </c>
      <c r="V59" s="17"/>
      <c r="W59" s="18" t="s">
        <v>37</v>
      </c>
      <c r="X59" s="19">
        <v>211</v>
      </c>
    </row>
    <row r="60" spans="1:24" ht="20" customHeight="1" x14ac:dyDescent="0.15">
      <c r="A60" s="13"/>
      <c r="B60" s="14">
        <v>68.669340000000005</v>
      </c>
      <c r="C60" s="20">
        <v>-149.14350999999999</v>
      </c>
      <c r="D60" s="16">
        <v>768.5</v>
      </c>
      <c r="E60" s="17"/>
      <c r="F60" s="18" t="s">
        <v>382</v>
      </c>
      <c r="G60" s="18" t="s">
        <v>30</v>
      </c>
      <c r="H60" s="17"/>
      <c r="I60" s="17"/>
      <c r="J60" s="26" t="s">
        <v>383</v>
      </c>
      <c r="K60" s="27">
        <v>44060.892361111109</v>
      </c>
      <c r="L60" s="19">
        <v>0</v>
      </c>
      <c r="M60" s="17"/>
      <c r="N60" s="19">
        <v>0</v>
      </c>
      <c r="O60" s="18" t="s">
        <v>259</v>
      </c>
      <c r="P60" s="18" t="s">
        <v>384</v>
      </c>
      <c r="Q60" s="18" t="s">
        <v>385</v>
      </c>
      <c r="R60" s="28">
        <v>-18.952520051</v>
      </c>
      <c r="S60" s="17"/>
      <c r="T60" s="18" t="s">
        <v>386</v>
      </c>
      <c r="U60" s="18" t="s">
        <v>387</v>
      </c>
      <c r="V60" s="17"/>
      <c r="W60" s="18" t="s">
        <v>37</v>
      </c>
      <c r="X60" s="19">
        <v>211</v>
      </c>
    </row>
    <row r="61" spans="1:24" ht="20" customHeight="1" x14ac:dyDescent="0.15">
      <c r="A61" s="13"/>
      <c r="B61" s="14">
        <v>68.668710000000004</v>
      </c>
      <c r="C61" s="20">
        <v>-149.15048999999999</v>
      </c>
      <c r="D61" s="19">
        <v>772</v>
      </c>
      <c r="E61" s="17"/>
      <c r="F61" s="18" t="s">
        <v>388</v>
      </c>
      <c r="G61" s="18" t="s">
        <v>30</v>
      </c>
      <c r="H61" s="17"/>
      <c r="I61" s="17"/>
      <c r="J61" s="26" t="s">
        <v>389</v>
      </c>
      <c r="K61" s="27">
        <v>44060.861111111109</v>
      </c>
      <c r="L61" s="19">
        <v>0</v>
      </c>
      <c r="M61" s="17"/>
      <c r="N61" s="19">
        <v>0</v>
      </c>
      <c r="O61" s="18" t="s">
        <v>259</v>
      </c>
      <c r="P61" s="18" t="s">
        <v>390</v>
      </c>
      <c r="Q61" s="18" t="s">
        <v>391</v>
      </c>
      <c r="R61" s="28">
        <v>-18.477148509599999</v>
      </c>
      <c r="S61" s="17"/>
      <c r="T61" s="18" t="s">
        <v>392</v>
      </c>
      <c r="U61" s="18" t="s">
        <v>393</v>
      </c>
      <c r="V61" s="17"/>
      <c r="W61" s="18" t="s">
        <v>37</v>
      </c>
      <c r="X61" s="19">
        <v>211</v>
      </c>
    </row>
    <row r="62" spans="1:24" ht="20" customHeight="1" x14ac:dyDescent="0.15">
      <c r="A62" s="13"/>
      <c r="B62" s="14">
        <v>68.669330000000002</v>
      </c>
      <c r="C62" s="20">
        <v>-149.15105</v>
      </c>
      <c r="D62" s="16">
        <v>771.8</v>
      </c>
      <c r="E62" s="17"/>
      <c r="F62" s="18" t="s">
        <v>394</v>
      </c>
      <c r="G62" s="18" t="s">
        <v>30</v>
      </c>
      <c r="H62" s="17"/>
      <c r="I62" s="17"/>
      <c r="J62" s="26" t="s">
        <v>395</v>
      </c>
      <c r="K62" s="27">
        <v>44060.818055555559</v>
      </c>
      <c r="L62" s="19">
        <v>0</v>
      </c>
      <c r="M62" s="17"/>
      <c r="N62" s="19">
        <v>0</v>
      </c>
      <c r="O62" s="18" t="s">
        <v>259</v>
      </c>
      <c r="P62" s="18" t="s">
        <v>396</v>
      </c>
      <c r="Q62" s="18" t="s">
        <v>397</v>
      </c>
      <c r="R62" s="28">
        <v>-17.882656322300001</v>
      </c>
      <c r="S62" s="17"/>
      <c r="T62" s="18" t="s">
        <v>398</v>
      </c>
      <c r="U62" s="18" t="s">
        <v>399</v>
      </c>
      <c r="V62" s="17"/>
      <c r="W62" s="18" t="s">
        <v>37</v>
      </c>
      <c r="X62" s="19">
        <v>211</v>
      </c>
    </row>
    <row r="63" spans="1:24" ht="20" customHeight="1" x14ac:dyDescent="0.15">
      <c r="A63" s="13"/>
      <c r="B63" s="14">
        <v>68.66995</v>
      </c>
      <c r="C63" s="20">
        <v>-149.14375000000001</v>
      </c>
      <c r="D63" s="16">
        <v>768.8</v>
      </c>
      <c r="E63" s="17"/>
      <c r="F63" s="18" t="s">
        <v>400</v>
      </c>
      <c r="G63" s="18" t="s">
        <v>30</v>
      </c>
      <c r="H63" s="17"/>
      <c r="I63" s="17"/>
      <c r="J63" s="26" t="s">
        <v>401</v>
      </c>
      <c r="K63" s="27">
        <v>44060.930555555555</v>
      </c>
      <c r="L63" s="19">
        <v>0</v>
      </c>
      <c r="M63" s="17"/>
      <c r="N63" s="19">
        <v>0</v>
      </c>
      <c r="O63" s="18" t="s">
        <v>259</v>
      </c>
      <c r="P63" s="18" t="s">
        <v>402</v>
      </c>
      <c r="Q63" s="18" t="s">
        <v>403</v>
      </c>
      <c r="R63" s="28">
        <v>-17.445300758799998</v>
      </c>
      <c r="S63" s="17"/>
      <c r="T63" s="18" t="s">
        <v>404</v>
      </c>
      <c r="U63" s="18" t="s">
        <v>405</v>
      </c>
      <c r="V63" s="17"/>
      <c r="W63" s="18" t="s">
        <v>37</v>
      </c>
      <c r="X63" s="19">
        <v>211</v>
      </c>
    </row>
    <row r="64" spans="1:24" ht="20" customHeight="1" x14ac:dyDescent="0.15">
      <c r="A64" s="13"/>
      <c r="B64" s="14">
        <v>68.640709999999999</v>
      </c>
      <c r="C64" s="20">
        <v>-149.59705</v>
      </c>
      <c r="D64" s="16">
        <v>717.9</v>
      </c>
      <c r="E64" s="17"/>
      <c r="F64" s="18" t="s">
        <v>406</v>
      </c>
      <c r="G64" s="18" t="s">
        <v>30</v>
      </c>
      <c r="H64" s="17"/>
      <c r="I64" s="17"/>
      <c r="J64" s="26" t="s">
        <v>407</v>
      </c>
      <c r="K64" s="27">
        <v>44383.770833333336</v>
      </c>
      <c r="L64" s="19">
        <v>0</v>
      </c>
      <c r="M64" s="17"/>
      <c r="N64" s="19">
        <v>0</v>
      </c>
      <c r="O64" s="18" t="s">
        <v>259</v>
      </c>
      <c r="P64" s="18" t="s">
        <v>408</v>
      </c>
      <c r="Q64" s="18" t="s">
        <v>409</v>
      </c>
      <c r="R64" s="28">
        <v>-18.473056429</v>
      </c>
      <c r="S64" s="17"/>
      <c r="T64" s="18" t="s">
        <v>410</v>
      </c>
      <c r="U64" s="18" t="s">
        <v>411</v>
      </c>
      <c r="V64" s="17"/>
      <c r="W64" s="18" t="s">
        <v>37</v>
      </c>
      <c r="X64" s="19">
        <v>211</v>
      </c>
    </row>
    <row r="65" spans="1:24" ht="20" customHeight="1" x14ac:dyDescent="0.15">
      <c r="A65" s="13"/>
      <c r="B65" s="14">
        <v>68.625119999999995</v>
      </c>
      <c r="C65" s="20">
        <v>-149.59607</v>
      </c>
      <c r="D65" s="16">
        <v>719.2</v>
      </c>
      <c r="E65" s="17"/>
      <c r="F65" s="18" t="s">
        <v>412</v>
      </c>
      <c r="G65" s="18" t="s">
        <v>30</v>
      </c>
      <c r="H65" s="17"/>
      <c r="I65" s="17"/>
      <c r="J65" s="26" t="s">
        <v>413</v>
      </c>
      <c r="K65" s="27">
        <v>44383.715277777781</v>
      </c>
      <c r="L65" s="19">
        <v>0</v>
      </c>
      <c r="M65" s="17"/>
      <c r="N65" s="19">
        <v>0</v>
      </c>
      <c r="O65" s="18" t="s">
        <v>259</v>
      </c>
      <c r="P65" s="18" t="s">
        <v>414</v>
      </c>
      <c r="Q65" s="18" t="s">
        <v>415</v>
      </c>
      <c r="R65" s="28">
        <v>-20.057242883000001</v>
      </c>
      <c r="S65" s="17"/>
      <c r="T65" s="18" t="s">
        <v>416</v>
      </c>
      <c r="U65" s="18" t="s">
        <v>417</v>
      </c>
      <c r="V65" s="17"/>
      <c r="W65" s="18" t="s">
        <v>37</v>
      </c>
      <c r="X65" s="19">
        <v>211</v>
      </c>
    </row>
    <row r="66" spans="1:24" ht="20" customHeight="1" x14ac:dyDescent="0.15">
      <c r="A66" s="13"/>
      <c r="B66" s="14">
        <v>68.639349999999993</v>
      </c>
      <c r="C66" s="20">
        <v>-149.59012000000001</v>
      </c>
      <c r="D66" s="16">
        <v>716.8</v>
      </c>
      <c r="E66" s="17"/>
      <c r="F66" s="18" t="s">
        <v>418</v>
      </c>
      <c r="G66" s="18" t="s">
        <v>30</v>
      </c>
      <c r="H66" s="17"/>
      <c r="I66" s="17"/>
      <c r="J66" s="26" t="s">
        <v>419</v>
      </c>
      <c r="K66" s="27">
        <v>44383.790277777778</v>
      </c>
      <c r="L66" s="19">
        <v>0</v>
      </c>
      <c r="M66" s="17"/>
      <c r="N66" s="19">
        <v>0</v>
      </c>
      <c r="O66" s="18" t="s">
        <v>259</v>
      </c>
      <c r="P66" s="18" t="s">
        <v>420</v>
      </c>
      <c r="Q66" s="18" t="s">
        <v>421</v>
      </c>
      <c r="R66" s="28">
        <v>-20.2405294908</v>
      </c>
      <c r="S66" s="17"/>
      <c r="T66" s="18" t="s">
        <v>422</v>
      </c>
      <c r="U66" s="18" t="s">
        <v>423</v>
      </c>
      <c r="V66" s="17"/>
      <c r="W66" s="18" t="s">
        <v>37</v>
      </c>
      <c r="X66" s="19">
        <v>211</v>
      </c>
    </row>
    <row r="67" spans="1:24" ht="20" customHeight="1" x14ac:dyDescent="0.15">
      <c r="A67" s="13"/>
      <c r="B67" s="14">
        <v>68.624979999999994</v>
      </c>
      <c r="C67" s="15">
        <v>-149.5941</v>
      </c>
      <c r="D67" s="16">
        <v>720.6</v>
      </c>
      <c r="E67" s="17"/>
      <c r="F67" s="18" t="s">
        <v>424</v>
      </c>
      <c r="G67" s="18" t="s">
        <v>30</v>
      </c>
      <c r="H67" s="17"/>
      <c r="I67" s="17"/>
      <c r="J67" s="26" t="s">
        <v>425</v>
      </c>
      <c r="K67" s="27">
        <v>44383.732638888891</v>
      </c>
      <c r="L67" s="19">
        <v>0</v>
      </c>
      <c r="M67" s="17"/>
      <c r="N67" s="19">
        <v>0</v>
      </c>
      <c r="O67" s="18" t="s">
        <v>259</v>
      </c>
      <c r="P67" s="18" t="s">
        <v>426</v>
      </c>
      <c r="Q67" s="18" t="s">
        <v>427</v>
      </c>
      <c r="R67" s="28">
        <v>-22.476211231899999</v>
      </c>
      <c r="S67" s="17"/>
      <c r="T67" s="18" t="s">
        <v>428</v>
      </c>
      <c r="U67" s="18" t="s">
        <v>429</v>
      </c>
      <c r="V67" s="17"/>
      <c r="W67" s="18" t="s">
        <v>37</v>
      </c>
      <c r="X67" s="19">
        <v>211</v>
      </c>
    </row>
    <row r="68" spans="1:24" ht="20" customHeight="1" x14ac:dyDescent="0.15">
      <c r="A68" s="13"/>
      <c r="B68" s="14">
        <v>68.66995</v>
      </c>
      <c r="C68" s="20">
        <v>-149.14375000000001</v>
      </c>
      <c r="D68" s="16">
        <v>768.8</v>
      </c>
      <c r="E68" s="17"/>
      <c r="F68" s="18" t="s">
        <v>430</v>
      </c>
      <c r="G68" s="18" t="s">
        <v>30</v>
      </c>
      <c r="H68" s="17"/>
      <c r="I68" s="17"/>
      <c r="J68" s="26" t="s">
        <v>431</v>
      </c>
      <c r="K68" s="27">
        <v>44397.774305555555</v>
      </c>
      <c r="L68" s="19">
        <v>0</v>
      </c>
      <c r="M68" s="17"/>
      <c r="N68" s="19">
        <v>0</v>
      </c>
      <c r="O68" s="18" t="s">
        <v>259</v>
      </c>
      <c r="P68" s="18" t="s">
        <v>432</v>
      </c>
      <c r="Q68" s="18" t="s">
        <v>433</v>
      </c>
      <c r="R68" s="28">
        <v>-17.5770305498</v>
      </c>
      <c r="S68" s="17"/>
      <c r="T68" s="18" t="s">
        <v>434</v>
      </c>
      <c r="U68" s="18" t="s">
        <v>435</v>
      </c>
      <c r="V68" s="17"/>
      <c r="W68" s="18" t="s">
        <v>37</v>
      </c>
      <c r="X68" s="19">
        <v>211</v>
      </c>
    </row>
    <row r="69" spans="1:24" ht="20" customHeight="1" x14ac:dyDescent="0.15">
      <c r="A69" s="13"/>
      <c r="B69" s="14">
        <v>68.668710000000004</v>
      </c>
      <c r="C69" s="20">
        <v>-149.15048999999999</v>
      </c>
      <c r="D69" s="19">
        <v>772</v>
      </c>
      <c r="E69" s="17"/>
      <c r="F69" s="18" t="s">
        <v>436</v>
      </c>
      <c r="G69" s="18" t="s">
        <v>30</v>
      </c>
      <c r="H69" s="17"/>
      <c r="I69" s="17"/>
      <c r="J69" s="26" t="s">
        <v>437</v>
      </c>
      <c r="K69" s="27">
        <v>44397.857638888891</v>
      </c>
      <c r="L69" s="19">
        <v>0</v>
      </c>
      <c r="M69" s="17"/>
      <c r="N69" s="19">
        <v>0</v>
      </c>
      <c r="O69" s="18" t="s">
        <v>259</v>
      </c>
      <c r="P69" s="18" t="s">
        <v>438</v>
      </c>
      <c r="Q69" s="18" t="s">
        <v>439</v>
      </c>
      <c r="R69" s="28">
        <v>-18.878603286200001</v>
      </c>
      <c r="S69" s="17"/>
      <c r="T69" s="18" t="s">
        <v>440</v>
      </c>
      <c r="U69" s="18" t="s">
        <v>441</v>
      </c>
      <c r="V69" s="17"/>
      <c r="W69" s="18" t="s">
        <v>37</v>
      </c>
      <c r="X69" s="19">
        <v>211</v>
      </c>
    </row>
    <row r="70" spans="1:24" ht="20" customHeight="1" x14ac:dyDescent="0.15">
      <c r="A70" s="13"/>
      <c r="B70" s="14">
        <v>68.669340000000005</v>
      </c>
      <c r="C70" s="20">
        <v>-149.14350999999999</v>
      </c>
      <c r="D70" s="16">
        <v>768.5</v>
      </c>
      <c r="E70" s="17"/>
      <c r="F70" s="18" t="s">
        <v>442</v>
      </c>
      <c r="G70" s="18" t="s">
        <v>30</v>
      </c>
      <c r="H70" s="17"/>
      <c r="I70" s="17"/>
      <c r="J70" s="26" t="s">
        <v>443</v>
      </c>
      <c r="K70" s="27">
        <v>44397.893055555556</v>
      </c>
      <c r="L70" s="19">
        <v>0</v>
      </c>
      <c r="M70" s="17"/>
      <c r="N70" s="19">
        <v>0</v>
      </c>
      <c r="O70" s="18" t="s">
        <v>444</v>
      </c>
      <c r="P70" s="18" t="s">
        <v>445</v>
      </c>
      <c r="Q70" s="18" t="s">
        <v>446</v>
      </c>
      <c r="R70" s="28">
        <v>-19.796872331500001</v>
      </c>
      <c r="S70" s="17"/>
      <c r="T70" s="18" t="s">
        <v>447</v>
      </c>
      <c r="U70" s="18" t="s">
        <v>448</v>
      </c>
      <c r="V70" s="17"/>
      <c r="W70" s="18" t="s">
        <v>37</v>
      </c>
      <c r="X70" s="19">
        <v>211</v>
      </c>
    </row>
    <row r="71" spans="1:24" ht="20" customHeight="1" x14ac:dyDescent="0.15">
      <c r="A71" s="13"/>
      <c r="B71" s="14">
        <v>68.669330000000002</v>
      </c>
      <c r="C71" s="20">
        <v>-149.15105</v>
      </c>
      <c r="D71" s="16">
        <v>771.8</v>
      </c>
      <c r="E71" s="17"/>
      <c r="F71" s="18" t="s">
        <v>449</v>
      </c>
      <c r="G71" s="18" t="s">
        <v>30</v>
      </c>
      <c r="H71" s="17"/>
      <c r="I71" s="17"/>
      <c r="J71" s="26" t="s">
        <v>450</v>
      </c>
      <c r="K71" s="27">
        <v>44397.81527777778</v>
      </c>
      <c r="L71" s="19">
        <v>0</v>
      </c>
      <c r="M71" s="17"/>
      <c r="N71" s="19">
        <v>0</v>
      </c>
      <c r="O71" s="18" t="s">
        <v>444</v>
      </c>
      <c r="P71" s="18" t="s">
        <v>451</v>
      </c>
      <c r="Q71" s="18" t="s">
        <v>452</v>
      </c>
      <c r="R71" s="28">
        <v>-16.182019052600001</v>
      </c>
      <c r="S71" s="17"/>
      <c r="T71" s="21">
        <v>0.13085579765526001</v>
      </c>
      <c r="U71" s="18" t="s">
        <v>453</v>
      </c>
      <c r="V71" s="17"/>
      <c r="W71" s="18" t="s">
        <v>37</v>
      </c>
      <c r="X71" s="19">
        <v>211</v>
      </c>
    </row>
    <row r="72" spans="1:24" ht="20" customHeight="1" x14ac:dyDescent="0.15">
      <c r="A72" s="13"/>
      <c r="B72" s="14">
        <v>65.153229999999994</v>
      </c>
      <c r="C72" s="15">
        <v>-147.5018</v>
      </c>
      <c r="D72" s="16">
        <v>228.2</v>
      </c>
      <c r="E72" s="17"/>
      <c r="F72" s="18" t="s">
        <v>454</v>
      </c>
      <c r="G72" s="18" t="s">
        <v>30</v>
      </c>
      <c r="H72" s="17"/>
      <c r="I72" s="17"/>
      <c r="J72" s="26" t="s">
        <v>455</v>
      </c>
      <c r="K72" s="27">
        <v>44397.947916666664</v>
      </c>
      <c r="L72" s="19">
        <v>0</v>
      </c>
      <c r="M72" s="17"/>
      <c r="N72" s="16">
        <v>0.1</v>
      </c>
      <c r="O72" s="18" t="s">
        <v>456</v>
      </c>
      <c r="P72" s="18" t="s">
        <v>457</v>
      </c>
      <c r="Q72" s="18" t="s">
        <v>458</v>
      </c>
      <c r="R72" s="28">
        <v>-17.7797710826</v>
      </c>
      <c r="S72" s="17"/>
      <c r="T72" s="21">
        <v>0.15892481644938</v>
      </c>
      <c r="U72" s="18" t="s">
        <v>459</v>
      </c>
      <c r="V72" s="17"/>
      <c r="W72" s="18" t="s">
        <v>37</v>
      </c>
      <c r="X72" s="19">
        <v>211</v>
      </c>
    </row>
    <row r="73" spans="1:24" ht="20" customHeight="1" x14ac:dyDescent="0.15">
      <c r="A73" s="13"/>
      <c r="B73" s="14">
        <v>65.152810000000002</v>
      </c>
      <c r="C73" s="20">
        <v>-147.50802999999999</v>
      </c>
      <c r="D73" s="19">
        <v>231</v>
      </c>
      <c r="E73" s="17"/>
      <c r="F73" s="18" t="s">
        <v>460</v>
      </c>
      <c r="G73" s="18" t="s">
        <v>30</v>
      </c>
      <c r="H73" s="17"/>
      <c r="I73" s="17"/>
      <c r="J73" s="26" t="s">
        <v>461</v>
      </c>
      <c r="K73" s="27">
        <v>44397.859722222223</v>
      </c>
      <c r="L73" s="19">
        <v>0</v>
      </c>
      <c r="M73" s="17"/>
      <c r="N73" s="19">
        <v>0</v>
      </c>
      <c r="O73" s="18" t="s">
        <v>456</v>
      </c>
      <c r="P73" s="18" t="s">
        <v>462</v>
      </c>
      <c r="Q73" s="18" t="s">
        <v>463</v>
      </c>
      <c r="R73" s="28">
        <v>-16.9824249688</v>
      </c>
      <c r="S73" s="17"/>
      <c r="T73" s="18" t="s">
        <v>464</v>
      </c>
      <c r="U73" s="18" t="s">
        <v>465</v>
      </c>
      <c r="V73" s="17"/>
      <c r="W73" s="18" t="s">
        <v>37</v>
      </c>
      <c r="X73" s="19">
        <v>211</v>
      </c>
    </row>
    <row r="74" spans="1:24" ht="20" customHeight="1" x14ac:dyDescent="0.15">
      <c r="A74" s="13"/>
      <c r="B74" s="14">
        <v>65.152240000000006</v>
      </c>
      <c r="C74" s="15">
        <v>-147.50790000000001</v>
      </c>
      <c r="D74" s="16">
        <v>232.2</v>
      </c>
      <c r="E74" s="17"/>
      <c r="F74" s="18" t="s">
        <v>466</v>
      </c>
      <c r="G74" s="18" t="s">
        <v>30</v>
      </c>
      <c r="H74" s="17"/>
      <c r="I74" s="17"/>
      <c r="J74" s="26" t="s">
        <v>467</v>
      </c>
      <c r="K74" s="27">
        <v>44397.8125</v>
      </c>
      <c r="L74" s="19">
        <v>0</v>
      </c>
      <c r="M74" s="17"/>
      <c r="N74" s="19">
        <v>0</v>
      </c>
      <c r="O74" s="18" t="s">
        <v>456</v>
      </c>
      <c r="P74" s="18" t="s">
        <v>468</v>
      </c>
      <c r="Q74" s="18" t="s">
        <v>469</v>
      </c>
      <c r="R74" s="28">
        <v>-17.9489925904</v>
      </c>
      <c r="S74" s="17"/>
      <c r="T74" s="18" t="s">
        <v>470</v>
      </c>
      <c r="U74" s="18" t="s">
        <v>471</v>
      </c>
      <c r="V74" s="17"/>
      <c r="W74" s="18" t="s">
        <v>37</v>
      </c>
      <c r="X74" s="19">
        <v>211</v>
      </c>
    </row>
    <row r="75" spans="1:24" ht="20" customHeight="1" x14ac:dyDescent="0.15">
      <c r="A75" s="13"/>
      <c r="B75" s="14">
        <v>68.640709999999999</v>
      </c>
      <c r="C75" s="20">
        <v>-149.59705</v>
      </c>
      <c r="D75" s="16">
        <v>717.9</v>
      </c>
      <c r="E75" s="17"/>
      <c r="F75" s="18" t="s">
        <v>472</v>
      </c>
      <c r="G75" s="18" t="s">
        <v>30</v>
      </c>
      <c r="H75" s="17"/>
      <c r="I75" s="17"/>
      <c r="J75" s="26" t="s">
        <v>473</v>
      </c>
      <c r="K75" s="27">
        <v>44418.785416666666</v>
      </c>
      <c r="L75" s="19">
        <v>0</v>
      </c>
      <c r="M75" s="17"/>
      <c r="N75" s="19">
        <v>0</v>
      </c>
      <c r="O75" s="18" t="s">
        <v>291</v>
      </c>
      <c r="P75" s="18" t="s">
        <v>474</v>
      </c>
      <c r="Q75" s="18" t="s">
        <v>475</v>
      </c>
      <c r="R75" s="28">
        <v>-17.609776243999999</v>
      </c>
      <c r="S75" s="17"/>
      <c r="T75" s="21">
        <v>0.19470614349455001</v>
      </c>
      <c r="U75" s="18" t="s">
        <v>476</v>
      </c>
      <c r="V75" s="17"/>
      <c r="W75" s="18" t="s">
        <v>37</v>
      </c>
      <c r="X75" s="19">
        <v>211</v>
      </c>
    </row>
    <row r="76" spans="1:24" ht="20" customHeight="1" x14ac:dyDescent="0.15">
      <c r="A76" s="13"/>
      <c r="B76" s="14">
        <v>68.625119999999995</v>
      </c>
      <c r="C76" s="20">
        <v>-149.59607</v>
      </c>
      <c r="D76" s="16">
        <v>719.2</v>
      </c>
      <c r="E76" s="17"/>
      <c r="F76" s="18" t="s">
        <v>477</v>
      </c>
      <c r="G76" s="18" t="s">
        <v>30</v>
      </c>
      <c r="H76" s="17"/>
      <c r="I76" s="17"/>
      <c r="J76" s="26" t="s">
        <v>478</v>
      </c>
      <c r="K76" s="27">
        <v>44418.726388888892</v>
      </c>
      <c r="L76" s="19">
        <v>0</v>
      </c>
      <c r="M76" s="17"/>
      <c r="N76" s="19">
        <v>0</v>
      </c>
      <c r="O76" s="18" t="s">
        <v>259</v>
      </c>
      <c r="P76" s="18" t="s">
        <v>479</v>
      </c>
      <c r="Q76" s="18" t="s">
        <v>480</v>
      </c>
      <c r="R76" s="28">
        <v>-20.1449088271</v>
      </c>
      <c r="S76" s="17"/>
      <c r="T76" s="18" t="s">
        <v>481</v>
      </c>
      <c r="U76" s="18" t="s">
        <v>482</v>
      </c>
      <c r="V76" s="17"/>
      <c r="W76" s="18" t="s">
        <v>37</v>
      </c>
      <c r="X76" s="19">
        <v>211</v>
      </c>
    </row>
    <row r="77" spans="1:24" ht="20" customHeight="1" x14ac:dyDescent="0.15">
      <c r="A77" s="13"/>
      <c r="B77" s="14">
        <v>68.66995</v>
      </c>
      <c r="C77" s="20">
        <v>-149.14375000000001</v>
      </c>
      <c r="D77" s="16">
        <v>768.8</v>
      </c>
      <c r="E77" s="17"/>
      <c r="F77" s="18" t="s">
        <v>483</v>
      </c>
      <c r="G77" s="18" t="s">
        <v>30</v>
      </c>
      <c r="H77" s="17"/>
      <c r="I77" s="17"/>
      <c r="J77" s="26" t="s">
        <v>484</v>
      </c>
      <c r="K77" s="27">
        <v>44425.71875</v>
      </c>
      <c r="L77" s="19">
        <v>0</v>
      </c>
      <c r="M77" s="17"/>
      <c r="N77" s="19">
        <v>0</v>
      </c>
      <c r="O77" s="18" t="s">
        <v>259</v>
      </c>
      <c r="P77" s="18" t="s">
        <v>485</v>
      </c>
      <c r="Q77" s="18" t="s">
        <v>486</v>
      </c>
      <c r="R77" s="28">
        <v>-17.6823824821</v>
      </c>
      <c r="S77" s="17"/>
      <c r="T77" s="18" t="s">
        <v>487</v>
      </c>
      <c r="U77" s="18" t="s">
        <v>488</v>
      </c>
      <c r="V77" s="17"/>
      <c r="W77" s="18" t="s">
        <v>37</v>
      </c>
      <c r="X77" s="19">
        <v>211</v>
      </c>
    </row>
    <row r="78" spans="1:24" ht="20" customHeight="1" x14ac:dyDescent="0.15">
      <c r="A78" s="13"/>
      <c r="B78" s="14">
        <v>68.668710000000004</v>
      </c>
      <c r="C78" s="20">
        <v>-149.15048999999999</v>
      </c>
      <c r="D78" s="19">
        <v>772</v>
      </c>
      <c r="E78" s="17"/>
      <c r="F78" s="18" t="s">
        <v>489</v>
      </c>
      <c r="G78" s="18" t="s">
        <v>30</v>
      </c>
      <c r="H78" s="17"/>
      <c r="I78" s="17"/>
      <c r="J78" s="26" t="s">
        <v>490</v>
      </c>
      <c r="K78" s="27">
        <v>44425.789583333331</v>
      </c>
      <c r="L78" s="19">
        <v>0</v>
      </c>
      <c r="M78" s="17"/>
      <c r="N78" s="19">
        <v>0</v>
      </c>
      <c r="O78" s="18" t="s">
        <v>444</v>
      </c>
      <c r="P78" s="18" t="s">
        <v>491</v>
      </c>
      <c r="Q78" s="18" t="s">
        <v>492</v>
      </c>
      <c r="R78" s="28">
        <v>-19.6748538541</v>
      </c>
      <c r="S78" s="17"/>
      <c r="T78" s="18" t="s">
        <v>493</v>
      </c>
      <c r="U78" s="18" t="s">
        <v>494</v>
      </c>
      <c r="V78" s="17"/>
      <c r="W78" s="18" t="s">
        <v>37</v>
      </c>
      <c r="X78" s="19">
        <v>211</v>
      </c>
    </row>
    <row r="79" spans="1:24" ht="20" customHeight="1" x14ac:dyDescent="0.15">
      <c r="A79" s="13"/>
      <c r="B79" s="14">
        <v>68.669340000000005</v>
      </c>
      <c r="C79" s="20">
        <v>-149.14350999999999</v>
      </c>
      <c r="D79" s="16">
        <v>768.5</v>
      </c>
      <c r="E79" s="17"/>
      <c r="F79" s="18" t="s">
        <v>495</v>
      </c>
      <c r="G79" s="18" t="s">
        <v>30</v>
      </c>
      <c r="H79" s="17"/>
      <c r="I79" s="17"/>
      <c r="J79" s="26" t="s">
        <v>496</v>
      </c>
      <c r="K79" s="27">
        <v>44425.811805555553</v>
      </c>
      <c r="L79" s="19">
        <v>0</v>
      </c>
      <c r="M79" s="17"/>
      <c r="N79" s="19">
        <v>0</v>
      </c>
      <c r="O79" s="18" t="s">
        <v>444</v>
      </c>
      <c r="P79" s="18" t="s">
        <v>497</v>
      </c>
      <c r="Q79" s="18" t="s">
        <v>498</v>
      </c>
      <c r="R79" s="28">
        <v>-19.751306055699999</v>
      </c>
      <c r="S79" s="17"/>
      <c r="T79" s="18" t="s">
        <v>499</v>
      </c>
      <c r="U79" s="18" t="s">
        <v>500</v>
      </c>
      <c r="V79" s="17"/>
      <c r="W79" s="18" t="s">
        <v>37</v>
      </c>
      <c r="X79" s="19">
        <v>211</v>
      </c>
    </row>
    <row r="80" spans="1:24" ht="20" customHeight="1" x14ac:dyDescent="0.15">
      <c r="A80" s="13"/>
      <c r="B80" s="14">
        <v>68.669330000000002</v>
      </c>
      <c r="C80" s="20">
        <v>-149.15105</v>
      </c>
      <c r="D80" s="16">
        <v>771.8</v>
      </c>
      <c r="E80" s="17"/>
      <c r="F80" s="18" t="s">
        <v>501</v>
      </c>
      <c r="G80" s="18" t="s">
        <v>30</v>
      </c>
      <c r="H80" s="17"/>
      <c r="I80" s="17"/>
      <c r="J80" s="26" t="s">
        <v>502</v>
      </c>
      <c r="K80" s="27">
        <v>44425.760416666664</v>
      </c>
      <c r="L80" s="19">
        <v>0</v>
      </c>
      <c r="M80" s="17"/>
      <c r="N80" s="19">
        <v>0</v>
      </c>
      <c r="O80" s="18" t="s">
        <v>444</v>
      </c>
      <c r="P80" s="18" t="s">
        <v>503</v>
      </c>
      <c r="Q80" s="18" t="s">
        <v>504</v>
      </c>
      <c r="R80" s="28">
        <v>-17.459198645499999</v>
      </c>
      <c r="S80" s="17"/>
      <c r="T80" s="18" t="s">
        <v>505</v>
      </c>
      <c r="U80" s="18" t="s">
        <v>506</v>
      </c>
      <c r="V80" s="17"/>
      <c r="W80" s="18" t="s">
        <v>37</v>
      </c>
      <c r="X80" s="19">
        <v>211</v>
      </c>
    </row>
    <row r="81" spans="1:24" ht="20" customHeight="1" x14ac:dyDescent="0.15">
      <c r="A81" s="13"/>
      <c r="B81" s="14">
        <v>65.153229999999994</v>
      </c>
      <c r="C81" s="15">
        <v>-147.5018</v>
      </c>
      <c r="D81" s="16">
        <v>228.2</v>
      </c>
      <c r="E81" s="17"/>
      <c r="F81" s="18" t="s">
        <v>507</v>
      </c>
      <c r="G81" s="18" t="s">
        <v>30</v>
      </c>
      <c r="H81" s="17"/>
      <c r="I81" s="17"/>
      <c r="J81" s="26" t="s">
        <v>508</v>
      </c>
      <c r="K81" s="27">
        <v>44426.943055555559</v>
      </c>
      <c r="L81" s="19">
        <v>0</v>
      </c>
      <c r="M81" s="17"/>
      <c r="N81" s="19">
        <v>0</v>
      </c>
      <c r="O81" s="18" t="s">
        <v>509</v>
      </c>
      <c r="P81" s="18" t="s">
        <v>510</v>
      </c>
      <c r="Q81" s="18" t="s">
        <v>511</v>
      </c>
      <c r="R81" s="28">
        <v>-16.940751195099999</v>
      </c>
      <c r="S81" s="17"/>
      <c r="T81" s="18" t="s">
        <v>512</v>
      </c>
      <c r="U81" s="18" t="s">
        <v>513</v>
      </c>
      <c r="V81" s="17"/>
      <c r="W81" s="18" t="s">
        <v>37</v>
      </c>
      <c r="X81" s="19">
        <v>211</v>
      </c>
    </row>
    <row r="82" spans="1:24" ht="20" customHeight="1" x14ac:dyDescent="0.15">
      <c r="A82" s="13"/>
      <c r="B82" s="14">
        <v>65.152720000000002</v>
      </c>
      <c r="C82" s="20">
        <v>-147.50185999999999</v>
      </c>
      <c r="D82" s="16">
        <v>227.5</v>
      </c>
      <c r="E82" s="17"/>
      <c r="F82" s="18" t="s">
        <v>514</v>
      </c>
      <c r="G82" s="18" t="s">
        <v>30</v>
      </c>
      <c r="H82" s="17"/>
      <c r="I82" s="17"/>
      <c r="J82" s="26" t="s">
        <v>515</v>
      </c>
      <c r="K82" s="27">
        <v>44426.982638888891</v>
      </c>
      <c r="L82" s="19">
        <v>0</v>
      </c>
      <c r="M82" s="17"/>
      <c r="N82" s="19">
        <v>0</v>
      </c>
      <c r="O82" s="18" t="s">
        <v>272</v>
      </c>
      <c r="P82" s="18" t="s">
        <v>516</v>
      </c>
      <c r="Q82" s="18" t="s">
        <v>517</v>
      </c>
      <c r="R82" s="28">
        <v>-16.938721382499999</v>
      </c>
      <c r="S82" s="17"/>
      <c r="T82" s="18" t="s">
        <v>518</v>
      </c>
      <c r="U82" s="18" t="s">
        <v>519</v>
      </c>
      <c r="V82" s="17"/>
      <c r="W82" s="18" t="s">
        <v>37</v>
      </c>
      <c r="X82" s="19">
        <v>211</v>
      </c>
    </row>
    <row r="83" spans="1:24" ht="20" customHeight="1" x14ac:dyDescent="0.15">
      <c r="A83" s="13"/>
      <c r="B83" s="14">
        <v>65.152810000000002</v>
      </c>
      <c r="C83" s="20">
        <v>-147.50802999999999</v>
      </c>
      <c r="D83" s="19">
        <v>231</v>
      </c>
      <c r="E83" s="17"/>
      <c r="F83" s="18" t="s">
        <v>520</v>
      </c>
      <c r="G83" s="18" t="s">
        <v>30</v>
      </c>
      <c r="H83" s="17"/>
      <c r="I83" s="17"/>
      <c r="J83" s="26" t="s">
        <v>521</v>
      </c>
      <c r="K83" s="27">
        <v>44426.820833333331</v>
      </c>
      <c r="L83" s="19">
        <v>0</v>
      </c>
      <c r="M83" s="17"/>
      <c r="N83" s="19">
        <v>0</v>
      </c>
      <c r="O83" s="18" t="s">
        <v>509</v>
      </c>
      <c r="P83" s="18" t="s">
        <v>522</v>
      </c>
      <c r="Q83" s="18" t="s">
        <v>523</v>
      </c>
      <c r="R83" s="28">
        <v>-16.938663914300001</v>
      </c>
      <c r="S83" s="17"/>
      <c r="T83" s="18" t="s">
        <v>524</v>
      </c>
      <c r="U83" s="18" t="s">
        <v>525</v>
      </c>
      <c r="V83" s="17"/>
      <c r="W83" s="18" t="s">
        <v>37</v>
      </c>
      <c r="X83" s="19">
        <v>211</v>
      </c>
    </row>
    <row r="84" spans="1:24" ht="20" customHeight="1" x14ac:dyDescent="0.15">
      <c r="A84" s="13"/>
      <c r="B84" s="14">
        <v>65.152240000000006</v>
      </c>
      <c r="C84" s="15">
        <v>-147.50790000000001</v>
      </c>
      <c r="D84" s="16">
        <v>232.2</v>
      </c>
      <c r="E84" s="17"/>
      <c r="F84" s="18" t="s">
        <v>526</v>
      </c>
      <c r="G84" s="18" t="s">
        <v>30</v>
      </c>
      <c r="H84" s="17"/>
      <c r="I84" s="17"/>
      <c r="J84" s="26" t="s">
        <v>527</v>
      </c>
      <c r="K84" s="27">
        <v>44426.777083333334</v>
      </c>
      <c r="L84" s="19">
        <v>0</v>
      </c>
      <c r="M84" s="17"/>
      <c r="N84" s="19">
        <v>0</v>
      </c>
      <c r="O84" s="18" t="s">
        <v>509</v>
      </c>
      <c r="P84" s="18" t="s">
        <v>528</v>
      </c>
      <c r="Q84" s="18" t="s">
        <v>529</v>
      </c>
      <c r="R84" s="28">
        <v>-17.229233652000001</v>
      </c>
      <c r="S84" s="17"/>
      <c r="T84" s="18" t="s">
        <v>530</v>
      </c>
      <c r="U84" s="18" t="s">
        <v>531</v>
      </c>
      <c r="V84" s="17"/>
      <c r="W84" s="18" t="s">
        <v>37</v>
      </c>
      <c r="X84" s="19">
        <v>211</v>
      </c>
    </row>
  </sheetData>
  <mergeCells count="1">
    <mergeCell ref="A1:X1"/>
  </mergeCells>
  <pageMargins left="1" right="1" top="1" bottom="1" header="0.25" footer="0.25"/>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77B37-EB11-E34A-B945-5E27B33BF1D3}">
  <dimension ref="A1:I84"/>
  <sheetViews>
    <sheetView tabSelected="1" workbookViewId="0">
      <selection activeCell="O65" sqref="O65"/>
    </sheetView>
  </sheetViews>
  <sheetFormatPr baseColWidth="10" defaultRowHeight="13" x14ac:dyDescent="0.15"/>
  <cols>
    <col min="1" max="1" width="17.1640625" style="5" customWidth="1"/>
    <col min="2" max="2" width="17.33203125" style="5" customWidth="1"/>
    <col min="4" max="5" width="11.6640625" bestFit="1" customWidth="1"/>
    <col min="7" max="7" width="11.6640625" bestFit="1" customWidth="1"/>
    <col min="8" max="8" width="16.33203125" customWidth="1"/>
  </cols>
  <sheetData>
    <row r="1" spans="1:9" ht="18" customHeight="1" x14ac:dyDescent="0.15">
      <c r="A1" s="29" t="s">
        <v>532</v>
      </c>
      <c r="B1" s="29" t="s">
        <v>533</v>
      </c>
      <c r="C1" s="28" t="s">
        <v>534</v>
      </c>
      <c r="D1" s="28" t="s">
        <v>535</v>
      </c>
      <c r="E1" s="28" t="s">
        <v>536</v>
      </c>
      <c r="F1" s="28" t="s">
        <v>537</v>
      </c>
      <c r="G1" s="28" t="s">
        <v>538</v>
      </c>
      <c r="H1" s="28" t="s">
        <v>539</v>
      </c>
      <c r="I1">
        <v>-16.186749446357631</v>
      </c>
    </row>
    <row r="2" spans="1:9" ht="14" x14ac:dyDescent="0.15">
      <c r="A2" s="27">
        <v>43305.768055555556</v>
      </c>
      <c r="B2" s="28">
        <v>-20.056500402400001</v>
      </c>
      <c r="H2" s="28" t="s">
        <v>540</v>
      </c>
      <c r="I2">
        <v>-2.3923527876327433</v>
      </c>
    </row>
    <row r="3" spans="1:9" ht="14" x14ac:dyDescent="0.15">
      <c r="A3" s="27">
        <v>43305.781944444447</v>
      </c>
      <c r="B3" s="28">
        <v>-19.523333563000001</v>
      </c>
      <c r="E3">
        <f>A3-$A$2</f>
        <v>1.3888888890505768E-2</v>
      </c>
      <c r="F3">
        <f>$I$1+$I$2*(COS((0.017214*E3-$I$3)))</f>
        <v>-18.573606829338079</v>
      </c>
      <c r="G3">
        <f>(F3-B3)^2</f>
        <v>0.90198086863214411</v>
      </c>
      <c r="H3" s="28" t="s">
        <v>541</v>
      </c>
      <c r="I3">
        <v>-6.215153139441691</v>
      </c>
    </row>
    <row r="4" spans="1:9" x14ac:dyDescent="0.15">
      <c r="A4" s="27">
        <v>43305.808333333334</v>
      </c>
      <c r="B4" s="28">
        <v>-19.141137931799999</v>
      </c>
      <c r="E4">
        <f t="shared" ref="E4:E67" si="0">A4-$A$2</f>
        <v>4.0277777778101154E-2</v>
      </c>
      <c r="F4">
        <f t="shared" ref="F4:F67" si="1">$I$1+$I$2*(COS((0.017214*E4-$I$3)))</f>
        <v>-18.573680200526947</v>
      </c>
      <c r="G4">
        <f t="shared" ref="G4:G67" si="2">(F4-B4)^2</f>
        <v>0.3220082767815593</v>
      </c>
    </row>
    <row r="5" spans="1:9" x14ac:dyDescent="0.15">
      <c r="A5" s="27">
        <v>43305.829861111109</v>
      </c>
      <c r="B5" s="28">
        <v>-19.684462284599999</v>
      </c>
      <c r="E5">
        <f t="shared" si="0"/>
        <v>6.1805555553291924E-2</v>
      </c>
      <c r="F5">
        <f t="shared" si="1"/>
        <v>-18.573739691167496</v>
      </c>
      <c r="G5">
        <f t="shared" si="2"/>
        <v>1.2337046795614237</v>
      </c>
    </row>
    <row r="6" spans="1:9" x14ac:dyDescent="0.15">
      <c r="A6" s="27">
        <v>43340.771527777775</v>
      </c>
      <c r="B6" s="28">
        <v>-19.302339533800001</v>
      </c>
      <c r="E6">
        <f t="shared" si="0"/>
        <v>35.003472222218988</v>
      </c>
      <c r="F6">
        <f t="shared" si="1"/>
        <v>-18.245403649205262</v>
      </c>
      <c r="G6">
        <f t="shared" si="2"/>
        <v>1.1171134641440652</v>
      </c>
    </row>
    <row r="7" spans="1:9" x14ac:dyDescent="0.15">
      <c r="A7" s="27">
        <v>43340.790277777778</v>
      </c>
      <c r="B7" s="28">
        <v>-19.172425376500001</v>
      </c>
      <c r="E7">
        <f t="shared" si="0"/>
        <v>35.022222222221899</v>
      </c>
      <c r="F7">
        <f t="shared" si="1"/>
        <v>-18.24501018270945</v>
      </c>
      <c r="G7">
        <f t="shared" si="2"/>
        <v>0.86009894167356615</v>
      </c>
    </row>
    <row r="8" spans="1:9" x14ac:dyDescent="0.15">
      <c r="A8" s="27">
        <v>43340.8125</v>
      </c>
      <c r="B8" s="28">
        <v>-20.093104802300001</v>
      </c>
      <c r="E8">
        <f t="shared" si="0"/>
        <v>35.044444444443798</v>
      </c>
      <c r="F8">
        <f t="shared" si="1"/>
        <v>-18.244543574392591</v>
      </c>
      <c r="G8">
        <f t="shared" si="2"/>
        <v>3.417178613322553</v>
      </c>
    </row>
    <row r="9" spans="1:9" x14ac:dyDescent="0.15">
      <c r="A9" s="27">
        <v>43340.839583333334</v>
      </c>
      <c r="B9" s="28">
        <v>-19.916381750300001</v>
      </c>
      <c r="E9">
        <f t="shared" si="0"/>
        <v>35.071527777778101</v>
      </c>
      <c r="F9">
        <f t="shared" si="1"/>
        <v>-18.243974488382761</v>
      </c>
      <c r="G9">
        <f t="shared" si="2"/>
        <v>2.7969460497135188</v>
      </c>
    </row>
    <row r="10" spans="1:9" x14ac:dyDescent="0.15">
      <c r="A10" s="27">
        <v>43347.905555555553</v>
      </c>
      <c r="B10" s="28">
        <v>-19.371549484700001</v>
      </c>
      <c r="E10">
        <f t="shared" si="0"/>
        <v>42.13749999999709</v>
      </c>
      <c r="F10">
        <f t="shared" si="1"/>
        <v>-18.080609743428258</v>
      </c>
      <c r="G10">
        <f t="shared" si="2"/>
        <v>1.6665254155947535</v>
      </c>
    </row>
    <row r="11" spans="1:9" x14ac:dyDescent="0.15">
      <c r="A11" s="27">
        <v>43347.96597222222</v>
      </c>
      <c r="B11" s="28">
        <v>-19.404948274700001</v>
      </c>
      <c r="E11">
        <f t="shared" si="0"/>
        <v>42.197916666664241</v>
      </c>
      <c r="F11">
        <f t="shared" si="1"/>
        <v>-18.079088505406453</v>
      </c>
      <c r="G11">
        <f t="shared" si="2"/>
        <v>1.7579041278311389</v>
      </c>
    </row>
    <row r="12" spans="1:9" x14ac:dyDescent="0.15">
      <c r="A12" s="27">
        <v>43348.036111111112</v>
      </c>
      <c r="B12" s="28">
        <v>-19.726719886200001</v>
      </c>
      <c r="E12">
        <f t="shared" si="0"/>
        <v>42.268055555556202</v>
      </c>
      <c r="F12">
        <f t="shared" si="1"/>
        <v>-18.077319903212455</v>
      </c>
      <c r="G12">
        <f t="shared" si="2"/>
        <v>2.7205203038793182</v>
      </c>
    </row>
    <row r="13" spans="1:9" x14ac:dyDescent="0.15">
      <c r="A13" s="27">
        <v>43355.78402777778</v>
      </c>
      <c r="B13" s="28">
        <v>-18.831724931099998</v>
      </c>
      <c r="E13">
        <f t="shared" si="0"/>
        <v>50.015972222223354</v>
      </c>
      <c r="F13">
        <f t="shared" si="1"/>
        <v>-17.865587462442022</v>
      </c>
      <c r="G13">
        <f t="shared" si="2"/>
        <v>0.933421608344842</v>
      </c>
    </row>
    <row r="14" spans="1:9" x14ac:dyDescent="0.15">
      <c r="A14" s="27">
        <v>43355.838888888888</v>
      </c>
      <c r="B14" s="28">
        <v>-18.527748721599998</v>
      </c>
      <c r="E14">
        <f t="shared" si="0"/>
        <v>50.070833333331393</v>
      </c>
      <c r="F14">
        <f t="shared" si="1"/>
        <v>-17.863977148707466</v>
      </c>
      <c r="G14">
        <f t="shared" si="2"/>
        <v>0.44059270098022618</v>
      </c>
    </row>
    <row r="15" spans="1:9" x14ac:dyDescent="0.15">
      <c r="A15" s="27">
        <v>43355.884027777778</v>
      </c>
      <c r="B15" s="28">
        <v>-18.386537080499998</v>
      </c>
      <c r="E15">
        <f t="shared" si="0"/>
        <v>50.115972222221899</v>
      </c>
      <c r="F15">
        <f t="shared" si="1"/>
        <v>-17.862651085264023</v>
      </c>
      <c r="G15">
        <f t="shared" si="2"/>
        <v>0.27445653600438841</v>
      </c>
    </row>
    <row r="16" spans="1:9" x14ac:dyDescent="0.15">
      <c r="A16" s="27">
        <v>43361.765972222223</v>
      </c>
      <c r="B16" s="28">
        <v>-19.375260236500001</v>
      </c>
      <c r="E16">
        <f t="shared" si="0"/>
        <v>55.997916666667152</v>
      </c>
      <c r="F16">
        <f t="shared" si="1"/>
        <v>-17.681500812981504</v>
      </c>
      <c r="G16">
        <f t="shared" si="2"/>
        <v>2.8688209847577104</v>
      </c>
    </row>
    <row r="17" spans="1:7" x14ac:dyDescent="0.15">
      <c r="A17" s="27">
        <v>43628.824999999997</v>
      </c>
      <c r="B17" s="28">
        <v>-18.1995786739</v>
      </c>
      <c r="E17">
        <f t="shared" si="0"/>
        <v>323.05694444444089</v>
      </c>
      <c r="F17">
        <f t="shared" si="1"/>
        <v>-17.870399908953488</v>
      </c>
      <c r="G17">
        <f t="shared" si="2"/>
        <v>0.10835865929171107</v>
      </c>
    </row>
    <row r="18" spans="1:7" x14ac:dyDescent="0.15">
      <c r="A18" s="27">
        <v>43628.855555555558</v>
      </c>
      <c r="B18" s="28">
        <v>-17.711318671400001</v>
      </c>
      <c r="E18">
        <f t="shared" si="0"/>
        <v>323.08750000000146</v>
      </c>
      <c r="F18">
        <f t="shared" si="1"/>
        <v>-17.87129364236619</v>
      </c>
      <c r="G18">
        <f t="shared" si="2"/>
        <v>2.5591991335633106E-2</v>
      </c>
    </row>
    <row r="19" spans="1:7" x14ac:dyDescent="0.15">
      <c r="A19" s="27">
        <v>43628.905555555553</v>
      </c>
      <c r="B19" s="28">
        <v>-18.541986301800002</v>
      </c>
      <c r="E19">
        <f t="shared" si="0"/>
        <v>323.13749999999709</v>
      </c>
      <c r="F19">
        <f t="shared" si="1"/>
        <v>-17.872755109842704</v>
      </c>
      <c r="G19">
        <f t="shared" si="2"/>
        <v>0.44787038828858577</v>
      </c>
    </row>
    <row r="20" spans="1:7" x14ac:dyDescent="0.15">
      <c r="A20" s="27">
        <v>43628.960416666669</v>
      </c>
      <c r="B20" s="28">
        <v>-18.2442453707</v>
      </c>
      <c r="E20">
        <f t="shared" si="0"/>
        <v>323.1923611111124</v>
      </c>
      <c r="F20">
        <f t="shared" si="1"/>
        <v>-17.874357227345648</v>
      </c>
      <c r="G20">
        <f t="shared" si="2"/>
        <v>0.13681723859412961</v>
      </c>
    </row>
    <row r="21" spans="1:7" x14ac:dyDescent="0.15">
      <c r="A21" s="27">
        <v>43655.8125</v>
      </c>
      <c r="B21" s="28">
        <v>-19.494120992500001</v>
      </c>
      <c r="E21">
        <f t="shared" si="0"/>
        <v>350.0444444444438</v>
      </c>
      <c r="F21">
        <f t="shared" si="1"/>
        <v>-18.453441973252993</v>
      </c>
      <c r="G21">
        <f t="shared" si="2"/>
        <v>1.0830128211009151</v>
      </c>
    </row>
    <row r="22" spans="1:7" x14ac:dyDescent="0.15">
      <c r="A22" s="27">
        <v>43655.958333333336</v>
      </c>
      <c r="B22" s="28">
        <v>-18.694918057700001</v>
      </c>
      <c r="E22">
        <f t="shared" si="0"/>
        <v>350.19027777777956</v>
      </c>
      <c r="F22">
        <f t="shared" si="1"/>
        <v>-18.455355646158566</v>
      </c>
      <c r="G22">
        <f t="shared" si="2"/>
        <v>5.739014902354786E-2</v>
      </c>
    </row>
    <row r="23" spans="1:7" x14ac:dyDescent="0.15">
      <c r="A23" s="27">
        <v>43662.804861111108</v>
      </c>
      <c r="B23" s="28">
        <v>-19.5090657282</v>
      </c>
      <c r="E23">
        <f t="shared" si="0"/>
        <v>357.03680555555184</v>
      </c>
      <c r="F23">
        <f t="shared" si="1"/>
        <v>-18.528918145342622</v>
      </c>
      <c r="G23">
        <f t="shared" si="2"/>
        <v>0.96068928418115895</v>
      </c>
    </row>
    <row r="24" spans="1:7" x14ac:dyDescent="0.15">
      <c r="A24" s="27">
        <v>43662.8125</v>
      </c>
      <c r="B24" s="28">
        <v>-17.750002993599999</v>
      </c>
      <c r="E24">
        <f t="shared" si="0"/>
        <v>357.0444444444438</v>
      </c>
      <c r="F24">
        <f t="shared" si="1"/>
        <v>-18.528982221407546</v>
      </c>
      <c r="G24">
        <f t="shared" si="2"/>
        <v>0.60680863735564172</v>
      </c>
    </row>
    <row r="25" spans="1:7" x14ac:dyDescent="0.15">
      <c r="A25" s="27">
        <v>43662.856944444444</v>
      </c>
      <c r="B25" s="28">
        <v>-17.3401541303</v>
      </c>
      <c r="E25">
        <f t="shared" si="0"/>
        <v>357.0888888888876</v>
      </c>
      <c r="F25">
        <f t="shared" si="1"/>
        <v>-18.529354224264114</v>
      </c>
      <c r="G25">
        <f t="shared" si="2"/>
        <v>1.4141968634842583</v>
      </c>
    </row>
    <row r="26" spans="1:7" x14ac:dyDescent="0.15">
      <c r="A26" s="27">
        <v>43662.884027777778</v>
      </c>
      <c r="B26" s="28">
        <v>-18.66316673</v>
      </c>
      <c r="E26">
        <f t="shared" si="0"/>
        <v>357.1159722222219</v>
      </c>
      <c r="F26">
        <f t="shared" si="1"/>
        <v>-18.529580241146974</v>
      </c>
      <c r="G26">
        <f t="shared" si="2"/>
        <v>1.784535000407983E-2</v>
      </c>
    </row>
    <row r="27" spans="1:7" x14ac:dyDescent="0.15">
      <c r="A27" s="27">
        <v>43683.732638888891</v>
      </c>
      <c r="B27" s="28">
        <v>-18.189642109800001</v>
      </c>
      <c r="E27">
        <f t="shared" si="0"/>
        <v>377.9645833333343</v>
      </c>
      <c r="F27">
        <f t="shared" si="1"/>
        <v>-18.550397625441189</v>
      </c>
      <c r="G27">
        <f t="shared" si="2"/>
        <v>0.13014454206553921</v>
      </c>
    </row>
    <row r="28" spans="1:7" x14ac:dyDescent="0.15">
      <c r="A28" s="27">
        <v>43683.76458333333</v>
      </c>
      <c r="B28" s="28">
        <v>-17.436301918000002</v>
      </c>
      <c r="E28">
        <f t="shared" si="0"/>
        <v>377.99652777777374</v>
      </c>
      <c r="F28">
        <f t="shared" si="1"/>
        <v>-18.550194091382345</v>
      </c>
      <c r="G28">
        <f t="shared" si="2"/>
        <v>1.2407557739224397</v>
      </c>
    </row>
    <row r="29" spans="1:7" x14ac:dyDescent="0.15">
      <c r="A29" s="27">
        <v>43683.938888888886</v>
      </c>
      <c r="B29" s="28">
        <v>-18.023371790300001</v>
      </c>
      <c r="E29">
        <f t="shared" si="0"/>
        <v>378.17083333332994</v>
      </c>
      <c r="F29">
        <f t="shared" si="1"/>
        <v>-18.549070916189951</v>
      </c>
      <c r="G29">
        <f t="shared" si="2"/>
        <v>0.27635957096145791</v>
      </c>
    </row>
    <row r="30" spans="1:7" x14ac:dyDescent="0.15">
      <c r="A30" s="27">
        <v>43684.004861111112</v>
      </c>
      <c r="B30" s="28">
        <v>-19.0538527004</v>
      </c>
      <c r="E30">
        <f t="shared" si="0"/>
        <v>378.2368055555562</v>
      </c>
      <c r="F30">
        <f t="shared" si="1"/>
        <v>-18.548640261354109</v>
      </c>
      <c r="G30">
        <f t="shared" si="2"/>
        <v>0.25523960856669853</v>
      </c>
    </row>
    <row r="31" spans="1:7" x14ac:dyDescent="0.15">
      <c r="A31" s="27">
        <v>43704.770833333336</v>
      </c>
      <c r="B31" s="28">
        <v>-19.2167672315</v>
      </c>
      <c r="E31">
        <f t="shared" si="0"/>
        <v>399.00277777777956</v>
      </c>
      <c r="F31">
        <f t="shared" si="1"/>
        <v>-18.266180001633458</v>
      </c>
      <c r="G31">
        <f t="shared" si="2"/>
        <v>0.90361608158534656</v>
      </c>
    </row>
    <row r="32" spans="1:7" x14ac:dyDescent="0.15">
      <c r="A32" s="27">
        <v>43704.804861111108</v>
      </c>
      <c r="B32" s="28">
        <v>-17.841981321700001</v>
      </c>
      <c r="E32">
        <f t="shared" si="0"/>
        <v>399.03680555555184</v>
      </c>
      <c r="F32">
        <f t="shared" si="1"/>
        <v>-18.265486739494772</v>
      </c>
      <c r="G32">
        <f t="shared" si="2"/>
        <v>0.17935683890152412</v>
      </c>
    </row>
    <row r="33" spans="1:7" x14ac:dyDescent="0.15">
      <c r="A33" s="27">
        <v>43704.838194444441</v>
      </c>
      <c r="B33" s="28">
        <v>-18.473862853499998</v>
      </c>
      <c r="E33">
        <f t="shared" si="0"/>
        <v>399.07013888888469</v>
      </c>
      <c r="F33">
        <f t="shared" si="1"/>
        <v>-18.264806934015152</v>
      </c>
      <c r="G33">
        <f t="shared" si="2"/>
        <v>4.3704377471654704E-2</v>
      </c>
    </row>
    <row r="34" spans="1:7" x14ac:dyDescent="0.15">
      <c r="A34" s="27">
        <v>43704.899305555555</v>
      </c>
      <c r="B34" s="28">
        <v>-18.3419857431</v>
      </c>
      <c r="E34">
        <f t="shared" si="0"/>
        <v>399.13124999999854</v>
      </c>
      <c r="F34">
        <f t="shared" si="1"/>
        <v>-18.263558847129445</v>
      </c>
      <c r="G34">
        <f t="shared" si="2"/>
        <v>6.1507780115762512E-3</v>
      </c>
    </row>
    <row r="35" spans="1:7" x14ac:dyDescent="0.15">
      <c r="A35" s="27">
        <v>43719.791666666664</v>
      </c>
      <c r="B35" s="28">
        <v>-18.3820852835</v>
      </c>
      <c r="E35">
        <f t="shared" si="0"/>
        <v>414.02361111110804</v>
      </c>
      <c r="F35">
        <f t="shared" si="1"/>
        <v>-17.894582063308491</v>
      </c>
      <c r="G35">
        <f t="shared" si="2"/>
        <v>0.23765938969709161</v>
      </c>
    </row>
    <row r="36" spans="1:7" x14ac:dyDescent="0.15">
      <c r="A36" s="27">
        <v>43719.820138888892</v>
      </c>
      <c r="B36" s="28">
        <v>-16.496820803399999</v>
      </c>
      <c r="E36">
        <f t="shared" si="0"/>
        <v>414.05208333333576</v>
      </c>
      <c r="F36">
        <f t="shared" si="1"/>
        <v>-17.893760754464125</v>
      </c>
      <c r="G36">
        <f t="shared" si="2"/>
        <v>1.9514412268790446</v>
      </c>
    </row>
    <row r="37" spans="1:7" x14ac:dyDescent="0.15">
      <c r="A37" s="27">
        <v>43719.906944444447</v>
      </c>
      <c r="B37" s="28">
        <v>-17.822101082100001</v>
      </c>
      <c r="E37">
        <f t="shared" si="0"/>
        <v>414.13888888889051</v>
      </c>
      <c r="F37">
        <f t="shared" si="1"/>
        <v>-17.891254234086798</v>
      </c>
      <c r="G37">
        <f t="shared" si="2"/>
        <v>4.7821584297089766E-3</v>
      </c>
    </row>
    <row r="38" spans="1:7" x14ac:dyDescent="0.15">
      <c r="A38" s="27">
        <v>43719.917361111111</v>
      </c>
      <c r="B38" s="28">
        <v>-17.4546306622</v>
      </c>
      <c r="E38">
        <f t="shared" si="0"/>
        <v>414.14930555555475</v>
      </c>
      <c r="F38">
        <f t="shared" si="1"/>
        <v>-17.890953195775044</v>
      </c>
      <c r="G38">
        <f t="shared" si="2"/>
        <v>0.19037735330534561</v>
      </c>
    </row>
    <row r="39" spans="1:7" x14ac:dyDescent="0.15">
      <c r="A39" s="27">
        <v>43999.777777777781</v>
      </c>
      <c r="B39" s="28">
        <v>-17.122743174</v>
      </c>
      <c r="E39">
        <f t="shared" si="0"/>
        <v>694.00972222222481</v>
      </c>
      <c r="F39">
        <f t="shared" si="1"/>
        <v>-18.03531010961958</v>
      </c>
      <c r="G39">
        <f t="shared" si="2"/>
        <v>0.83277841198611069</v>
      </c>
    </row>
    <row r="40" spans="1:7" x14ac:dyDescent="0.15">
      <c r="A40" s="27">
        <v>43999.842361111114</v>
      </c>
      <c r="B40" s="28">
        <v>-16.600017537999999</v>
      </c>
      <c r="E40">
        <f t="shared" si="0"/>
        <v>694.07430555555766</v>
      </c>
      <c r="F40">
        <f t="shared" si="1"/>
        <v>-18.036997262217938</v>
      </c>
      <c r="G40">
        <f t="shared" si="2"/>
        <v>2.0649107278134613</v>
      </c>
    </row>
    <row r="41" spans="1:7" x14ac:dyDescent="0.15">
      <c r="A41" s="27">
        <v>43999.892361111109</v>
      </c>
      <c r="B41" s="28">
        <v>-16.5269923394</v>
      </c>
      <c r="E41">
        <f t="shared" si="0"/>
        <v>694.12430555555329</v>
      </c>
      <c r="F41">
        <f t="shared" si="1"/>
        <v>-18.038301874420945</v>
      </c>
      <c r="G41">
        <f t="shared" si="2"/>
        <v>2.2840565106452266</v>
      </c>
    </row>
    <row r="42" spans="1:7" x14ac:dyDescent="0.15">
      <c r="A42" s="27">
        <v>43999.906944444447</v>
      </c>
      <c r="B42" s="28">
        <v>-17.4315459733</v>
      </c>
      <c r="E42">
        <f t="shared" si="0"/>
        <v>694.13888888889051</v>
      </c>
      <c r="F42">
        <f t="shared" si="1"/>
        <v>-18.038682127983744</v>
      </c>
      <c r="G42">
        <f t="shared" si="2"/>
        <v>0.36861431032416275</v>
      </c>
    </row>
    <row r="43" spans="1:7" x14ac:dyDescent="0.15">
      <c r="A43" s="27">
        <v>44040.804861111108</v>
      </c>
      <c r="B43" s="28">
        <v>-16.640069074500001</v>
      </c>
      <c r="E43">
        <f t="shared" si="0"/>
        <v>735.03680555555184</v>
      </c>
      <c r="F43">
        <f t="shared" si="1"/>
        <v>-18.578691933752424</v>
      </c>
      <c r="G43">
        <f t="shared" si="2"/>
        <v>3.7582585904160384</v>
      </c>
    </row>
    <row r="44" spans="1:7" x14ac:dyDescent="0.15">
      <c r="A44" s="27">
        <v>44040.95</v>
      </c>
      <c r="B44" s="28">
        <v>-18.926076429199998</v>
      </c>
      <c r="E44">
        <f t="shared" si="0"/>
        <v>735.18194444444089</v>
      </c>
      <c r="F44">
        <f t="shared" si="1"/>
        <v>-18.578573774138768</v>
      </c>
      <c r="G44">
        <f t="shared" si="2"/>
        <v>0.1207580952746046</v>
      </c>
    </row>
    <row r="45" spans="1:7" x14ac:dyDescent="0.15">
      <c r="A45" s="27">
        <v>44040.962500000001</v>
      </c>
      <c r="B45" s="28">
        <v>-18.835475723399998</v>
      </c>
      <c r="E45">
        <f t="shared" si="0"/>
        <v>735.19444444444525</v>
      </c>
      <c r="F45">
        <f t="shared" si="1"/>
        <v>-18.578562899411168</v>
      </c>
      <c r="G45">
        <f t="shared" si="2"/>
        <v>6.6004199129915925E-2</v>
      </c>
    </row>
    <row r="46" spans="1:7" x14ac:dyDescent="0.15">
      <c r="A46" s="27">
        <v>44040.992361111108</v>
      </c>
      <c r="B46" s="28">
        <v>-17.161165416500001</v>
      </c>
      <c r="E46">
        <f t="shared" si="0"/>
        <v>735.22430555555184</v>
      </c>
      <c r="F46">
        <f t="shared" si="1"/>
        <v>-18.578536472631843</v>
      </c>
      <c r="G46">
        <f t="shared" si="2"/>
        <v>2.0089407107602919</v>
      </c>
    </row>
    <row r="47" spans="1:7" x14ac:dyDescent="0.15">
      <c r="A47" s="27">
        <v>44053.73541666667</v>
      </c>
      <c r="B47" s="28">
        <v>-20.267407706299998</v>
      </c>
      <c r="E47">
        <f t="shared" si="0"/>
        <v>747.96736111111386</v>
      </c>
      <c r="F47">
        <f t="shared" si="1"/>
        <v>-18.509901405902003</v>
      </c>
      <c r="G47">
        <f t="shared" si="2"/>
        <v>3.0888283959386498</v>
      </c>
    </row>
    <row r="48" spans="1:7" x14ac:dyDescent="0.15">
      <c r="A48" s="27">
        <v>44053.801388888889</v>
      </c>
      <c r="B48" s="28">
        <v>-19.0751733012</v>
      </c>
      <c r="E48">
        <f t="shared" si="0"/>
        <v>748.03333333333285</v>
      </c>
      <c r="F48">
        <f t="shared" si="1"/>
        <v>-18.509251179955573</v>
      </c>
      <c r="G48">
        <f t="shared" si="2"/>
        <v>0.32026784731379143</v>
      </c>
    </row>
    <row r="49" spans="1:7" x14ac:dyDescent="0.15">
      <c r="A49" s="27">
        <v>44053.920138888891</v>
      </c>
      <c r="B49" s="28">
        <v>-18.085962234099998</v>
      </c>
      <c r="E49">
        <f t="shared" si="0"/>
        <v>748.1520833333343</v>
      </c>
      <c r="F49">
        <f t="shared" si="1"/>
        <v>-18.508073225635901</v>
      </c>
      <c r="G49">
        <f t="shared" si="2"/>
        <v>0.17817768917542254</v>
      </c>
    </row>
    <row r="50" spans="1:7" x14ac:dyDescent="0.15">
      <c r="A50" s="27">
        <v>44053.947222222225</v>
      </c>
      <c r="B50" s="28">
        <v>-18.002166861599999</v>
      </c>
      <c r="E50">
        <f t="shared" si="0"/>
        <v>748.17916666666861</v>
      </c>
      <c r="F50">
        <f t="shared" si="1"/>
        <v>-18.507803210808067</v>
      </c>
      <c r="G50">
        <f t="shared" si="2"/>
        <v>0.25566811764046304</v>
      </c>
    </row>
    <row r="51" spans="1:7" x14ac:dyDescent="0.15">
      <c r="A51" s="27">
        <v>44060.818055555559</v>
      </c>
      <c r="B51" s="28">
        <v>-17.882656322300001</v>
      </c>
      <c r="E51">
        <f t="shared" si="0"/>
        <v>755.05000000000291</v>
      </c>
      <c r="F51">
        <f t="shared" si="1"/>
        <v>-18.423182740509048</v>
      </c>
      <c r="G51">
        <f t="shared" si="2"/>
        <v>0.29216880878190232</v>
      </c>
    </row>
    <row r="52" spans="1:7" x14ac:dyDescent="0.15">
      <c r="A52" s="27">
        <v>44060.861111111109</v>
      </c>
      <c r="B52" s="28">
        <v>-18.477148509599999</v>
      </c>
      <c r="E52">
        <f t="shared" si="0"/>
        <v>755.09305555555329</v>
      </c>
      <c r="F52">
        <f t="shared" si="1"/>
        <v>-18.422552482762825</v>
      </c>
      <c r="G52">
        <f t="shared" si="2"/>
        <v>2.9807261464054619E-3</v>
      </c>
    </row>
    <row r="53" spans="1:7" x14ac:dyDescent="0.15">
      <c r="A53" s="27">
        <v>44060.892361111109</v>
      </c>
      <c r="B53" s="28">
        <v>-18.952520051</v>
      </c>
      <c r="E53">
        <f t="shared" si="0"/>
        <v>755.12430555555329</v>
      </c>
      <c r="F53">
        <f t="shared" si="1"/>
        <v>-18.422094268406031</v>
      </c>
      <c r="G53">
        <f t="shared" si="2"/>
        <v>0.28135151084042481</v>
      </c>
    </row>
    <row r="54" spans="1:7" x14ac:dyDescent="0.15">
      <c r="A54" s="27">
        <v>44060.930555555555</v>
      </c>
      <c r="B54" s="28">
        <v>-17.445300758799998</v>
      </c>
      <c r="E54">
        <f t="shared" si="0"/>
        <v>755.16249999999854</v>
      </c>
      <c r="F54">
        <f t="shared" si="1"/>
        <v>-18.421533350202438</v>
      </c>
      <c r="G54">
        <f t="shared" si="2"/>
        <v>0.95303007251632232</v>
      </c>
    </row>
    <row r="55" spans="1:7" x14ac:dyDescent="0.15">
      <c r="A55" s="27">
        <v>44075.82916666667</v>
      </c>
      <c r="B55" s="28">
        <v>-16.403522291400002</v>
      </c>
      <c r="E55">
        <f t="shared" si="0"/>
        <v>770.06111111111386</v>
      </c>
      <c r="F55">
        <f t="shared" si="1"/>
        <v>-18.131845227827142</v>
      </c>
      <c r="G55">
        <f t="shared" si="2"/>
        <v>2.987100172580134</v>
      </c>
    </row>
    <row r="56" spans="1:7" x14ac:dyDescent="0.15">
      <c r="A56" s="27">
        <v>44075.84652777778</v>
      </c>
      <c r="B56" s="28">
        <v>-16.864529025700001</v>
      </c>
      <c r="E56">
        <f t="shared" si="0"/>
        <v>770.07847222222335</v>
      </c>
      <c r="F56">
        <f t="shared" si="1"/>
        <v>-18.131428890191231</v>
      </c>
      <c r="G56">
        <f t="shared" si="2"/>
        <v>1.6050352666478951</v>
      </c>
    </row>
    <row r="57" spans="1:7" x14ac:dyDescent="0.15">
      <c r="A57" s="27">
        <v>44075.896527777775</v>
      </c>
      <c r="B57" s="28">
        <v>-16.394800289399999</v>
      </c>
      <c r="E57">
        <f t="shared" si="0"/>
        <v>770.12847222221899</v>
      </c>
      <c r="F57">
        <f t="shared" si="1"/>
        <v>-18.130228867507544</v>
      </c>
      <c r="G57">
        <f t="shared" si="2"/>
        <v>3.0117123497123743</v>
      </c>
    </row>
    <row r="58" spans="1:7" x14ac:dyDescent="0.15">
      <c r="A58" s="27">
        <v>44075.959027777775</v>
      </c>
      <c r="B58" s="28">
        <v>-18.869521773199999</v>
      </c>
      <c r="E58">
        <f t="shared" si="0"/>
        <v>770.19097222221899</v>
      </c>
      <c r="F58">
        <f t="shared" si="1"/>
        <v>-18.128726814625253</v>
      </c>
      <c r="G58">
        <f t="shared" si="2"/>
        <v>0.54877717064975962</v>
      </c>
    </row>
    <row r="59" spans="1:7" x14ac:dyDescent="0.15">
      <c r="A59" s="27">
        <v>44090.792361111111</v>
      </c>
      <c r="B59" s="28">
        <v>-16.699472012800001</v>
      </c>
      <c r="E59">
        <f t="shared" si="0"/>
        <v>785.02430555555475</v>
      </c>
      <c r="F59">
        <f t="shared" si="1"/>
        <v>-17.712872536663546</v>
      </c>
      <c r="G59">
        <f t="shared" si="2"/>
        <v>1.026980621766908</v>
      </c>
    </row>
    <row r="60" spans="1:7" x14ac:dyDescent="0.15">
      <c r="A60" s="27">
        <v>44090.822222222225</v>
      </c>
      <c r="B60" s="28">
        <v>-17.108383609800001</v>
      </c>
      <c r="E60">
        <f t="shared" si="0"/>
        <v>785.05416666666861</v>
      </c>
      <c r="F60">
        <f t="shared" si="1"/>
        <v>-17.711925306941279</v>
      </c>
      <c r="G60">
        <f t="shared" si="2"/>
        <v>0.36426258018817403</v>
      </c>
    </row>
    <row r="61" spans="1:7" x14ac:dyDescent="0.15">
      <c r="A61" s="27">
        <v>44090.859027777777</v>
      </c>
      <c r="B61" s="28">
        <v>-16.1653649649</v>
      </c>
      <c r="E61">
        <f t="shared" si="0"/>
        <v>785.09097222222044</v>
      </c>
      <c r="F61">
        <f t="shared" si="1"/>
        <v>-17.710757236797107</v>
      </c>
      <c r="G61">
        <f t="shared" si="2"/>
        <v>2.3882372740393025</v>
      </c>
    </row>
    <row r="62" spans="1:7" x14ac:dyDescent="0.15">
      <c r="A62" s="27">
        <v>44090.892361111109</v>
      </c>
      <c r="B62" s="28">
        <v>-17.047135331900002</v>
      </c>
      <c r="E62">
        <f t="shared" si="0"/>
        <v>785.12430555555329</v>
      </c>
      <c r="F62">
        <f t="shared" si="1"/>
        <v>-17.709698834028544</v>
      </c>
      <c r="G62">
        <f t="shared" si="2"/>
        <v>0.43899039435283832</v>
      </c>
    </row>
    <row r="63" spans="1:7" x14ac:dyDescent="0.15">
      <c r="A63" s="27">
        <v>44383.715277777781</v>
      </c>
      <c r="B63" s="28">
        <v>-20.057242883000001</v>
      </c>
      <c r="E63">
        <f t="shared" si="0"/>
        <v>1077.9472222222248</v>
      </c>
      <c r="F63">
        <f t="shared" si="1"/>
        <v>-18.424220319124057</v>
      </c>
      <c r="G63">
        <f t="shared" si="2"/>
        <v>2.6667626941279607</v>
      </c>
    </row>
    <row r="64" spans="1:7" x14ac:dyDescent="0.15">
      <c r="A64" s="27">
        <v>44383.732638888891</v>
      </c>
      <c r="B64" s="28">
        <v>-22.476211231899999</v>
      </c>
      <c r="E64">
        <f t="shared" si="0"/>
        <v>1077.9645833333343</v>
      </c>
      <c r="F64">
        <f t="shared" si="1"/>
        <v>-18.424473289918367</v>
      </c>
      <c r="G64">
        <f t="shared" si="2"/>
        <v>16.416580350493547</v>
      </c>
    </row>
    <row r="65" spans="1:7" x14ac:dyDescent="0.15">
      <c r="A65" s="27">
        <v>44383.770833333336</v>
      </c>
      <c r="B65" s="28">
        <v>-18.473056429</v>
      </c>
      <c r="E65">
        <f t="shared" si="0"/>
        <v>1078.0027777777796</v>
      </c>
      <c r="F65">
        <f t="shared" si="1"/>
        <v>-18.425029122128183</v>
      </c>
      <c r="G65">
        <f t="shared" si="2"/>
        <v>2.3066222053596055E-3</v>
      </c>
    </row>
    <row r="66" spans="1:7" x14ac:dyDescent="0.15">
      <c r="A66" s="27">
        <v>44383.790277777778</v>
      </c>
      <c r="B66" s="28">
        <v>-20.2405294908</v>
      </c>
      <c r="E66">
        <f t="shared" si="0"/>
        <v>1078.0222222222219</v>
      </c>
      <c r="F66">
        <f t="shared" si="1"/>
        <v>-18.425311719596884</v>
      </c>
      <c r="G66">
        <f t="shared" si="2"/>
        <v>3.2950155568916082</v>
      </c>
    </row>
    <row r="67" spans="1:7" x14ac:dyDescent="0.15">
      <c r="A67" s="27">
        <v>44397.774305555555</v>
      </c>
      <c r="B67" s="28">
        <v>-17.5770305498</v>
      </c>
      <c r="E67">
        <f t="shared" si="0"/>
        <v>1092.0062499999985</v>
      </c>
      <c r="F67">
        <f t="shared" si="1"/>
        <v>-18.561957329007924</v>
      </c>
      <c r="G67">
        <f t="shared" si="2"/>
        <v>0.97008076040089586</v>
      </c>
    </row>
    <row r="68" spans="1:7" x14ac:dyDescent="0.15">
      <c r="A68" s="27">
        <v>44397.8125</v>
      </c>
      <c r="B68" s="28">
        <v>-17.9489925904</v>
      </c>
      <c r="E68">
        <f t="shared" ref="E68:E84" si="3">A68-$A$2</f>
        <v>1092.0444444444438</v>
      </c>
      <c r="F68">
        <f t="shared" ref="F68:F83" si="4">$I$1+$I$2*(COS((0.017214*E68-$I$3)))</f>
        <v>-18.562144789561387</v>
      </c>
      <c r="G68">
        <f t="shared" ref="G68:G83" si="5">(F68-B68)^2</f>
        <v>0.37595561933644556</v>
      </c>
    </row>
    <row r="69" spans="1:7" x14ac:dyDescent="0.15">
      <c r="A69" s="27">
        <v>44397.81527777778</v>
      </c>
      <c r="B69" s="28">
        <v>-16.182019052600001</v>
      </c>
      <c r="E69">
        <f t="shared" si="3"/>
        <v>1092.0472222222234</v>
      </c>
      <c r="F69">
        <f t="shared" si="4"/>
        <v>-18.562158383002185</v>
      </c>
      <c r="G69">
        <f t="shared" si="5"/>
        <v>5.6650632321273546</v>
      </c>
    </row>
    <row r="70" spans="1:7" x14ac:dyDescent="0.15">
      <c r="A70" s="27">
        <v>44397.857638888891</v>
      </c>
      <c r="B70" s="28">
        <v>-18.878603286200001</v>
      </c>
      <c r="E70">
        <f t="shared" si="3"/>
        <v>1092.0895833333343</v>
      </c>
      <c r="F70">
        <f t="shared" si="4"/>
        <v>-18.562365009994547</v>
      </c>
      <c r="G70">
        <f t="shared" si="5"/>
        <v>0.10000664733739664</v>
      </c>
    </row>
    <row r="71" spans="1:7" x14ac:dyDescent="0.15">
      <c r="A71" s="27">
        <v>44397.859722222223</v>
      </c>
      <c r="B71" s="28">
        <v>-16.9824249688</v>
      </c>
      <c r="E71">
        <f t="shared" si="3"/>
        <v>1092.0916666666672</v>
      </c>
      <c r="F71">
        <f t="shared" si="4"/>
        <v>-18.56237513938855</v>
      </c>
      <c r="G71">
        <f t="shared" si="5"/>
        <v>2.4962425415427871</v>
      </c>
    </row>
    <row r="72" spans="1:7" x14ac:dyDescent="0.15">
      <c r="A72" s="27">
        <v>44397.893055555556</v>
      </c>
      <c r="B72" s="28">
        <v>-19.796872331500001</v>
      </c>
      <c r="E72">
        <f t="shared" si="3"/>
        <v>1092.125</v>
      </c>
      <c r="F72">
        <f t="shared" si="4"/>
        <v>-18.562536794157918</v>
      </c>
      <c r="G72">
        <f t="shared" si="5"/>
        <v>1.5235842187455699</v>
      </c>
    </row>
    <row r="73" spans="1:7" x14ac:dyDescent="0.15">
      <c r="A73" s="27">
        <v>44397.947916666664</v>
      </c>
      <c r="B73" s="28">
        <v>-17.7797710826</v>
      </c>
      <c r="E73">
        <f t="shared" si="3"/>
        <v>1092.179861111108</v>
      </c>
      <c r="F73">
        <f t="shared" si="4"/>
        <v>-18.562801147814191</v>
      </c>
      <c r="G73">
        <f t="shared" si="5"/>
        <v>0.61313608302934097</v>
      </c>
    </row>
    <row r="74" spans="1:7" x14ac:dyDescent="0.15">
      <c r="A74" s="27">
        <v>44418.726388888892</v>
      </c>
      <c r="B74" s="28">
        <v>-20.1449088271</v>
      </c>
      <c r="E74">
        <f t="shared" si="3"/>
        <v>1112.9583333333358</v>
      </c>
      <c r="F74">
        <f t="shared" si="4"/>
        <v>-18.510033135964662</v>
      </c>
      <c r="G74">
        <f t="shared" si="5"/>
        <v>2.6728185254652503</v>
      </c>
    </row>
    <row r="75" spans="1:7" x14ac:dyDescent="0.15">
      <c r="A75" s="27">
        <v>44418.785416666666</v>
      </c>
      <c r="B75" s="28">
        <v>-17.609776243999999</v>
      </c>
      <c r="E75">
        <f t="shared" si="3"/>
        <v>1113.0173611111095</v>
      </c>
      <c r="F75">
        <f t="shared" si="4"/>
        <v>-18.509452040479019</v>
      </c>
      <c r="G75">
        <f t="shared" si="5"/>
        <v>0.80941653877015873</v>
      </c>
    </row>
    <row r="76" spans="1:7" x14ac:dyDescent="0.15">
      <c r="A76" s="27">
        <v>44425.71875</v>
      </c>
      <c r="B76" s="28">
        <v>-17.6823824821</v>
      </c>
      <c r="E76">
        <f t="shared" si="3"/>
        <v>1119.9506944444438</v>
      </c>
      <c r="F76">
        <f t="shared" si="4"/>
        <v>-18.424695396633869</v>
      </c>
      <c r="G76">
        <f t="shared" si="5"/>
        <v>0.55102846308376729</v>
      </c>
    </row>
    <row r="77" spans="1:7" x14ac:dyDescent="0.15">
      <c r="A77" s="27">
        <v>44425.760416666664</v>
      </c>
      <c r="B77" s="28">
        <v>-17.459198645499999</v>
      </c>
      <c r="E77">
        <f t="shared" si="3"/>
        <v>1119.992361111108</v>
      </c>
      <c r="F77">
        <f t="shared" si="4"/>
        <v>-18.424088352423961</v>
      </c>
      <c r="G77">
        <f t="shared" si="5"/>
        <v>0.93101214652780995</v>
      </c>
    </row>
    <row r="78" spans="1:7" x14ac:dyDescent="0.15">
      <c r="A78" s="27">
        <v>44425.789583333331</v>
      </c>
      <c r="B78" s="28">
        <v>-19.6748538541</v>
      </c>
      <c r="E78">
        <f t="shared" si="3"/>
        <v>1120.0215277777752</v>
      </c>
      <c r="F78">
        <f t="shared" si="4"/>
        <v>-18.423662736617253</v>
      </c>
      <c r="G78">
        <f t="shared" si="5"/>
        <v>1.5654792124677264</v>
      </c>
    </row>
    <row r="79" spans="1:7" x14ac:dyDescent="0.15">
      <c r="A79" s="27">
        <v>44425.811805555553</v>
      </c>
      <c r="B79" s="28">
        <v>-19.751306055699999</v>
      </c>
      <c r="E79">
        <f t="shared" si="3"/>
        <v>1120.0437499999971</v>
      </c>
      <c r="F79">
        <f t="shared" si="4"/>
        <v>-18.423338079424713</v>
      </c>
      <c r="G79">
        <f t="shared" si="5"/>
        <v>1.7634989460126775</v>
      </c>
    </row>
    <row r="80" spans="1:7" x14ac:dyDescent="0.15">
      <c r="A80" s="27">
        <v>44426.777083333334</v>
      </c>
      <c r="B80" s="28">
        <v>-17.229233652000001</v>
      </c>
      <c r="E80">
        <f t="shared" si="3"/>
        <v>1121.0090277777781</v>
      </c>
      <c r="F80">
        <f t="shared" si="4"/>
        <v>-18.408920568101458</v>
      </c>
      <c r="G80">
        <f t="shared" si="5"/>
        <v>1.3916612200209644</v>
      </c>
    </row>
    <row r="81" spans="1:7" x14ac:dyDescent="0.15">
      <c r="A81" s="27">
        <v>44426.820833333331</v>
      </c>
      <c r="B81" s="28">
        <v>-16.938663914300001</v>
      </c>
      <c r="E81">
        <f t="shared" si="3"/>
        <v>1121.0527777777752</v>
      </c>
      <c r="F81">
        <f t="shared" si="4"/>
        <v>-18.408252547986145</v>
      </c>
      <c r="G81">
        <f t="shared" si="5"/>
        <v>2.1596907522595061</v>
      </c>
    </row>
    <row r="82" spans="1:7" x14ac:dyDescent="0.15">
      <c r="A82" s="27">
        <v>44426.943055555559</v>
      </c>
      <c r="B82" s="28">
        <v>-16.940751195099999</v>
      </c>
      <c r="E82">
        <f t="shared" si="3"/>
        <v>1121.1750000000029</v>
      </c>
      <c r="F82">
        <f t="shared" si="4"/>
        <v>-18.406379657498743</v>
      </c>
      <c r="G82">
        <f t="shared" si="5"/>
        <v>2.1480667897933063</v>
      </c>
    </row>
    <row r="83" spans="1:7" x14ac:dyDescent="0.15">
      <c r="A83" s="27">
        <v>44426.982638888891</v>
      </c>
      <c r="B83" s="28">
        <v>-16.938721382499999</v>
      </c>
      <c r="E83">
        <f t="shared" si="3"/>
        <v>1121.2145833333343</v>
      </c>
      <c r="F83">
        <f t="shared" si="4"/>
        <v>-18.405770989675037</v>
      </c>
      <c r="G83">
        <f t="shared" si="5"/>
        <v>2.1522345499124347</v>
      </c>
    </row>
    <row r="84" spans="1:7" x14ac:dyDescent="0.15">
      <c r="G84">
        <f>SUM(G3:G83)</f>
        <v>111.10697367887073</v>
      </c>
    </row>
  </sheetData>
  <sortState xmlns:xlrd2="http://schemas.microsoft.com/office/spreadsheetml/2017/richdata2" ref="A2:B83">
    <sortCondition ref="A2:A83"/>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Sheet 1 - 1648575306-data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 Boudreau</cp:lastModifiedBy>
  <dcterms:modified xsi:type="dcterms:W3CDTF">2022-10-18T14:38:31Z</dcterms:modified>
</cp:coreProperties>
</file>