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ssa\serotonin-transport\"/>
    </mc:Choice>
  </mc:AlternateContent>
  <bookViews>
    <workbookView xWindow="0" yWindow="0" windowWidth="11508" windowHeight="61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I9" i="1"/>
</calcChain>
</file>

<file path=xl/sharedStrings.xml><?xml version="1.0" encoding="utf-8"?>
<sst xmlns="http://schemas.openxmlformats.org/spreadsheetml/2006/main" count="21" uniqueCount="21">
  <si>
    <t>E coli production of serotonin</t>
  </si>
  <si>
    <t>time (h)</t>
  </si>
  <si>
    <t>conc mg/L</t>
  </si>
  <si>
    <t xml:space="preserve">e coli </t>
  </si>
  <si>
    <t>tryptophan</t>
  </si>
  <si>
    <t>mM</t>
  </si>
  <si>
    <t>OD600=1</t>
  </si>
  <si>
    <t>park 2014</t>
  </si>
  <si>
    <t>8e8 cells/mL</t>
  </si>
  <si>
    <t>Assume 1st order, irreversible</t>
  </si>
  <si>
    <t>intestinal volume</t>
  </si>
  <si>
    <t>ml</t>
  </si>
  <si>
    <t>error</t>
  </si>
  <si>
    <t>mL</t>
  </si>
  <si>
    <t>schiller 2005</t>
  </si>
  <si>
    <t>total bacteria</t>
  </si>
  <si>
    <t>mmol/L</t>
  </si>
  <si>
    <t>serotonin mw</t>
  </si>
  <si>
    <t>ln(Ca/Ca0)=-kt</t>
  </si>
  <si>
    <t>ln ca/ca0</t>
  </si>
  <si>
    <t>calc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</si>
</sst>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7" sqref="F17"/>
    </sheetView>
  </sheetViews>
  <sheetFormatPr defaultRowHeight="14.4" x14ac:dyDescent="0.55000000000000004"/>
  <cols>
    <col min="4" max="4" width="11.578125" bestFit="1" customWidth="1"/>
    <col min="7" max="7" width="9.5234375" bestFit="1" customWidth="1"/>
  </cols>
  <sheetData>
    <row r="1" spans="1:11" x14ac:dyDescent="0.55000000000000004">
      <c r="A1" t="s">
        <v>0</v>
      </c>
      <c r="G1" t="s">
        <v>17</v>
      </c>
      <c r="H1">
        <v>176.22</v>
      </c>
    </row>
    <row r="2" spans="1:11" x14ac:dyDescent="0.55000000000000004">
      <c r="A2" t="s">
        <v>7</v>
      </c>
      <c r="G2" t="s">
        <v>3</v>
      </c>
      <c r="J2" t="s">
        <v>6</v>
      </c>
      <c r="K2" t="s">
        <v>8</v>
      </c>
    </row>
    <row r="3" spans="1:11" x14ac:dyDescent="0.55000000000000004">
      <c r="A3" t="s">
        <v>1</v>
      </c>
      <c r="B3" t="s">
        <v>2</v>
      </c>
      <c r="C3" t="s">
        <v>16</v>
      </c>
      <c r="D3" t="s">
        <v>19</v>
      </c>
      <c r="E3" t="s">
        <v>20</v>
      </c>
      <c r="G3" t="s">
        <v>4</v>
      </c>
      <c r="H3">
        <v>3</v>
      </c>
      <c r="I3" t="s">
        <v>5</v>
      </c>
    </row>
    <row r="4" spans="1:11" x14ac:dyDescent="0.55000000000000004">
      <c r="A4">
        <v>0</v>
      </c>
      <c r="B4">
        <v>0</v>
      </c>
      <c r="C4">
        <f>B4/H$1</f>
        <v>0</v>
      </c>
      <c r="D4">
        <f>LN((3-C4)/3)</f>
        <v>0</v>
      </c>
      <c r="E4" t="e">
        <f>-D4/A4</f>
        <v>#DIV/0!</v>
      </c>
    </row>
    <row r="5" spans="1:11" x14ac:dyDescent="0.55000000000000004">
      <c r="A5">
        <v>3</v>
      </c>
      <c r="B5">
        <v>9.8000000000000007</v>
      </c>
      <c r="C5">
        <f t="shared" ref="C5:C10" si="0">B5/H$1</f>
        <v>5.5612302803314043E-2</v>
      </c>
      <c r="D5">
        <f t="shared" ref="D5:D10" si="1">LN((3-C5)/3)</f>
        <v>-1.8711405848054561E-2</v>
      </c>
      <c r="E5">
        <f t="shared" ref="E5:E10" si="2">-D5/A5</f>
        <v>6.2371352826848534E-3</v>
      </c>
    </row>
    <row r="6" spans="1:11" x14ac:dyDescent="0.55000000000000004">
      <c r="A6">
        <v>6</v>
      </c>
      <c r="B6">
        <v>22</v>
      </c>
      <c r="C6">
        <f t="shared" si="0"/>
        <v>0.12484394506866417</v>
      </c>
      <c r="D6">
        <f t="shared" si="1"/>
        <v>-4.2505335915783628E-2</v>
      </c>
      <c r="E6">
        <f t="shared" si="2"/>
        <v>7.0842226526306043E-3</v>
      </c>
    </row>
    <row r="7" spans="1:11" x14ac:dyDescent="0.55000000000000004">
      <c r="A7">
        <v>9</v>
      </c>
      <c r="B7">
        <v>26</v>
      </c>
      <c r="C7">
        <f t="shared" si="0"/>
        <v>0.14754284417205765</v>
      </c>
      <c r="D7">
        <f t="shared" si="1"/>
        <v>-5.0431505894320217E-2</v>
      </c>
      <c r="E7">
        <f t="shared" si="2"/>
        <v>5.6035006549244688E-3</v>
      </c>
      <c r="I7" t="s">
        <v>14</v>
      </c>
    </row>
    <row r="8" spans="1:11" x14ac:dyDescent="0.55000000000000004">
      <c r="A8">
        <v>12</v>
      </c>
      <c r="B8">
        <v>30.5</v>
      </c>
      <c r="C8">
        <f t="shared" si="0"/>
        <v>0.17307910566337534</v>
      </c>
      <c r="D8">
        <f t="shared" si="1"/>
        <v>-5.9424192542496881E-2</v>
      </c>
      <c r="E8">
        <f t="shared" si="2"/>
        <v>4.9520160452080735E-3</v>
      </c>
      <c r="I8" t="s">
        <v>10</v>
      </c>
    </row>
    <row r="9" spans="1:11" x14ac:dyDescent="0.55000000000000004">
      <c r="A9">
        <v>15</v>
      </c>
      <c r="B9">
        <v>32</v>
      </c>
      <c r="C9">
        <f t="shared" si="0"/>
        <v>0.18159119282714789</v>
      </c>
      <c r="D9">
        <f t="shared" si="1"/>
        <v>-6.2439815744177084E-2</v>
      </c>
      <c r="E9">
        <f t="shared" si="2"/>
        <v>4.1626543829451391E-3</v>
      </c>
      <c r="I9">
        <f>105+13</f>
        <v>118</v>
      </c>
      <c r="J9" t="s">
        <v>11</v>
      </c>
    </row>
    <row r="10" spans="1:11" x14ac:dyDescent="0.55000000000000004">
      <c r="A10">
        <v>24</v>
      </c>
      <c r="B10">
        <v>37</v>
      </c>
      <c r="C10">
        <f t="shared" si="0"/>
        <v>0.20996481670638975</v>
      </c>
      <c r="D10">
        <f t="shared" si="1"/>
        <v>-7.2558082414845321E-2</v>
      </c>
      <c r="E10">
        <f t="shared" si="2"/>
        <v>3.0232534339518884E-3</v>
      </c>
      <c r="I10" t="s">
        <v>12</v>
      </c>
      <c r="J10">
        <v>72</v>
      </c>
      <c r="K10" t="s">
        <v>13</v>
      </c>
    </row>
    <row r="13" spans="1:11" x14ac:dyDescent="0.55000000000000004">
      <c r="C13" t="s">
        <v>9</v>
      </c>
      <c r="I13" t="s">
        <v>15</v>
      </c>
      <c r="K13" s="1">
        <v>1000000000000000</v>
      </c>
    </row>
    <row r="14" spans="1:11" x14ac:dyDescent="0.55000000000000004">
      <c r="C14" t="s">
        <v>18</v>
      </c>
      <c r="K14" s="1"/>
    </row>
    <row r="17" spans="4:5" x14ac:dyDescent="0.55000000000000004">
      <c r="D17">
        <f>C5/800000000</f>
        <v>6.9515378504142547E-11</v>
      </c>
      <c r="E17">
        <f>D17*500000000000</f>
        <v>34.757689252071273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</dc:creator>
  <cp:lastModifiedBy>Marissa</cp:lastModifiedBy>
  <dcterms:created xsi:type="dcterms:W3CDTF">2016-12-06T00:10:38Z</dcterms:created>
  <dcterms:modified xsi:type="dcterms:W3CDTF">2016-12-06T02:09:42Z</dcterms:modified>
</cp:coreProperties>
</file>