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Table 1" sheetId="2" r:id="rId5"/>
    <sheet name="Sheet 1 - Table 2" sheetId="3" r:id="rId6"/>
  </sheets>
</workbook>
</file>

<file path=xl/sharedStrings.xml><?xml version="1.0" encoding="utf-8"?>
<sst xmlns="http://schemas.openxmlformats.org/spreadsheetml/2006/main" uniqueCount="2051">
  <si>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</si>
  <si>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</si>
  <si>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</si>
  <si>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</si>
  <si>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</si>
  <si>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</si>
  <si>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Sheet 1 - Table 1</t>
  </si>
  <si>
    <t>Datasheets</t>
  </si>
  <si>
    <t>Image</t>
  </si>
  <si>
    <t>Digi-Key Part Number</t>
  </si>
  <si>
    <t>Manufacturer Part Number</t>
  </si>
  <si>
    <t>Manufacturer</t>
  </si>
  <si>
    <t>Description</t>
  </si>
  <si>
    <t>Quantity Available</t>
  </si>
  <si>
    <t>Factory Stock</t>
  </si>
  <si>
    <t>Unit Price (CAD)</t>
  </si>
  <si>
    <t>@ qty</t>
  </si>
  <si>
    <t>Minimum Quantity</t>
  </si>
  <si>
    <t>Packaging</t>
  </si>
  <si>
    <t>Series</t>
  </si>
  <si>
    <t>Wavelength</t>
  </si>
  <si>
    <t>Color - Enhanced</t>
  </si>
  <si>
    <t>Spectral Range</t>
  </si>
  <si>
    <t>Diode Type</t>
  </si>
  <si>
    <t>Responsivity @ nm</t>
  </si>
  <si>
    <t>Response Time</t>
  </si>
  <si>
    <t>Voltage - DC Reverse (Vr) (Max)</t>
  </si>
  <si>
    <t>Current - Dark (Typ)</t>
  </si>
  <si>
    <t>Active Area</t>
  </si>
  <si>
    <t>Viewing Angle</t>
  </si>
  <si>
    <t>Operating Temperature</t>
  </si>
  <si>
    <t>Mounting Type</t>
  </si>
  <si>
    <t>Package / Case</t>
  </si>
  <si>
    <t>N Sensors required</t>
  </si>
  <si>
    <t>Output Amperage to cover &gt;160 deg per W</t>
  </si>
  <si>
    <t>Min Amperage</t>
  </si>
  <si>
    <t>Max Amperage</t>
  </si>
  <si>
    <t>Amp Range</t>
  </si>
  <si>
    <t>Per Measure point cost</t>
  </si>
  <si>
    <t>Cost per Amp</t>
  </si>
  <si>
    <t>R size (target = v=3.6@max amp)</t>
  </si>
  <si>
    <t>http://www.osram-os.com/Graphics/XPic2/00101659_0.pdf</t>
  </si>
  <si>
    <t>http://media.digikey.com/photos/Osram%20Opto%20Photos/sfh%20203%20p.JPG</t>
  </si>
  <si>
    <t>475-2649-ND</t>
  </si>
  <si>
    <t>SFH 203 P</t>
  </si>
  <si>
    <t>OSRAM Opto Semiconductors Inc.</t>
  </si>
  <si>
    <t>PHOTODIODE T1 3/4</t>
  </si>
  <si>
    <t>Bulk</t>
  </si>
  <si>
    <t>-</t>
  </si>
  <si>
    <t>850nm</t>
  </si>
  <si>
    <t>400nm ~ 1100nm</t>
  </si>
  <si>
    <t>PIN</t>
  </si>
  <si>
    <t>0.62</t>
  </si>
  <si>
    <t>5ns</t>
  </si>
  <si>
    <t>50V</t>
  </si>
  <si>
    <t>1nA</t>
  </si>
  <si>
    <t>1mm²</t>
  </si>
  <si>
    <t>150</t>
  </si>
  <si>
    <t>-40C ~ 100C</t>
  </si>
  <si>
    <t>Through Hole</t>
  </si>
  <si>
    <t>Radial, 5mm Dia (T 1 3/4)</t>
  </si>
  <si>
    <t>http://www.osram-os.com/Graphics/XPic6/00101662_0.pdf</t>
  </si>
  <si>
    <t>http://media.digikey.com/photos/Osram%20Opto%20Photos/SFH206K.jpg</t>
  </si>
  <si>
    <t>475-1076-ND</t>
  </si>
  <si>
    <t>SFH 206K</t>
  </si>
  <si>
    <t>PHOTODIODE 850NM 5MM CLEAR TO-92</t>
  </si>
  <si>
    <t>20ns</t>
  </si>
  <si>
    <t>32V</t>
  </si>
  <si>
    <t>2nA</t>
  </si>
  <si>
    <t>7.02mm²</t>
  </si>
  <si>
    <t>120</t>
  </si>
  <si>
    <t>Radial</t>
  </si>
  <si>
    <t>http://www.osram-os.com/Graphics/XPic9/00083297_0.pdf</t>
  </si>
  <si>
    <t>http://media.digikey.com/Renders/Osram%20Opto%20Renders/SFH%202701.jpg</t>
  </si>
  <si>
    <t>475-2967-1-ND</t>
  </si>
  <si>
    <t>SFH 2701</t>
  </si>
  <si>
    <t>PHOTODIODE PIN 820NM SMD</t>
  </si>
  <si>
    <t>Cut Tape (CT)</t>
  </si>
  <si>
    <t>820nm</t>
  </si>
  <si>
    <t>400nm ~ 1050nm</t>
  </si>
  <si>
    <t>0.5</t>
  </si>
  <si>
    <t>2ns</t>
  </si>
  <si>
    <t>15V</t>
  </si>
  <si>
    <t>50pA</t>
  </si>
  <si>
    <t>0.36mm²</t>
  </si>
  <si>
    <t>-40C ~ 85C</t>
  </si>
  <si>
    <t>Surface Mount</t>
  </si>
  <si>
    <t>1206 (3216 Metric)</t>
  </si>
  <si>
    <t>http://www.osram-os.com/Graphics/XPic5/00101698_0.pdf</t>
  </si>
  <si>
    <t>http://media.digikey.com/photos/Osram%20Opto%20Photos/SFH229.jpg</t>
  </si>
  <si>
    <t>475-1078-ND</t>
  </si>
  <si>
    <t>SFH 229</t>
  </si>
  <si>
    <t>PHOTODIODE 860NM 3MM CLEAR</t>
  </si>
  <si>
    <t>860nm</t>
  </si>
  <si>
    <t>380nm ~ 1100nm</t>
  </si>
  <si>
    <t>10ns</t>
  </si>
  <si>
    <t>20V</t>
  </si>
  <si>
    <t>0.30mm²</t>
  </si>
  <si>
    <t>34</t>
  </si>
  <si>
    <t>http://media.digikey.com/photos/Osram%20Opto%20Photos/SFH4301,SFH229FA.jpg</t>
  </si>
  <si>
    <t>475-1079-ND</t>
  </si>
  <si>
    <t>SFH 229FA</t>
  </si>
  <si>
    <t>PHOTODIODE 900NM 3MM W/FILTER</t>
  </si>
  <si>
    <t>900nm</t>
  </si>
  <si>
    <t>730nm ~ 1100nm</t>
  </si>
  <si>
    <t>0.6</t>
  </si>
  <si>
    <t>http://www.osram-os.com/Graphics/XPic5/00101689_0.pdf</t>
  </si>
  <si>
    <t>http://media.digikey.com/photos/Osram%20Opto%20Photos/SFH213.jpg</t>
  </si>
  <si>
    <t>475-1077-ND</t>
  </si>
  <si>
    <t>SFH 213</t>
  </si>
  <si>
    <t>PHOTODIODE 850NM 5MM CLEAR</t>
  </si>
  <si>
    <t>20</t>
  </si>
  <si>
    <t>http://www.vishay.com/docs/81564/temd1000.pdf</t>
  </si>
  <si>
    <t>http://media.digikey.com/photos/Vishay%20Photos/TEMD1000.JPG</t>
  </si>
  <si>
    <t>751-1043-1-ND</t>
  </si>
  <si>
    <t>TEMD1000</t>
  </si>
  <si>
    <t>Vishay Semiconductor Opto Division</t>
  </si>
  <si>
    <t>PHOTODIODE PIN 1.9MM DOME SMD</t>
  </si>
  <si>
    <t>940nm</t>
  </si>
  <si>
    <t>790nm ~ 1050nm</t>
  </si>
  <si>
    <t>0.55</t>
  </si>
  <si>
    <t>4ns</t>
  </si>
  <si>
    <t>60V</t>
  </si>
  <si>
    <t>0.23mm²</t>
  </si>
  <si>
    <t>30</t>
  </si>
  <si>
    <t>2-SMD, Z-Bend</t>
  </si>
  <si>
    <t>http://media.digikey.com/Photos/Vishay%20Semiconductors/TEMD1040.JPG</t>
  </si>
  <si>
    <t>TEMD1040CT-ND</t>
  </si>
  <si>
    <t>TEMD1040</t>
  </si>
  <si>
    <t>PHOTODIODE PIN AXIAL FILTR SMD</t>
  </si>
  <si>
    <t>*</t>
  </si>
  <si>
    <t>http://media.digikey.com/photos/Vishay%20Photos/temd1030.JPG</t>
  </si>
  <si>
    <t>751-1045-1-ND</t>
  </si>
  <si>
    <t>TEMD1030</t>
  </si>
  <si>
    <t>2-SMD, Yoke Bend</t>
  </si>
  <si>
    <t>http://media.digikey.com/photos/Vishay%20Photos/TEMD1020.JPG</t>
  </si>
  <si>
    <t>751-1044-1-ND</t>
  </si>
  <si>
    <t>TEMD1020</t>
  </si>
  <si>
    <t>2-SMD, Gull Wing</t>
  </si>
  <si>
    <t>http://www.osram-os.com/Graphics/XPic9/00101656_0.pdf</t>
  </si>
  <si>
    <t>http://media.digikey.com/photos/Osram%20Opto%20Photos/SFH203FA,SFH313FA.jpg</t>
  </si>
  <si>
    <t>475-1075-ND</t>
  </si>
  <si>
    <t>SFH 203 FA</t>
  </si>
  <si>
    <t>PHOTODIODE 900NM 5MM W/FILTER</t>
  </si>
  <si>
    <t>800nm ~ 1100nm</t>
  </si>
  <si>
    <t>40</t>
  </si>
  <si>
    <t>http://www.marktechopto.com/products/datasheet/MTD3010PM</t>
  </si>
  <si>
    <t>http://media.digikey.com/Photos/Marktech%20Optoelectronics/MFG_MTD3010PM.jpg</t>
  </si>
  <si>
    <t>1125-1005-ND</t>
  </si>
  <si>
    <t>MTD3010PM</t>
  </si>
  <si>
    <t>Marktech Optoelectronics</t>
  </si>
  <si>
    <t>PHOTO DIODE 900NM DOME CLR TO-18</t>
  </si>
  <si>
    <t>Infrared (NIR)/Red</t>
  </si>
  <si>
    <t>0.2</t>
  </si>
  <si>
    <t>30V</t>
  </si>
  <si>
    <t>10nA</t>
  </si>
  <si>
    <t>-30C ~ 100C</t>
  </si>
  <si>
    <t>TO-18-2 Metal Can</t>
  </si>
  <si>
    <t>http://www.marktechopto.com/products/datasheet/MTD5010W</t>
  </si>
  <si>
    <t>http://media.digikey.com/Photos/Marktech%20Optoelectronics/MFG_MTD5010W.jpg</t>
  </si>
  <si>
    <t>1125-1007-ND</t>
  </si>
  <si>
    <t>MTD5010W</t>
  </si>
  <si>
    <t>PHOTO DIODE 850NM FLAT CLR TO-18</t>
  </si>
  <si>
    <t>3.5ns</t>
  </si>
  <si>
    <t>5nA</t>
  </si>
  <si>
    <t>110</t>
  </si>
  <si>
    <t>751-1043-2-ND</t>
  </si>
  <si>
    <t>Tape &amp; Reel (TR)</t>
  </si>
  <si>
    <t>TEMD1040TR-ND</t>
  </si>
  <si>
    <t>751-1045-2-ND</t>
  </si>
  <si>
    <t>751-1044-2-ND</t>
  </si>
  <si>
    <t>SFH 203-ND</t>
  </si>
  <si>
    <t>SFH 203</t>
  </si>
  <si>
    <t>PHOTODIODE 5MM 850NM</t>
  </si>
  <si>
    <t>475-2967-2-ND</t>
  </si>
  <si>
    <t>http://media.digikey.com/photos/Osram%20Opto%20Photos/SFH%20203%20PFA.JPG</t>
  </si>
  <si>
    <t>475-1428-ND</t>
  </si>
  <si>
    <t>SFH 203 PFA</t>
  </si>
  <si>
    <t>PHOTODIODE PIN 5MM 900NM RADIAL</t>
  </si>
  <si>
    <t>750nm ~ 1100nm</t>
  </si>
  <si>
    <t>http://advancedphotonix.com/wp-content/uploads/PDB-C107.pdf</t>
  </si>
  <si>
    <t>http://media.digikey.com/photos/Advanced%20Photonix%20Photos/PDB-C107.JPG</t>
  </si>
  <si>
    <t>PDB-C107-ND</t>
  </si>
  <si>
    <t>PDB-C107</t>
  </si>
  <si>
    <t>Advanced Photonix Inc</t>
  </si>
  <si>
    <t>PHOTODIODE BLUE 17.74MM SQ CER</t>
  </si>
  <si>
    <t>950nm</t>
  </si>
  <si>
    <t>Blue</t>
  </si>
  <si>
    <t>350nm ~ 1100nm</t>
  </si>
  <si>
    <t>0.17</t>
  </si>
  <si>
    <t>13ns</t>
  </si>
  <si>
    <t>100V</t>
  </si>
  <si>
    <t>150nA</t>
  </si>
  <si>
    <t>17.92mm²</t>
  </si>
  <si>
    <t>http://advancedphotonix.com/wp-content/uploads/PDB-C109.pdf</t>
  </si>
  <si>
    <t>http://media.digikey.com/photos/Advanced%20Photonix%20Photos/MFG_PDB-C109.JPG</t>
  </si>
  <si>
    <t>PDB-C109-ND</t>
  </si>
  <si>
    <t>PDB-C109</t>
  </si>
  <si>
    <t>PHOTODIODE BLUE ENH 8.1X5.3 TO-8</t>
  </si>
  <si>
    <t>75V</t>
  </si>
  <si>
    <t>43mm²</t>
  </si>
  <si>
    <t>79</t>
  </si>
  <si>
    <t>-40C ~ 125C</t>
  </si>
  <si>
    <t>TO-233AA, TO-8-3 Lens Top Metal Can</t>
  </si>
  <si>
    <t>http://advancedphotonix.com/wp-content/uploads/PDB-C110.pdf</t>
  </si>
  <si>
    <t>http://media.digikey.com/photos/Advanced%20Photonix%20Photos/MFG_PDB-C110.JPG</t>
  </si>
  <si>
    <t>PDB-C110-ND</t>
  </si>
  <si>
    <t>PDB-C110</t>
  </si>
  <si>
    <t>PHOTODIODE BLUE 100MM SQ CER</t>
  </si>
  <si>
    <t>93.54mm²</t>
  </si>
  <si>
    <t>-20C ~ 60C</t>
  </si>
  <si>
    <t>http://advancedphotonix.com/wp-content/uploads/PDB-V107.pdf</t>
  </si>
  <si>
    <t>http://media.digikey.com/photos/Advanced%20Photonix%20Photos/PDB-C107,%20PDB-C113,%20PDB-C140,%20PDB-V107,%20PDB-V113.jpg</t>
  </si>
  <si>
    <t>PDB-V107-ND</t>
  </si>
  <si>
    <t>PDB-V107</t>
  </si>
  <si>
    <t>PHOTODIODE BLU 17.63MM SQ CERAM</t>
  </si>
  <si>
    <t>400pA</t>
  </si>
  <si>
    <t>17.9mm²</t>
  </si>
  <si>
    <t>-40C ~ 90C</t>
  </si>
  <si>
    <t>http://advancedphotonix.com/wp-content/uploads/SD057-11-21-011.pdf</t>
  </si>
  <si>
    <t>http://media.digikey.com/photos/Advanced%20Photonix%20Photos/SD057-11-21-011.JPG</t>
  </si>
  <si>
    <t>SD057-11-21-011-ND</t>
  </si>
  <si>
    <t>SD057-11-21-011</t>
  </si>
  <si>
    <t>PHOTODIODE GP 1.3X1.3MM TO-46</t>
  </si>
  <si>
    <t>660nm</t>
  </si>
  <si>
    <t>Red</t>
  </si>
  <si>
    <t>500pA</t>
  </si>
  <si>
    <t>1.69mm²</t>
  </si>
  <si>
    <t>51</t>
  </si>
  <si>
    <t>TO-46-2 Lens Top Metal Can</t>
  </si>
  <si>
    <t>http://advancedphotonix.com/wp-content/uploads/SD057-14-21-011.pdf</t>
  </si>
  <si>
    <t>http://media.digikey.com/photos/Advanced%20Photonix%20Photos/SD057-14-21-011.JPG</t>
  </si>
  <si>
    <t>SD057-14-21-011-ND</t>
  </si>
  <si>
    <t>SD057-14-21-011</t>
  </si>
  <si>
    <t>PHOTODIODE HP 1.3X1.3MM TO-46</t>
  </si>
  <si>
    <t>100pA</t>
  </si>
  <si>
    <t>http://advancedphotonix.com/wp-content/uploads/SD066-24-21-011.pdf</t>
  </si>
  <si>
    <t>http://media.digikey.com/photos/Advanced%20Photonix%20Photos/MFG_SD066-24-21-011.JPG</t>
  </si>
  <si>
    <t>SD066-24-21-011-ND</t>
  </si>
  <si>
    <t>SD066-24-21-011</t>
  </si>
  <si>
    <t>PHOTODIODE BI-CELL TO-46</t>
  </si>
  <si>
    <t>200pA</t>
  </si>
  <si>
    <t>0.69mm² (x2)</t>
  </si>
  <si>
    <t>42</t>
  </si>
  <si>
    <t>TO-46-3 Lens Top Metal Can</t>
  </si>
  <si>
    <t>http://advancedphotonix.com/wp-content/uploads/SD076-11-31-211.pdf</t>
  </si>
  <si>
    <t>http://media.digikey.com/photos/Advanced%20Photonix%20Photos/SD076-11-31-211.JPG</t>
  </si>
  <si>
    <t>SD076-11-31-211-ND</t>
  </si>
  <si>
    <t>SD076-11-31-211</t>
  </si>
  <si>
    <t>PHOTODIODE LOCAP 2.7X1.1MM TO-46</t>
  </si>
  <si>
    <t>8nA</t>
  </si>
  <si>
    <t>2.91mm²</t>
  </si>
  <si>
    <t>59</t>
  </si>
  <si>
    <t>http://advancedphotonix.com/wp-content/uploads/SD076-14-21-011.pdf</t>
  </si>
  <si>
    <t>http://media.digikey.com/photos/Advanced%20Photonix%20Photos/SD076-14-21-011.JPG</t>
  </si>
  <si>
    <t>SD076-14-21-011-ND</t>
  </si>
  <si>
    <t>SD076-14-21-011</t>
  </si>
  <si>
    <t>PHOTODIODE HP 2.7X1.1MM TO-46</t>
  </si>
  <si>
    <t>55</t>
  </si>
  <si>
    <t>http://advancedphotonix.com/wp-content/uploads/SD085-23-21-021.pdf</t>
  </si>
  <si>
    <t>http://media.digikey.com/photos/Advanced%20Photonix%20Photos/MFG_SD085-23-21-021.JPG</t>
  </si>
  <si>
    <t>SD085-23-21-021-ND</t>
  </si>
  <si>
    <t>SD085-23-21-021</t>
  </si>
  <si>
    <t>PHOTODIODE QUAD CELL TO-5</t>
  </si>
  <si>
    <t>600pA</t>
  </si>
  <si>
    <t>2.25mm² (x4)</t>
  </si>
  <si>
    <t>86</t>
  </si>
  <si>
    <t>TO-5-5 Lens Top Metal Can</t>
  </si>
  <si>
    <t>http://advancedphotonix.com/wp-content/uploads/SD100-11-21-221.pdf</t>
  </si>
  <si>
    <t>http://media.digikey.com/photos/Advanced%20Photonix%20Photos/SD100-11-21-221.JPG</t>
  </si>
  <si>
    <t>SD100-11-21-221-ND</t>
  </si>
  <si>
    <t>SD100-11-21-221</t>
  </si>
  <si>
    <t>PHOTODIODE GEN PURP 2.5MM TO-5</t>
  </si>
  <si>
    <t>1.6nA</t>
  </si>
  <si>
    <t>5.067mm²</t>
  </si>
  <si>
    <t>90</t>
  </si>
  <si>
    <t>TO-5-3 Lens Top Metal Can</t>
  </si>
  <si>
    <t>http://advancedphotonix.com/wp-content/uploads/SD100-11-31-221.pdf</t>
  </si>
  <si>
    <t>http://media.digikey.com/photos/Advanced%20Photonix%20Photos/SD100-11-31-221.JPG</t>
  </si>
  <si>
    <t>SD100-11-31-221-ND</t>
  </si>
  <si>
    <t>SD100-11-31-221</t>
  </si>
  <si>
    <t>PHOTODIODE LOCAP 2.5MM TO-5</t>
  </si>
  <si>
    <t>6ns</t>
  </si>
  <si>
    <t>12nA</t>
  </si>
  <si>
    <t>http://advancedphotonix.com/wp-content/uploads/SD100-12-22-021.pdf</t>
  </si>
  <si>
    <t>http://media.digikey.com/photos/Advanced%20Photonix%20Photos/SD100-12-22-021.JPG</t>
  </si>
  <si>
    <t>SD100-12-22-021-ND</t>
  </si>
  <si>
    <t>SD100-12-22-021</t>
  </si>
  <si>
    <t>PHOTODIODE BLUE ENH 2.5MM TO-5</t>
  </si>
  <si>
    <t>0.28</t>
  </si>
  <si>
    <t>82</t>
  </si>
  <si>
    <t>http://advancedphotonix.com/wp-content/uploads/SD100-14-21-021.pdf</t>
  </si>
  <si>
    <t>http://media.digikey.com/photos/Advanced%20Photonix%20Photos/SD100-14-21-021.JPG</t>
  </si>
  <si>
    <t>SD100-14-21-021-ND</t>
  </si>
  <si>
    <t>SD100-14-21-021</t>
  </si>
  <si>
    <t>PHOTODIODE RED HP 2.5MM TO-5</t>
  </si>
  <si>
    <t>300pA</t>
  </si>
  <si>
    <t>http://advancedphotonix.com/wp-content/uploads/SD113-24-21-021.pdf</t>
  </si>
  <si>
    <t>http://media.digikey.com/photos/Advanced%20Photonix%20Photos/MFG_SD113-24-21-021JPG.JPG</t>
  </si>
  <si>
    <t>SD113-24-21-021-ND</t>
  </si>
  <si>
    <t>SD113-24-21-021</t>
  </si>
  <si>
    <t>PHOTODIODE BI-CELL G50</t>
  </si>
  <si>
    <t>900pA</t>
  </si>
  <si>
    <t>3.1mm² (x2)</t>
  </si>
  <si>
    <t>80</t>
  </si>
  <si>
    <t>http://advancedphotonix.com/wp-content/uploads/SD118-23-21-021.pdf</t>
  </si>
  <si>
    <t>http://media.digikey.com/photos/Advanced%20Photonix%20Photos/MFG_SD118-23-21-021.JPG</t>
  </si>
  <si>
    <t>SD118-23-21-021-ND</t>
  </si>
  <si>
    <t>SD118-23-21-021</t>
  </si>
  <si>
    <t>PHOTODIODE QUAD TO-5</t>
  </si>
  <si>
    <t>1.145mm² (x4)</t>
  </si>
  <si>
    <t>113</t>
  </si>
  <si>
    <t>http://advancedphotonix.com/wp-content/uploads/SD172-11-21-221.pdf</t>
  </si>
  <si>
    <t>http://media.digikey.com/photos/Advanced%20Photonix%20Photos/SD172-11-21-221.JPG</t>
  </si>
  <si>
    <t>SD172-11-21-221-ND</t>
  </si>
  <si>
    <t>SD172-11-21-221</t>
  </si>
  <si>
    <t>PHOTODIODE RED 4.7X3.2MM TO-5</t>
  </si>
  <si>
    <t>15.04mm²</t>
  </si>
  <si>
    <t>http://advancedphotonix.com/wp-content/uploads/SD197-23-21-041.pdf</t>
  </si>
  <si>
    <t>http://media.digikey.com/photos/Advanced%20Photonix%20Photos/MFG_SD197-23-21-041.JPG</t>
  </si>
  <si>
    <t>SD197-23-21-041-ND</t>
  </si>
  <si>
    <t>SD197-23-21-041</t>
  </si>
  <si>
    <t>PHOTODIODE QUAD TO-8</t>
  </si>
  <si>
    <t>1.4nA</t>
  </si>
  <si>
    <t>2.435mm² (x4)</t>
  </si>
  <si>
    <t>TO-8-5 Lens Top Metal Can</t>
  </si>
  <si>
    <t>http://advancedphotonix.com/wp-content/uploads/SD197-70-74-591.pdf</t>
  </si>
  <si>
    <t>http://media.digikey.com/photos/Advanced%20Photonix%20Photos/MFG_SD%20197-7X-XX-591.JPG</t>
  </si>
  <si>
    <t>SD197-70-74-591-ND</t>
  </si>
  <si>
    <t>SD197-70-74-591</t>
  </si>
  <si>
    <t>PHOTODIODE AVALANCHE 5MM TO-66</t>
  </si>
  <si>
    <t>830nm</t>
  </si>
  <si>
    <t>350nm ~ 1050nm</t>
  </si>
  <si>
    <t>Avalanche</t>
  </si>
  <si>
    <t>35</t>
  </si>
  <si>
    <t>2000V</t>
  </si>
  <si>
    <t>19.63mm²</t>
  </si>
  <si>
    <t>27</t>
  </si>
  <si>
    <t>1C ~ 40C</t>
  </si>
  <si>
    <t>TO-213AA, TO-66-7 Lens Top</t>
  </si>
  <si>
    <t>http://advancedphotonix.com/wp-content/uploads/SD200-11-31-241.pdf</t>
  </si>
  <si>
    <t>http://media.digikey.com/photos/Advanced%20Photonix%20Photos/SD200-11-31-241.JPG</t>
  </si>
  <si>
    <t>SD200-11-31-241-ND</t>
  </si>
  <si>
    <t>SD200-11-31-241</t>
  </si>
  <si>
    <t>PHOTODIODE RED 5.1MM DIA TO-8</t>
  </si>
  <si>
    <t>8ns</t>
  </si>
  <si>
    <t>50nA</t>
  </si>
  <si>
    <t>20.27mm²</t>
  </si>
  <si>
    <t>95</t>
  </si>
  <si>
    <t>TO-8-3 Lens Top Metal Can</t>
  </si>
  <si>
    <t>http://advancedphotonix.com/wp-content/uploads/SD200-12-22-041.pdf</t>
  </si>
  <si>
    <t>http://media.digikey.com/photos/Advanced%20Photonix%20Photos/SD200-12-22-041.JPG</t>
  </si>
  <si>
    <t>SD200-12-22-041-ND</t>
  </si>
  <si>
    <t>SD200-12-22-041</t>
  </si>
  <si>
    <t>PHOTODIODE BLUE 5.1MM DIA TO-8</t>
  </si>
  <si>
    <t>6.5nA</t>
  </si>
  <si>
    <t>83</t>
  </si>
  <si>
    <t>http://advancedphotonix.com/wp-content/uploads/SD290-11-31-241.pdf</t>
  </si>
  <si>
    <t>http://media.digikey.com/photos/Advanced%20Photonix%20Photos/SD290-11-31-241.JPG</t>
  </si>
  <si>
    <t>SD290-11-31-241-ND</t>
  </si>
  <si>
    <t>SD290-11-31-241</t>
  </si>
  <si>
    <t>PHOTODIODE LOCAP 7.6X5.6MM TO-8</t>
  </si>
  <si>
    <t>110nA</t>
  </si>
  <si>
    <t>42.6mm²</t>
  </si>
  <si>
    <t>http://advancedphotonix.com/wp-content/uploads/SD290-12-22-241.pdf</t>
  </si>
  <si>
    <t>http://media.digikey.com/photos/Advanced%20Photonix%20Photos/SD290-12-22-241.JPG</t>
  </si>
  <si>
    <t>SD290-12-22-241-ND</t>
  </si>
  <si>
    <t>SD290-12-22-241</t>
  </si>
  <si>
    <t>PHOTODIODE BLUE 5.6X7.6MM TO-8</t>
  </si>
  <si>
    <t>13nA</t>
  </si>
  <si>
    <t>http://advancedphotonix.com/wp-content/uploads/SD444-12-12-171.pdf</t>
  </si>
  <si>
    <t>http://media.digikey.com/photos/Advanced%20Photonix%20Photos/SD444-12-12-171.JPG</t>
  </si>
  <si>
    <t>SD444-12-12-171-ND</t>
  </si>
  <si>
    <t>SD444-12-12-171</t>
  </si>
  <si>
    <t>PHOTODIODE 11.3MM BNC CONN PKG</t>
  </si>
  <si>
    <t>99.93mm²</t>
  </si>
  <si>
    <t>Chassis Mount</t>
  </si>
  <si>
    <t>http://advancedphotonix.com/wp-content/uploads/SD445-14-21-305.pdf</t>
  </si>
  <si>
    <t>http://media.digikey.com/photos/Advanced%20Photonix%20Photos/SD445-14-21-305.JPG</t>
  </si>
  <si>
    <t>SD445-14-21-305-ND</t>
  </si>
  <si>
    <t>SD445-14-21-305</t>
  </si>
  <si>
    <t>PHOTODIODE HP CERM PKG</t>
  </si>
  <si>
    <t>6nA</t>
  </si>
  <si>
    <t>100mm²</t>
  </si>
  <si>
    <t>-20C ~ 75C</t>
  </si>
  <si>
    <t>2-CDIP (0.500", 12.70mm) Window</t>
  </si>
  <si>
    <t>http://industrial.panasonic.com/www-cgi/jvcr13pz.cgi?E+SC+4+BFA7002+PNZ331F+8+WW</t>
  </si>
  <si>
    <t>http://media.digikey.com/photos/Panasonic%20Photos/PNZ331F.JPG</t>
  </si>
  <si>
    <t>PNZ331F-ND</t>
  </si>
  <si>
    <t>PNZ331F</t>
  </si>
  <si>
    <t>Panasonic Electronic Components</t>
  </si>
  <si>
    <t>PIN PHOTO DIODE 900NM 40DEG TO18</t>
  </si>
  <si>
    <t>0.774mm²</t>
  </si>
  <si>
    <t>-25C ~ 100C</t>
  </si>
  <si>
    <t>TO-206AA, TO-18-3 Metal Can</t>
  </si>
  <si>
    <t>http://media.digikey.com/pdf/Data%20Sheets/Marktech%20Opto%20PDFs/MTPD1500D-2%205.pdf</t>
  </si>
  <si>
    <t>http://media.digikey.com/Photos/Marktech%20Optoelectronics/MTPD1500D-2.jpg</t>
  </si>
  <si>
    <t>1125-1255-ND</t>
  </si>
  <si>
    <t>MTPD1500D-2.5</t>
  </si>
  <si>
    <t>PHOTO DIODE UV TO39 MTL CAN FLAT</t>
  </si>
  <si>
    <t>440nm</t>
  </si>
  <si>
    <t>150nm ~ 550nm</t>
  </si>
  <si>
    <t>0.13</t>
  </si>
  <si>
    <t>5V</t>
  </si>
  <si>
    <t>15pA</t>
  </si>
  <si>
    <t>TO-205AD, TO-39-3 Metal Can</t>
  </si>
  <si>
    <t>http://media.digikey.com/pdf/Data%20Sheets/Marktech%20Opto%20PDFs/MTPD3650D-1%204.pdf</t>
  </si>
  <si>
    <t>http://media.digikey.com/Photos/Marktech%20Optoelectronics/MTPD3650D-1.jpg</t>
  </si>
  <si>
    <t>1125-1257-ND</t>
  </si>
  <si>
    <t>MTPD3650D-1.4</t>
  </si>
  <si>
    <t>PHOTO DIODE UV TO46 MTL CAN FLAT</t>
  </si>
  <si>
    <t>365nm</t>
  </si>
  <si>
    <t>245nm ~ 400nm</t>
  </si>
  <si>
    <t>0.07</t>
  </si>
  <si>
    <t>5pA</t>
  </si>
  <si>
    <t>50</t>
  </si>
  <si>
    <t>-40C ~ 70C</t>
  </si>
  <si>
    <t>http://media.digikey.com/pdf/Data%20Sheets/Photonic%20Detetectors%20Inc%20PDFs/SD012-151-011%20Preliminary.pdf</t>
  </si>
  <si>
    <t>http://media.digikey.com/Photos/Advanced%20Photonix%20Photos/SD012-151-011.jpg</t>
  </si>
  <si>
    <t>SD012-151-011-ND</t>
  </si>
  <si>
    <t>SD012-151-011</t>
  </si>
  <si>
    <t>PHOTODIODE 800-1700NM .3MM TO46</t>
  </si>
  <si>
    <t>800nm ~ 1700nm</t>
  </si>
  <si>
    <t>0.90</t>
  </si>
  <si>
    <t>1.2ns</t>
  </si>
  <si>
    <t>40V</t>
  </si>
  <si>
    <t>http://media.digikey.com/pdf/Data%20Sheets/Photonic%20Detetectors%20Inc%20PDFs/SD012-UVA-011.pdf</t>
  </si>
  <si>
    <t>SD012-UVA-011-ND</t>
  </si>
  <si>
    <t>SD012-UVA-011</t>
  </si>
  <si>
    <t>PHOTODIODE UV 220-370NM TO46</t>
  </si>
  <si>
    <t>220nm ~ 370nm</t>
  </si>
  <si>
    <t>0.18</t>
  </si>
  <si>
    <t>100nA</t>
  </si>
  <si>
    <t>http://media.digikey.com/pdf/Data%20Sheets/Photonic%20Detetectors%20Inc%20PDFs/SD012-UVB-011.pdf</t>
  </si>
  <si>
    <t>SD012-UVB-011-ND</t>
  </si>
  <si>
    <t>SD012-UVB-011</t>
  </si>
  <si>
    <t>PHOTODIODE UV 220-320NM TO46</t>
  </si>
  <si>
    <t>220nm ~ 330nm</t>
  </si>
  <si>
    <t>0.14</t>
  </si>
  <si>
    <t>http://media.digikey.com/pdf/Data%20Sheets/Photonic%20Detetectors%20Inc%20PDFs/SD012-UVC-011.pdf</t>
  </si>
  <si>
    <t>SD012-UVC-011-ND</t>
  </si>
  <si>
    <t>SD012-UVC-011</t>
  </si>
  <si>
    <t>PHOTODIODE UV 210-280NM TO46</t>
  </si>
  <si>
    <t>210nm ~ 280nm</t>
  </si>
  <si>
    <t>0.06</t>
  </si>
  <si>
    <t>http://media.digikey.com/pdf/Data%20Sheets/Photonic%20Detetectors%20Inc%20PDFs/SD039-151-011.pdf</t>
  </si>
  <si>
    <t>http://media.digikey.com/Photos/Advanced%20Photonix%20Photos/SD039-151-011.jpg</t>
  </si>
  <si>
    <t>SD039-151-011-ND</t>
  </si>
  <si>
    <t>SD039-151-011</t>
  </si>
  <si>
    <t>PHOTODIOD 800-1700NM 1.36MM TO46</t>
  </si>
  <si>
    <t>http://media.digikey.com/pdf/Data%20Sheets/Photonic%20Detetectors%20Inc%20PDFs/SD100-13-23-222_Rev12-03-14.pdf</t>
  </si>
  <si>
    <t>http://media.digikey.com/photos/Advanced%20Photonix%20Photos/SD100-13-23-222.JPG</t>
  </si>
  <si>
    <t>SD100-13-23-222-ND</t>
  </si>
  <si>
    <t>SD100-13-23-222</t>
  </si>
  <si>
    <t>PHOTODIODE UV ENH 2.5MM TO-5</t>
  </si>
  <si>
    <t>250nm ~ 1100nm</t>
  </si>
  <si>
    <t>http://media.digikey.com/pdf/Data%20Sheets/Photonic%20Detetectors%20Inc%20PDFs/SD197-121-041.pdf</t>
  </si>
  <si>
    <t>SD197-121-041-ND</t>
  </si>
  <si>
    <t>SD197-121-041</t>
  </si>
  <si>
    <t>PHOTODIODE 10V 5MM TO5</t>
  </si>
  <si>
    <t>450nm ~ 1700nm</t>
  </si>
  <si>
    <t>0C ~ 85C</t>
  </si>
  <si>
    <t>http://media.digikey.com/pdf/Data%20Sheets/Photonic%20Detetectors%20Inc%20PDFs/SLCD-61N5.pdf</t>
  </si>
  <si>
    <t>SLCD-61N5-ND</t>
  </si>
  <si>
    <t>SLCD-61N5</t>
  </si>
  <si>
    <t>PHOTODIODE</t>
  </si>
  <si>
    <t>930nm</t>
  </si>
  <si>
    <t>3.3µA</t>
  </si>
  <si>
    <t>http://media.digikey.com/pdf/Data%20Sheets/Photonic%20Detetectors%20Inc%20PDFs/SLSD-71N200_Preliminary.pdf</t>
  </si>
  <si>
    <t>SLSD-71N200-ND</t>
  </si>
  <si>
    <t>SLSD-71N200</t>
  </si>
  <si>
    <t>PHOTODIODE 930NM 0.7-1.2MA LDS</t>
  </si>
  <si>
    <t>-40C ~ 105C</t>
  </si>
  <si>
    <t>http://media.digikey.com/pdf/Data%20Sheets/Photonic%20Detetectors%20Inc%20PDFs/SLSD-71N300_Preliminary.pdf</t>
  </si>
  <si>
    <t>SLSD-71N300-ND</t>
  </si>
  <si>
    <t>SLSD-71N300</t>
  </si>
  <si>
    <t>PHOTODIODE 930NM 1.3-2.1MA LDS</t>
  </si>
  <si>
    <t>1µA</t>
  </si>
  <si>
    <t>http://www.marktechopto.com/products/datasheet/MTD3010N</t>
  </si>
  <si>
    <t>http://media.digikey.com/Photos/Marktech%20Optoelectronics/MFG_MTD3010N.jpg</t>
  </si>
  <si>
    <t>1125-1004-ND</t>
  </si>
  <si>
    <t>MTD3010N</t>
  </si>
  <si>
    <t>16</t>
  </si>
  <si>
    <t>http://www.marktechopto.com/products/datasheet/MTD5010N</t>
  </si>
  <si>
    <t>http://media.digikey.com/Photos/Marktech%20Optoelectronics/MFG_MTD5010N.jpg</t>
  </si>
  <si>
    <t>1125-1006-ND</t>
  </si>
  <si>
    <t>MTD5010N</t>
  </si>
  <si>
    <t>PHOTO DIODE 850NM DOME CLR TO-18</t>
  </si>
  <si>
    <t>24</t>
  </si>
  <si>
    <t>http://www.marktechopto.com/products/datasheet/MTD5052N</t>
  </si>
  <si>
    <t>http://media.digikey.com/Photos/Marktech%20Optoelectronics/MFG_MTD5052N.jpg</t>
  </si>
  <si>
    <t>1125-1008-ND</t>
  </si>
  <si>
    <t>MTD5052N</t>
  </si>
  <si>
    <t>PHOTO DIODE 525NM B/G CLR TO-18</t>
  </si>
  <si>
    <t>525nm</t>
  </si>
  <si>
    <t>Blue/Green</t>
  </si>
  <si>
    <t>410nm ~ 580nm</t>
  </si>
  <si>
    <t>0.3</t>
  </si>
  <si>
    <t>-20C ~ 85C</t>
  </si>
  <si>
    <t>http://www.marktechopto.com/products/datasheet/MTD5052W</t>
  </si>
  <si>
    <t>http://media.digikey.com/Photos/Marktech%20Optoelectronics/MFG_MTD5052W.jpg</t>
  </si>
  <si>
    <t>1125-1009-ND</t>
  </si>
  <si>
    <t>MTD5052W</t>
  </si>
  <si>
    <t>PHOTO DIODE 525NM FLAT CLR TO-18</t>
  </si>
  <si>
    <t>http://media.digikey.com/photos/Sharp%20Photos/PD3122F.jpg</t>
  </si>
  <si>
    <t>425-2215-5-ND</t>
  </si>
  <si>
    <t>PD3122FE000F</t>
  </si>
  <si>
    <t>Sharp Microelectronics</t>
  </si>
  <si>
    <t>PHOTODIODE POS SENS 2-ANODE SMD</t>
  </si>
  <si>
    <t>Tube</t>
  </si>
  <si>
    <t>700nm ~ 1200nm</t>
  </si>
  <si>
    <t>5µs</t>
  </si>
  <si>
    <t>-25C ~ 85C</t>
  </si>
  <si>
    <t>6-SMD, Non Standard</t>
  </si>
  <si>
    <t>http://advancedphotonix.com/wp-content/uploads/PDB-C122.pdf</t>
  </si>
  <si>
    <t>http://media.digikey.com/photos/Advanced%20Photonix%20Photos/PDB-C122.JPG</t>
  </si>
  <si>
    <t>PDB-C122-ND</t>
  </si>
  <si>
    <t>PDB-C122</t>
  </si>
  <si>
    <t>PHOTODIODE BLUE ENH 0.3X0.3 CERM</t>
  </si>
  <si>
    <t>0.109mm²</t>
  </si>
  <si>
    <t>-55C ~ 125C</t>
  </si>
  <si>
    <t>2-SMD, No Lead</t>
  </si>
  <si>
    <t>http://advancedphotonix.com/wp-content/uploads/PDB-C134.pdf</t>
  </si>
  <si>
    <t>http://media.digikey.com/photos/Advanced%20Photonix%20Photos/PDB-C134.jpg</t>
  </si>
  <si>
    <t>PDB-C134-ND</t>
  </si>
  <si>
    <t>PDB-C134</t>
  </si>
  <si>
    <t>PHOTODIODE BLUE 1.55MM SQ T1</t>
  </si>
  <si>
    <t>700nm ~ 1100nm</t>
  </si>
  <si>
    <t>1.538mm²</t>
  </si>
  <si>
    <t>-40C ~ 80C</t>
  </si>
  <si>
    <t>Radial, 3mm Dia (T-1)</t>
  </si>
  <si>
    <t>http://advancedphotonix.com/wp-content/uploads/PDB-C134F.pdf</t>
  </si>
  <si>
    <t>http://media.digikey.com/photos/Advanced%20Photonix%20Photos/PDB-C134F.jpg</t>
  </si>
  <si>
    <t>PDB-C134F-ND</t>
  </si>
  <si>
    <t>PDB-C134F</t>
  </si>
  <si>
    <t>PHOTODIODE BLUE W/DF 1.55MM T1</t>
  </si>
  <si>
    <t>http://advancedphotonix.com/wp-content/uploads/PDB-C139.pdf</t>
  </si>
  <si>
    <t>http://media.digikey.com/photos/Advanced%20Photonix%20Photos/PDB-C139.jpg</t>
  </si>
  <si>
    <t>PDB-C139-ND</t>
  </si>
  <si>
    <t>PDB-C139</t>
  </si>
  <si>
    <t>PHOTODIODE BLUE 4.10MM SQ T1 3/4</t>
  </si>
  <si>
    <t>50ns</t>
  </si>
  <si>
    <t>4.12mm²</t>
  </si>
  <si>
    <t>http://advancedphotonix.com/wp-content/uploads/PDB-C142.pdf</t>
  </si>
  <si>
    <t>http://media.digikey.com/photos/Advanced%20Photonix%20Photos/PDB-C142.jpg</t>
  </si>
  <si>
    <t>PDB-C142-ND</t>
  </si>
  <si>
    <t>PDB-C142</t>
  </si>
  <si>
    <t>http://advancedphotonix.com/wp-content/uploads/PDB-C152SM.pdf</t>
  </si>
  <si>
    <t>http://media.digikey.com/Renders/Advanced%20Photonix%20Renders/PDB-C152SM.jpg</t>
  </si>
  <si>
    <t>PDB-C152SMTR-ND</t>
  </si>
  <si>
    <t>PDB-C152SM</t>
  </si>
  <si>
    <t>PHOTODIODE BLUE 0.74MM SQ SMD</t>
  </si>
  <si>
    <t>1.656mm²</t>
  </si>
  <si>
    <t>PDB-C152SMCT-ND</t>
  </si>
  <si>
    <t>PDB-C152SMDKR-ND</t>
  </si>
  <si>
    <t>Calculate</t>
  </si>
  <si>
    <t>Digi-Reel®</t>
  </si>
  <si>
    <t>http://advancedphotonix.com/wp-content/uploads/PDB-C154SM.pdf</t>
  </si>
  <si>
    <t>http://media.digikey.com/Renders/Advanced%20Photonix%20Renders/PDB-C154SM.jpg</t>
  </si>
  <si>
    <t>PDB-C154SMTR-ND</t>
  </si>
  <si>
    <t>PDB-C154SM</t>
  </si>
  <si>
    <t>PHOTODIODE BLUE 2.10MM SQ SMD</t>
  </si>
  <si>
    <t>2.10mm²</t>
  </si>
  <si>
    <t>1210 (3225 Metric)</t>
  </si>
  <si>
    <t>PDB-C154SMCT-ND</t>
  </si>
  <si>
    <t>PDB-C154SMDKR-ND</t>
  </si>
  <si>
    <t>http://advancedphotonix.com/wp-content/uploads/PDB-C156.pdf</t>
  </si>
  <si>
    <t>http://media.digikey.com/photos/Advanced%20Photonix%20Photos/PDB-C156.JPG</t>
  </si>
  <si>
    <t>PDB-C156-ND</t>
  </si>
  <si>
    <t>PDB-C156</t>
  </si>
  <si>
    <t>PHOTODIODE BLUE 8.02MM SQ CLEAR</t>
  </si>
  <si>
    <t>15ns</t>
  </si>
  <si>
    <t>8.07mm²</t>
  </si>
  <si>
    <t>http://advancedphotonix.com/wp-content/uploads/PDB-C158.pdf</t>
  </si>
  <si>
    <t>http://media.digikey.com/photos/Advanced%20Photonix%20Photos/MFG_PDB-C158.JPG</t>
  </si>
  <si>
    <t>PDB-C158-ND</t>
  </si>
  <si>
    <t>PDB-C158</t>
  </si>
  <si>
    <t>PHOTODIODE BLUE 9.00MM SQ CLEAR</t>
  </si>
  <si>
    <t>9mm²</t>
  </si>
  <si>
    <t>http://advancedphotonix.com/wp-content/uploads/PDB-C158F.pdf</t>
  </si>
  <si>
    <t>http://media.digikey.com/photos/Advanced%20Photonix%20Photos/PDB-C158F.jpg</t>
  </si>
  <si>
    <t>PDB-C158F-ND</t>
  </si>
  <si>
    <t>PDB-C158F</t>
  </si>
  <si>
    <t>PHOTODIODE BLUE W/DF 9MM SQ BLK</t>
  </si>
  <si>
    <t>http://advancedphotonix.com/wp-content/uploads/PDB-C160SM.pdf</t>
  </si>
  <si>
    <t>http://media.digikey.com/Photos/Advanced%20Photonix%20Photos/PDB-C160SM.JPG</t>
  </si>
  <si>
    <t>PDB-C160SMTR-ND</t>
  </si>
  <si>
    <t>PDB-C160SM</t>
  </si>
  <si>
    <t>PHOTODIODE RED 2.65MM SQ SMD</t>
  </si>
  <si>
    <t>PDB-C160SMCT-ND</t>
  </si>
  <si>
    <t>PDB-C160SMDKR-ND</t>
  </si>
  <si>
    <t>http://advancedphotonix.com/wp-content/uploads/PDB-C609-2.pdf</t>
  </si>
  <si>
    <t>http://media.digikey.com/Photos/Advanced%20Photonix%20Photos/PDB-C609-2.JPG</t>
  </si>
  <si>
    <t>PDB-C609-2-ND</t>
  </si>
  <si>
    <t>PDB-C609-2</t>
  </si>
  <si>
    <t>PHOTODIODE BLUE PVC 42.4MM SQ</t>
  </si>
  <si>
    <t>30ns</t>
  </si>
  <si>
    <t>30nA</t>
  </si>
  <si>
    <t>42.4mm²</t>
  </si>
  <si>
    <t>Free Hanging</t>
  </si>
  <si>
    <t>Chip with 30 Gage PVC Wire</t>
  </si>
  <si>
    <t>http://advancedphotonix.com/wp-content/uploads/PDB-C612-2.pdf</t>
  </si>
  <si>
    <t>http://media.digikey.com/photos/Advanced%20Photonix%20Photos/PDB-C612-2.JPG</t>
  </si>
  <si>
    <t>PDB-C612-2-ND</t>
  </si>
  <si>
    <t>PDB-C612-2</t>
  </si>
  <si>
    <t>PHOTODIODE BLUE PVC 68.7MM SQ</t>
  </si>
  <si>
    <t>45ns</t>
  </si>
  <si>
    <t>75nA</t>
  </si>
  <si>
    <t>68.7mm²</t>
  </si>
  <si>
    <t>http://advancedphotonix.com/wp-content/uploads/PDB-C613-2.pdf</t>
  </si>
  <si>
    <t>http://media.digikey.com/photos/Advanced%20Photonix%20Photos/PDB-C613-2.JPG</t>
  </si>
  <si>
    <t>PDB-C613-2-ND</t>
  </si>
  <si>
    <t>PDB-C613-2</t>
  </si>
  <si>
    <t>PHOTODIODE RED PVC 86.4MM SQ</t>
  </si>
  <si>
    <t>90nA</t>
  </si>
  <si>
    <t>86.4mm²</t>
  </si>
  <si>
    <t>http://advancedphotonix.com/wp-content/uploads/PDB-V601-1.pdf</t>
  </si>
  <si>
    <t>PDB-V601-1-25-ND</t>
  </si>
  <si>
    <t>PDB-V601-1-25</t>
  </si>
  <si>
    <t>PHOTODIODE RED ENH SOLDER</t>
  </si>
  <si>
    <t>300ns</t>
  </si>
  <si>
    <t>25V</t>
  </si>
  <si>
    <t>3nA</t>
  </si>
  <si>
    <t>http://advancedphotonix.com/wp-content/uploads/PDB-V609-3.pdf</t>
  </si>
  <si>
    <t>http://media.digikey.com/photos/Advanced%20Photonix%20Photos/MFG_PDB-V609-3.jpg</t>
  </si>
  <si>
    <t>PDB-V609-3-ND</t>
  </si>
  <si>
    <t>PDB-V609-3</t>
  </si>
  <si>
    <t>PHOTODIODE RED ENH</t>
  </si>
  <si>
    <t>1.5µs</t>
  </si>
  <si>
    <t>Chip with 34 Gage BUSS Wire</t>
  </si>
  <si>
    <t>http://advancedphotonix.com/wp-content/uploads/PDB-V615-2.pdf</t>
  </si>
  <si>
    <t>http://media.digikey.com/photos/Advanced%20Photonix%20Photos/PDB-V615-2.JPG</t>
  </si>
  <si>
    <t>PDB-V615-2-ND</t>
  </si>
  <si>
    <t>PDB-V615-2</t>
  </si>
  <si>
    <t>PHOTODIODE SOLDER</t>
  </si>
  <si>
    <t>7µs</t>
  </si>
  <si>
    <t>350nA</t>
  </si>
  <si>
    <t>232.7mm²</t>
  </si>
  <si>
    <t>http://advancedphotonix.com/wp-content/uploads/SD197-70-72-661.pdf</t>
  </si>
  <si>
    <t>http://media.digikey.com/photos/Advanced%20Photonix%20Photos/SD197-70-72-661.JPG</t>
  </si>
  <si>
    <t>SD197-70-72-661-ND</t>
  </si>
  <si>
    <t>SD197-70-72-661</t>
  </si>
  <si>
    <t>PHOTODIODE AVALANCHE 5MM MODULE</t>
  </si>
  <si>
    <t>0C ~ 40C</t>
  </si>
  <si>
    <t>Module</t>
  </si>
  <si>
    <t>http://advancedphotonix.com/wp-content/uploads/SD394-70-72-661.pdf</t>
  </si>
  <si>
    <t>http://media.digikey.com/photos/Advanced%20Photonix%20Photos/SD394-70-72-661.JPG</t>
  </si>
  <si>
    <t>SD394-70-72-661-ND</t>
  </si>
  <si>
    <t>SD394-70-72-661</t>
  </si>
  <si>
    <t>PHOTODIODE AVALANCHE 10MM MODULE</t>
  </si>
  <si>
    <t>675nm</t>
  </si>
  <si>
    <t>78.6mm²</t>
  </si>
  <si>
    <t>http://advancedphotonix.com/wp-content/uploads/SD394-70-74-661.pdf</t>
  </si>
  <si>
    <t>http://media.digikey.com/photos/Advanced%20Photonix%20Photos/MFG_SD394-70-74-661.jpg</t>
  </si>
  <si>
    <t>SD394-70-74-661-ND</t>
  </si>
  <si>
    <t>SD394-70-74-661</t>
  </si>
  <si>
    <t>http://advancedphotonix.com/wp-content/uploads/SD630-70-72-500.pdf</t>
  </si>
  <si>
    <t>http://media.digikey.com/photos/Advanced%20Photonix%20Photos/MFG_SD630-70-72-500.JPG</t>
  </si>
  <si>
    <t>SD630-70-72-500-ND</t>
  </si>
  <si>
    <t>SD630-70-72-500</t>
  </si>
  <si>
    <t>PHOTODIODE AVALANCH RED 16MM SHV</t>
  </si>
  <si>
    <t>300nm ~ 1000nm</t>
  </si>
  <si>
    <t>100</t>
  </si>
  <si>
    <t>280nA</t>
  </si>
  <si>
    <t>201.06mm²</t>
  </si>
  <si>
    <t>-55C ~ 40C</t>
  </si>
  <si>
    <t>http://advancedphotonix.com/wp-content/uploads/SD630-70-73-500.pdf</t>
  </si>
  <si>
    <t>http://media.digikey.com/photos/Advanced%20Photonix%20Photos/SD630-70-73-500.JPG</t>
  </si>
  <si>
    <t>SD630-70-73-500-ND</t>
  </si>
  <si>
    <t>SD630-70-73-500</t>
  </si>
  <si>
    <t>PHOTODIODE AVALANCHE UV 16MM SHV</t>
  </si>
  <si>
    <t>38</t>
  </si>
  <si>
    <t>http://advancedphotonix.com/wp-content/uploads/SD630-70-75-500.pdf</t>
  </si>
  <si>
    <t>http://media.digikey.com/photos/Advanced%20Photonix%20Photos/SD630-70-75-500.JPG</t>
  </si>
  <si>
    <t>SD630-70-75-500-ND</t>
  </si>
  <si>
    <t>SD630-70-75-500</t>
  </si>
  <si>
    <t>PHOTODIODE AVALANCH DUV 16MM SHV</t>
  </si>
  <si>
    <t>http://media.digikey.com/pdf/Data%20Sheets/Everlight%20PDFs/PD15-22B_TR8.pdf</t>
  </si>
  <si>
    <t>http://media.digikey.com/Renders/Everlight%20Electronics/PD15-22B.jpg</t>
  </si>
  <si>
    <t>1080-1366-2-ND</t>
  </si>
  <si>
    <t>PD15-22B/TR8</t>
  </si>
  <si>
    <t>Everlight Electronics Co Ltd</t>
  </si>
  <si>
    <t>PHOTODIODE PIN IR BLACK 1311</t>
  </si>
  <si>
    <t>4-SMD, No Lead</t>
  </si>
  <si>
    <t>1080-1366-1-ND</t>
  </si>
  <si>
    <t>1080-1366-6-ND</t>
  </si>
  <si>
    <t>http://media.digikey.com/pdf/Data%20Sheets/Everlight%20PDFs/PD15-22C_TR8.pdf</t>
  </si>
  <si>
    <t>http://media.digikey.com/Photos/Everlight%20Electronics/PD15-22C%5ETR8.JPG</t>
  </si>
  <si>
    <t>1080-1367-2-ND</t>
  </si>
  <si>
    <t>PD15-22C/TR8</t>
  </si>
  <si>
    <t>PHOTODIODE PIN IR CLEAR FLAT SMD</t>
  </si>
  <si>
    <t>1080-1367-1-ND</t>
  </si>
  <si>
    <t>1080-1367-6-ND</t>
  </si>
  <si>
    <t>http://media.digikey.com/pdf/Data%20Sheets/Everlight%20PDFs/PD204-6C_L3.pdf</t>
  </si>
  <si>
    <t>http://media.digikey.com/Photos/Everlight%20Electronics/PD204-6C%5EL3.jpg</t>
  </si>
  <si>
    <t>1080-1141-ND</t>
  </si>
  <si>
    <t>PD204-6C/L3</t>
  </si>
  <si>
    <t>PHOTODIODE PIN IR 3MM WATER CLR</t>
  </si>
  <si>
    <t>170V</t>
  </si>
  <si>
    <t>http://media.digikey.com/pdf/Data%20Sheets/Everlight%20PDFs/PD204-6C.pdf</t>
  </si>
  <si>
    <t>http://media.digikey.com/Photos/Everlight%20Electronics/PD204-6C.JPG</t>
  </si>
  <si>
    <t>1080-1140-ND</t>
  </si>
  <si>
    <t>PD204-6C</t>
  </si>
  <si>
    <t>PHOTODIODE PIN IR 3MM HI SPEED</t>
  </si>
  <si>
    <t>http://media.digikey.com/PDF/Data%20Sheets/Everlight%20PDFs/PD93-21C-TR81.pdf</t>
  </si>
  <si>
    <t>http://media.digikey.com/Photos/Everlight%20Electronics/PD93-21C%5ETR8.JPG</t>
  </si>
  <si>
    <t>1080-1374-2-ND</t>
  </si>
  <si>
    <t>PD93-21C/TR8</t>
  </si>
  <si>
    <t>PHOTODIODE PIN CLEAR MINI SMD</t>
  </si>
  <si>
    <t>Call</t>
  </si>
  <si>
    <t>1080-1374-1-ND</t>
  </si>
  <si>
    <t>1080-1374-6-ND</t>
  </si>
  <si>
    <t>http://media.digikey.com/pdf/Data%20Sheets/Everlight%20PDFs/PD95-21B_TR10.pdf</t>
  </si>
  <si>
    <t>http://media.digikey.com/Renders/Everlight%20Electronics/PD95-21B%20TR10.jpg</t>
  </si>
  <si>
    <t>1080-1375-2-ND</t>
  </si>
  <si>
    <t>PD95-21B/TR10</t>
  </si>
  <si>
    <t>PHOTODIODE PIN 1.9MM RND ZBEND</t>
  </si>
  <si>
    <t>1080-1375-1-ND</t>
  </si>
  <si>
    <t>1080-1375-6-ND</t>
  </si>
  <si>
    <t>http://media.digikey.com/pdf/Data%20Sheets/Honeywell%20Sensing%20&amp;%20Control%20PDFs/SD1420.pdf</t>
  </si>
  <si>
    <t>http://media.digikey.com/Photos/Honeywell%20Photos/SD1420-002.jpg</t>
  </si>
  <si>
    <t>480-6205-ND</t>
  </si>
  <si>
    <t>SD1420-002</t>
  </si>
  <si>
    <t>Honeywell Sensing and Control</t>
  </si>
  <si>
    <t>PHOTODIODE COAXIAL PACK</t>
  </si>
  <si>
    <t>Coaxial, Metal Can</t>
  </si>
  <si>
    <t>http://media.digikey.com/Photos/Honeywell%20Photos/SD1420-002L.JPG</t>
  </si>
  <si>
    <t>480-3567-ND</t>
  </si>
  <si>
    <t>SD1420-002L</t>
  </si>
  <si>
    <t>http://media.digikey.com/pdf/Data%20Sheets/Honeywell%20Sensing%20&amp;%20Control%20PDFs/SD2420.pdf</t>
  </si>
  <si>
    <t>http://media.digikey.com/Renders/Honeywell%20Renders/SD2420-002.jpg</t>
  </si>
  <si>
    <t>480-3571-ND</t>
  </si>
  <si>
    <t>SD2420-002</t>
  </si>
  <si>
    <t>PHOTODIODE PILL PACK</t>
  </si>
  <si>
    <t>48</t>
  </si>
  <si>
    <t>http://media.digikey.com/pdf/Data%20Sheets/Honeywell%20Sensing%20&amp;%20Control%20PDFs/SME_SMD_Series.pdf</t>
  </si>
  <si>
    <t>http://media.digikey.com/Photos/Honeywell%20Photos/SMD2420-001.jpg</t>
  </si>
  <si>
    <t>480-5186-ND</t>
  </si>
  <si>
    <t>SMD2420-001</t>
  </si>
  <si>
    <t>PHOTODIODE DETECT SMD GLASS LENS</t>
  </si>
  <si>
    <t>SMD</t>
  </si>
  <si>
    <t>880nm</t>
  </si>
  <si>
    <t>1510 (3825 Metric)</t>
  </si>
  <si>
    <t>http://media.digikey.com/pdf/Data%20Sheets/Osram%20PDFs/bpw34_spdf.pdf</t>
  </si>
  <si>
    <t>http://media.digikey.com/photos/Osram%20Opto%20Photos/BPW%2034%20S-Z.JPG</t>
  </si>
  <si>
    <t>475-2659-2-ND</t>
  </si>
  <si>
    <t>BPW 34 S-Z</t>
  </si>
  <si>
    <t>PHOTODIODE SMT</t>
  </si>
  <si>
    <t>7mm²</t>
  </si>
  <si>
    <t>BPW 34 SR-Z-ND</t>
  </si>
  <si>
    <t>BPW 34 SR-Z</t>
  </si>
  <si>
    <t>PHOTODIODE 850NM GW SMD</t>
  </si>
  <si>
    <t>http://media.digikey.com/photos/Osram%20Opto%20Photos/BPW34.JPG</t>
  </si>
  <si>
    <t>475-1070-ND</t>
  </si>
  <si>
    <t>BPW34</t>
  </si>
  <si>
    <t>PHOTODIODE 850NM THRU-HOLE</t>
  </si>
  <si>
    <t>430nm ~ 1100nm</t>
  </si>
  <si>
    <t>7.5mm²</t>
  </si>
  <si>
    <t>130</t>
  </si>
  <si>
    <t>2-DIP (0.213", 5.40mm)</t>
  </si>
  <si>
    <t>475-2659-1-ND</t>
  </si>
  <si>
    <t>475-2659-6-ND</t>
  </si>
  <si>
    <t>http://media.digikey.com/pdf/Data%20Sheets/Photonic%20Detetectors%20Inc%20PDFs/PDB-C171SM.PDF</t>
  </si>
  <si>
    <t>http://media.digikey.com/Photos/Advanced%20Photonix%20Photos/PDB-C171SM.JPG</t>
  </si>
  <si>
    <t>PDB-C171SMTR-ND</t>
  </si>
  <si>
    <t>PDB-C171SM</t>
  </si>
  <si>
    <t>PHOTODIODE PIN 660NM SMD</t>
  </si>
  <si>
    <t>100ns</t>
  </si>
  <si>
    <t>7.67mm²</t>
  </si>
  <si>
    <t>PDB-C171SMCT-ND</t>
  </si>
  <si>
    <t>PDB-C171SMDKR-ND</t>
  </si>
  <si>
    <t>http://media.digikey.com/pdf/Data%20Sheets/Photonic%20Detetectors%20Inc%20PDFs/SD%20012-151-001.pdf</t>
  </si>
  <si>
    <t>SD012-151-001TR-ND</t>
  </si>
  <si>
    <t>SD012-151-001</t>
  </si>
  <si>
    <t>PHOTODIODE 800-1700NM .3MM 1206</t>
  </si>
  <si>
    <t>SD012-151-001CT-ND</t>
  </si>
  <si>
    <t>SD012-151-001DKR-ND</t>
  </si>
  <si>
    <t>http://media.digikey.com/pdf/Data%20Sheets/Photonic%20Detetectors%20Inc%20PDFs/SD%20019-101-411.pdf</t>
  </si>
  <si>
    <t>SD019-101-411TR-ND</t>
  </si>
  <si>
    <t>SD019-101-411</t>
  </si>
  <si>
    <t>PHOTODIODE UV MICRO 0805 SMT</t>
  </si>
  <si>
    <t>300nm ~ 1100nm</t>
  </si>
  <si>
    <t>1µs</t>
  </si>
  <si>
    <t>SD019-101-411CT-ND</t>
  </si>
  <si>
    <t>SD019-101-411DKR-ND</t>
  </si>
  <si>
    <t>http://media.digikey.com/pdf/Data%20Sheets/Photonic%20Detetectors%20Inc%20PDFs/SD%20019-111-411.pdf</t>
  </si>
  <si>
    <t>SD019-111-411TR-ND</t>
  </si>
  <si>
    <t>SD019-111-411</t>
  </si>
  <si>
    <t>PHOTODIODE MICRO 0805 SMT</t>
  </si>
  <si>
    <t>SD019-111-411CT-ND</t>
  </si>
  <si>
    <t>SD019-111-411DKR-ND</t>
  </si>
  <si>
    <t>http://media.digikey.com/pdf/Data%20Sheets/Photonic%20Detetectors%20Inc%20PDFs/SD%20019-141-411-RGB.pdf</t>
  </si>
  <si>
    <t>SD019-141-411-GTR-ND</t>
  </si>
  <si>
    <t>SD019-141-411-G</t>
  </si>
  <si>
    <t>PHOTODIODE GREEN MICRO SMT</t>
  </si>
  <si>
    <t>Green</t>
  </si>
  <si>
    <t>SD019-141-411-GCT-ND</t>
  </si>
  <si>
    <t>SD019-141-411-GDKR-ND</t>
  </si>
  <si>
    <t>SD019-141-411-RTR-ND</t>
  </si>
  <si>
    <t>SD019-141-411-R</t>
  </si>
  <si>
    <t>PHOTODIODE RED MICRO SMT</t>
  </si>
  <si>
    <t>SD019-141-411-RCT-ND</t>
  </si>
  <si>
    <t>SD019-141-411-RDKR-ND</t>
  </si>
  <si>
    <t>SD019-141-411-BTR-ND</t>
  </si>
  <si>
    <t>SD019-141-411-B</t>
  </si>
  <si>
    <t>PHOTODIODE BLUE MICRO SMT</t>
  </si>
  <si>
    <t>SD019-141-411-BCT-ND</t>
  </si>
  <si>
    <t>SD019-141-411-BDKR-ND</t>
  </si>
  <si>
    <t>http://media.digikey.com/pdf/Data%20Sheets/Photonic%20Detetectors%20Inc%20PDFs/SD%20040-101-411.pdf</t>
  </si>
  <si>
    <t>http://media.digikey.com/Photos/Advanced%20Photonix%20Photos/SD040-101-411.jpg</t>
  </si>
  <si>
    <t>SD040-101-411TR-ND</t>
  </si>
  <si>
    <t>SD040-101-411</t>
  </si>
  <si>
    <t>PHOTODIODE UV MICRO 1206 SMT</t>
  </si>
  <si>
    <t>SD040-101-411CT-ND</t>
  </si>
  <si>
    <t>SD040-101-411DKR-ND</t>
  </si>
  <si>
    <t>http://media.digikey.com/pdf/Data%20Sheets/Photonic%20Detetectors%20Inc%20PDFs/SD%20040-111-411.pdf</t>
  </si>
  <si>
    <t>http://media.digikey.com/Renders/Advanced%20Photonix%20Renders/PHOTODIODE%20MICRO%201206.jpg</t>
  </si>
  <si>
    <t>SD040-111-411TR-ND</t>
  </si>
  <si>
    <t>SD040-111-411</t>
  </si>
  <si>
    <t>PHOTODIODE MICRO 1206 SMT</t>
  </si>
  <si>
    <t>SD040-111-411CT-ND</t>
  </si>
  <si>
    <t>SD040-111-411DKR-ND</t>
  </si>
  <si>
    <t>http://media.digikey.com/pdf/Data%20Sheets/Photonic%20Detetectors%20Inc%20PDFs/SD002-151-001.pdf</t>
  </si>
  <si>
    <t>SD002-151-001TR-ND</t>
  </si>
  <si>
    <t>SD002-151-001</t>
  </si>
  <si>
    <t>PHOTODIODE 800-1700NM .05MM 1206</t>
  </si>
  <si>
    <t>750pA</t>
  </si>
  <si>
    <t>SD002-151-001CT-ND</t>
  </si>
  <si>
    <t>SD002-151-001DKR-ND</t>
  </si>
  <si>
    <t>http://media.digikey.com/pdf/Data%20Sheets/Photonic%20Detetectors%20Inc%20PDFs/SD003-151-001.pdf</t>
  </si>
  <si>
    <t>SD003-151-001TR-ND</t>
  </si>
  <si>
    <t>SD003-151-001</t>
  </si>
  <si>
    <t>PHOTODIOD 800-1700NM .075MM 1206</t>
  </si>
  <si>
    <t>1pA</t>
  </si>
  <si>
    <t>SD003-151-001CT-ND</t>
  </si>
  <si>
    <t>SD003-151-001DKR-ND</t>
  </si>
  <si>
    <t>http://media.digikey.com/pdf/Data%20Sheets/Photonic%20Detetectors%20Inc%20PDFs/SD012-121-011.pdf</t>
  </si>
  <si>
    <t>http://media.digikey.com/Photos/Advanced%20Photonix%20Photos/SD012-121-011.jpg</t>
  </si>
  <si>
    <t>SD012-121-011-ND</t>
  </si>
  <si>
    <t>SD012-121-011</t>
  </si>
  <si>
    <t>PHOTODIODE 10V 0.3MM TO46</t>
  </si>
  <si>
    <t>120nA</t>
  </si>
  <si>
    <t>http://media.digikey.com/pdf/Data%20Sheets/Photonic%20Detetectors%20Inc%20PDFs/SD019-141-411%20IR920.pdf</t>
  </si>
  <si>
    <t>019-141-411-IR920TR-ND</t>
  </si>
  <si>
    <t>019-141-411-IR920</t>
  </si>
  <si>
    <t>920nm</t>
  </si>
  <si>
    <t>20pA</t>
  </si>
  <si>
    <t>0805 (2012 Metric)</t>
  </si>
  <si>
    <t>019-141-411-IR920CT-ND</t>
  </si>
  <si>
    <t>019-141-411-IR920DKR-ND</t>
  </si>
  <si>
    <t>http://media.digikey.com/pdf/Data%20Sheets/Photonic%20Detetectors%20Inc%20PDFs/SD039-121-011.pdf</t>
  </si>
  <si>
    <t>SD039-121-011-ND</t>
  </si>
  <si>
    <t>SD039-121-011</t>
  </si>
  <si>
    <t>PHOTODIODE 10V 1MM TO46</t>
  </si>
  <si>
    <t>0.35</t>
  </si>
  <si>
    <t>http://media.digikey.com/pdf/Data%20Sheets/Photonic%20Detetectors%20Inc%20PDFs/SD039-151-001.pdf</t>
  </si>
  <si>
    <t>SD039-151-001-ND</t>
  </si>
  <si>
    <t>SD039-151-001</t>
  </si>
  <si>
    <t>PHOTODIOD 800-1700NM 1.36MM 1210</t>
  </si>
  <si>
    <t>http://media.digikey.com/pdf/Data%20Sheets/Photonic%20Detetectors%20Inc%20PDFs/SD138-11-31-211.pdf</t>
  </si>
  <si>
    <t>http://media.digikey.com/Photos/Advanced%20Photonix%20Photos/SD138-11-31-211.JPG</t>
  </si>
  <si>
    <t>SD138-11-31-211-ND</t>
  </si>
  <si>
    <t>SD138-11-31-211</t>
  </si>
  <si>
    <t>PHOTODIODE 1100NM 3.5MM/3.1MM</t>
  </si>
  <si>
    <t>300nm ~ 1100nm, 950nm ~ 1100nm</t>
  </si>
  <si>
    <t>9.62mm², 7.55mm²</t>
  </si>
  <si>
    <t>http://media.digikey.com/pdf/Data%20Sheets/Photonic%20Detetectors%20Inc%20PDFs/SLD-68-026.pdf</t>
  </si>
  <si>
    <t>SLD-68-026-ND</t>
  </si>
  <si>
    <t>SLD-68-026</t>
  </si>
  <si>
    <t>PHOTODIODE DOME BG18 TO-46</t>
  </si>
  <si>
    <t>560nm</t>
  </si>
  <si>
    <t>400nm ~ 700nm</t>
  </si>
  <si>
    <t>0.62mm²</t>
  </si>
  <si>
    <t>http://media.digikey.com/pdf/Data%20Sheets/Photonic%20Detetectors%20Inc%20PDFs/SLD-70BG2.pdf</t>
  </si>
  <si>
    <t>SLD-70BG2A-ND</t>
  </si>
  <si>
    <t>SLD-70BG2A</t>
  </si>
  <si>
    <t>PHOTODIODE IR REJECT FILTER LDS</t>
  </si>
  <si>
    <t>550nm</t>
  </si>
  <si>
    <t>http://media.digikey.com/pdf/Data%20Sheets/Photonic%20Detetectors%20Inc%20PDFs/SLSD-71N400_Preliminary.pdf</t>
  </si>
  <si>
    <t>SLSD-71N400-ND</t>
  </si>
  <si>
    <t>SLSD-71N400</t>
  </si>
  <si>
    <t>PHOTODIODE 930NM 1.4-2.3MA LDS</t>
  </si>
  <si>
    <t>5µA</t>
  </si>
  <si>
    <t>-40C ~ 150C</t>
  </si>
  <si>
    <t>http://media.digikey.com/pdf/Data%20Sheets/Photonic%20Detetectors%20Inc%20PDFs/SLSD-71N700_Preliminary.pdf</t>
  </si>
  <si>
    <t>SLSD-71N700-ND</t>
  </si>
  <si>
    <t>SLSD-71N700</t>
  </si>
  <si>
    <t>PHOTODIODE 930NM 2.5-4.5MA LDS</t>
  </si>
  <si>
    <t>http://media.digikey.com/pdf/Data%20Sheets/Sharp%20PDFs/PD3122F.pdf</t>
  </si>
  <si>
    <t>425-1030-5-ND</t>
  </si>
  <si>
    <t>PD3122F</t>
  </si>
  <si>
    <t>6-SMD Module</t>
  </si>
  <si>
    <t>http://media.digikey.com/pdf/Data%20Sheets/TDK%20PDFs/BCS2015G1.pdf</t>
  </si>
  <si>
    <t>http://media.digikey.com/Renders/TDK%20Renders/BCS5030G1.jpg</t>
  </si>
  <si>
    <t>445-2590-2-ND</t>
  </si>
  <si>
    <t>BCS5030G1</t>
  </si>
  <si>
    <t>TDK Corporation</t>
  </si>
  <si>
    <t>PHOTODIODE VISIBLE 5X3MM SMD</t>
  </si>
  <si>
    <t>580nm</t>
  </si>
  <si>
    <t>350nm ~ 750nm</t>
  </si>
  <si>
    <t>6V</t>
  </si>
  <si>
    <t>1.5mm²</t>
  </si>
  <si>
    <t>2012 (5030 Metric)</t>
  </si>
  <si>
    <t>445-2590-1-ND</t>
  </si>
  <si>
    <t>445-2590-6-ND</t>
  </si>
  <si>
    <t>http://optodiode.com/pdf/UVG20C.pdf</t>
  </si>
  <si>
    <t>http://media.digikey.com/Photos/Opto%20Diode%20Corp/UVG20C.JPG</t>
  </si>
  <si>
    <t>958-1037-ND</t>
  </si>
  <si>
    <t>UVG20C</t>
  </si>
  <si>
    <t>Opto Diode Corp</t>
  </si>
  <si>
    <t>PHOTODIODE UV DETECTION 19MM2</t>
  </si>
  <si>
    <t>0.115</t>
  </si>
  <si>
    <t>1.7µs</t>
  </si>
  <si>
    <t>-20C ~ 80C</t>
  </si>
  <si>
    <t>http://optoelectronics.liteon.com/upload/download/DS-50-93-0021/S_110_R516AD.pdf</t>
  </si>
  <si>
    <t>http://media.digikey.com/photos/Lite%20On%20Photos/LTR-516AD.jpg</t>
  </si>
  <si>
    <t>160-1032-ND</t>
  </si>
  <si>
    <t>LTR-516AD</t>
  </si>
  <si>
    <t>Lite-On Inc.</t>
  </si>
  <si>
    <t>PHOTODIODE IR DARK</t>
  </si>
  <si>
    <t>770nm ~ 1000nm</t>
  </si>
  <si>
    <t>http://optoelectronics.liteon.com/upload/download/DS50-2008-0033/P_100_HSDL-44xx%20DS%205989-3134EN%20Dec07.pdf</t>
  </si>
  <si>
    <t>HSDL-5400#1L1-ND</t>
  </si>
  <si>
    <t>HSDL-5400#1L1</t>
  </si>
  <si>
    <t>PHOTODIODE PIN FLAT 110DEG LONG</t>
  </si>
  <si>
    <t>HSDL-5400</t>
  </si>
  <si>
    <t>875nm</t>
  </si>
  <si>
    <t>0.15mm²</t>
  </si>
  <si>
    <t>2-DIP (0.100", 2.54mm)</t>
  </si>
  <si>
    <t>http://media.digikey.com/Photos/Lite%20On%20Photos/HSDL-5400%23031.jpg</t>
  </si>
  <si>
    <t>160-1917-2-ND</t>
  </si>
  <si>
    <t>HSDL-5400#031</t>
  </si>
  <si>
    <t>PHOTODIODE PIN FLAT 110DEG ZBEND</t>
  </si>
  <si>
    <t>http://media.digikey.com/Photos/Lite%20On%20Photos/HSDL-5400%23011.jpg</t>
  </si>
  <si>
    <t>160-1886-2-ND</t>
  </si>
  <si>
    <t>HSDL-5400#011</t>
  </si>
  <si>
    <t>PHOTODIODE PIN IR DETECT</t>
  </si>
  <si>
    <t>HSDL-5420#1L1-ND</t>
  </si>
  <si>
    <t>HSDL-5420#1L1</t>
  </si>
  <si>
    <t>PHOTODIODE PIN DONE 28DEG LONG</t>
  </si>
  <si>
    <t>7.5ns</t>
  </si>
  <si>
    <t>56</t>
  </si>
  <si>
    <t>HSDL-5420#021-ND</t>
  </si>
  <si>
    <t>HSDL-5420#021</t>
  </si>
  <si>
    <t>PHOTODIODE PIN DONE 28DEG YOKE</t>
  </si>
  <si>
    <t>http://media.digikey.com/Photos/Lite%20On%20Photos/HSDL-5420%23011.jpg</t>
  </si>
  <si>
    <t>160-1918-2-ND</t>
  </si>
  <si>
    <t>HSDL-5420#011</t>
  </si>
  <si>
    <t>PHOTODIODE PIN DONE 28DEG GW</t>
  </si>
  <si>
    <t>http://media.digikey.com/photos/Lite%20On%20Photos/HSDL-5420%23031%20ZBEND.jpg</t>
  </si>
  <si>
    <t>516-1268-2-ND</t>
  </si>
  <si>
    <t>HSDL-5420#031</t>
  </si>
  <si>
    <t>PHOTODIODE IR 2X2MM DOME ZBEND</t>
  </si>
  <si>
    <t>http://media.digikey.com/photos/Lite%20On%20Photos/LITE-ON%20INC-HSDL-5400.jpg</t>
  </si>
  <si>
    <t>516-1266-ND</t>
  </si>
  <si>
    <t>PHOTODIODE IR 2X2MM FLAT AXIAL</t>
  </si>
  <si>
    <t>2-SMD, Flat Lead</t>
  </si>
  <si>
    <t>160-1917-1-ND</t>
  </si>
  <si>
    <t>160-1886-1-ND</t>
  </si>
  <si>
    <t>http://media.digikey.com/photos/Lite%20On%20Photos/HSDL-5420.jpg</t>
  </si>
  <si>
    <t>516-1267-ND</t>
  </si>
  <si>
    <t>HSDL-5420</t>
  </si>
  <si>
    <t>PHOTODIODE IR 2X2MM DOME AXIAL</t>
  </si>
  <si>
    <t>160-1918-1-ND</t>
  </si>
  <si>
    <t>516-1268-1-ND</t>
  </si>
  <si>
    <t>160-1918-6-ND</t>
  </si>
  <si>
    <t>516-1268-6-ND</t>
  </si>
  <si>
    <t>160-1917-6-ND</t>
  </si>
  <si>
    <t>160-1886-6-ND</t>
  </si>
  <si>
    <t>http://rohmfs.rohm.com/en/products/databook/datasheet/opto/optical_sensor/photo_transistor/rpmd-0100.pdf</t>
  </si>
  <si>
    <t>RPMD-0100TR-ND</t>
  </si>
  <si>
    <t>RPMD-0100</t>
  </si>
  <si>
    <t>Rohm Semiconductor</t>
  </si>
  <si>
    <t>IC PHOTO DIODE TOPVIEW 60V</t>
  </si>
  <si>
    <t>800nm ~ 1050nm</t>
  </si>
  <si>
    <t>RPMD-0100CT-ND</t>
  </si>
  <si>
    <t>RPMD-0100DKR-ND</t>
  </si>
  <si>
    <t>http://sensing.honeywell.com/index.php?ci_id=50439</t>
  </si>
  <si>
    <t>http://media.digikey.com/Photos/Honeywell%20Photos/SD3410-002.JPG</t>
  </si>
  <si>
    <t>480-5622-ND</t>
  </si>
  <si>
    <t>SD3410-002</t>
  </si>
  <si>
    <t>PHOTODARLINGTON TO-46 FLAT PACK</t>
  </si>
  <si>
    <t>75µs</t>
  </si>
  <si>
    <t>250nA</t>
  </si>
  <si>
    <t>http://media.digikey.com/Photos/Honeywell%20Photos/SD3410-003.JPG</t>
  </si>
  <si>
    <t>480-5166-ND</t>
  </si>
  <si>
    <t>SD3410-003</t>
  </si>
  <si>
    <t>http://www.everlight.com/file/ProductFile/201407061648128798.pdf</t>
  </si>
  <si>
    <t>CLS15-22C/L213R/TR8-ND</t>
  </si>
  <si>
    <t>CLS15-22C/L213R/TR8</t>
  </si>
  <si>
    <t>COLOR SENSOR RED 550NM 4-SMD</t>
  </si>
  <si>
    <t>620nm</t>
  </si>
  <si>
    <t>35V</t>
  </si>
  <si>
    <t>1.8mm²</t>
  </si>
  <si>
    <t>CLS15-22C/L213B/TR8-ND</t>
  </si>
  <si>
    <t>CLS15-22C/L213B/TR8</t>
  </si>
  <si>
    <t>COLOR SENSOR BLUE 550NM 4-SMD</t>
  </si>
  <si>
    <t>470nm</t>
  </si>
  <si>
    <t>CLS15-22C/L213G/TR8-ND</t>
  </si>
  <si>
    <t>CLS15-22C/L213G/TR8</t>
  </si>
  <si>
    <t>COLOR SENSOR GREEN 550NM 4-SMD</t>
  </si>
  <si>
    <t>http://www.everlight.com/file/ProductFile/PD15-22B-TR8.pdf</t>
  </si>
  <si>
    <t>http://media.digikey.com/Photos/Everlight%20Electronics/PD15-21BTR8.JPG</t>
  </si>
  <si>
    <t>1080-1365-2-ND</t>
  </si>
  <si>
    <t>PD15-21B/TR8</t>
  </si>
  <si>
    <t>PHOTODIODE PIN IR BLACK 1206</t>
  </si>
  <si>
    <t>1080-1365-1-ND</t>
  </si>
  <si>
    <t>1080-1365-6-ND</t>
  </si>
  <si>
    <t>http://www.everlight.com/file/ProductFile/PD204-6C-L3.pdf</t>
  </si>
  <si>
    <t>http://media.digikey.com/Photos/Everlight%20Electronics/PD204-6B.JPG</t>
  </si>
  <si>
    <t>1080-1139-ND</t>
  </si>
  <si>
    <t>PD204-6B</t>
  </si>
  <si>
    <t>PHOTODIODE PIN IR 3MM HI SPD/SEN</t>
  </si>
  <si>
    <t>840nm ~ 1100nm</t>
  </si>
  <si>
    <t>Radial, T-1 Lens</t>
  </si>
  <si>
    <t>http://www.everlight.com/file/ProductFile/PD333-3B-H0-L2.pdf</t>
  </si>
  <si>
    <t>http://media.digikey.com/Photos/Everlight%20Electronics/PD333-3B_H0_L2.JPG</t>
  </si>
  <si>
    <t>1080-1142-ND</t>
  </si>
  <si>
    <t>PD333-3B/H0/L2</t>
  </si>
  <si>
    <t>PHOTODIODE PIN IR 5MM BLACK</t>
  </si>
  <si>
    <t>19.6mm²</t>
  </si>
  <si>
    <t>http://www.everlight.com/file/ProductFile/PD333-3C-H0-L2.pdf</t>
  </si>
  <si>
    <t>http://media.digikey.com/Photos/Everlight%20Electronics/PD333-3C%5EH0%5EL2.jpg</t>
  </si>
  <si>
    <t>1080-1143-ND</t>
  </si>
  <si>
    <t>PD333-3C/H0/L2</t>
  </si>
  <si>
    <t>PHOTODIODE PIN IR 5MM CLEAR</t>
  </si>
  <si>
    <t>http://www.everlight.com/file/ProductFile/PD42-21B-TR8.pdf</t>
  </si>
  <si>
    <t>http://media.digikey.com/Renders/Everlight%20Electronics/PD42-21C.jpg</t>
  </si>
  <si>
    <t>1080-1368-2-ND</t>
  </si>
  <si>
    <t>PD42-21B/TR8</t>
  </si>
  <si>
    <t>PHOTODIODE PIN IR 1.8MM RND BK</t>
  </si>
  <si>
    <t>1080-1368-1-ND</t>
  </si>
  <si>
    <t>1080-1368-6-ND</t>
  </si>
  <si>
    <t>http://www.everlight.com/file/ProductFile/PD42-21C-TR8.pdf</t>
  </si>
  <si>
    <t>1080-1369-2-ND</t>
  </si>
  <si>
    <t>PD42-21C/TR8</t>
  </si>
  <si>
    <t>PHOTODIODE PIN IR 1.8MM RND CLR</t>
  </si>
  <si>
    <t>1080-1369-1-ND</t>
  </si>
  <si>
    <t>1080-1369-6-ND</t>
  </si>
  <si>
    <t>http://www.everlight.com/file/ProductFile/PD438B-S46.pdf</t>
  </si>
  <si>
    <t>http://media.digikey.com/Photos/Everlight%20Electronics/PD438B%5ES46.jpg</t>
  </si>
  <si>
    <t>1080-1146-ND</t>
  </si>
  <si>
    <t>PD438B/S46</t>
  </si>
  <si>
    <t>PHOTODIODE PIN IR 4.8MM CYL BK</t>
  </si>
  <si>
    <t>TO-226-2, TO-92-2 Long Body</t>
  </si>
  <si>
    <t>http://www.everlight.com/file/ProductFile/PD438B.pdf</t>
  </si>
  <si>
    <t>http://media.digikey.com/Photos/Everlight%20Electronics/PD438B.jpg</t>
  </si>
  <si>
    <t>1080-1144-ND</t>
  </si>
  <si>
    <t>PD438B</t>
  </si>
  <si>
    <t>http://www.everlight.com/file/ProductFile/PD438C-S46.pdf</t>
  </si>
  <si>
    <t>http://media.digikey.com/Photos/Everlight%20Electronics/PD438C%5ES46.jpg</t>
  </si>
  <si>
    <t>1080-1148-ND</t>
  </si>
  <si>
    <t>PD438C/S46</t>
  </si>
  <si>
    <t>PHOTODIODE PIN IR 4.8MM CYL CLR</t>
  </si>
  <si>
    <t>http://www.everlight.com/file/ProductFile/PD438C.pdf</t>
  </si>
  <si>
    <t>http://media.digikey.com/Photos/Everlight%20Electronics/PD438C.jpg</t>
  </si>
  <si>
    <t>1080-1147-ND</t>
  </si>
  <si>
    <t>PD438C</t>
  </si>
  <si>
    <t>http://www.everlight.com/file/ProductFile/PD638B.pdf</t>
  </si>
  <si>
    <t>http://media.digikey.com/Photos/Everlight%20Electronics/PD638B.jpg</t>
  </si>
  <si>
    <t>1080-1149-ND</t>
  </si>
  <si>
    <t>PD638B</t>
  </si>
  <si>
    <t>PHOTODIODE PIN IR FLAT SIDE BK</t>
  </si>
  <si>
    <t>http://www.everlight.com/file/ProductFile/PD70-01B-TR10.pdf</t>
  </si>
  <si>
    <t>http://media.digikey.com/Photos/Everlight%20Electronics/PD70-01B%5ETR10.JPG</t>
  </si>
  <si>
    <t>1080-1370-2-ND</t>
  </si>
  <si>
    <t>PD70-01B/TR10</t>
  </si>
  <si>
    <t>PHOTODIODE PIN IR FAST SW BK SMD</t>
  </si>
  <si>
    <t>1080-1370-1-ND</t>
  </si>
  <si>
    <t>1080-1370-6-ND</t>
  </si>
  <si>
    <t>http://www.everlight.com/file/ProductFile/PD70-01B-TR7.pdf</t>
  </si>
  <si>
    <t>http://media.digikey.com/Photos/Everlight%20Electronics/PD70-01B%5ETR7.JPG</t>
  </si>
  <si>
    <t>1080-1371-2-ND</t>
  </si>
  <si>
    <t>PD70-01B/TR7</t>
  </si>
  <si>
    <t>1080-1371-1-ND</t>
  </si>
  <si>
    <t>1080-1371-6-ND</t>
  </si>
  <si>
    <t>http://www.everlight.com/file/ProductFile/PD70-01C-TR10.pdf</t>
  </si>
  <si>
    <t>http://media.digikey.com/Photos/Everlight%20Electronics/PD70-01C%5ETR10.JPG</t>
  </si>
  <si>
    <t>1080-1372-2-ND</t>
  </si>
  <si>
    <t>PD70-01C/TR10</t>
  </si>
  <si>
    <t>1080-1372-1-ND</t>
  </si>
  <si>
    <t>1080-1372-6-ND</t>
  </si>
  <si>
    <t>http://www.everlight.com/file/ProductFile/PD70-01C-TR7.pdf</t>
  </si>
  <si>
    <t>http://media.digikey.com/Photos/Everlight%20Electronics/PD70-01C%5ETR7.JPG</t>
  </si>
  <si>
    <t>1080-1373-2-ND</t>
  </si>
  <si>
    <t>PD70-01C/TR7</t>
  </si>
  <si>
    <t>1080-1373-1-ND</t>
  </si>
  <si>
    <t>1080-1373-6-ND</t>
  </si>
  <si>
    <t>http://www.fairchildsemi.com/datasheets/QS/QSB34.pdf</t>
  </si>
  <si>
    <t>http://media.digikey.com/Photos/Fairchild%20Optoelectronics/QSB34GR.JPG</t>
  </si>
  <si>
    <t>QSB34GRTR-ND</t>
  </si>
  <si>
    <t>QSB34GR</t>
  </si>
  <si>
    <t>Fairchild Semiconductor</t>
  </si>
  <si>
    <t>PHOTODIODE IR PIN GW 2-PLCC</t>
  </si>
  <si>
    <t>6.5mm²</t>
  </si>
  <si>
    <t>http://media.digikey.com/Photos/Fairchild%20Semi%20Photos/QSB34CGR.jpg</t>
  </si>
  <si>
    <t>QSB34CGRTR-ND</t>
  </si>
  <si>
    <t>QSB34CGR</t>
  </si>
  <si>
    <t>PHOTODIODE OVERMOUNT BRD GW SMD</t>
  </si>
  <si>
    <t>http://media.digikey.com/Photos/Fairchild%20Semi%20Photos/QSB34ZR.jpg</t>
  </si>
  <si>
    <t>QSB34ZRTR-ND</t>
  </si>
  <si>
    <t>QSB34ZR</t>
  </si>
  <si>
    <t>PHOTODIODE UNDERMOUNT BRD GW SMD</t>
  </si>
  <si>
    <t>QSB34CZRTR-ND</t>
  </si>
  <si>
    <t>QSB34CZR</t>
  </si>
  <si>
    <t>PHOTODIODE 940NM SMD</t>
  </si>
  <si>
    <t>QSB34GRCT-ND</t>
  </si>
  <si>
    <t>QSB34CGRCT-ND</t>
  </si>
  <si>
    <t>QSB34ZRCT-ND</t>
  </si>
  <si>
    <t>QSB34CZRCT-ND</t>
  </si>
  <si>
    <t>QSB34GRDKR-ND</t>
  </si>
  <si>
    <t>QSB34CZRDKR-ND</t>
  </si>
  <si>
    <t>QSB34ZRDKR-ND</t>
  </si>
  <si>
    <t>http://www.fairchildsemi.com/datasheets/QS/QSD2030.pdf</t>
  </si>
  <si>
    <t>http://media.digikey.com/Photos/Fairchild%20Semi%20Photos/QSD2030.JPG</t>
  </si>
  <si>
    <t>QSD2030-ND</t>
  </si>
  <si>
    <t>QSD2030</t>
  </si>
  <si>
    <t>PHOTODIODE 880NM CLEAR 5MM</t>
  </si>
  <si>
    <t>1.55mm²</t>
  </si>
  <si>
    <t>T 1 3/4</t>
  </si>
  <si>
    <t>http://www.fairchildsemi.com/datasheets/QS/QSD2030F.pdf</t>
  </si>
  <si>
    <t>http://media.digikey.com/Photos/Fairchild%20Semi%20Photos/QSD2030F.jpg</t>
  </si>
  <si>
    <t>QSD2030F-ND</t>
  </si>
  <si>
    <t>QSD2030F</t>
  </si>
  <si>
    <t>PHOTODIODE 880NM BLACK 5MM</t>
  </si>
  <si>
    <t>http://www.fairchildsemi.com/datasheets/QS/QSE773.pdf</t>
  </si>
  <si>
    <t>http://media.digikey.com/Photos/Fairchild%20Semi%20Photos/QSE773E3R0.JPG</t>
  </si>
  <si>
    <t>QSE773E3R0TR-ND</t>
  </si>
  <si>
    <t>QSE773E3R0</t>
  </si>
  <si>
    <t>PHOTODIODE GAAS 940NM SIDELOOKER</t>
  </si>
  <si>
    <t>Radial, Side View</t>
  </si>
  <si>
    <t>http://media.digikey.com/Photos/Fairchild%20Optoelectronics/QSE773.JPG</t>
  </si>
  <si>
    <t>QSE773-ND</t>
  </si>
  <si>
    <t>QSE773</t>
  </si>
  <si>
    <t>IC PHOTODIODE PIN 920NM SIDELOOK</t>
  </si>
  <si>
    <t>Side View</t>
  </si>
  <si>
    <t>QSE773E3R0CT-ND</t>
  </si>
  <si>
    <t>http://www.intersil.com/content/dam/Intersil/documents/fn75/fn7524.pdf</t>
  </si>
  <si>
    <t>http://media.digikey.com/Photos/Intersil%20Photos/ISL58344CIZ-T7A.jpg</t>
  </si>
  <si>
    <t>ISL58344CIZ-T7ATR-ND</t>
  </si>
  <si>
    <t>ISL58344CIZ-T7A</t>
  </si>
  <si>
    <t>Intersil</t>
  </si>
  <si>
    <t>IC PHOTO SENSOR QUAD SEG 9OCSP</t>
  </si>
  <si>
    <t>700nm</t>
  </si>
  <si>
    <t>400nm ~ 1000nm</t>
  </si>
  <si>
    <t>9-TFBGA, CSPBGA</t>
  </si>
  <si>
    <t>ISL58344CIZ-T7ACT-ND</t>
  </si>
  <si>
    <t>ISL58344CIZ-T7ADKR-ND</t>
  </si>
  <si>
    <t>http://www.marktechopto.com/pdf/products/datasheet/MTD3610D3.pdf</t>
  </si>
  <si>
    <t>http://media.digikey.com/Photos/Marktech%20Optoelectronics/MTD3610D3.JPG</t>
  </si>
  <si>
    <t>1125-1243-ND</t>
  </si>
  <si>
    <t>MTD3610D3</t>
  </si>
  <si>
    <t>PHOTODIODE IR 940NM T1</t>
  </si>
  <si>
    <t>400nm ~ 1060nm</t>
  </si>
  <si>
    <t>0.45</t>
  </si>
  <si>
    <t>http://www.marktechopto.com/Products/DataSheet/MTAPD-06-001</t>
  </si>
  <si>
    <t>http://media.digikey.com/Photos/Marktech%20Optoelectronics/MFG_TO46-3.jpg</t>
  </si>
  <si>
    <t>1125-1289-ND</t>
  </si>
  <si>
    <t>MTAPD-06-004</t>
  </si>
  <si>
    <t>PHOTODIODE  AVALANCHE IR TO46-3</t>
  </si>
  <si>
    <t>800nm</t>
  </si>
  <si>
    <t>0.3ns</t>
  </si>
  <si>
    <t>160V</t>
  </si>
  <si>
    <t>TO-46-2 Metal Can</t>
  </si>
  <si>
    <t>http://media.digikey.com/Photos/Marktech%20Optoelectronics/MFG_TO46-2.jpg</t>
  </si>
  <si>
    <t>1125-1286-ND</t>
  </si>
  <si>
    <t>MTAPD-06-001</t>
  </si>
  <si>
    <t>PHOTODIODE  AVALANCHE IR TO46-2</t>
  </si>
  <si>
    <t>120V</t>
  </si>
  <si>
    <t>1125-1288-ND</t>
  </si>
  <si>
    <t>MTAPD-06-003</t>
  </si>
  <si>
    <t>1125-1287-ND</t>
  </si>
  <si>
    <t>MTAPD-06-002</t>
  </si>
  <si>
    <t>http://www.marktechopto.com/Products/DataSheet/MTAPD-06-005</t>
  </si>
  <si>
    <t>1125-1291-ND</t>
  </si>
  <si>
    <t>MTAPD-06-006</t>
  </si>
  <si>
    <t>1125-1293-ND</t>
  </si>
  <si>
    <t>MTAPD-06-008</t>
  </si>
  <si>
    <t>TO-46-3 Metal Can</t>
  </si>
  <si>
    <t>1125-1290-ND</t>
  </si>
  <si>
    <t>MTAPD-06-005</t>
  </si>
  <si>
    <t>1125-1292-ND</t>
  </si>
  <si>
    <t>MTAPD-06-007</t>
  </si>
  <si>
    <t>http://www.marktechopto.com/Products/DataSheet/MTAPD-06-009</t>
  </si>
  <si>
    <t>1125-1296-ND</t>
  </si>
  <si>
    <t>MTAPD-06-011</t>
  </si>
  <si>
    <t>905nm</t>
  </si>
  <si>
    <t>0.6ns</t>
  </si>
  <si>
    <t>1125-1295-ND</t>
  </si>
  <si>
    <t>MTAPD-06-010</t>
  </si>
  <si>
    <t>1125-1294-ND</t>
  </si>
  <si>
    <t>MTAPD-06-009</t>
  </si>
  <si>
    <t>1125-1297-ND</t>
  </si>
  <si>
    <t>MTAPD-06-012</t>
  </si>
  <si>
    <t>http://www.marktechopto.com/Products/DataSheet/MTAPD-06-013</t>
  </si>
  <si>
    <t>1125-1298-ND</t>
  </si>
  <si>
    <t>MTAPD-06-013</t>
  </si>
  <si>
    <t>1125-1299-ND</t>
  </si>
  <si>
    <t>MTAPD-06-014</t>
  </si>
  <si>
    <t>1125-1300-ND</t>
  </si>
  <si>
    <t>MTAPD-06-015</t>
  </si>
  <si>
    <t>1125-1301-ND</t>
  </si>
  <si>
    <t>MTAPD-06-016</t>
  </si>
  <si>
    <t>http://www.marktechopto.com/products/datasheet/MTD6100PT</t>
  </si>
  <si>
    <t>http://media.digikey.com/Photos/Marktech%20Optoelectronics/MFG_MTD6100PT.jpg</t>
  </si>
  <si>
    <t>1125-1011-ND</t>
  </si>
  <si>
    <t>MTD6100PT</t>
  </si>
  <si>
    <t>PHOTO DIODE 880NM DOME CLR</t>
  </si>
  <si>
    <t>http://www.optekinc.com/datasheets/OP900SL.PDF</t>
  </si>
  <si>
    <t>http://media.digikey.com/photos/TT%20Electronics-Optek%20Photos/OP600B.JPG</t>
  </si>
  <si>
    <t>365-1620-ND</t>
  </si>
  <si>
    <t>OP900SL</t>
  </si>
  <si>
    <t>TT Electronics/Optek Technology</t>
  </si>
  <si>
    <t>PHOTODIODE SILICON PN JUNCTION</t>
  </si>
  <si>
    <t>600nm ~ 1100nm</t>
  </si>
  <si>
    <t>150V</t>
  </si>
  <si>
    <t>36</t>
  </si>
  <si>
    <t>-65C ~ 125C</t>
  </si>
  <si>
    <t>User Defined</t>
  </si>
  <si>
    <t>Pill</t>
  </si>
  <si>
    <t>http://www.optekinc.com/datasheets/OP905.PDF</t>
  </si>
  <si>
    <t>OP905-ND</t>
  </si>
  <si>
    <t>OP905</t>
  </si>
  <si>
    <t>PHOTODIODE SILICON PIN T-1</t>
  </si>
  <si>
    <t>500nm ~ 1100nm</t>
  </si>
  <si>
    <t>http://www.optekinc.com/datasheets/OP906.PDF</t>
  </si>
  <si>
    <t>http://media.digikey.com/photos/Optek%20Photos/OP906.jpg</t>
  </si>
  <si>
    <t>365-1084-ND</t>
  </si>
  <si>
    <t>OP906</t>
  </si>
  <si>
    <t>PHOTODIODE 3MM PIN 935NM</t>
  </si>
  <si>
    <t>935nm</t>
  </si>
  <si>
    <t>http://www.optekinc.com/datasheets/OP913SL.PDF</t>
  </si>
  <si>
    <t>http://media.digikey.com/Photos/TT%20Electronics-Optek%20Photos/OP913WSL.jpg</t>
  </si>
  <si>
    <t>365-1622-ND</t>
  </si>
  <si>
    <t>OP913WSL</t>
  </si>
  <si>
    <t>PHOTODIODE SILICON PIN FLAT TO-5</t>
  </si>
  <si>
    <t>25nA</t>
  </si>
  <si>
    <t>8.53mm²</t>
  </si>
  <si>
    <t>60</t>
  </si>
  <si>
    <t>TO-5-2 Lens Top Metal Can</t>
  </si>
  <si>
    <t>http://media.digikey.com/Photos/TT%20Electronics-Optek%20Photos/OP913SL.jpg</t>
  </si>
  <si>
    <t>365-1621-ND</t>
  </si>
  <si>
    <t>OP913SL</t>
  </si>
  <si>
    <t>PHOTODIODE SILICON PIN TO-5</t>
  </si>
  <si>
    <t>45</t>
  </si>
  <si>
    <t>http://www.optekinc.com/datasheets/OP950.PDF</t>
  </si>
  <si>
    <t>http://media.digikey.com/photos/Optek%20Photos/OP950.jpg</t>
  </si>
  <si>
    <t>365-1085-ND</t>
  </si>
  <si>
    <t>OP950</t>
  </si>
  <si>
    <t>PHOTODIODE PIN 935NM SIDELOOK</t>
  </si>
  <si>
    <t>http://www.optekinc.com/datasheets/OP954.PDF</t>
  </si>
  <si>
    <t>http://media.digikey.com/Photos/TT%20Electronics-Optek%20Photos/OP954.jpg</t>
  </si>
  <si>
    <t>365-1623-ND</t>
  </si>
  <si>
    <t>OP954</t>
  </si>
  <si>
    <t>PHOTOTRANS SILICON PIN SIDE LOOK</t>
  </si>
  <si>
    <t>http://www.optekinc.com/datasheets/OP955.PDF</t>
  </si>
  <si>
    <t>http://media.digikey.com/Photos/TT%20Electronics-Optek%20Photos/OP955.jpg</t>
  </si>
  <si>
    <t>365-1624-ND</t>
  </si>
  <si>
    <t>OP955</t>
  </si>
  <si>
    <t>http://www.optekinc.com/datasheets/OP980.pdf</t>
  </si>
  <si>
    <t>http://media.digikey.com/Photos/TT%20Electronics-Optek%20Photos/OP980.JPG</t>
  </si>
  <si>
    <t>365-1908-2-ND</t>
  </si>
  <si>
    <t>OP980</t>
  </si>
  <si>
    <t>PHOTODIODE CLEAR PLCC-2</t>
  </si>
  <si>
    <t>890nm</t>
  </si>
  <si>
    <t>60nA</t>
  </si>
  <si>
    <t>2-SMD</t>
  </si>
  <si>
    <t>365-1908-1-ND</t>
  </si>
  <si>
    <t>365-1908-6-ND</t>
  </si>
  <si>
    <t>http://www.optekinc.com/datasheets/OP993.PDF</t>
  </si>
  <si>
    <t>http://media.digikey.com/Photos/TT%20Electronics-Optek%20Photos/OP993.jpg</t>
  </si>
  <si>
    <t>365-1625-ND</t>
  </si>
  <si>
    <t>OP993</t>
  </si>
  <si>
    <t>PHOTODIODE SILICON PIN TO-18</t>
  </si>
  <si>
    <t>TO-18-2</t>
  </si>
  <si>
    <t>http://www.optekinc.com/datasheets/OP999.PDF</t>
  </si>
  <si>
    <t>http://media.digikey.com/photos/Optek%20Photos/OP999,OP599A.jpg</t>
  </si>
  <si>
    <t>365-1086-ND</t>
  </si>
  <si>
    <t>OP999</t>
  </si>
  <si>
    <t>PHOTODIODE 5MM PIN 890NM</t>
  </si>
  <si>
    <t>http://www.optekinc.com/datasheets/OPF422.pdf</t>
  </si>
  <si>
    <t>http://media.digikey.com/Photos/TT%20Electronics-Optek%20Photos/OPF422.jpg</t>
  </si>
  <si>
    <t>365-1838-ND</t>
  </si>
  <si>
    <t>OPF422</t>
  </si>
  <si>
    <t>PHOTODIODE FIBER OPTIC PIN TO-46</t>
  </si>
  <si>
    <t>TO-46-3</t>
  </si>
  <si>
    <t>http://www.optekinc.com/datasheets/OPF430.pdf</t>
  </si>
  <si>
    <t>http://media.digikey.com/Photos/TT%20Electronics-Optek%20Photos/OPF430.jpg</t>
  </si>
  <si>
    <t>365-1839-ND</t>
  </si>
  <si>
    <t>OPF430</t>
  </si>
  <si>
    <t>PHOTODIODE FBR OPTIC HS PIN TO46</t>
  </si>
  <si>
    <t>800nm ~ 900nm</t>
  </si>
  <si>
    <t>http://www.optekinc.com/datasheets/OPF432.pdf</t>
  </si>
  <si>
    <t>http://media.digikey.com/Photos/TT%20Electronics-Optek%20Photos/OPF432.jpg</t>
  </si>
  <si>
    <t>365-1840-ND</t>
  </si>
  <si>
    <t>OPF432</t>
  </si>
  <si>
    <t>http://www.optekinc.com/datasheets/OPF472.pdf</t>
  </si>
  <si>
    <t>http://media.digikey.com/Photos/TT%20Electronics-Optek%20Photos/OPF472.jpg</t>
  </si>
  <si>
    <t>365-1841-ND</t>
  </si>
  <si>
    <t>OPF472</t>
  </si>
  <si>
    <t>PHOTODIODE FBR OPTIC PIN TO18 ST</t>
  </si>
  <si>
    <t>http://www.optekinc.com/datasheets/OPR2100HS.pdf</t>
  </si>
  <si>
    <t>http://media.digikey.com/Photos/TT%20Electronics-Optek%20Photos/OPR2100.jpg</t>
  </si>
  <si>
    <t>365-1870-ND</t>
  </si>
  <si>
    <t>OPR2100</t>
  </si>
  <si>
    <t>PHOTODIODE ARRAY 6-ELEMENT SMD</t>
  </si>
  <si>
    <t>3.45mm² (x6)</t>
  </si>
  <si>
    <t>12-SMD, No Lead</t>
  </si>
  <si>
    <t>http://www.optekinc.com/datasheets/OPR5911-5925.PDF</t>
  </si>
  <si>
    <t>http://media.digikey.com/photos/TT%20Electronics-Optek%20Photos/OPR5925.JPG</t>
  </si>
  <si>
    <t>365-1873-ND</t>
  </si>
  <si>
    <t>OPR5925</t>
  </si>
  <si>
    <t>PHOTODIODE QUAD HIGH TEMP SMD</t>
  </si>
  <si>
    <t>0.75mm² (x4)</t>
  </si>
  <si>
    <t>http://www.optekinc.com/datasheets/OPR5911.pdf</t>
  </si>
  <si>
    <t>http://media.digikey.com/photos/TT%20Electronics-Optek%20Photos/OPR5911.JPG</t>
  </si>
  <si>
    <t>365-1872-ND</t>
  </si>
  <si>
    <t>OPR5911</t>
  </si>
  <si>
    <t>Tray</t>
  </si>
  <si>
    <t>14V</t>
  </si>
  <si>
    <t>1.27mm² (x4)</t>
  </si>
  <si>
    <t>http://www.optodiode.com/pdf/AXUV100Al.pdf</t>
  </si>
  <si>
    <t>http://media.digikey.com/Photos/Opto%20Diode%20Corp/AXUV100AL.JPG</t>
  </si>
  <si>
    <t>958-1022-ND</t>
  </si>
  <si>
    <t>AXUV100AL</t>
  </si>
  <si>
    <t>SENSOR ELECTRON DETECTION 100MM</t>
  </si>
  <si>
    <t>AXUV</t>
  </si>
  <si>
    <t>250ns</t>
  </si>
  <si>
    <t>10V</t>
  </si>
  <si>
    <t>-10C ~ 40C</t>
  </si>
  <si>
    <t>2-DIP</t>
  </si>
  <si>
    <t>http://www.optodiode.com/pdf/AXUV100G.pdf</t>
  </si>
  <si>
    <t>http://media.digikey.com/Photos/Opto%20Diode%20Corp/AXUV100%20series.JPG</t>
  </si>
  <si>
    <t>958-1002-ND</t>
  </si>
  <si>
    <t>AXUV100G</t>
  </si>
  <si>
    <t>SENSOR ELECTRON DETECTION</t>
  </si>
  <si>
    <t>254nm</t>
  </si>
  <si>
    <t>http://www.optodiode.com/pdf/AXUV100Ti-C2.pdf</t>
  </si>
  <si>
    <t>http://media.digikey.com/Photos/Opto%20Diode%20Corp/AXUV100TI%5EC2.JPG</t>
  </si>
  <si>
    <t>958-1023-ND</t>
  </si>
  <si>
    <t>AXUV100TI/C2</t>
  </si>
  <si>
    <t>http://www.optodiode.com/pdf/AXUV16ELG.pdf</t>
  </si>
  <si>
    <t>http://media.digikey.com/Photos/Opto%20Diode%20Corp/AXUV16%20ELG.JPG</t>
  </si>
  <si>
    <t>958-1011-ND</t>
  </si>
  <si>
    <t>AXUV16 ELG</t>
  </si>
  <si>
    <t>SENSOR ELECTRON DETECTION 40DIP</t>
  </si>
  <si>
    <t>500ns</t>
  </si>
  <si>
    <t>10mm²</t>
  </si>
  <si>
    <t>40-DIP Module</t>
  </si>
  <si>
    <t>http://www.optodiode.com/pdf/AXUV20HS1.pdf</t>
  </si>
  <si>
    <t>http://media.digikey.com/Photos/Opto%20Diode%20Corp/AXUV20HS1.JPG</t>
  </si>
  <si>
    <t>958-1027-ND</t>
  </si>
  <si>
    <t>AXUV20HS1</t>
  </si>
  <si>
    <t>PHOTODIODE ELECTRON DETECTOR 5MM</t>
  </si>
  <si>
    <t>19.7mm²</t>
  </si>
  <si>
    <t>2-SIP</t>
  </si>
  <si>
    <t>http://www.optodiode.com/pdf/AXUV576C.pdf</t>
  </si>
  <si>
    <t>http://media.digikey.com/Photos/Opto%20Diode%20Corp/AXUV576C.JPG</t>
  </si>
  <si>
    <t>958-1026-ND</t>
  </si>
  <si>
    <t>AXUV576C</t>
  </si>
  <si>
    <t>PHOTODIODE ELECTRON DET 576MM2</t>
  </si>
  <si>
    <t>576.5mm²</t>
  </si>
  <si>
    <t>4-DIP Module</t>
  </si>
  <si>
    <t>http://www.optodiode.com/pdf/AXUV63HS1.pdf</t>
  </si>
  <si>
    <t>http://media.digikey.com/Photos/Opto%20Diode%20Corp/AXUV63HS1.JPG</t>
  </si>
  <si>
    <t>958-1013-ND</t>
  </si>
  <si>
    <t>AXUV63HS1</t>
  </si>
  <si>
    <t>SENSOR ELECTRON DETECTION 9MM</t>
  </si>
  <si>
    <t>63mm²</t>
  </si>
  <si>
    <t>http://www.optodiode.com/pdf/AXUVHS11.pdf</t>
  </si>
  <si>
    <t>http://media.digikey.com/Photos/Opto%20Diode%20Corp/AXUVHS11.JPG</t>
  </si>
  <si>
    <t>958-1008-ND</t>
  </si>
  <si>
    <t>AXUVHS11</t>
  </si>
  <si>
    <t>SENSOR ELECTRON DETECTION 1MM</t>
  </si>
  <si>
    <t>0.7ns</t>
  </si>
  <si>
    <t>Threaded Panel Mount, SMA Connector Terminals</t>
  </si>
  <si>
    <t>http://www.optodiode.com/pdf/AXUVHS5.pdf</t>
  </si>
  <si>
    <t>http://media.digikey.com/Photos/Opto%20Diode%20Corp/AXUVHS5.JPG</t>
  </si>
  <si>
    <t>958-1012-ND</t>
  </si>
  <si>
    <t>AXUVHS5</t>
  </si>
  <si>
    <t>http://www.optodiode.com/pdf/AXUVPS7.pdf</t>
  </si>
  <si>
    <t>http://media.digikey.com/Photos/Opto%20Diode%20Corp/AXUVPS7.JPG</t>
  </si>
  <si>
    <t>958-1009-ND</t>
  </si>
  <si>
    <t>AXUVPS7</t>
  </si>
  <si>
    <t>SENSOR ELECTRON DETECTION 15MM</t>
  </si>
  <si>
    <t>0.08</t>
  </si>
  <si>
    <t>200ns</t>
  </si>
  <si>
    <t>15mm²</t>
  </si>
  <si>
    <t>http://www.optodiode.com/pdf/ODA-5W-100K.pdf</t>
  </si>
  <si>
    <t>http://media.digikey.com/Photos/Opto%20Diode%20Corp/OD-50W.JPG</t>
  </si>
  <si>
    <t>ODA-5W-100K-ND</t>
  </si>
  <si>
    <t>ODA-5W-100K</t>
  </si>
  <si>
    <t>DETECTOR PREAMP 5MM NIR/RED TO39</t>
  </si>
  <si>
    <t>5mm²</t>
  </si>
  <si>
    <t>http://www.optodiode.com/pdf/ODA-5WB-100K.pdf</t>
  </si>
  <si>
    <t>ODA-5WB-100K-ND</t>
  </si>
  <si>
    <t>ODA-5WB-100K</t>
  </si>
  <si>
    <t>DETECTOR PREAMP</t>
  </si>
  <si>
    <t>http://www.optodiode.com/pdf/ODA-6W-500M.pdf</t>
  </si>
  <si>
    <t>ODA-6W-500M-ND</t>
  </si>
  <si>
    <t>ODA-6W-500M</t>
  </si>
  <si>
    <t>DETECTOR PREAMP 6MM NIR/RED TO39</t>
  </si>
  <si>
    <t>6mm²</t>
  </si>
  <si>
    <t>http://www.optodiode.com/pdf/ODA-6WB-500M.pdf</t>
  </si>
  <si>
    <t>ODA-6WB-500M-ND</t>
  </si>
  <si>
    <t>ODA-6WB-500M</t>
  </si>
  <si>
    <t>DETECTOR PREAMP 6MM BLU/GN TO-39</t>
  </si>
  <si>
    <t>http://www.optodiode.com/pdf/ODD-1.pdf</t>
  </si>
  <si>
    <t>http://media.digikey.com/Renders/Opto%20Diode%20Corp/TO-18-2.jpg</t>
  </si>
  <si>
    <t>ODD-1-ND</t>
  </si>
  <si>
    <t>ODD-1</t>
  </si>
  <si>
    <t>PHOTODIODE LOCAP 1MM 632NM TO-18</t>
  </si>
  <si>
    <t>0.4</t>
  </si>
  <si>
    <t>-55C ~ 100C</t>
  </si>
  <si>
    <t>http://www.optodiode.com/pdf/ODD-12W.pdf</t>
  </si>
  <si>
    <t>http://media.digikey.com/Photos/Opto%20Diode%20Corp/ODD-12W.JPG</t>
  </si>
  <si>
    <t>ODD-12W-ND</t>
  </si>
  <si>
    <t>ODD-12W</t>
  </si>
  <si>
    <t>PHOTODIODE LOCAP 12MM 632NM TO-8</t>
  </si>
  <si>
    <t>12mm²</t>
  </si>
  <si>
    <t>TO-233AA, TO-8-3 Metal Can</t>
  </si>
  <si>
    <t>http://www.optodiode.com/pdf/ODD-15W.pdf</t>
  </si>
  <si>
    <t>http://media.digikey.com/Photos/Opto%20Diode%20Corp/ODD-15.jpg</t>
  </si>
  <si>
    <t>ODD-15W-ND</t>
  </si>
  <si>
    <t>ODD-15W</t>
  </si>
  <si>
    <t>PHOTODIODE 15MM 632NM TO-5</t>
  </si>
  <si>
    <t>4nA</t>
  </si>
  <si>
    <t>TO-205AA, TO-5-3 Metal Can</t>
  </si>
  <si>
    <t>http://www.optodiode.com/pdf/ODD-1B.pdf</t>
  </si>
  <si>
    <t>http://media.digikey.com/Photos/Opto%20Diode%20Corp/ODD-1B.JPG</t>
  </si>
  <si>
    <t>ODD-1B-ND</t>
  </si>
  <si>
    <t>ODD-1B</t>
  </si>
  <si>
    <t>PHOTODIODE 1MM 450NM LOCAP TO-18</t>
  </si>
  <si>
    <t>http://www.optodiode.com/pdf/ODD-1W.pdf</t>
  </si>
  <si>
    <t>http://media.digikey.com/Photos/Opto%20Diode%20Corp/ODD-1W.JPG</t>
  </si>
  <si>
    <t>ODD-1W-ND</t>
  </si>
  <si>
    <t>ODD-1W</t>
  </si>
  <si>
    <t>PHOTODIODE 1MM 632NM LOCAP TO-18</t>
  </si>
  <si>
    <t>http://www.optodiode.com/pdf/ODD-1WB.pdf</t>
  </si>
  <si>
    <t>http://media.digikey.com/Photos/Opto%20Diode%20Corp/ODD-1WB.JPG</t>
  </si>
  <si>
    <t>ODD-1WB-ND</t>
  </si>
  <si>
    <t>ODD-1WB</t>
  </si>
  <si>
    <t>http://www.optodiode.com/pdf/ODD-3W-2.pdf</t>
  </si>
  <si>
    <t>http://media.digikey.com/Photos/Opto%20Diode%20Corp/ODD-3W-2.JPG</t>
  </si>
  <si>
    <t>ODD-3W-2-ND</t>
  </si>
  <si>
    <t>ODD-3W-2</t>
  </si>
  <si>
    <t>PHOTODIODE 3.1MM BI-CELL RED TO5</t>
  </si>
  <si>
    <t>0.36</t>
  </si>
  <si>
    <t>190ns</t>
  </si>
  <si>
    <t>3mm²</t>
  </si>
  <si>
    <t>http://www.optodiode.com/pdf/ODD-42W.pdf</t>
  </si>
  <si>
    <t>http://media.digikey.com/Photos/Opto%20Diode%20Corp/ODD-42W.JPG</t>
  </si>
  <si>
    <t>ODD-42W-ND</t>
  </si>
  <si>
    <t>ODD-42W</t>
  </si>
  <si>
    <t>PHOTODIODE LOCAP 42MM 632NM TO-8</t>
  </si>
  <si>
    <t>11nA</t>
  </si>
  <si>
    <t>42mm²</t>
  </si>
  <si>
    <t>http://www.optodiode.com/pdf/ODD-42WB.pdf</t>
  </si>
  <si>
    <t>http://media.digikey.com/Photos/Opto%20Diode%20Corp/ODD-42WB.JPG</t>
  </si>
  <si>
    <t>ODD-42WB-ND</t>
  </si>
  <si>
    <t>ODD-42WB</t>
  </si>
  <si>
    <t>PHOTODIODE LOCAP 42MM 450NM TO-8</t>
  </si>
  <si>
    <t>http://www.optodiode.com/pdf/ODD-5W.pdf</t>
  </si>
  <si>
    <t>http://media.digikey.com/Photos/Opto%20Diode%20Corp/ODD-5W.JPG</t>
  </si>
  <si>
    <t>ODD-5W-ND</t>
  </si>
  <si>
    <t>ODD-5W</t>
  </si>
  <si>
    <t>PHOTODIODE LOCAP 5MM 632NM TO-5</t>
  </si>
  <si>
    <t>http://www.optodiode.com/pdf/ODD-5WB.pdf</t>
  </si>
  <si>
    <t>http://media.digikey.com/Photos/Opto%20Diode%20Corp/ODD-5WB.jpg</t>
  </si>
  <si>
    <t>ODD-5WB-ND</t>
  </si>
  <si>
    <t>ODD-5WB</t>
  </si>
  <si>
    <t>PHOTODIODE LOCAP 5MM 450NM TO-5</t>
  </si>
  <si>
    <t>http://www.optodiode.com/pdf/ODD-5WISOL.pdf</t>
  </si>
  <si>
    <t>ODD-5WISOL-ND</t>
  </si>
  <si>
    <t>ODD-5WISOL</t>
  </si>
  <si>
    <t>PHOTODIODE 5MM 632NM LOCAP TO-5</t>
  </si>
  <si>
    <t>http://www.optodiode.com/pdf/ODD-900-001.pdf</t>
  </si>
  <si>
    <t>http://media.digikey.com/Photos/Opto%20Diode%20Corp/OD-900-1.JPG</t>
  </si>
  <si>
    <t>958-1025-2-ND</t>
  </si>
  <si>
    <t>ODD-900-001</t>
  </si>
  <si>
    <t>PHOTODIODE 8MM 940NM LOCAP</t>
  </si>
  <si>
    <t>0.44</t>
  </si>
  <si>
    <t>8mm²</t>
  </si>
  <si>
    <t>958-1025-1-ND</t>
  </si>
  <si>
    <t>958-1025-6-ND</t>
  </si>
  <si>
    <t>http://www.optodiode.com/pdf/ODD-900-002.pdf</t>
  </si>
  <si>
    <t>http://media.digikey.com/Photos/Opto%20Diode%20Corp/OD-900-2.JPG</t>
  </si>
  <si>
    <t>958-1024-2-ND</t>
  </si>
  <si>
    <t>ODD-900-002</t>
  </si>
  <si>
    <t>958-1024-1-ND</t>
  </si>
  <si>
    <t>958-1024-6-ND</t>
  </si>
  <si>
    <t>http://www.optodiode.com/pdf/SXUV100.pdf</t>
  </si>
  <si>
    <t>http://media.digikey.com/Photos/Opto%20Diode%20Corp/SXUV100.jpg</t>
  </si>
  <si>
    <t>958-1020-ND</t>
  </si>
  <si>
    <t>SXUV100</t>
  </si>
  <si>
    <t>SENSOR ELECTRON DETECTION 10MM</t>
  </si>
  <si>
    <t>100.6mm²</t>
  </si>
  <si>
    <t>http://www.optodiode.com/pdf/SXUV20HS1.pdf</t>
  </si>
  <si>
    <t>http://media.digikey.com/Photos/Opto%20Diode%20Corp/SXUV20HS1.JPG</t>
  </si>
  <si>
    <t>958-1028-ND</t>
  </si>
  <si>
    <t>SXUV20HS1</t>
  </si>
  <si>
    <t>PHOTODIODE EUV DETECTOR 5MM</t>
  </si>
  <si>
    <t>http://www.optodiode.com/pdf/SXUV300C.pdf</t>
  </si>
  <si>
    <t>http://media.digikey.com/Photos/Opto%20Diode%20Corp/SXUV300C.jpg</t>
  </si>
  <si>
    <t>958-1019-ND</t>
  </si>
  <si>
    <t>SXUV300C</t>
  </si>
  <si>
    <t>PHOTODIODE 331MM</t>
  </si>
  <si>
    <t>331mm²</t>
  </si>
  <si>
    <t>4-ECDIP (.624", 15.85mm)</t>
  </si>
  <si>
    <t>http://www.optodiode.com/pdf/SXUV5.pdf</t>
  </si>
  <si>
    <t>http://media.digikey.com/Photos/Opto%20Diode%20Corp/SXUV5.jpg</t>
  </si>
  <si>
    <t>958-1021-ND</t>
  </si>
  <si>
    <t>SXUV5</t>
  </si>
  <si>
    <t>PHOTODIODE 2.5MM TO-39</t>
  </si>
  <si>
    <t>1ns</t>
  </si>
  <si>
    <t>2.5mm²</t>
  </si>
  <si>
    <t>http://www.optodiode.com/pdf/UVG100.pdf</t>
  </si>
  <si>
    <t>http://media.digikey.com/Photos/Opto%20Diode%20Corp/UVG100.jpg</t>
  </si>
  <si>
    <t>958-1017-ND</t>
  </si>
  <si>
    <t>UVG100</t>
  </si>
  <si>
    <t>PHOTODIODE 10MM 254NM</t>
  </si>
  <si>
    <t>0.09</t>
  </si>
  <si>
    <t>10µs</t>
  </si>
  <si>
    <t>http://www.osram-os.com/Graphics/XPic0/00101701_0.pdf</t>
  </si>
  <si>
    <t>http://media.digikey.com/photos/Osram%20Opto%20Photos/SFH%20235%20FA.JPG</t>
  </si>
  <si>
    <t>475-1433-ND</t>
  </si>
  <si>
    <t>SFH 235 FA</t>
  </si>
  <si>
    <t>PHOTODIODE PIN 900NM SIDELKR 5MM</t>
  </si>
  <si>
    <t>740nm ~ 1120nm</t>
  </si>
  <si>
    <t>http://www.osram-os.com/Graphics/XPic1/00083460_0.pdf</t>
  </si>
  <si>
    <t>BP 104 FS-Z-ND</t>
  </si>
  <si>
    <t>BP 104 FS-Z</t>
  </si>
  <si>
    <t>PHOTODIODE 950NM W/FILTER SMD</t>
  </si>
  <si>
    <t>4.84mm²</t>
  </si>
  <si>
    <t>http://www.osram-os.com/Graphics/XPic2/00101668_0.pdf</t>
  </si>
  <si>
    <t>http://media.digikey.com/photos/Osram%20Opto%20Photos/OSRAM%20OPTO%20SEMICONDUCTORS%20INC-SFH%20205%20F.jpg</t>
  </si>
  <si>
    <t>475-1429-ND</t>
  </si>
  <si>
    <t>SFH 205 F</t>
  </si>
  <si>
    <t>PHOTODIODE PIN 950NM W/FLTR 5MM</t>
  </si>
  <si>
    <t>http://www.osram-os.com/Graphics/XPic2/00101695_0.pdf</t>
  </si>
  <si>
    <t>http://media.digikey.com/photos/Osram%20Opto%20Photos/sfh%20225%20fa.JPG</t>
  </si>
  <si>
    <t>475-1432-ND</t>
  </si>
  <si>
    <t>SFH 225 FA</t>
  </si>
  <si>
    <t>http://www.osram-os.com/Graphics/XPic2/00102351_0.pdf</t>
  </si>
  <si>
    <t>BP 104 F-ND</t>
  </si>
  <si>
    <t>BP 104 F</t>
  </si>
  <si>
    <t>PHOTODIODE 950NM W/FILTER THRU</t>
  </si>
  <si>
    <t>Radial - 2 Leads</t>
  </si>
  <si>
    <t>http://www.osram-os.com/Graphics/XPic3/00083246_0.pdf</t>
  </si>
  <si>
    <t>http://media.digikey.com/photos/Osram%20Opto%20Photos/BP%20104%20S-Z.JPG</t>
  </si>
  <si>
    <t>475-1345-2-ND</t>
  </si>
  <si>
    <t>BP 104 S-Z</t>
  </si>
  <si>
    <t>PHOTODIODE 850NM SMD</t>
  </si>
  <si>
    <t>BP 104 SR-Z-ND</t>
  </si>
  <si>
    <t>BP 104 SR-Z</t>
  </si>
  <si>
    <t>PHOTODIODE 850NM W/FILTER SMD</t>
  </si>
  <si>
    <t>475-1345-1-ND</t>
  </si>
  <si>
    <t>475-1345-6-ND</t>
  </si>
  <si>
    <t>http://www.osram-os.com/Graphics/XPic3/00083291_0.pdf</t>
  </si>
  <si>
    <t>http://media.digikey.com/photos/Osram%20Opto%20Photos/sfh%202430-z.JPG</t>
  </si>
  <si>
    <t>475-2579-2-ND</t>
  </si>
  <si>
    <t>SFH 2430-Z</t>
  </si>
  <si>
    <t>PHOTODIODE 570NM SMD</t>
  </si>
  <si>
    <t>570nm</t>
  </si>
  <si>
    <t>400nm ~ 900nm</t>
  </si>
  <si>
    <t>200µs</t>
  </si>
  <si>
    <t>475-2579-1-ND</t>
  </si>
  <si>
    <t>475-2579-6-ND</t>
  </si>
  <si>
    <t>http://www.osram-os.com/Graphics/XPic3/00101650_0.pdf</t>
  </si>
  <si>
    <t>http://media.digikey.com/photos/Osram%20Opto%20Photos/OSRAM%20OPTO%20SEMICONDUCTORS%20INC-%20SERIES-%20TO-39.jpg</t>
  </si>
  <si>
    <t>475-1350-ND</t>
  </si>
  <si>
    <t>BPX 61</t>
  </si>
  <si>
    <t>PHOTODIODE PIN 850NM TO-39</t>
  </si>
  <si>
    <t>TO-39-2 Metal Can</t>
  </si>
  <si>
    <t>http://www.osram-os.com/Graphics/XPic3/00118355_0.pdf</t>
  </si>
  <si>
    <t>http://media.digikey.com/photos/Osram%20Opto%20Photos/sfh2400fa-z.JPG</t>
  </si>
  <si>
    <t>475-1238-2-ND</t>
  </si>
  <si>
    <t>SFH 2400FA-Z</t>
  </si>
  <si>
    <t>PHOTO DIODE 900NM SMT LEAD FREE/</t>
  </si>
  <si>
    <t>3-SMD, Gull Wing</t>
  </si>
  <si>
    <t>SFH 2400 FAR-ND</t>
  </si>
  <si>
    <t>SFH 2400 FAR</t>
  </si>
  <si>
    <t>475-1238-1-ND</t>
  </si>
  <si>
    <t>475-1238-6-ND</t>
  </si>
  <si>
    <t>http://www.osram-os.com/Graphics/XPic4/00083463_0.pdf</t>
  </si>
  <si>
    <t>http://media.digikey.com/photos/Osram%20Opto%20Photos/bp%20104%20fas-z.JPG</t>
  </si>
  <si>
    <t>475-1344-2-ND</t>
  </si>
  <si>
    <t>BP 104 FAS-Z</t>
  </si>
  <si>
    <t>PHOTODIODE 880NM W/FLTR SMD</t>
  </si>
  <si>
    <t>475-1344-1-ND</t>
  </si>
  <si>
    <t>475-1344-6-ND</t>
  </si>
  <si>
    <t>http://www.osram-os.com/Graphics/XPic5/00100770_0.pdf</t>
  </si>
  <si>
    <t>BPW 34 FS-Z-ND</t>
  </si>
  <si>
    <t>BPW 34 FS-Z</t>
  </si>
  <si>
    <t>780nm ~ 1100nm</t>
  </si>
  <si>
    <t>16V</t>
  </si>
  <si>
    <t>http://media.digikey.com/Photos/Osram%20Opto%20Photos/SFH%20213%20FA.jpg</t>
  </si>
  <si>
    <t>475-3134-ND</t>
  </si>
  <si>
    <t>SFH 213 FA</t>
  </si>
  <si>
    <t>PHOTODIODE 5MM 900NM</t>
  </si>
  <si>
    <t>http://www.osram-os.com/Graphics/XPic6/00083519_0.pdf</t>
  </si>
  <si>
    <t>http://media.digikey.com/photos/Osram%20Opto%20Photos/SFH%202500%20FA-Z.JPG</t>
  </si>
  <si>
    <t>475-1434-2-ND</t>
  </si>
  <si>
    <t>SFH 2500 FA-Z</t>
  </si>
  <si>
    <t>PHOTODIODE 900NM 5MM SMD RADIAL</t>
  </si>
  <si>
    <t>http://media.digikey.com/photos/Osram%20Opto%20Photos/SFH%202505%20FA-Z.JPG</t>
  </si>
  <si>
    <t>475-1436-2-ND</t>
  </si>
  <si>
    <t>SFH 2505 FA-Z</t>
  </si>
  <si>
    <t>PHOTODIODE 900NM 5MM RADIAL</t>
  </si>
  <si>
    <t>475-1434-1-ND</t>
  </si>
  <si>
    <t>475-1436-1-ND</t>
  </si>
  <si>
    <t>475-1434-6-ND</t>
  </si>
  <si>
    <t>http://www.osram-os.com/Graphics/XPic6/00087812_0.pdf</t>
  </si>
  <si>
    <t>475-3138-2-ND</t>
  </si>
  <si>
    <t>SFH 2270 R</t>
  </si>
  <si>
    <t>PHOTODIODE 560NM TOPLED</t>
  </si>
  <si>
    <t>480nm ~ 650nm</t>
  </si>
  <si>
    <t>6µs</t>
  </si>
  <si>
    <t>2V</t>
  </si>
  <si>
    <t>475-3138-1-ND</t>
  </si>
  <si>
    <t>475-3138-6-ND</t>
  </si>
  <si>
    <t>http://www.osram-os.com/Graphics/XPic7/00083466_0.pdf</t>
  </si>
  <si>
    <t>BP 104 FASR-Z-ND</t>
  </si>
  <si>
    <t>BP 104 FASR-Z</t>
  </si>
  <si>
    <t>PHOTODIODE 880NM W/FILTER SMD</t>
  </si>
  <si>
    <t>http://www.osram-os.com/Graphics/XPic8/00100764_0.pdf</t>
  </si>
  <si>
    <t>BPW 34 FAS-ND</t>
  </si>
  <si>
    <t>BPW 34 FAS</t>
  </si>
  <si>
    <t>http://media.digikey.com/photos/Osram%20Opto%20Photos/bpw%2034%20fasr-z.JPG</t>
  </si>
  <si>
    <t>475-1346-2-ND</t>
  </si>
  <si>
    <t>BPW 34 FASR-Z</t>
  </si>
  <si>
    <t>PHOTODIODE 880NM REVERSE GW SMD</t>
  </si>
  <si>
    <t>http://media.digikey.com/photos/Osram%20Opto%20Photos/BPW34F,BPW34FA.jpg</t>
  </si>
  <si>
    <t>475-1072-ND</t>
  </si>
  <si>
    <t>BPW34FA</t>
  </si>
  <si>
    <t>PHOTODIODE 880NM W/FLTR THRUHOLE</t>
  </si>
  <si>
    <t>475-1346-1-ND</t>
  </si>
  <si>
    <t>475-1346-6-ND</t>
  </si>
  <si>
    <t>http://www.osram-os.com/Graphics/XPic8/00100773_0.pdf</t>
  </si>
  <si>
    <t>BPW 34 FSR-Z-ND</t>
  </si>
  <si>
    <t>BPW 34 FSR-Z</t>
  </si>
  <si>
    <t>475-2967-6-ND</t>
  </si>
  <si>
    <t>http://www.osram-os.com/Graphics/XPic9/00101638_0.pdf</t>
  </si>
  <si>
    <t>475-1071-ND</t>
  </si>
  <si>
    <t>BPW34F</t>
  </si>
  <si>
    <t>PHOTODIODE 950NM W/FLTR THRUHOLE</t>
  </si>
  <si>
    <t>http://www.osram-os.com/Graphics/XPic9/00101665_0.pdf</t>
  </si>
  <si>
    <t>http://media.digikey.com/photos/Osram%20Opto%20Photos/SFH%20205%20FA.JPG</t>
  </si>
  <si>
    <t>475-1430-ND</t>
  </si>
  <si>
    <t>SFH 205 FA</t>
  </si>
  <si>
    <t>PHOTODIODE PIN 900NM W/FLTR 5MM</t>
  </si>
  <si>
    <t>http://www.osram-os.com/Graphics/XPic9/00131266_0.pdf</t>
  </si>
  <si>
    <t>http://media.digikey.com/photos/Osram%20Opto%20Photos/SFH%202400-Z.JPG</t>
  </si>
  <si>
    <t>475-2662-2-ND</t>
  </si>
  <si>
    <t>SFH 2400-Z</t>
  </si>
  <si>
    <t>PHOTODIODE SMT SMART DIL</t>
  </si>
  <si>
    <t>475-2662-1-ND</t>
  </si>
  <si>
    <t>475-2662-6-ND</t>
  </si>
  <si>
    <t>http://www.vishay.com/docs/81127/vbpw34fa.pdf</t>
  </si>
  <si>
    <t>http://media.digikey.com/Photos/Vishay%20Photos/VBPW34FASR.jpg</t>
  </si>
  <si>
    <t>751-1499-2-ND</t>
  </si>
  <si>
    <t>VBPW34FASR</t>
  </si>
  <si>
    <t>PHOTODIODE PIN HI SPEED HI SENS</t>
  </si>
  <si>
    <t>780nm ~ 1050nm</t>
  </si>
  <si>
    <t>http://media.digikey.com/Photos/Vishay%20Genreral%20Semi%20Photos/VBPW34FAS.jpg</t>
  </si>
  <si>
    <t>751-1498-2-ND</t>
  </si>
  <si>
    <t>VBPW34FAS</t>
  </si>
  <si>
    <t>751-1499-1-ND</t>
  </si>
  <si>
    <t>751-1498-1-ND</t>
  </si>
  <si>
    <t>751-1499-6-ND</t>
  </si>
  <si>
    <t>751-1498-6-ND</t>
  </si>
  <si>
    <t>http://www.vishay.com/docs/81128/vbpw34s.pdf</t>
  </si>
  <si>
    <t>http://media.digikey.com/Photos/Vishay%20Genreral%20Semi%20Photos/VBPW34S.jpg</t>
  </si>
  <si>
    <t>751-1500-2-ND</t>
  </si>
  <si>
    <t>VBPW34S</t>
  </si>
  <si>
    <t>http://media.digikey.com/Photos/Vishay%20Genreral%20Semi%20Photos/VBPW34SR.jpg</t>
  </si>
  <si>
    <t>751-1501-2-ND</t>
  </si>
  <si>
    <t>VBPW34SR</t>
  </si>
  <si>
    <t>751-1500-1-ND</t>
  </si>
  <si>
    <t>751-1501-1-ND</t>
  </si>
  <si>
    <t>751-1500-6-ND</t>
  </si>
  <si>
    <t>751-1501-6-ND</t>
  </si>
  <si>
    <t>http://www.vishay.com/docs/81134/vemt2500.pdf</t>
  </si>
  <si>
    <t>http://media.digikey.com/Photos/Vishay%20Semiconductors/VEMT2520X01.jpg</t>
  </si>
  <si>
    <t>VEMT2520X01CT-ND</t>
  </si>
  <si>
    <t>VEMT2520X01</t>
  </si>
  <si>
    <t>NPN PHOTO TRANS SMD GULLW</t>
  </si>
  <si>
    <t>Automotive, AEC-Q101</t>
  </si>
  <si>
    <t>470nm ~ 1090nm</t>
  </si>
  <si>
    <t>15</t>
  </si>
  <si>
    <t>VEMT2520X01DKR-ND</t>
  </si>
  <si>
    <t>http://www.vishay.com/docs/81169/vbp104fa.pdf</t>
  </si>
  <si>
    <t>http://media.digikey.com/Photos/Vishay%20Photos/VBP104FAS.JPG</t>
  </si>
  <si>
    <t>751-1494-2-ND</t>
  </si>
  <si>
    <t>VBP104FAS</t>
  </si>
  <si>
    <t>4.4mm²</t>
  </si>
  <si>
    <t>http://media.digikey.com/Photos/Vishay%20Genreral%20Semi%20Photos/VBP104FASR.jpg</t>
  </si>
  <si>
    <t>751-1495-2-ND</t>
  </si>
  <si>
    <t>VBP104FASR</t>
  </si>
  <si>
    <t>751-1494-1-ND</t>
  </si>
  <si>
    <t>751-1494-6-ND</t>
  </si>
  <si>
    <t>751-1495-1-ND</t>
  </si>
  <si>
    <t>751-1495-6-ND</t>
  </si>
  <si>
    <t>http://www.vishay.com/docs/81170/vbp104sr.pdf</t>
  </si>
  <si>
    <t>http://media.digikey.com/Photos/Vishay%20Genreral%20Semi%20Photos/VBP104S.jpg</t>
  </si>
  <si>
    <t>751-1496-2-ND</t>
  </si>
  <si>
    <t>VBP104S</t>
  </si>
  <si>
    <t>http://media.digikey.com/Photos/Vishay%20Genreral%20Semi%20Photos/VBP104SR.jpg</t>
  </si>
  <si>
    <t>751-1497-2-ND</t>
  </si>
  <si>
    <t>VBP104SR</t>
  </si>
  <si>
    <t>751-1496-1-ND</t>
  </si>
  <si>
    <t>751-1497-1-ND</t>
  </si>
  <si>
    <t>751-1496-6-ND</t>
  </si>
  <si>
    <t>751-1497-6-ND</t>
  </si>
  <si>
    <t>http://www.vishay.com/docs/81293/temd5510.pdf</t>
  </si>
  <si>
    <t>http://media.digikey.com/Renders/Vishay%20Semi%20Renders/TEMD5510FX01.jpg</t>
  </si>
  <si>
    <t>TEMD5510FX01TR-ND</t>
  </si>
  <si>
    <t>TEMD5510FX01</t>
  </si>
  <si>
    <t>PHOTODIODE PIN HI SPEED MINI SMD</t>
  </si>
  <si>
    <t>540nm</t>
  </si>
  <si>
    <t>430nm ~ 610nm</t>
  </si>
  <si>
    <t>TEMD5510FX01CT-ND</t>
  </si>
  <si>
    <t>TEMD5510FX01DKR-ND</t>
  </si>
  <si>
    <t>http://www.vishay.com/docs/81308/temd6010.pdf</t>
  </si>
  <si>
    <t>http://media.digikey.com/photos/Vishay%20Photos/TEMD6010FX01.JPG</t>
  </si>
  <si>
    <t>751-1051-2-ND</t>
  </si>
  <si>
    <t>TEMD6010FX01</t>
  </si>
  <si>
    <t>AMBIENT LIGHTSENSOR MINIFLAT SMD</t>
  </si>
  <si>
    <t>0.27mm²</t>
  </si>
  <si>
    <t>3-SMD Module</t>
  </si>
  <si>
    <t>751-1051-1-ND</t>
  </si>
  <si>
    <t>751-1051-6-ND</t>
  </si>
  <si>
    <t>http://www.vishay.com/docs/81500/81500.pdf</t>
  </si>
  <si>
    <t>BP104S-ND</t>
  </si>
  <si>
    <t>BP104S</t>
  </si>
  <si>
    <t>PHOTODIODE PIN TOP VIEW 950NM</t>
  </si>
  <si>
    <t>870nm ~ 1050nm</t>
  </si>
  <si>
    <t>http://media.digikey.com/photos/Vishay%20Photos/TO-5.jpg</t>
  </si>
  <si>
    <t>751-1000-ND</t>
  </si>
  <si>
    <t>BP104</t>
  </si>
  <si>
    <t>PHOTODIODE PIN TOP VIEW 2-DIP</t>
  </si>
  <si>
    <t>2-DIP (0.200", 5.10mm)</t>
  </si>
  <si>
    <t>http://www.vishay.com/docs/81502/bpv10.pdf</t>
  </si>
  <si>
    <t>http://media.digikey.com/photos/Vishay%20Photos/BPV10.JPG</t>
  </si>
  <si>
    <t>751-1001-ND</t>
  </si>
  <si>
    <t>BPV10</t>
  </si>
  <si>
    <t>PHOTODIODE PIN HIGH SPEED 5MM</t>
  </si>
  <si>
    <t>0.78mm²</t>
  </si>
  <si>
    <t>http://www.vishay.com/docs/81503/bpv10nf.pdf</t>
  </si>
  <si>
    <t>http://media.digikey.com/photos/Vishay%20Photos/BPV10NF.JPG</t>
  </si>
  <si>
    <t>751-1002-ND</t>
  </si>
  <si>
    <t>BPV10NF</t>
  </si>
  <si>
    <t>PHOTODIODE PIN HI SENSITIVE 5MM</t>
  </si>
  <si>
    <t>http://www.vishay.com/docs/81508/bpv22f.pdf</t>
  </si>
  <si>
    <t>http://media.digikey.com/photos/Vishay%20Photos/BPV22F.JPG</t>
  </si>
  <si>
    <t>751-1006-ND</t>
  </si>
  <si>
    <t>BPV22F</t>
  </si>
  <si>
    <t>PHOTODIODE PIN SPHERE SIDE VIEW</t>
  </si>
  <si>
    <t>http://www.vishay.com/docs/81509/bpv22nf.pdf</t>
  </si>
  <si>
    <t>BPV22NFL-ND</t>
  </si>
  <si>
    <t>BPV22NFL</t>
  </si>
  <si>
    <t>PHOTODIODE PIN SV 940NM</t>
  </si>
  <si>
    <t>http://media.digikey.com/photos/Vishay%20Photos/BPV22NF.JPG</t>
  </si>
  <si>
    <t>751-1007-ND</t>
  </si>
  <si>
    <t>BPV22NF</t>
  </si>
  <si>
    <t>http://www.vishay.com/docs/81510/bpv23f.pdf</t>
  </si>
  <si>
    <t>BPV23FL-ND</t>
  </si>
  <si>
    <t>BPV23FL</t>
  </si>
  <si>
    <t>PHOTODIODE PIN SV 950NM</t>
  </si>
  <si>
    <t>70ns</t>
  </si>
  <si>
    <t>BPV23NFL-ND</t>
  </si>
  <si>
    <t>BPV23NFL</t>
  </si>
  <si>
    <t>http://media.digikey.com/photos/Vishay%20Photos/BPV23F.JPG</t>
  </si>
  <si>
    <t>751-1008-ND</t>
  </si>
  <si>
    <t>BPV23F</t>
  </si>
  <si>
    <t>http://www.vishay.com/docs/81513/bpv23nf.pdf</t>
  </si>
  <si>
    <t>http://media.digikey.com/photos/Vishay%20Photos/BPV23NF.JPG</t>
  </si>
  <si>
    <t>751-1009-ND</t>
  </si>
  <si>
    <t>BPV23NF</t>
  </si>
  <si>
    <t>http://www.vishay.com/docs/81519/bpw21r.pdf</t>
  </si>
  <si>
    <t>http://media.digikey.com/photos/Vishay%20Photos/BPW21R.JPG</t>
  </si>
  <si>
    <t>751-1013-ND</t>
  </si>
  <si>
    <t>BPW21R</t>
  </si>
  <si>
    <t>PHOTODIODE PIN SEALED SHORT TO-5</t>
  </si>
  <si>
    <t>565nm</t>
  </si>
  <si>
    <t>420nm ~ 675nm</t>
  </si>
  <si>
    <t>Radial, Lensed Metal Can, 2 Lead</t>
  </si>
  <si>
    <t>http://www.vishay.com/docs/81520/bpw24r.pdf</t>
  </si>
  <si>
    <t>http://media.digikey.com/photos/Vishay%20Photos/BPW24R.JPG</t>
  </si>
  <si>
    <t>751-1014-ND</t>
  </si>
  <si>
    <t>BPW24R</t>
  </si>
  <si>
    <t>PHOTODIODE PIN SEALED TO-18</t>
  </si>
  <si>
    <t>600nm ~ 1050nm</t>
  </si>
  <si>
    <t>Radial, Lensed Metal Can, TO-46-2</t>
  </si>
  <si>
    <t>http://www.vishay.com/docs/81521/bpw34.pdf</t>
  </si>
  <si>
    <t>751-1015-ND</t>
  </si>
  <si>
    <t>http://media.digikey.com/Photos/Vishay%20Semiconductors/BPW34S.JPG</t>
  </si>
  <si>
    <t>BPW34S-ND</t>
  </si>
  <si>
    <t>BPW34S</t>
  </si>
  <si>
    <t>PHOTODIODE PIN TOP VIEW 900NM</t>
  </si>
  <si>
    <t>http://www.vishay.com/docs/81522/bpw41n.pdf</t>
  </si>
  <si>
    <t>http://media.digikey.com/photos/Vishay%20Photos/BPW41N.JPG</t>
  </si>
  <si>
    <t>BPW41N-ND</t>
  </si>
  <si>
    <t>BPW41N</t>
  </si>
  <si>
    <t>PHOTODIODE PIN FLAT SIDE VIEW</t>
  </si>
  <si>
    <t>http://www.vishay.com/docs/81524/bpw46.pdf</t>
  </si>
  <si>
    <t>http://media.digikey.com/photos/Vishay%20Photos/BPW46.JPG</t>
  </si>
  <si>
    <t>751-1017-ND</t>
  </si>
  <si>
    <t>BPW46</t>
  </si>
  <si>
    <t>http://www.vishay.com/docs/81529/bpw82.pdf</t>
  </si>
  <si>
    <t>BPW82-ND</t>
  </si>
  <si>
    <t>BPW82</t>
  </si>
  <si>
    <t>http://www.vishay.com/docs/81530/bpw83.pdf</t>
  </si>
  <si>
    <t>http://media.digikey.com/photos/Vishay%20Photos/BPW83.JPG</t>
  </si>
  <si>
    <t>BPW83-ND</t>
  </si>
  <si>
    <t>BPW83</t>
  </si>
  <si>
    <t>http://www.vishay.com/docs/81554/temt1000.pdf</t>
  </si>
  <si>
    <t>TEMT1040-ND</t>
  </si>
  <si>
    <t>TEMT1040</t>
  </si>
  <si>
    <t>PHOTOTRANSISTOR SMD</t>
  </si>
  <si>
    <t>730nm ~ 1000nm</t>
  </si>
  <si>
    <t>2µs</t>
  </si>
  <si>
    <t>70V</t>
  </si>
  <si>
    <t>Axial</t>
  </si>
  <si>
    <t>751-1043-6-ND</t>
  </si>
  <si>
    <t>TEMD1040DKR-ND</t>
  </si>
  <si>
    <t>751-1045-6-ND</t>
  </si>
  <si>
    <t>751-1044-6-ND</t>
  </si>
  <si>
    <t>http://www.vishay.com/docs/81570/bpw20rf.pdf</t>
  </si>
  <si>
    <t>http://media.digikey.com/photos/Vishay%20Photos/BPW20RF.JPG</t>
  </si>
  <si>
    <t>751-1012-ND</t>
  </si>
  <si>
    <t>BPW20RF</t>
  </si>
  <si>
    <t>550nm ~ 1040nm</t>
  </si>
  <si>
    <t>http://www.vishay.com/docs/81643/temd5080.pdf</t>
  </si>
  <si>
    <t>http://media.digikey.com/Photos/Vishay%20Semiconductors/TEMD5080X01.jpg</t>
  </si>
  <si>
    <t>TEMD5080X01TR-ND</t>
  </si>
  <si>
    <t>TEMD5080X01</t>
  </si>
  <si>
    <t>40ns</t>
  </si>
  <si>
    <t>7.7mm²</t>
  </si>
  <si>
    <t>TEMD5080X01CT-ND</t>
  </si>
  <si>
    <t>TEMD5080X01DKR-ND</t>
  </si>
  <si>
    <t>http://www.vishay.com/docs/81812/temd6200.pdf</t>
  </si>
  <si>
    <t>http://media.digikey.com/Photos/Vishay%20Semiconductors/MFG_0805%20VSMY.jpg</t>
  </si>
  <si>
    <t>751-1503-2-ND</t>
  </si>
  <si>
    <t>TEMD6200FX01</t>
  </si>
  <si>
    <t>AMBIENT LIGHT SENSOR 0805 SMD</t>
  </si>
  <si>
    <t>150ns</t>
  </si>
  <si>
    <t>751-1503-1-ND</t>
  </si>
  <si>
    <t>751-1503-6-ND</t>
  </si>
  <si>
    <t>http://www.vishay.com/docs/81951/temd7000.pdf</t>
  </si>
  <si>
    <t>TEMD7000X01TR-ND</t>
  </si>
  <si>
    <t>TEMD7000X01</t>
  </si>
  <si>
    <t>PHOTODIODE PIN 900NM 0805</t>
  </si>
  <si>
    <t>TEMD7000X01CT-ND</t>
  </si>
  <si>
    <t>TEMD7000X01DKR-ND</t>
  </si>
  <si>
    <t>http://www.vishay.com/docs/81960/temd7100.pdf</t>
  </si>
  <si>
    <t>TEMD7100X01TR-ND</t>
  </si>
  <si>
    <t>TEMD7100X01</t>
  </si>
  <si>
    <t>PHOTODIODE PIN 950NM 0805</t>
  </si>
  <si>
    <t>750nm ~ 1050nm</t>
  </si>
  <si>
    <t>TEMD7100X01CT-ND</t>
  </si>
  <si>
    <t>TEMD7100X01DKR-ND</t>
  </si>
  <si>
    <t>http://www.vishay.com/docs/81962/vemd2000.pdf</t>
  </si>
  <si>
    <t>http://media.digikey.com/Photos/Vishay%20Photos/VEMD2020X01.JPG</t>
  </si>
  <si>
    <t>VEMD2020X01TR-ND</t>
  </si>
  <si>
    <t>VEMD2020X01</t>
  </si>
  <si>
    <t>PHOTODIODE PIN 940NM GULLWING</t>
  </si>
  <si>
    <t>http://media.digikey.com/Photos/Vishay%20Photos/VEMD2000X01.JPG</t>
  </si>
  <si>
    <t>VEMD2000X01TR-ND</t>
  </si>
  <si>
    <t>VEMD2000X01</t>
  </si>
  <si>
    <t>PHOTODIODE PIN 940NM REV GWING</t>
  </si>
  <si>
    <t>VEMD2020X01CT-ND</t>
  </si>
  <si>
    <t>VEMD2000X01CT-ND</t>
  </si>
  <si>
    <t>VEMD2020X01DKR-ND</t>
  </si>
  <si>
    <t>VEMD2000X01DKR-ND</t>
  </si>
  <si>
    <t>http://www.vishay.com/docs/83294/vemd2500.pdf</t>
  </si>
  <si>
    <t>http://media.digikey.com/Photos/Vishay%20Semiconductors/VEMD2500X01.JPG</t>
  </si>
  <si>
    <t>VEMD2500X01TR-ND</t>
  </si>
  <si>
    <t>VEMD2500X01</t>
  </si>
  <si>
    <t>PHOTO PIN DIODE SMD RGW</t>
  </si>
  <si>
    <t>350nm ~ 1120nm</t>
  </si>
  <si>
    <t>70</t>
  </si>
  <si>
    <t>http://media.digikey.com/Photos/Vishay%20Semiconductors/VEMD2520X01.JPG</t>
  </si>
  <si>
    <t>VEMD2520X01TR-ND</t>
  </si>
  <si>
    <t>VEMD2520X01</t>
  </si>
  <si>
    <t>PHOTO PIN DIODE SMD GW</t>
  </si>
  <si>
    <t>VEMD2500X01CT-ND</t>
  </si>
  <si>
    <t>VEMD2520X01CT-ND</t>
  </si>
  <si>
    <t>PHOTODIODE PIN SMD GW</t>
  </si>
  <si>
    <t>VEMD2500X01DKR-ND</t>
  </si>
  <si>
    <t>VEMD2520X01DKR-ND</t>
  </si>
  <si>
    <t>http://www.vishay.com/docs/83471/tefd4300.pdf</t>
  </si>
  <si>
    <t>http://media.digikey.com/Photos/Vishay%20Photos/TEFD4300.jpg</t>
  </si>
  <si>
    <t>TEFD4300-ND</t>
  </si>
  <si>
    <t>TEFD4300</t>
  </si>
  <si>
    <t>150pA</t>
  </si>
  <si>
    <t>http://www.vishay.com/docs/83472/tefd4300f.pdf</t>
  </si>
  <si>
    <t>http://media.digikey.com/Photos/Vishay%20Photos/TEFD400F.jpg</t>
  </si>
  <si>
    <t>TEFD4300F-ND</t>
  </si>
  <si>
    <t>TEFD4300F</t>
  </si>
  <si>
    <t>770nm ~ 1070nm</t>
  </si>
  <si>
    <t>http://www.vishay.com/docs/83493/vemd2023slx01.pdf</t>
  </si>
  <si>
    <t>http://media.digikey.com/Photos/Vishay%20Semiconductors/VEMD2023SLX01.jpg</t>
  </si>
  <si>
    <t>VEMD2023SLX01TR-ND</t>
  </si>
  <si>
    <t>VEMD2023SLX01</t>
  </si>
  <si>
    <t>PHOTO PIN DIODE SMD SIDE LOOKER</t>
  </si>
  <si>
    <t>VEMD2023SLX01CT-ND</t>
  </si>
  <si>
    <t>VEMD2023SLX01DKR-ND</t>
  </si>
  <si>
    <t>http://www.vishay.com/docs/84147/vemd2003x01.pdf</t>
  </si>
  <si>
    <t>http://media.digikey.com/Photos/Vishay%20Semiconductors/VEMD2023X01.jpg</t>
  </si>
  <si>
    <t>VEMD2023X01TR-ND</t>
  </si>
  <si>
    <t>VEMD2023X01</t>
  </si>
  <si>
    <t>PHOTO DIODE SMD GULLWING FILTER-</t>
  </si>
  <si>
    <t>http://media.digikey.com/Photos/Vishay%20Semiconductors/VEMD2003X01.jpg</t>
  </si>
  <si>
    <t>VEMD2003X01TR-ND</t>
  </si>
  <si>
    <t>VEMD2003X01</t>
  </si>
  <si>
    <t>PHOTO DIODE SMD REV. GULLWING FI</t>
  </si>
  <si>
    <t>VEMD2023X01CT-ND</t>
  </si>
  <si>
    <t>VEMD2003X01CT-ND</t>
  </si>
  <si>
    <t>PIN PHOTODIODE REV GULLWING</t>
  </si>
  <si>
    <t>VEMD2023X01DKR-ND</t>
  </si>
  <si>
    <t>VEMD2003X01DKR-ND</t>
  </si>
  <si>
    <t>http://www.vishay.com/docs/84163/vemd2503x01.pdf</t>
  </si>
  <si>
    <t>VEMD2523X01TR-ND</t>
  </si>
  <si>
    <t>VEMD2523X01</t>
  </si>
  <si>
    <t>PHOTO PIN DIODE SMD GULLWING</t>
  </si>
  <si>
    <t>VEMD2503X01TR-ND</t>
  </si>
  <si>
    <t>VEMD2503X01</t>
  </si>
  <si>
    <t>PHOTO PIN DIODE SMD RGULLWING</t>
  </si>
  <si>
    <t>VEMD2523X01CT-ND</t>
  </si>
  <si>
    <t>VEMD2523X01DKR-ND</t>
  </si>
  <si>
    <t>VEMD2503X01CT-ND</t>
  </si>
  <si>
    <t>VEMD2503X01DKR-ND</t>
  </si>
  <si>
    <t>http://www.vishay.com/docs/84164/vemd2523slx01.pdf</t>
  </si>
  <si>
    <t>http://media.digikey.com/Photos/Vishay%20Semiconductors/VEMD2523SLX01.JPG</t>
  </si>
  <si>
    <t>VEMD2523SLX01TR-ND</t>
  </si>
  <si>
    <t>VEMD2523SLX01</t>
  </si>
  <si>
    <t>PHOTO PIN DIODE SMD SIDE LOOKER-</t>
  </si>
  <si>
    <t>VEMD2523SLX01CT-ND</t>
  </si>
  <si>
    <t>VEMD2523SLX01DKR-ND</t>
  </si>
  <si>
    <t>http://www.vishay.com/docs/84171/vemd10940f.pdf</t>
  </si>
  <si>
    <t>http://media.digikey.com/Renders/Vishay%20Semi%20Renders/2-SMD%20VEMD10940F.jpg</t>
  </si>
  <si>
    <t>VEMD10940FTR-ND</t>
  </si>
  <si>
    <t>VEMD10940F</t>
  </si>
  <si>
    <t>PHOTODIODE SILICON PIN SMD</t>
  </si>
  <si>
    <t>VEMD10940FCT-ND</t>
  </si>
  <si>
    <t>VEMD10940FDKR-ND</t>
  </si>
  <si>
    <t>http://www.vishay.com/docs/84175/vemd6010x01.pdf</t>
  </si>
  <si>
    <t>http://media.digikey.com/Photos/Vishay%20Semiconductors/VEMD6010X01.JPG</t>
  </si>
  <si>
    <t>VEMD6010X01TR-ND</t>
  </si>
  <si>
    <t>VEMD6010X01</t>
  </si>
  <si>
    <t>-40C ~ 110C</t>
  </si>
  <si>
    <t>VEMD6010X01CT-ND</t>
  </si>
  <si>
    <t>VEMD6010X01DKR-ND</t>
  </si>
  <si>
    <t>http://www.vishay.com/docs/84179/vemd6110x01.pdf</t>
  </si>
  <si>
    <t>http://media.digikey.com/Photos/Vishay%20Semiconductors/VEMD6110X01.JPG</t>
  </si>
  <si>
    <t>VEMD6110X01TR-ND</t>
  </si>
  <si>
    <t>VEMD6110X01</t>
  </si>
  <si>
    <t>VEMD6110X01CT-ND</t>
  </si>
  <si>
    <t>VEMD6110X01DKR-ND</t>
  </si>
  <si>
    <t>http://www.vishay.com/docs/84194/vemd11940f.pdf</t>
  </si>
  <si>
    <t>http://media.digikey.com/Photos/Vishay%20Semiconductors/VEMD11940FX01.JPG</t>
  </si>
  <si>
    <t>VEMD11940FX01TR-ND</t>
  </si>
  <si>
    <t>VEMD11940FX01</t>
  </si>
  <si>
    <t>0.053mm²</t>
  </si>
  <si>
    <t>VEMD11940FX01CT-ND</t>
  </si>
  <si>
    <t>VEMD11940FX01DKR-ND</t>
  </si>
  <si>
    <t>http://www.vishay.com/docs/84202/vemd5010x01.pdf</t>
  </si>
  <si>
    <t>http://media.digikey.com/Photos/Vishay%20Semiconductors/MFG_VEMD5010X01.jpg</t>
  </si>
  <si>
    <t>VEMD5010X01TR-ND</t>
  </si>
  <si>
    <t>VEMD5010X01</t>
  </si>
  <si>
    <t>450nm ~ 1100nm</t>
  </si>
  <si>
    <t>65</t>
  </si>
  <si>
    <t>VEMD5010X01CT-ND</t>
  </si>
  <si>
    <t>VEMD5010X01DKR-ND</t>
  </si>
  <si>
    <t>http://www.vishay.com/docs/84204/vemd5110x01.pdf</t>
  </si>
  <si>
    <t>http://media.digikey.com/photos/Vishay%20Semiconductors/VEMD5110X01.JPG</t>
  </si>
  <si>
    <t>VEMD5110X01TR-ND</t>
  </si>
  <si>
    <t>VEMD5110X01</t>
  </si>
  <si>
    <t>VEMD5110X01CT-ND</t>
  </si>
  <si>
    <t>VEMD5110X01DKR-ND</t>
  </si>
  <si>
    <t>http://www.vishay.com/docs/84217/vemd10940fx01.pdf</t>
  </si>
  <si>
    <t>http://media.digikey.com/Photos/Vishay%20Semiconductors/MFG_VEMD10940FX01.jpg</t>
  </si>
  <si>
    <t>VEMD10940FX01TR-ND</t>
  </si>
  <si>
    <t>VEMD10940FX01</t>
  </si>
  <si>
    <t>VEMD10940FX01CT-ND</t>
  </si>
  <si>
    <t>VEMD10940FX01DKR-ND</t>
  </si>
  <si>
    <t>http://www.vishay.com/docs/84658/temd5110.pdf</t>
  </si>
  <si>
    <t>http://media.digikey.com/photos/Vishay%20Photos/TEMD5110X01.JPG</t>
  </si>
  <si>
    <t>751-1048-2-ND</t>
  </si>
  <si>
    <t>TEMD5110X01</t>
  </si>
  <si>
    <t>751-1048-1-ND</t>
  </si>
  <si>
    <t>751-1048-6-ND</t>
  </si>
  <si>
    <t>http://www.vishay.com/docs/84679/temd501.pdf</t>
  </si>
  <si>
    <t>http://media.digikey.com/photos/Vishay%20Photos/TEMD5010X01.JPG</t>
  </si>
  <si>
    <t>751-1046-2-ND</t>
  </si>
  <si>
    <t>TEMD5010X01</t>
  </si>
  <si>
    <t>751-1046-1-ND</t>
  </si>
  <si>
    <t>751-1046-6-ND</t>
  </si>
  <si>
    <t>http://www.vishay.com/docs/84680/temd5120.pdf</t>
  </si>
  <si>
    <t>http://media.digikey.com/photos/Vishay%20Photos/TEMD5120X01.JPG</t>
  </si>
  <si>
    <t>751-1049-2-ND</t>
  </si>
  <si>
    <t>TEMD5120X01</t>
  </si>
  <si>
    <t>751-1049-1-ND</t>
  </si>
  <si>
    <t>http://www.vishay.com/docs/84685/temd5020.pdf</t>
  </si>
  <si>
    <t>http://media.digikey.com/Photos/Vishay%20Photos/TEMD5020X01.JPG</t>
  </si>
  <si>
    <t>751-1047-2-ND</t>
  </si>
  <si>
    <t>TEMD5020X01</t>
  </si>
  <si>
    <t>751-1047-1-ND</t>
  </si>
  <si>
    <t>751-1047-6-ND</t>
  </si>
  <si>
    <t>https://everlightamericas.com/index.php?controller=attachment&amp;id_attachment=1587</t>
  </si>
  <si>
    <t>EAPDSZ4439A4-ND</t>
  </si>
  <si>
    <t>EAPDSZ4439A4</t>
  </si>
  <si>
    <t>DETECTOR SUBMINIATURE T 3/4</t>
  </si>
  <si>
    <t>https://everlightamericas.com/index.php?controller=attachment&amp;id_attachment=691</t>
  </si>
  <si>
    <t>EAPDLP03RDAA0-ND</t>
  </si>
  <si>
    <t>EAPDLP03RDAA0</t>
  </si>
  <si>
    <t>DETECTOR THRU-HOLE</t>
  </si>
  <si>
    <t>https://everlightamericas.com/index.php?controller=attachment&amp;id_attachment=694</t>
  </si>
  <si>
    <t>EAPDLP04SCAA0-ND</t>
  </si>
  <si>
    <t>EAPDLP04SCAA0</t>
  </si>
  <si>
    <t>https://everlightamericas.com/index.php?controller=attachment&amp;id_attachment=695</t>
  </si>
  <si>
    <t>EAPDLP04SCAA1-ND</t>
  </si>
  <si>
    <t>EAPDLP04SCAA1</t>
  </si>
  <si>
    <t>https://everlightamericas.com/index.php?controller=attachment&amp;id_attachment=697</t>
  </si>
  <si>
    <t>EAPDLP04SCAA3-ND</t>
  </si>
  <si>
    <t>EAPDLP04SCAA3</t>
  </si>
  <si>
    <t>https://everlightamericas.com/index.php?controller=attachment&amp;id_attachment=698</t>
  </si>
  <si>
    <t>EAPDLP04SCAA4-ND</t>
  </si>
  <si>
    <t>EAPDLP04SCAA4</t>
  </si>
  <si>
    <t>https://everlightamericas.com/index.php?controller=attachment&amp;id_attachment=699</t>
  </si>
  <si>
    <t>EAPDLP05RDDA0-ND</t>
  </si>
  <si>
    <t>EAPDLP05RDDA0</t>
  </si>
  <si>
    <t>https://everlightamericas.com/index.php?controller=attachment&amp;id_attachment=700</t>
  </si>
  <si>
    <t>EAPDLP05RDDA1-ND</t>
  </si>
  <si>
    <t>EAPDLP05RDDA1</t>
  </si>
  <si>
    <t>https://everlightamericas.com/index.php?controller=attachment&amp;id_attachment=704</t>
  </si>
  <si>
    <t>EAPDST3227A0-ND</t>
  </si>
  <si>
    <t>EAPDST3227A0</t>
  </si>
  <si>
    <t>DETECTOR SMD</t>
  </si>
  <si>
    <t>4-SMD Module</t>
  </si>
  <si>
    <t>https://everlightamericas.com/index.php?controller=attachment&amp;id_attachment=707</t>
  </si>
  <si>
    <t>EAPDSZ4439A1-ND</t>
  </si>
  <si>
    <t>EAPDSZ4439A1</t>
  </si>
  <si>
    <t>https://everlightamericas.com/index.php?controller=attachment&amp;id_attachment=708</t>
  </si>
  <si>
    <t>EAPDSZ4439A2-ND</t>
  </si>
  <si>
    <t>EAPDSZ4439A2</t>
  </si>
  <si>
    <t>Table 2</t>
  </si>
  <si>
    <t>Sheet 1 - Table 2</t>
  </si>
  <si>
    <t>Min Power</t>
  </si>
  <si>
    <t>Max Power</t>
  </si>
</sst>
</file>

<file path=xl/styles.xml><?xml version="1.0" encoding="utf-8"?>
<styleSheet xmlns="http://schemas.openxmlformats.org/spreadsheetml/2006/main">
  <numFmts count="5">
    <numFmt numFmtId="0" formatCode="General"/>
    <numFmt numFmtId="59" formatCode="#,##0.0"/>
    <numFmt numFmtId="60" formatCode="0.0000"/>
    <numFmt numFmtId="61" formatCode="#,##0.00000"/>
    <numFmt numFmtId="62" formatCode="#,##0.0000"/>
  </numFmts>
  <fonts count="8">
    <font>
      <sz val="12"/>
      <color indexed="8"/>
      <name val="Verdana"/>
    </font>
    <font>
      <sz val="14"/>
      <color indexed="8"/>
      <name val="Verdana"/>
    </font>
    <font>
      <sz val="12"/>
      <color indexed="8"/>
      <name val="Helvetica"/>
    </font>
    <font>
      <u val="single"/>
      <sz val="12"/>
      <color indexed="11"/>
      <name val="Verdana"/>
    </font>
    <font>
      <sz val="10"/>
      <color indexed="8"/>
      <name val="Verdana"/>
    </font>
    <font>
      <sz val="13"/>
      <color indexed="8"/>
      <name val="Verdana"/>
    </font>
    <font>
      <sz val="10"/>
      <color indexed="8"/>
      <name val="Helvetica"/>
    </font>
    <font>
      <b val="1"/>
      <sz val="10"/>
      <color indexed="8"/>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3"/>
      </right>
      <top style="thin">
        <color indexed="12"/>
      </top>
      <bottom style="thin">
        <color indexed="12"/>
      </bottom>
      <diagonal/>
    </border>
    <border>
      <left style="thin">
        <color indexed="13"/>
      </left>
      <right style="thin">
        <color indexed="13"/>
      </right>
      <top style="thin">
        <color indexed="13"/>
      </top>
      <bottom style="thin">
        <color indexed="12"/>
      </bottom>
      <diagonal/>
    </border>
    <border>
      <left style="thin">
        <color indexed="13"/>
      </left>
      <right style="thin">
        <color indexed="12"/>
      </right>
      <top style="thin">
        <color indexed="12"/>
      </top>
      <bottom style="thin">
        <color indexed="12"/>
      </bottom>
      <diagonal/>
    </border>
    <border>
      <left style="thin">
        <color indexed="13"/>
      </left>
      <right style="thin">
        <color indexed="13"/>
      </right>
      <top style="thin">
        <color indexed="12"/>
      </top>
      <bottom style="thin">
        <color indexed="12"/>
      </bottom>
      <diagonal/>
    </border>
    <border>
      <left style="thin">
        <color indexed="13"/>
      </left>
      <right style="thin">
        <color indexed="13"/>
      </right>
      <top style="thin">
        <color indexed="12"/>
      </top>
      <bottom style="thin">
        <color indexed="13"/>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4" applyNumberFormat="1" applyFont="1" applyFill="0" applyBorder="0" applyAlignment="1" applyProtection="0">
      <alignment vertical="bottom"/>
    </xf>
    <xf numFmtId="0" fontId="4" borderId="1" applyNumberFormat="1" applyFont="1" applyFill="0" applyBorder="1" applyAlignment="1" applyProtection="0">
      <alignment horizontal="left" vertical="bottom"/>
    </xf>
    <xf numFmtId="0" fontId="4" borderId="2" applyNumberFormat="1" applyFont="1" applyFill="0" applyBorder="1" applyAlignment="1" applyProtection="0">
      <alignment horizontal="left" vertical="bottom"/>
    </xf>
    <xf numFmtId="0" fontId="4" fillId="4" borderId="3" applyNumberFormat="0" applyFont="1" applyFill="1" applyBorder="1" applyAlignment="1" applyProtection="0">
      <alignment horizontal="left" vertical="bottom"/>
    </xf>
    <xf numFmtId="0" fontId="4" borderId="4" applyNumberFormat="1" applyFont="1" applyFill="0" applyBorder="1" applyAlignment="1" applyProtection="0">
      <alignment horizontal="left" vertical="bottom"/>
    </xf>
    <xf numFmtId="0" fontId="4" borderId="1" applyNumberFormat="0" applyFont="1" applyFill="0" applyBorder="1" applyAlignment="1" applyProtection="0">
      <alignment horizontal="left" vertical="bottom"/>
    </xf>
    <xf numFmtId="0" fontId="4" borderId="1" applyNumberFormat="1" applyFont="1" applyFill="0" applyBorder="1" applyAlignment="1" applyProtection="0">
      <alignment horizontal="right" vertical="bottom"/>
    </xf>
    <xf numFmtId="59" fontId="4" borderId="1" applyNumberFormat="1" applyFont="1" applyFill="0" applyBorder="1" applyAlignment="1" applyProtection="0">
      <alignment horizontal="right" vertical="bottom"/>
    </xf>
    <xf numFmtId="0" fontId="4" fillId="4" borderId="5" applyNumberFormat="0" applyFont="1" applyFill="1" applyBorder="1" applyAlignment="1" applyProtection="0">
      <alignment horizontal="left" vertical="bottom"/>
    </xf>
    <xf numFmtId="60" fontId="4" borderId="1" applyNumberFormat="1" applyFont="1" applyFill="0" applyBorder="1" applyAlignment="1" applyProtection="0">
      <alignment horizontal="left" vertical="bottom"/>
    </xf>
    <xf numFmtId="4" fontId="4" borderId="1" applyNumberFormat="1" applyFont="1" applyFill="0" applyBorder="1" applyAlignment="1" applyProtection="0">
      <alignment horizontal="right" vertical="bottom"/>
    </xf>
    <xf numFmtId="61" fontId="4" borderId="1" applyNumberFormat="1" applyFont="1" applyFill="0" applyBorder="1" applyAlignment="1" applyProtection="0">
      <alignment horizontal="right" vertical="bottom"/>
    </xf>
    <xf numFmtId="62" fontId="4" borderId="1" applyNumberFormat="1" applyFont="1" applyFill="0" applyBorder="1" applyAlignment="1" applyProtection="0">
      <alignment horizontal="right" vertical="bottom"/>
    </xf>
    <xf numFmtId="3" fontId="4" borderId="1" applyNumberFormat="1" applyFont="1" applyFill="0" applyBorder="1" applyAlignment="1" applyProtection="0">
      <alignment horizontal="right" vertical="bottom"/>
    </xf>
    <xf numFmtId="0" fontId="4" fillId="4" borderId="6" applyNumberFormat="0" applyFont="1" applyFill="1" applyBorder="1" applyAlignment="1" applyProtection="0">
      <alignment horizontal="left" vertical="bottom"/>
    </xf>
    <xf numFmtId="0" fontId="6" applyNumberFormat="1" applyFont="1" applyFill="0" applyBorder="0" applyAlignment="1" applyProtection="0">
      <alignment vertical="top" wrapText="1"/>
    </xf>
    <xf numFmtId="0" fontId="2" applyNumberFormat="0" applyFont="1" applyFill="0" applyBorder="0" applyAlignment="1" applyProtection="0">
      <alignment horizontal="center"/>
    </xf>
    <xf numFmtId="0" fontId="7" fillId="5" borderId="7" applyNumberFormat="1" applyFont="1" applyFill="1" applyBorder="1" applyAlignment="1" applyProtection="0">
      <alignment vertical="top" wrapText="1"/>
    </xf>
    <xf numFmtId="0" fontId="6" borderId="7" applyNumberFormat="1" applyFont="1" applyFill="0" applyBorder="1" applyAlignment="1" applyProtection="0">
      <alignment vertical="top" wrapText="1"/>
    </xf>
    <xf numFmtId="0" fontId="6" borderId="7" applyNumberFormat="0" applyFont="1" applyFill="0" applyBorder="1" applyAlignment="1" applyProtection="0">
      <alignment vertical="top" wrapText="1"/>
    </xf>
    <xf numFmtId="0" fontId="7" fillId="5" borderId="7"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bfbf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2047</v>
      </c>
      <c r="D11" t="s" s="5">
        <v>2048</v>
      </c>
    </row>
  </sheetData>
  <mergeCells count="1">
    <mergeCell ref="B3:D3"/>
  </mergeCells>
  <hyperlinks>
    <hyperlink ref="D10" location="'Sheet 1 - Table 1'!R1C1" tooltip="" display="Sheet 1 - Table 1"/>
    <hyperlink ref="D11" location="'Sheet 1 - Table 2'!R2C1" tooltip="" display="Sheet 1 - Table 2"/>
  </hyperlinks>
</worksheet>
</file>

<file path=xl/worksheets/sheet2.xml><?xml version="1.0" encoding="utf-8"?>
<worksheet xmlns:r="http://schemas.openxmlformats.org/officeDocument/2006/relationships" xmlns="http://schemas.openxmlformats.org/spreadsheetml/2006/main">
  <sheetPr>
    <pageSetUpPr fitToPage="1"/>
  </sheetPr>
  <dimension ref="A1:AJ501"/>
  <sheetViews>
    <sheetView workbookViewId="0" showGridLines="0" defaultGridColor="1">
      <pane topLeftCell="A2" xSplit="0" ySplit="1" activePane="bottomLeft" state="frozenSplit"/>
    </sheetView>
  </sheetViews>
  <sheetFormatPr defaultColWidth="6" defaultRowHeight="13" customHeight="1" outlineLevelRow="0" outlineLevelCol="0"/>
  <cols>
    <col min="1" max="1" width="6" style="6" customWidth="1"/>
    <col min="2" max="2" width="6" style="6" customWidth="1"/>
    <col min="3" max="3" width="6" style="6" customWidth="1"/>
    <col min="4" max="4" width="6" style="6" customWidth="1"/>
    <col min="5" max="5" width="6" style="6" customWidth="1"/>
    <col min="6" max="6" width="6" style="6" customWidth="1"/>
    <col min="7" max="7" width="6" style="6" customWidth="1"/>
    <col min="8" max="8" width="6" style="6" customWidth="1"/>
    <col min="9" max="9" width="6" style="6" customWidth="1"/>
    <col min="10" max="10" width="6" style="6" customWidth="1"/>
    <col min="11" max="11" width="12.375" style="6" customWidth="1"/>
    <col min="12" max="12" width="6" style="6" customWidth="1"/>
    <col min="13" max="13" width="6" style="6" customWidth="1"/>
    <col min="14" max="14" width="6" style="6" customWidth="1"/>
    <col min="15" max="15" width="6" style="6" customWidth="1"/>
    <col min="16" max="16" width="6" style="6" customWidth="1"/>
    <col min="17" max="17" width="6" style="6" customWidth="1"/>
    <col min="18" max="18" width="9.64844" style="6" customWidth="1"/>
    <col min="19" max="19" width="11.2031" style="6" customWidth="1"/>
    <col min="20" max="20" width="21.25" style="6" customWidth="1"/>
    <col min="21" max="21" width="10.8047" style="6" customWidth="1"/>
    <col min="22" max="22" width="6" style="6" customWidth="1"/>
    <col min="23" max="23" width="7.17969" style="6" customWidth="1"/>
    <col min="24" max="24" width="10.6641" style="6" customWidth="1"/>
    <col min="25" max="25" width="6" style="6" customWidth="1"/>
    <col min="26" max="26" width="14.6953" style="6" customWidth="1"/>
    <col min="27" max="27" width="6" style="6" customWidth="1"/>
    <col min="28" max="28" width="6" style="6" customWidth="1"/>
    <col min="29" max="29" width="28.125" style="6" customWidth="1"/>
    <col min="30" max="30" width="13.3516" style="6" customWidth="1"/>
    <col min="31" max="31" width="13.4062" style="6" customWidth="1"/>
    <col min="32" max="32" width="15.2891" style="6" customWidth="1"/>
    <col min="33" max="33" width="15.2891" style="6" customWidth="1"/>
    <col min="34" max="34" width="15.2891" style="6" customWidth="1"/>
    <col min="35" max="35" width="15.2891" style="6" customWidth="1"/>
    <col min="36" max="36" width="15.2891" style="6" customWidth="1"/>
    <col min="37" max="256" width="6" style="6" customWidth="1"/>
  </cols>
  <sheetData>
    <row r="1" ht="17" customHeight="1">
      <c r="A1" t="s" s="7">
        <v>7</v>
      </c>
      <c r="B1" t="s" s="7">
        <v>8</v>
      </c>
      <c r="C1" t="s" s="7">
        <v>9</v>
      </c>
      <c r="D1" t="s" s="7">
        <v>10</v>
      </c>
      <c r="E1" t="s" s="7">
        <v>11</v>
      </c>
      <c r="F1" t="s" s="7">
        <v>12</v>
      </c>
      <c r="G1" t="s" s="7">
        <v>13</v>
      </c>
      <c r="H1" t="s" s="7">
        <v>14</v>
      </c>
      <c r="I1" t="s" s="7">
        <v>15</v>
      </c>
      <c r="J1" t="s" s="7">
        <v>16</v>
      </c>
      <c r="K1" t="s" s="7">
        <v>17</v>
      </c>
      <c r="L1" t="s" s="7">
        <v>18</v>
      </c>
      <c r="M1" t="s" s="7">
        <v>19</v>
      </c>
      <c r="N1" t="s" s="7">
        <v>20</v>
      </c>
      <c r="O1" t="s" s="7">
        <v>21</v>
      </c>
      <c r="P1" t="s" s="7">
        <v>22</v>
      </c>
      <c r="Q1" t="s" s="7">
        <v>23</v>
      </c>
      <c r="R1" t="s" s="7">
        <v>24</v>
      </c>
      <c r="S1" t="s" s="7">
        <v>25</v>
      </c>
      <c r="T1" t="s" s="7">
        <v>26</v>
      </c>
      <c r="U1" t="s" s="7">
        <v>27</v>
      </c>
      <c r="V1" t="s" s="7">
        <v>28</v>
      </c>
      <c r="W1" t="s" s="7">
        <v>29</v>
      </c>
      <c r="X1" t="s" s="7">
        <v>30</v>
      </c>
      <c r="Y1" t="s" s="7">
        <v>31</v>
      </c>
      <c r="Z1" t="s" s="8">
        <v>32</v>
      </c>
      <c r="AA1" s="9"/>
      <c r="AB1" t="s" s="10">
        <v>33</v>
      </c>
      <c r="AC1" t="s" s="7">
        <v>34</v>
      </c>
      <c r="AD1" t="s" s="7">
        <v>35</v>
      </c>
      <c r="AE1" t="s" s="7">
        <v>36</v>
      </c>
      <c r="AF1" t="s" s="7">
        <v>37</v>
      </c>
      <c r="AG1" t="s" s="7">
        <v>38</v>
      </c>
      <c r="AH1" t="s" s="7">
        <v>39</v>
      </c>
      <c r="AI1" t="s" s="7">
        <v>40</v>
      </c>
      <c r="AJ1" s="11"/>
    </row>
    <row r="2" ht="17" customHeight="1">
      <c r="A2" t="s" s="7">
        <v>41</v>
      </c>
      <c r="B2" t="s" s="7">
        <v>42</v>
      </c>
      <c r="C2" t="s" s="7">
        <v>43</v>
      </c>
      <c r="D2" t="s" s="7">
        <v>44</v>
      </c>
      <c r="E2" t="s" s="7">
        <v>45</v>
      </c>
      <c r="F2" t="s" s="7">
        <v>46</v>
      </c>
      <c r="G2" s="12">
        <v>7745</v>
      </c>
      <c r="H2" s="12">
        <v>0</v>
      </c>
      <c r="I2" s="13">
        <v>1.2</v>
      </c>
      <c r="J2" s="12">
        <v>0</v>
      </c>
      <c r="K2" s="12">
        <v>1</v>
      </c>
      <c r="L2" t="s" s="7">
        <v>47</v>
      </c>
      <c r="M2" t="s" s="7">
        <v>48</v>
      </c>
      <c r="N2" t="s" s="7">
        <v>49</v>
      </c>
      <c r="O2" t="s" s="7">
        <v>48</v>
      </c>
      <c r="P2" t="s" s="7">
        <v>50</v>
      </c>
      <c r="Q2" t="s" s="7">
        <v>51</v>
      </c>
      <c r="R2" t="s" s="7">
        <v>52</v>
      </c>
      <c r="S2" t="s" s="7">
        <v>53</v>
      </c>
      <c r="T2" t="s" s="7">
        <v>54</v>
      </c>
      <c r="U2" t="s" s="7">
        <v>55</v>
      </c>
      <c r="V2" t="s" s="7">
        <v>56</v>
      </c>
      <c r="W2" t="s" s="7">
        <v>57</v>
      </c>
      <c r="X2" t="s" s="7">
        <v>58</v>
      </c>
      <c r="Y2" t="s" s="7">
        <v>59</v>
      </c>
      <c r="Z2" t="s" s="8">
        <v>60</v>
      </c>
      <c r="AA2" s="14"/>
      <c r="AB2" s="10">
        <f>CEILING(160/W2,1)</f>
        <v>2</v>
      </c>
      <c r="AC2" s="7">
        <f>R2*W2/(1000*1000)*AB2</f>
        <v>0.000186</v>
      </c>
      <c r="AD2" s="7">
        <f>AC2*'Sheet 1 - Table 2'!$B$2</f>
        <v>0.00372</v>
      </c>
      <c r="AE2" s="7">
        <f>AC2*'Sheet 1 - Table 2'!$B$3</f>
        <v>0.093</v>
      </c>
      <c r="AF2" s="7">
        <f>AE2-AD2</f>
        <v>0.08928</v>
      </c>
      <c r="AG2" s="7">
        <f>AB2*I2</f>
        <v>2.4</v>
      </c>
      <c r="AH2" s="7">
        <f>IF(AG2&lt;20,AG2/AC2,0)</f>
        <v>12903.225806451614</v>
      </c>
      <c r="AI2" s="7">
        <f>3.6/AE2</f>
        <v>38.70967741935484</v>
      </c>
      <c r="AJ2" s="15"/>
    </row>
    <row r="3" ht="17" customHeight="1">
      <c r="A3" t="s" s="7">
        <v>61</v>
      </c>
      <c r="B3" t="s" s="7">
        <v>62</v>
      </c>
      <c r="C3" t="s" s="7">
        <v>63</v>
      </c>
      <c r="D3" t="s" s="7">
        <v>64</v>
      </c>
      <c r="E3" t="s" s="7">
        <v>45</v>
      </c>
      <c r="F3" t="s" s="7">
        <v>65</v>
      </c>
      <c r="G3" s="12">
        <v>9426</v>
      </c>
      <c r="H3" s="12">
        <v>0</v>
      </c>
      <c r="I3" s="13">
        <v>1.8</v>
      </c>
      <c r="J3" s="12">
        <v>0</v>
      </c>
      <c r="K3" s="12">
        <v>1</v>
      </c>
      <c r="L3" t="s" s="7">
        <v>47</v>
      </c>
      <c r="M3" t="s" s="7">
        <v>48</v>
      </c>
      <c r="N3" t="s" s="7">
        <v>49</v>
      </c>
      <c r="O3" t="s" s="7">
        <v>48</v>
      </c>
      <c r="P3" t="s" s="7">
        <v>50</v>
      </c>
      <c r="Q3" t="s" s="7">
        <v>51</v>
      </c>
      <c r="R3" t="s" s="7">
        <v>52</v>
      </c>
      <c r="S3" t="s" s="7">
        <v>66</v>
      </c>
      <c r="T3" t="s" s="7">
        <v>67</v>
      </c>
      <c r="U3" t="s" s="7">
        <v>68</v>
      </c>
      <c r="V3" t="s" s="7">
        <v>69</v>
      </c>
      <c r="W3" t="s" s="7">
        <v>70</v>
      </c>
      <c r="X3" t="s" s="7">
        <v>58</v>
      </c>
      <c r="Y3" t="s" s="7">
        <v>59</v>
      </c>
      <c r="Z3" t="s" s="8">
        <v>71</v>
      </c>
      <c r="AA3" s="14"/>
      <c r="AB3" s="10">
        <f>CEILING(160/W3,1)</f>
        <v>2</v>
      </c>
      <c r="AC3" s="7">
        <f>R3*W3/(1000*1000)*AB3</f>
        <v>0.0001488</v>
      </c>
      <c r="AD3" s="7">
        <f>AC3*'Sheet 1 - Table 2'!$B$2</f>
        <v>0.002976</v>
      </c>
      <c r="AE3" s="7">
        <f>AC3*'Sheet 1 - Table 2'!$B$3</f>
        <v>0.07440000000000001</v>
      </c>
      <c r="AF3" s="7">
        <f>AE3-AD3</f>
        <v>0.071424</v>
      </c>
      <c r="AG3" s="7">
        <f>AB3*I3</f>
        <v>3.6</v>
      </c>
      <c r="AH3" s="7">
        <f>IF(AG3&lt;20,AG3/AC3,0)</f>
        <v>24193.548387096773</v>
      </c>
      <c r="AI3" s="7">
        <f>3.6/AE3</f>
        <v>48.38709677419354</v>
      </c>
      <c r="AJ3" s="15"/>
    </row>
    <row r="4" ht="17" customHeight="1">
      <c r="A4" t="s" s="7">
        <v>72</v>
      </c>
      <c r="B4" t="s" s="7">
        <v>73</v>
      </c>
      <c r="C4" t="s" s="7">
        <v>74</v>
      </c>
      <c r="D4" t="s" s="7">
        <v>75</v>
      </c>
      <c r="E4" t="s" s="7">
        <v>45</v>
      </c>
      <c r="F4" t="s" s="7">
        <v>76</v>
      </c>
      <c r="G4" s="12">
        <v>12934</v>
      </c>
      <c r="H4" s="12">
        <v>0</v>
      </c>
      <c r="I4" s="16">
        <v>1.32</v>
      </c>
      <c r="J4" s="12">
        <v>0</v>
      </c>
      <c r="K4" s="12">
        <v>1</v>
      </c>
      <c r="L4" t="s" s="7">
        <v>77</v>
      </c>
      <c r="M4" t="s" s="7">
        <v>48</v>
      </c>
      <c r="N4" t="s" s="7">
        <v>78</v>
      </c>
      <c r="O4" t="s" s="7">
        <v>48</v>
      </c>
      <c r="P4" t="s" s="7">
        <v>79</v>
      </c>
      <c r="Q4" t="s" s="7">
        <v>51</v>
      </c>
      <c r="R4" t="s" s="7">
        <v>80</v>
      </c>
      <c r="S4" t="s" s="7">
        <v>81</v>
      </c>
      <c r="T4" t="s" s="7">
        <v>82</v>
      </c>
      <c r="U4" t="s" s="7">
        <v>83</v>
      </c>
      <c r="V4" t="s" s="7">
        <v>84</v>
      </c>
      <c r="W4" t="s" s="7">
        <v>70</v>
      </c>
      <c r="X4" t="s" s="7">
        <v>85</v>
      </c>
      <c r="Y4" t="s" s="7">
        <v>86</v>
      </c>
      <c r="Z4" t="s" s="8">
        <v>87</v>
      </c>
      <c r="AA4" s="14"/>
      <c r="AB4" s="10">
        <f>CEILING(160/W4,1)</f>
        <v>2</v>
      </c>
      <c r="AC4" s="7">
        <f>R4*W4/(1000*1000)*AB4</f>
        <v>0.00012</v>
      </c>
      <c r="AD4" s="7">
        <f>AC4*'Sheet 1 - Table 2'!$B$2</f>
        <v>0.0024</v>
      </c>
      <c r="AE4" s="7">
        <f>AC4*'Sheet 1 - Table 2'!$B$3</f>
        <v>0.06</v>
      </c>
      <c r="AF4" s="7">
        <f>AE4-AD4</f>
        <v>0.05760000000000001</v>
      </c>
      <c r="AG4" s="7">
        <f>AB4*I4</f>
        <v>2.64</v>
      </c>
      <c r="AH4" s="7">
        <f>IF(AG4&lt;20,AG4/AC4,0)</f>
        <v>22000</v>
      </c>
      <c r="AI4" s="7">
        <f>3.6/AE4</f>
        <v>60</v>
      </c>
      <c r="AJ4" s="15"/>
    </row>
    <row r="5" ht="17" customHeight="1">
      <c r="A5" t="s" s="7">
        <v>88</v>
      </c>
      <c r="B5" t="s" s="7">
        <v>89</v>
      </c>
      <c r="C5" t="s" s="7">
        <v>90</v>
      </c>
      <c r="D5" t="s" s="7">
        <v>91</v>
      </c>
      <c r="E5" t="s" s="7">
        <v>45</v>
      </c>
      <c r="F5" t="s" s="7">
        <v>92</v>
      </c>
      <c r="G5" s="12">
        <v>9348</v>
      </c>
      <c r="H5" s="12">
        <v>0</v>
      </c>
      <c r="I5" s="16">
        <v>1.19</v>
      </c>
      <c r="J5" s="12">
        <v>0</v>
      </c>
      <c r="K5" s="12">
        <v>1</v>
      </c>
      <c r="L5" t="s" s="7">
        <v>47</v>
      </c>
      <c r="M5" t="s" s="7">
        <v>48</v>
      </c>
      <c r="N5" t="s" s="7">
        <v>93</v>
      </c>
      <c r="O5" t="s" s="7">
        <v>48</v>
      </c>
      <c r="P5" t="s" s="7">
        <v>94</v>
      </c>
      <c r="Q5" t="s" s="7">
        <v>51</v>
      </c>
      <c r="R5" t="s" s="7">
        <v>52</v>
      </c>
      <c r="S5" t="s" s="7">
        <v>95</v>
      </c>
      <c r="T5" t="s" s="7">
        <v>96</v>
      </c>
      <c r="U5" t="s" s="7">
        <v>83</v>
      </c>
      <c r="V5" t="s" s="7">
        <v>97</v>
      </c>
      <c r="W5" t="s" s="7">
        <v>98</v>
      </c>
      <c r="X5" t="s" s="7">
        <v>58</v>
      </c>
      <c r="Y5" t="s" s="7">
        <v>59</v>
      </c>
      <c r="Z5" t="s" s="8">
        <v>71</v>
      </c>
      <c r="AA5" s="14"/>
      <c r="AB5" s="10">
        <f>CEILING(160/W5,1)</f>
        <v>5</v>
      </c>
      <c r="AC5" s="7">
        <f>R5*W5/(1000*1000)*AB5</f>
        <v>0.0001054</v>
      </c>
      <c r="AD5" s="7">
        <f>AC5*'Sheet 1 - Table 2'!$B$2</f>
        <v>0.002108</v>
      </c>
      <c r="AE5" s="7">
        <f>AC5*'Sheet 1 - Table 2'!$B$3</f>
        <v>0.0527</v>
      </c>
      <c r="AF5" s="7">
        <f>AE5-AD5</f>
        <v>0.050592</v>
      </c>
      <c r="AG5" s="7">
        <f>AB5*I5</f>
        <v>5.949999999999999</v>
      </c>
      <c r="AH5" s="7">
        <f>IF(AG5&lt;20,AG5/AC5,0)</f>
        <v>56451.6129032258</v>
      </c>
      <c r="AI5" s="7">
        <f>3.6/AE5</f>
        <v>68.3111954459203</v>
      </c>
      <c r="AJ5" s="15"/>
    </row>
    <row r="6" ht="17" customHeight="1">
      <c r="A6" t="s" s="7">
        <v>88</v>
      </c>
      <c r="B6" t="s" s="7">
        <v>99</v>
      </c>
      <c r="C6" t="s" s="7">
        <v>100</v>
      </c>
      <c r="D6" t="s" s="7">
        <v>101</v>
      </c>
      <c r="E6" t="s" s="7">
        <v>45</v>
      </c>
      <c r="F6" t="s" s="7">
        <v>102</v>
      </c>
      <c r="G6" s="12">
        <v>13097</v>
      </c>
      <c r="H6" s="12">
        <v>0</v>
      </c>
      <c r="I6" s="16">
        <v>1.19</v>
      </c>
      <c r="J6" s="12">
        <v>0</v>
      </c>
      <c r="K6" s="12">
        <v>1</v>
      </c>
      <c r="L6" t="s" s="7">
        <v>47</v>
      </c>
      <c r="M6" t="s" s="7">
        <v>48</v>
      </c>
      <c r="N6" t="s" s="7">
        <v>103</v>
      </c>
      <c r="O6" t="s" s="7">
        <v>48</v>
      </c>
      <c r="P6" t="s" s="7">
        <v>104</v>
      </c>
      <c r="Q6" t="s" s="7">
        <v>51</v>
      </c>
      <c r="R6" t="s" s="7">
        <v>105</v>
      </c>
      <c r="S6" t="s" s="7">
        <v>95</v>
      </c>
      <c r="T6" t="s" s="7">
        <v>96</v>
      </c>
      <c r="U6" t="s" s="7">
        <v>83</v>
      </c>
      <c r="V6" t="s" s="7">
        <v>97</v>
      </c>
      <c r="W6" t="s" s="7">
        <v>98</v>
      </c>
      <c r="X6" t="s" s="7">
        <v>58</v>
      </c>
      <c r="Y6" t="s" s="7">
        <v>59</v>
      </c>
      <c r="Z6" t="s" s="8">
        <v>71</v>
      </c>
      <c r="AA6" s="14"/>
      <c r="AB6" s="10">
        <f>CEILING(160/W6,1)</f>
        <v>5</v>
      </c>
      <c r="AC6" s="7">
        <f>R6*W6/(1000*1000)*AB6</f>
        <v>0.000102</v>
      </c>
      <c r="AD6" s="7">
        <f>AC6*'Sheet 1 - Table 2'!$B$2</f>
        <v>0.00204</v>
      </c>
      <c r="AE6" s="7">
        <f>AC6*'Sheet 1 - Table 2'!$B$3</f>
        <v>0.05099999999999999</v>
      </c>
      <c r="AF6" s="7">
        <f>AE6-AD6</f>
        <v>0.04895999999999999</v>
      </c>
      <c r="AG6" s="7">
        <f>AB6*I6</f>
        <v>5.949999999999999</v>
      </c>
      <c r="AH6" s="7">
        <f>IF(AG6&lt;20,AG6/AC6,0)</f>
        <v>58333.333333333336</v>
      </c>
      <c r="AI6" s="7">
        <f>3.6/AE6</f>
        <v>70.58823529411767</v>
      </c>
      <c r="AJ6" s="15"/>
    </row>
    <row r="7" ht="17" customHeight="1">
      <c r="A7" t="s" s="7">
        <v>106</v>
      </c>
      <c r="B7" t="s" s="7">
        <v>107</v>
      </c>
      <c r="C7" t="s" s="7">
        <v>108</v>
      </c>
      <c r="D7" t="s" s="7">
        <v>109</v>
      </c>
      <c r="E7" t="s" s="7">
        <v>45</v>
      </c>
      <c r="F7" t="s" s="7">
        <v>110</v>
      </c>
      <c r="G7" s="12">
        <v>14878</v>
      </c>
      <c r="H7" s="12">
        <v>0</v>
      </c>
      <c r="I7" s="16">
        <v>1.28</v>
      </c>
      <c r="J7" s="12">
        <v>0</v>
      </c>
      <c r="K7" s="12">
        <v>1</v>
      </c>
      <c r="L7" t="s" s="7">
        <v>47</v>
      </c>
      <c r="M7" t="s" s="7">
        <v>48</v>
      </c>
      <c r="N7" t="s" s="7">
        <v>103</v>
      </c>
      <c r="O7" t="s" s="7">
        <v>48</v>
      </c>
      <c r="P7" t="s" s="7">
        <v>50</v>
      </c>
      <c r="Q7" t="s" s="7">
        <v>51</v>
      </c>
      <c r="R7" t="s" s="7">
        <v>52</v>
      </c>
      <c r="S7" t="s" s="7">
        <v>53</v>
      </c>
      <c r="T7" t="s" s="7">
        <v>54</v>
      </c>
      <c r="U7" t="s" s="7">
        <v>55</v>
      </c>
      <c r="V7" t="s" s="7">
        <v>56</v>
      </c>
      <c r="W7" t="s" s="7">
        <v>111</v>
      </c>
      <c r="X7" t="s" s="7">
        <v>58</v>
      </c>
      <c r="Y7" t="s" s="7">
        <v>59</v>
      </c>
      <c r="Z7" t="s" s="8">
        <v>71</v>
      </c>
      <c r="AA7" s="14"/>
      <c r="AB7" s="10">
        <f>CEILING(160/W7,1)</f>
        <v>8</v>
      </c>
      <c r="AC7" s="7">
        <f>R7*W7/(1000*1000)*AB7</f>
        <v>9.92e-05</v>
      </c>
      <c r="AD7" s="7">
        <f>AC7*'Sheet 1 - Table 2'!$B$2</f>
        <v>0.001984</v>
      </c>
      <c r="AE7" s="7">
        <f>AC7*'Sheet 1 - Table 2'!$B$3</f>
        <v>0.0496</v>
      </c>
      <c r="AF7" s="7">
        <f>AE7-AD7</f>
        <v>0.047616</v>
      </c>
      <c r="AG7" s="7">
        <f>AB7*I7</f>
        <v>10.24</v>
      </c>
      <c r="AH7" s="7">
        <f>IF(AG7&lt;20,AG7/AC7,0)</f>
        <v>103225.8064516129</v>
      </c>
      <c r="AI7" s="7">
        <f>3.6/AE7</f>
        <v>72.58064516129032</v>
      </c>
      <c r="AJ7" s="15"/>
    </row>
    <row r="8" ht="17" customHeight="1">
      <c r="A8" t="s" s="7">
        <v>112</v>
      </c>
      <c r="B8" t="s" s="7">
        <v>113</v>
      </c>
      <c r="C8" t="s" s="7">
        <v>114</v>
      </c>
      <c r="D8" t="s" s="7">
        <v>115</v>
      </c>
      <c r="E8" t="s" s="7">
        <v>116</v>
      </c>
      <c r="F8" t="s" s="7">
        <v>117</v>
      </c>
      <c r="G8" s="12">
        <v>6725</v>
      </c>
      <c r="H8" s="12">
        <v>0</v>
      </c>
      <c r="I8" s="16">
        <v>1.57</v>
      </c>
      <c r="J8" s="12">
        <v>0</v>
      </c>
      <c r="K8" s="12">
        <v>1</v>
      </c>
      <c r="L8" t="s" s="7">
        <v>77</v>
      </c>
      <c r="M8" t="s" s="7">
        <v>48</v>
      </c>
      <c r="N8" t="s" s="7">
        <v>118</v>
      </c>
      <c r="O8" t="s" s="7">
        <v>48</v>
      </c>
      <c r="P8" t="s" s="7">
        <v>119</v>
      </c>
      <c r="Q8" t="s" s="7">
        <v>51</v>
      </c>
      <c r="R8" t="s" s="7">
        <v>120</v>
      </c>
      <c r="S8" t="s" s="7">
        <v>121</v>
      </c>
      <c r="T8" t="s" s="7">
        <v>122</v>
      </c>
      <c r="U8" t="s" s="7">
        <v>55</v>
      </c>
      <c r="V8" t="s" s="7">
        <v>123</v>
      </c>
      <c r="W8" t="s" s="7">
        <v>124</v>
      </c>
      <c r="X8" t="s" s="7">
        <v>85</v>
      </c>
      <c r="Y8" t="s" s="7">
        <v>86</v>
      </c>
      <c r="Z8" t="s" s="8">
        <v>125</v>
      </c>
      <c r="AA8" s="14"/>
      <c r="AB8" s="10">
        <f>CEILING(160/W8,1)</f>
        <v>6</v>
      </c>
      <c r="AC8" s="7">
        <f>R8*W8/(1000*1000)*AB8</f>
        <v>9.900000000000001e-05</v>
      </c>
      <c r="AD8" s="7">
        <f>AC8*'Sheet 1 - Table 2'!$B$2</f>
        <v>0.00198</v>
      </c>
      <c r="AE8" s="7">
        <f>AC8*'Sheet 1 - Table 2'!$B$3</f>
        <v>0.0495</v>
      </c>
      <c r="AF8" s="7">
        <f>AE8-AD8</f>
        <v>0.04752</v>
      </c>
      <c r="AG8" s="7">
        <f>AB8*I8</f>
        <v>9.42</v>
      </c>
      <c r="AH8" s="7">
        <f>IF(AG8&lt;20,AG8/AC8,0)</f>
        <v>95151.515151515137</v>
      </c>
      <c r="AI8" s="7">
        <f>3.6/AE8</f>
        <v>72.72727272727272</v>
      </c>
      <c r="AJ8" s="15"/>
    </row>
    <row r="9" ht="17" customHeight="1">
      <c r="A9" t="s" s="7">
        <v>112</v>
      </c>
      <c r="B9" t="s" s="7">
        <v>126</v>
      </c>
      <c r="C9" t="s" s="7">
        <v>127</v>
      </c>
      <c r="D9" t="s" s="7">
        <v>128</v>
      </c>
      <c r="E9" t="s" s="7">
        <v>116</v>
      </c>
      <c r="F9" t="s" s="7">
        <v>129</v>
      </c>
      <c r="G9" s="12">
        <v>1825</v>
      </c>
      <c r="H9" s="12">
        <v>0</v>
      </c>
      <c r="I9" s="16">
        <v>1.57</v>
      </c>
      <c r="J9" s="12">
        <v>0</v>
      </c>
      <c r="K9" s="12">
        <v>1</v>
      </c>
      <c r="L9" t="s" s="7">
        <v>77</v>
      </c>
      <c r="M9" t="s" s="7">
        <v>48</v>
      </c>
      <c r="N9" t="s" s="7">
        <v>118</v>
      </c>
      <c r="O9" t="s" s="7">
        <v>48</v>
      </c>
      <c r="P9" t="s" s="7">
        <v>119</v>
      </c>
      <c r="Q9" t="s" s="7">
        <v>51</v>
      </c>
      <c r="R9" t="s" s="7">
        <v>120</v>
      </c>
      <c r="S9" t="s" s="7">
        <v>121</v>
      </c>
      <c r="T9" t="s" s="7">
        <v>122</v>
      </c>
      <c r="U9" t="s" s="7">
        <v>55</v>
      </c>
      <c r="V9" t="s" s="7">
        <v>48</v>
      </c>
      <c r="W9" t="s" s="7">
        <v>124</v>
      </c>
      <c r="X9" t="s" s="7">
        <v>85</v>
      </c>
      <c r="Y9" t="s" s="7">
        <v>86</v>
      </c>
      <c r="Z9" t="s" s="8">
        <v>130</v>
      </c>
      <c r="AA9" s="14"/>
      <c r="AB9" s="10">
        <f>CEILING(160/W9,1)</f>
        <v>6</v>
      </c>
      <c r="AC9" s="7">
        <f>R9*W9/(1000*1000)*AB9</f>
        <v>9.900000000000001e-05</v>
      </c>
      <c r="AD9" s="7">
        <f>AC9*'Sheet 1 - Table 2'!$B$2</f>
        <v>0.00198</v>
      </c>
      <c r="AE9" s="7">
        <f>AC9*'Sheet 1 - Table 2'!$B$3</f>
        <v>0.0495</v>
      </c>
      <c r="AF9" s="7">
        <f>AE9-AD9</f>
        <v>0.04752</v>
      </c>
      <c r="AG9" s="7">
        <f>AB9*I9</f>
        <v>9.42</v>
      </c>
      <c r="AH9" s="7">
        <f>IF(AG9&lt;20,AG9/AC9,0)</f>
        <v>95151.515151515137</v>
      </c>
      <c r="AI9" s="7">
        <f>3.6/AE9</f>
        <v>72.72727272727272</v>
      </c>
      <c r="AJ9" s="15"/>
    </row>
    <row r="10" ht="17" customHeight="1">
      <c r="A10" t="s" s="7">
        <v>112</v>
      </c>
      <c r="B10" t="s" s="7">
        <v>131</v>
      </c>
      <c r="C10" t="s" s="7">
        <v>132</v>
      </c>
      <c r="D10" t="s" s="7">
        <v>133</v>
      </c>
      <c r="E10" t="s" s="7">
        <v>116</v>
      </c>
      <c r="F10" t="s" s="7">
        <v>117</v>
      </c>
      <c r="G10" s="12">
        <v>1689</v>
      </c>
      <c r="H10" s="12">
        <v>0</v>
      </c>
      <c r="I10" s="16">
        <v>1.57</v>
      </c>
      <c r="J10" s="12">
        <v>0</v>
      </c>
      <c r="K10" s="12">
        <v>1</v>
      </c>
      <c r="L10" t="s" s="7">
        <v>77</v>
      </c>
      <c r="M10" t="s" s="7">
        <v>48</v>
      </c>
      <c r="N10" t="s" s="7">
        <v>118</v>
      </c>
      <c r="O10" t="s" s="7">
        <v>48</v>
      </c>
      <c r="P10" t="s" s="7">
        <v>119</v>
      </c>
      <c r="Q10" t="s" s="7">
        <v>51</v>
      </c>
      <c r="R10" t="s" s="7">
        <v>120</v>
      </c>
      <c r="S10" t="s" s="7">
        <v>121</v>
      </c>
      <c r="T10" t="s" s="7">
        <v>122</v>
      </c>
      <c r="U10" t="s" s="7">
        <v>55</v>
      </c>
      <c r="V10" t="s" s="7">
        <v>123</v>
      </c>
      <c r="W10" t="s" s="7">
        <v>124</v>
      </c>
      <c r="X10" t="s" s="7">
        <v>85</v>
      </c>
      <c r="Y10" t="s" s="7">
        <v>86</v>
      </c>
      <c r="Z10" t="s" s="8">
        <v>134</v>
      </c>
      <c r="AA10" s="14"/>
      <c r="AB10" s="10">
        <f>CEILING(160/W10,1)</f>
        <v>6</v>
      </c>
      <c r="AC10" s="7">
        <f>R10*W10/(1000*1000)*AB10</f>
        <v>9.900000000000001e-05</v>
      </c>
      <c r="AD10" s="7">
        <f>AC10*'Sheet 1 - Table 2'!$B$2</f>
        <v>0.00198</v>
      </c>
      <c r="AE10" s="7">
        <f>AC10*'Sheet 1 - Table 2'!$B$3</f>
        <v>0.0495</v>
      </c>
      <c r="AF10" s="7">
        <f>AE10-AD10</f>
        <v>0.04752</v>
      </c>
      <c r="AG10" s="7">
        <f>AB10*I10</f>
        <v>9.42</v>
      </c>
      <c r="AH10" s="7">
        <f>IF(AG10&lt;20,AG10/AC10,0)</f>
        <v>95151.515151515137</v>
      </c>
      <c r="AI10" s="7">
        <f>3.6/AE10</f>
        <v>72.72727272727272</v>
      </c>
      <c r="AJ10" s="15"/>
    </row>
    <row r="11" ht="17" customHeight="1">
      <c r="A11" t="s" s="7">
        <v>112</v>
      </c>
      <c r="B11" t="s" s="7">
        <v>135</v>
      </c>
      <c r="C11" t="s" s="7">
        <v>136</v>
      </c>
      <c r="D11" t="s" s="7">
        <v>137</v>
      </c>
      <c r="E11" t="s" s="7">
        <v>116</v>
      </c>
      <c r="F11" t="s" s="7">
        <v>117</v>
      </c>
      <c r="G11" s="12">
        <v>0</v>
      </c>
      <c r="H11" s="12">
        <v>0</v>
      </c>
      <c r="I11" s="16">
        <v>1.57</v>
      </c>
      <c r="J11" s="12">
        <v>0</v>
      </c>
      <c r="K11" s="12">
        <v>1</v>
      </c>
      <c r="L11" t="s" s="7">
        <v>77</v>
      </c>
      <c r="M11" t="s" s="7">
        <v>48</v>
      </c>
      <c r="N11" t="s" s="7">
        <v>118</v>
      </c>
      <c r="O11" t="s" s="7">
        <v>48</v>
      </c>
      <c r="P11" t="s" s="7">
        <v>119</v>
      </c>
      <c r="Q11" t="s" s="7">
        <v>51</v>
      </c>
      <c r="R11" t="s" s="7">
        <v>120</v>
      </c>
      <c r="S11" t="s" s="7">
        <v>121</v>
      </c>
      <c r="T11" t="s" s="7">
        <v>122</v>
      </c>
      <c r="U11" t="s" s="7">
        <v>55</v>
      </c>
      <c r="V11" t="s" s="7">
        <v>123</v>
      </c>
      <c r="W11" t="s" s="7">
        <v>124</v>
      </c>
      <c r="X11" t="s" s="7">
        <v>85</v>
      </c>
      <c r="Y11" t="s" s="7">
        <v>86</v>
      </c>
      <c r="Z11" t="s" s="8">
        <v>138</v>
      </c>
      <c r="AA11" s="14"/>
      <c r="AB11" s="10">
        <f>CEILING(160/W11,1)</f>
        <v>6</v>
      </c>
      <c r="AC11" s="7">
        <f>R11*W11/(1000*1000)*AB11</f>
        <v>9.900000000000001e-05</v>
      </c>
      <c r="AD11" s="7">
        <f>AC11*'Sheet 1 - Table 2'!$B$2</f>
        <v>0.00198</v>
      </c>
      <c r="AE11" s="7">
        <f>AC11*'Sheet 1 - Table 2'!$B$3</f>
        <v>0.0495</v>
      </c>
      <c r="AF11" s="7">
        <f>AE11-AD11</f>
        <v>0.04752</v>
      </c>
      <c r="AG11" s="7">
        <f>AB11*I11</f>
        <v>9.42</v>
      </c>
      <c r="AH11" s="7">
        <f>IF(AG11&lt;20,AG11/AC11,0)</f>
        <v>95151.515151515137</v>
      </c>
      <c r="AI11" s="7">
        <f>3.6/AE11</f>
        <v>72.72727272727272</v>
      </c>
      <c r="AJ11" s="15"/>
    </row>
    <row r="12" ht="17" customHeight="1">
      <c r="A12" t="s" s="7">
        <v>139</v>
      </c>
      <c r="B12" t="s" s="7">
        <v>140</v>
      </c>
      <c r="C12" t="s" s="7">
        <v>141</v>
      </c>
      <c r="D12" t="s" s="7">
        <v>142</v>
      </c>
      <c r="E12" t="s" s="7">
        <v>45</v>
      </c>
      <c r="F12" t="s" s="7">
        <v>143</v>
      </c>
      <c r="G12" s="12">
        <v>12892</v>
      </c>
      <c r="H12" s="12">
        <v>0</v>
      </c>
      <c r="I12" s="16">
        <v>0.99</v>
      </c>
      <c r="J12" s="12">
        <v>0</v>
      </c>
      <c r="K12" s="12">
        <v>1</v>
      </c>
      <c r="L12" t="s" s="7">
        <v>47</v>
      </c>
      <c r="M12" t="s" s="7">
        <v>48</v>
      </c>
      <c r="N12" t="s" s="7">
        <v>103</v>
      </c>
      <c r="O12" t="s" s="7">
        <v>48</v>
      </c>
      <c r="P12" t="s" s="7">
        <v>144</v>
      </c>
      <c r="Q12" t="s" s="7">
        <v>51</v>
      </c>
      <c r="R12" t="s" s="7">
        <v>105</v>
      </c>
      <c r="S12" t="s" s="7">
        <v>53</v>
      </c>
      <c r="T12" t="s" s="7">
        <v>54</v>
      </c>
      <c r="U12" t="s" s="7">
        <v>55</v>
      </c>
      <c r="V12" t="s" s="7">
        <v>56</v>
      </c>
      <c r="W12" t="s" s="7">
        <v>145</v>
      </c>
      <c r="X12" t="s" s="7">
        <v>58</v>
      </c>
      <c r="Y12" t="s" s="7">
        <v>59</v>
      </c>
      <c r="Z12" t="s" s="8">
        <v>71</v>
      </c>
      <c r="AA12" s="14"/>
      <c r="AB12" s="10">
        <f>CEILING(160/W12,1)</f>
        <v>4</v>
      </c>
      <c r="AC12" s="7">
        <f>R12*W12/(1000*1000)*AB12</f>
        <v>9.6e-05</v>
      </c>
      <c r="AD12" s="7">
        <f>AC12*'Sheet 1 - Table 2'!$B$2</f>
        <v>0.00192</v>
      </c>
      <c r="AE12" s="7">
        <f>AC12*'Sheet 1 - Table 2'!$B$3</f>
        <v>0.048</v>
      </c>
      <c r="AF12" s="7">
        <f>AE12-AD12</f>
        <v>0.04608</v>
      </c>
      <c r="AG12" s="7">
        <f>AB12*I12</f>
        <v>3.96</v>
      </c>
      <c r="AH12" s="7">
        <f>IF(AG12&lt;20,AG12/AC12,0)</f>
        <v>41250</v>
      </c>
      <c r="AI12" s="7">
        <f>3.6/AE12</f>
        <v>75</v>
      </c>
      <c r="AJ12" s="15"/>
    </row>
    <row r="13" ht="17" customHeight="1">
      <c r="A13" t="s" s="7">
        <v>146</v>
      </c>
      <c r="B13" t="s" s="7">
        <v>147</v>
      </c>
      <c r="C13" t="s" s="7">
        <v>148</v>
      </c>
      <c r="D13" t="s" s="7">
        <v>149</v>
      </c>
      <c r="E13" t="s" s="7">
        <v>150</v>
      </c>
      <c r="F13" t="s" s="7">
        <v>151</v>
      </c>
      <c r="G13" s="12">
        <v>210</v>
      </c>
      <c r="H13" s="12">
        <v>0</v>
      </c>
      <c r="I13" s="16">
        <v>4.57</v>
      </c>
      <c r="J13" s="12">
        <v>0</v>
      </c>
      <c r="K13" s="12">
        <v>1</v>
      </c>
      <c r="L13" t="s" s="7">
        <v>47</v>
      </c>
      <c r="M13" t="s" s="7">
        <v>48</v>
      </c>
      <c r="N13" t="s" s="7">
        <v>103</v>
      </c>
      <c r="O13" t="s" s="7">
        <v>152</v>
      </c>
      <c r="P13" t="s" s="7">
        <v>50</v>
      </c>
      <c r="Q13" t="s" s="7">
        <v>48</v>
      </c>
      <c r="R13" t="s" s="7">
        <v>153</v>
      </c>
      <c r="S13" t="s" s="7">
        <v>48</v>
      </c>
      <c r="T13" t="s" s="7">
        <v>154</v>
      </c>
      <c r="U13" t="s" s="7">
        <v>155</v>
      </c>
      <c r="V13" t="s" s="7">
        <v>48</v>
      </c>
      <c r="W13" t="s" s="7">
        <v>70</v>
      </c>
      <c r="X13" t="s" s="7">
        <v>156</v>
      </c>
      <c r="Y13" t="s" s="7">
        <v>59</v>
      </c>
      <c r="Z13" t="s" s="8">
        <v>157</v>
      </c>
      <c r="AA13" s="14"/>
      <c r="AB13" s="10">
        <f>CEILING(160/W13,1)</f>
        <v>2</v>
      </c>
      <c r="AC13" s="7">
        <f>R13*W13/(1000*1000)*AB13</f>
        <v>4.8e-05</v>
      </c>
      <c r="AD13" s="7">
        <f>AC13*'Sheet 1 - Table 2'!$B$2</f>
        <v>0.00096</v>
      </c>
      <c r="AE13" s="7">
        <f>AC13*'Sheet 1 - Table 2'!$B$3</f>
        <v>0.024</v>
      </c>
      <c r="AF13" s="7">
        <f>AE13-AD13</f>
        <v>0.02304</v>
      </c>
      <c r="AG13" s="7">
        <f>AB13*I13</f>
        <v>9.140000000000001</v>
      </c>
      <c r="AH13" s="7">
        <f>IF(AG13&lt;20,AG13/AC13,0)</f>
        <v>190416.6666666667</v>
      </c>
      <c r="AI13" s="7">
        <f>3.6/AE13</f>
        <v>150</v>
      </c>
      <c r="AJ13" s="15"/>
    </row>
    <row r="14" ht="17" customHeight="1">
      <c r="A14" t="s" s="7">
        <v>158</v>
      </c>
      <c r="B14" t="s" s="7">
        <v>159</v>
      </c>
      <c r="C14" t="s" s="7">
        <v>160</v>
      </c>
      <c r="D14" t="s" s="7">
        <v>161</v>
      </c>
      <c r="E14" t="s" s="7">
        <v>150</v>
      </c>
      <c r="F14" t="s" s="7">
        <v>162</v>
      </c>
      <c r="G14" s="12">
        <v>467</v>
      </c>
      <c r="H14" s="12">
        <v>0</v>
      </c>
      <c r="I14" s="16">
        <v>7.78</v>
      </c>
      <c r="J14" s="12">
        <v>0</v>
      </c>
      <c r="K14" s="12">
        <v>1</v>
      </c>
      <c r="L14" t="s" s="7">
        <v>47</v>
      </c>
      <c r="M14" t="s" s="7">
        <v>48</v>
      </c>
      <c r="N14" t="s" s="7">
        <v>49</v>
      </c>
      <c r="O14" t="s" s="7">
        <v>152</v>
      </c>
      <c r="P14" t="s" s="7">
        <v>50</v>
      </c>
      <c r="Q14" t="s" s="7">
        <v>48</v>
      </c>
      <c r="R14" t="s" s="7">
        <v>153</v>
      </c>
      <c r="S14" t="s" s="7">
        <v>163</v>
      </c>
      <c r="T14" t="s" s="7">
        <v>154</v>
      </c>
      <c r="U14" t="s" s="7">
        <v>164</v>
      </c>
      <c r="V14" t="s" s="7">
        <v>48</v>
      </c>
      <c r="W14" t="s" s="7">
        <v>165</v>
      </c>
      <c r="X14" t="s" s="7">
        <v>156</v>
      </c>
      <c r="Y14" t="s" s="7">
        <v>59</v>
      </c>
      <c r="Z14" t="s" s="8">
        <v>157</v>
      </c>
      <c r="AA14" s="14"/>
      <c r="AB14" s="10">
        <f>CEILING(160/W14,1)</f>
        <v>2</v>
      </c>
      <c r="AC14" s="7">
        <f>R14*W14/(1000*1000)*AB14</f>
        <v>4.4e-05</v>
      </c>
      <c r="AD14" s="7">
        <f>AC14*'Sheet 1 - Table 2'!$B$2</f>
        <v>0.0008799999999999999</v>
      </c>
      <c r="AE14" s="7">
        <f>AC14*'Sheet 1 - Table 2'!$B$3</f>
        <v>0.022</v>
      </c>
      <c r="AF14" s="7">
        <f>AE14-AD14</f>
        <v>0.02112</v>
      </c>
      <c r="AG14" s="7">
        <f>AB14*I14</f>
        <v>15.56</v>
      </c>
      <c r="AH14" s="7">
        <f>IF(AG14&lt;20,AG14/AC14,0)</f>
        <v>353636.3636363636</v>
      </c>
      <c r="AI14" s="7">
        <f>3.6/AE14</f>
        <v>163.6363636363637</v>
      </c>
      <c r="AJ14" s="15"/>
    </row>
    <row r="15" ht="13" customHeight="1" hidden="1">
      <c r="A15" t="s" s="7">
        <v>112</v>
      </c>
      <c r="B15" t="s" s="7">
        <v>113</v>
      </c>
      <c r="C15" t="s" s="7">
        <v>166</v>
      </c>
      <c r="D15" t="s" s="7">
        <v>115</v>
      </c>
      <c r="E15" t="s" s="7">
        <v>116</v>
      </c>
      <c r="F15" t="s" s="7">
        <v>117</v>
      </c>
      <c r="G15" s="12">
        <v>4000</v>
      </c>
      <c r="H15" s="12">
        <v>0</v>
      </c>
      <c r="I15" s="17">
        <v>0.46965</v>
      </c>
      <c r="J15" s="12">
        <v>0</v>
      </c>
      <c r="K15" s="12">
        <v>1000</v>
      </c>
      <c r="L15" t="s" s="7">
        <v>167</v>
      </c>
      <c r="M15" t="s" s="7">
        <v>48</v>
      </c>
      <c r="N15" t="s" s="7">
        <v>118</v>
      </c>
      <c r="O15" t="s" s="7">
        <v>48</v>
      </c>
      <c r="P15" t="s" s="7">
        <v>119</v>
      </c>
      <c r="Q15" t="s" s="7">
        <v>51</v>
      </c>
      <c r="R15" t="s" s="7">
        <v>120</v>
      </c>
      <c r="S15" t="s" s="7">
        <v>121</v>
      </c>
      <c r="T15" t="s" s="7">
        <v>122</v>
      </c>
      <c r="U15" t="s" s="7">
        <v>55</v>
      </c>
      <c r="V15" t="s" s="7">
        <v>123</v>
      </c>
      <c r="W15" t="s" s="7">
        <v>124</v>
      </c>
      <c r="X15" t="s" s="7">
        <v>85</v>
      </c>
      <c r="Y15" t="s" s="7">
        <v>86</v>
      </c>
      <c r="Z15" t="s" s="8">
        <v>125</v>
      </c>
      <c r="AA15" s="14"/>
      <c r="AB15" s="10">
        <f>CEILING(160/W15,1)</f>
        <v>6</v>
      </c>
      <c r="AC15" s="7">
        <f>R15*W15/(1000*1000)*AB15</f>
        <v>9.900000000000001e-05</v>
      </c>
      <c r="AD15" s="7">
        <f>AC15*'Sheet 1 - Table 2'!$B$2</f>
        <v>0.00198</v>
      </c>
      <c r="AE15" s="7">
        <f>AC15*'Sheet 1 - Table 2'!$B$3</f>
        <v>0.0495</v>
      </c>
      <c r="AF15" s="11"/>
      <c r="AG15" s="7">
        <f>AB15*I15</f>
        <v>2.8179</v>
      </c>
      <c r="AH15" s="7">
        <f>IF(AG15&lt;20,AG15/AC15,0)</f>
        <v>28463.636363636360</v>
      </c>
      <c r="AI15" s="11"/>
      <c r="AJ15" s="11"/>
    </row>
    <row r="16" ht="13" customHeight="1" hidden="1">
      <c r="A16" t="s" s="7">
        <v>112</v>
      </c>
      <c r="B16" t="s" s="7">
        <v>126</v>
      </c>
      <c r="C16" t="s" s="7">
        <v>168</v>
      </c>
      <c r="D16" t="s" s="7">
        <v>128</v>
      </c>
      <c r="E16" t="s" s="7">
        <v>116</v>
      </c>
      <c r="F16" t="s" s="7">
        <v>129</v>
      </c>
      <c r="G16" s="12">
        <v>1000</v>
      </c>
      <c r="H16" s="12">
        <v>0</v>
      </c>
      <c r="I16" s="17">
        <v>0.46965</v>
      </c>
      <c r="J16" s="12">
        <v>0</v>
      </c>
      <c r="K16" s="12">
        <v>1000</v>
      </c>
      <c r="L16" t="s" s="7">
        <v>167</v>
      </c>
      <c r="M16" t="s" s="7">
        <v>48</v>
      </c>
      <c r="N16" t="s" s="7">
        <v>118</v>
      </c>
      <c r="O16" t="s" s="7">
        <v>48</v>
      </c>
      <c r="P16" t="s" s="7">
        <v>119</v>
      </c>
      <c r="Q16" t="s" s="7">
        <v>51</v>
      </c>
      <c r="R16" t="s" s="7">
        <v>120</v>
      </c>
      <c r="S16" t="s" s="7">
        <v>121</v>
      </c>
      <c r="T16" t="s" s="7">
        <v>122</v>
      </c>
      <c r="U16" t="s" s="7">
        <v>55</v>
      </c>
      <c r="V16" t="s" s="7">
        <v>48</v>
      </c>
      <c r="W16" t="s" s="7">
        <v>124</v>
      </c>
      <c r="X16" t="s" s="7">
        <v>85</v>
      </c>
      <c r="Y16" t="s" s="7">
        <v>86</v>
      </c>
      <c r="Z16" t="s" s="8">
        <v>130</v>
      </c>
      <c r="AA16" s="14"/>
      <c r="AB16" s="10">
        <f>CEILING(160/W16,1)</f>
        <v>6</v>
      </c>
      <c r="AC16" s="7">
        <f>R16*W16/(1000*1000)*AB16</f>
        <v>9.900000000000001e-05</v>
      </c>
      <c r="AD16" s="7">
        <f>AC16*'Sheet 1 - Table 2'!$B$2</f>
        <v>0.00198</v>
      </c>
      <c r="AE16" s="7">
        <f>AC16*'Sheet 1 - Table 2'!$B$3</f>
        <v>0.0495</v>
      </c>
      <c r="AF16" s="11"/>
      <c r="AG16" s="7">
        <f>AB16*I16</f>
        <v>2.8179</v>
      </c>
      <c r="AH16" s="7">
        <f>IF(AG16&lt;20,AG16/AC16,0)</f>
        <v>28463.636363636360</v>
      </c>
      <c r="AI16" s="11"/>
      <c r="AJ16" s="11"/>
    </row>
    <row r="17" ht="13" customHeight="1" hidden="1">
      <c r="A17" t="s" s="7">
        <v>112</v>
      </c>
      <c r="B17" t="s" s="7">
        <v>131</v>
      </c>
      <c r="C17" t="s" s="7">
        <v>169</v>
      </c>
      <c r="D17" t="s" s="7">
        <v>133</v>
      </c>
      <c r="E17" t="s" s="7">
        <v>116</v>
      </c>
      <c r="F17" t="s" s="7">
        <v>117</v>
      </c>
      <c r="G17" s="12">
        <v>1000</v>
      </c>
      <c r="H17" s="12">
        <v>0</v>
      </c>
      <c r="I17" s="17">
        <v>0.46965</v>
      </c>
      <c r="J17" s="12">
        <v>0</v>
      </c>
      <c r="K17" s="12">
        <v>1000</v>
      </c>
      <c r="L17" t="s" s="7">
        <v>167</v>
      </c>
      <c r="M17" t="s" s="7">
        <v>48</v>
      </c>
      <c r="N17" t="s" s="7">
        <v>118</v>
      </c>
      <c r="O17" t="s" s="7">
        <v>48</v>
      </c>
      <c r="P17" t="s" s="7">
        <v>119</v>
      </c>
      <c r="Q17" t="s" s="7">
        <v>51</v>
      </c>
      <c r="R17" t="s" s="7">
        <v>120</v>
      </c>
      <c r="S17" t="s" s="7">
        <v>121</v>
      </c>
      <c r="T17" t="s" s="7">
        <v>122</v>
      </c>
      <c r="U17" t="s" s="7">
        <v>55</v>
      </c>
      <c r="V17" t="s" s="7">
        <v>123</v>
      </c>
      <c r="W17" t="s" s="7">
        <v>124</v>
      </c>
      <c r="X17" t="s" s="7">
        <v>85</v>
      </c>
      <c r="Y17" t="s" s="7">
        <v>86</v>
      </c>
      <c r="Z17" t="s" s="8">
        <v>134</v>
      </c>
      <c r="AA17" s="14"/>
      <c r="AB17" s="10">
        <f>CEILING(160/W17,1)</f>
        <v>6</v>
      </c>
      <c r="AC17" s="7">
        <f>R17*W17/(1000*1000)*AB17</f>
        <v>9.900000000000001e-05</v>
      </c>
      <c r="AD17" s="7">
        <f>AC17*'Sheet 1 - Table 2'!$B$2</f>
        <v>0.00198</v>
      </c>
      <c r="AE17" s="7">
        <f>AC17*'Sheet 1 - Table 2'!$B$3</f>
        <v>0.0495</v>
      </c>
      <c r="AF17" s="11"/>
      <c r="AG17" s="7">
        <f>AB17*I17</f>
        <v>2.8179</v>
      </c>
      <c r="AH17" s="7">
        <f>IF(AG17&lt;20,AG17/AC17,0)</f>
        <v>28463.636363636360</v>
      </c>
      <c r="AI17" s="11"/>
      <c r="AJ17" s="11"/>
    </row>
    <row r="18" ht="13" customHeight="1" hidden="1">
      <c r="A18" t="s" s="7">
        <v>112</v>
      </c>
      <c r="B18" t="s" s="7">
        <v>135</v>
      </c>
      <c r="C18" t="s" s="7">
        <v>170</v>
      </c>
      <c r="D18" t="s" s="7">
        <v>137</v>
      </c>
      <c r="E18" t="s" s="7">
        <v>116</v>
      </c>
      <c r="F18" t="s" s="7">
        <v>117</v>
      </c>
      <c r="G18" s="12">
        <v>0</v>
      </c>
      <c r="H18" s="12">
        <v>0</v>
      </c>
      <c r="I18" s="17">
        <v>0.46965</v>
      </c>
      <c r="J18" s="12">
        <v>0</v>
      </c>
      <c r="K18" s="12">
        <v>1000</v>
      </c>
      <c r="L18" t="s" s="7">
        <v>167</v>
      </c>
      <c r="M18" t="s" s="7">
        <v>48</v>
      </c>
      <c r="N18" t="s" s="7">
        <v>118</v>
      </c>
      <c r="O18" t="s" s="7">
        <v>48</v>
      </c>
      <c r="P18" t="s" s="7">
        <v>119</v>
      </c>
      <c r="Q18" t="s" s="7">
        <v>51</v>
      </c>
      <c r="R18" t="s" s="7">
        <v>120</v>
      </c>
      <c r="S18" t="s" s="7">
        <v>121</v>
      </c>
      <c r="T18" t="s" s="7">
        <v>122</v>
      </c>
      <c r="U18" t="s" s="7">
        <v>55</v>
      </c>
      <c r="V18" t="s" s="7">
        <v>123</v>
      </c>
      <c r="W18" t="s" s="7">
        <v>124</v>
      </c>
      <c r="X18" t="s" s="7">
        <v>85</v>
      </c>
      <c r="Y18" t="s" s="7">
        <v>86</v>
      </c>
      <c r="Z18" t="s" s="8">
        <v>138</v>
      </c>
      <c r="AA18" s="14"/>
      <c r="AB18" s="10">
        <f>CEILING(160/W18,1)</f>
        <v>6</v>
      </c>
      <c r="AC18" s="7">
        <f>R18*W18/(1000*1000)*AB18</f>
        <v>9.900000000000001e-05</v>
      </c>
      <c r="AD18" s="7">
        <f>AC18*'Sheet 1 - Table 2'!$B$2</f>
        <v>0.00198</v>
      </c>
      <c r="AE18" s="7">
        <f>AC18*'Sheet 1 - Table 2'!$B$3</f>
        <v>0.0495</v>
      </c>
      <c r="AF18" s="11"/>
      <c r="AG18" s="7">
        <f>AB18*I18</f>
        <v>2.8179</v>
      </c>
      <c r="AH18" s="7">
        <f>IF(AG18&lt;20,AG18/AC18,0)</f>
        <v>28463.636363636360</v>
      </c>
      <c r="AI18" s="11"/>
      <c r="AJ18" s="11"/>
    </row>
    <row r="19" ht="13" customHeight="1" hidden="1">
      <c r="A19" t="s" s="7">
        <v>139</v>
      </c>
      <c r="B19" t="s" s="7">
        <v>48</v>
      </c>
      <c r="C19" t="s" s="7">
        <v>171</v>
      </c>
      <c r="D19" t="s" s="7">
        <v>172</v>
      </c>
      <c r="E19" t="s" s="7">
        <v>45</v>
      </c>
      <c r="F19" t="s" s="7">
        <v>173</v>
      </c>
      <c r="G19" s="12">
        <v>0</v>
      </c>
      <c r="H19" s="12">
        <v>0</v>
      </c>
      <c r="I19" s="17">
        <v>0.34267</v>
      </c>
      <c r="J19" s="12">
        <v>0</v>
      </c>
      <c r="K19" s="12">
        <v>10000</v>
      </c>
      <c r="L19" t="s" s="7">
        <v>47</v>
      </c>
      <c r="M19" t="s" s="7">
        <v>48</v>
      </c>
      <c r="N19" t="s" s="7">
        <v>49</v>
      </c>
      <c r="O19" t="s" s="7">
        <v>48</v>
      </c>
      <c r="P19" t="s" s="7">
        <v>50</v>
      </c>
      <c r="Q19" t="s" s="7">
        <v>51</v>
      </c>
      <c r="R19" t="s" s="7">
        <v>52</v>
      </c>
      <c r="S19" t="s" s="7">
        <v>53</v>
      </c>
      <c r="T19" t="s" s="7">
        <v>54</v>
      </c>
      <c r="U19" t="s" s="7">
        <v>55</v>
      </c>
      <c r="V19" t="s" s="7">
        <v>56</v>
      </c>
      <c r="W19" t="s" s="7">
        <v>145</v>
      </c>
      <c r="X19" t="s" s="7">
        <v>58</v>
      </c>
      <c r="Y19" t="s" s="7">
        <v>59</v>
      </c>
      <c r="Z19" t="s" s="8">
        <v>60</v>
      </c>
      <c r="AA19" s="14"/>
      <c r="AB19" s="10">
        <f>CEILING(160/W19,1)</f>
        <v>4</v>
      </c>
      <c r="AC19" s="7">
        <f>R19*W19/(1000*1000)*AB19</f>
        <v>9.92e-05</v>
      </c>
      <c r="AD19" s="7">
        <f>AC19*'Sheet 1 - Table 2'!$B$2</f>
        <v>0.001984</v>
      </c>
      <c r="AE19" s="7">
        <f>AC19*'Sheet 1 - Table 2'!$B$3</f>
        <v>0.0496</v>
      </c>
      <c r="AF19" s="11"/>
      <c r="AG19" s="7">
        <f>AB19*I19</f>
        <v>1.37068</v>
      </c>
      <c r="AH19" s="7">
        <f>IF(AG19&lt;20,AG19/AC19,0)</f>
        <v>13817.338709677419</v>
      </c>
      <c r="AI19" s="11"/>
      <c r="AJ19" s="11"/>
    </row>
    <row r="20" ht="13" customHeight="1" hidden="1">
      <c r="A20" t="s" s="7">
        <v>72</v>
      </c>
      <c r="B20" t="s" s="7">
        <v>73</v>
      </c>
      <c r="C20" t="s" s="7">
        <v>174</v>
      </c>
      <c r="D20" t="s" s="7">
        <v>75</v>
      </c>
      <c r="E20" t="s" s="7">
        <v>45</v>
      </c>
      <c r="F20" t="s" s="7">
        <v>76</v>
      </c>
      <c r="G20" s="12">
        <v>12000</v>
      </c>
      <c r="H20" s="12">
        <v>0</v>
      </c>
      <c r="I20" s="18">
        <v>0.4565</v>
      </c>
      <c r="J20" s="12">
        <v>0</v>
      </c>
      <c r="K20" s="12">
        <v>3000</v>
      </c>
      <c r="L20" t="s" s="7">
        <v>167</v>
      </c>
      <c r="M20" t="s" s="7">
        <v>48</v>
      </c>
      <c r="N20" t="s" s="7">
        <v>78</v>
      </c>
      <c r="O20" t="s" s="7">
        <v>48</v>
      </c>
      <c r="P20" t="s" s="7">
        <v>79</v>
      </c>
      <c r="Q20" t="s" s="7">
        <v>51</v>
      </c>
      <c r="R20" s="7">
        <v>0.5</v>
      </c>
      <c r="S20" t="s" s="7">
        <v>81</v>
      </c>
      <c r="T20" t="s" s="7">
        <v>82</v>
      </c>
      <c r="U20" t="s" s="7">
        <v>83</v>
      </c>
      <c r="V20" t="s" s="7">
        <v>84</v>
      </c>
      <c r="W20" t="s" s="7">
        <v>70</v>
      </c>
      <c r="X20" t="s" s="7">
        <v>85</v>
      </c>
      <c r="Y20" t="s" s="7">
        <v>86</v>
      </c>
      <c r="Z20" t="s" s="8">
        <v>87</v>
      </c>
      <c r="AA20" s="14"/>
      <c r="AB20" s="10">
        <f>CEILING(160/W20,1)</f>
        <v>2</v>
      </c>
      <c r="AC20" s="7">
        <f>R20*W20/(1000*1000)*AB20</f>
        <v>0.00012</v>
      </c>
      <c r="AD20" s="7">
        <f>AC20*'Sheet 1 - Table 2'!$B$2</f>
        <v>0.0024</v>
      </c>
      <c r="AE20" s="7">
        <f>AC20*'Sheet 1 - Table 2'!$B$3</f>
        <v>0.06</v>
      </c>
      <c r="AF20" s="11"/>
      <c r="AG20" s="7">
        <f>AB20*I20</f>
        <v>0.913</v>
      </c>
      <c r="AH20" s="7">
        <f>IF(AG20&lt;20,AG20/AC20,0)</f>
        <v>7608.333333333333</v>
      </c>
      <c r="AI20" s="11"/>
      <c r="AJ20" s="11"/>
    </row>
    <row r="21" ht="13" customHeight="1" hidden="1">
      <c r="A21" t="s" s="7">
        <v>41</v>
      </c>
      <c r="B21" t="s" s="7">
        <v>175</v>
      </c>
      <c r="C21" t="s" s="7">
        <v>176</v>
      </c>
      <c r="D21" t="s" s="7">
        <v>177</v>
      </c>
      <c r="E21" t="s" s="7">
        <v>45</v>
      </c>
      <c r="F21" t="s" s="7">
        <v>178</v>
      </c>
      <c r="G21" s="12">
        <v>0</v>
      </c>
      <c r="H21" s="12">
        <v>0</v>
      </c>
      <c r="I21" s="17">
        <v>0.46727</v>
      </c>
      <c r="J21" s="12">
        <v>0</v>
      </c>
      <c r="K21" s="12">
        <v>10000</v>
      </c>
      <c r="L21" t="s" s="7">
        <v>47</v>
      </c>
      <c r="M21" t="s" s="7">
        <v>48</v>
      </c>
      <c r="N21" t="s" s="7">
        <v>49</v>
      </c>
      <c r="O21" t="s" s="7">
        <v>48</v>
      </c>
      <c r="P21" t="s" s="7">
        <v>179</v>
      </c>
      <c r="Q21" t="s" s="7">
        <v>51</v>
      </c>
      <c r="R21" t="s" s="7">
        <v>52</v>
      </c>
      <c r="S21" t="s" s="7">
        <v>53</v>
      </c>
      <c r="T21" t="s" s="7">
        <v>54</v>
      </c>
      <c r="U21" t="s" s="7">
        <v>55</v>
      </c>
      <c r="V21" t="s" s="7">
        <v>56</v>
      </c>
      <c r="W21" t="s" s="7">
        <v>57</v>
      </c>
      <c r="X21" t="s" s="7">
        <v>58</v>
      </c>
      <c r="Y21" t="s" s="7">
        <v>59</v>
      </c>
      <c r="Z21" t="s" s="8">
        <v>71</v>
      </c>
      <c r="AA21" s="14"/>
      <c r="AB21" s="10">
        <f>CEILING(160/W21,1)</f>
        <v>2</v>
      </c>
      <c r="AC21" s="7">
        <f>R21*W21/(1000*1000)*AB21</f>
        <v>0.000186</v>
      </c>
      <c r="AD21" s="7">
        <f>AC21*'Sheet 1 - Table 2'!$B$2</f>
        <v>0.00372</v>
      </c>
      <c r="AE21" s="7">
        <f>AC21*'Sheet 1 - Table 2'!$B$3</f>
        <v>0.093</v>
      </c>
      <c r="AF21" s="11"/>
      <c r="AG21" s="7">
        <f>AB21*I21</f>
        <v>0.93454</v>
      </c>
      <c r="AH21" s="7">
        <f>IF(AG21&lt;20,AG21/AC21,0)</f>
        <v>5024.408602150538</v>
      </c>
      <c r="AI21" s="11"/>
      <c r="AJ21" s="11"/>
    </row>
    <row r="22" ht="13" customHeight="1" hidden="1">
      <c r="A22" t="s" s="7">
        <v>180</v>
      </c>
      <c r="B22" t="s" s="7">
        <v>181</v>
      </c>
      <c r="C22" t="s" s="7">
        <v>182</v>
      </c>
      <c r="D22" t="s" s="7">
        <v>183</v>
      </c>
      <c r="E22" t="s" s="7">
        <v>184</v>
      </c>
      <c r="F22" t="s" s="7">
        <v>185</v>
      </c>
      <c r="G22" s="12">
        <v>547</v>
      </c>
      <c r="H22" s="12">
        <v>0</v>
      </c>
      <c r="I22" s="16">
        <v>33.72</v>
      </c>
      <c r="J22" s="12">
        <v>0</v>
      </c>
      <c r="K22" s="12">
        <v>1</v>
      </c>
      <c r="L22" t="s" s="7">
        <v>47</v>
      </c>
      <c r="M22" t="s" s="7">
        <v>48</v>
      </c>
      <c r="N22" t="s" s="7">
        <v>186</v>
      </c>
      <c r="O22" t="s" s="7">
        <v>187</v>
      </c>
      <c r="P22" t="s" s="7">
        <v>188</v>
      </c>
      <c r="Q22" t="s" s="7">
        <v>51</v>
      </c>
      <c r="R22" t="s" s="7">
        <v>189</v>
      </c>
      <c r="S22" t="s" s="7">
        <v>190</v>
      </c>
      <c r="T22" t="s" s="7">
        <v>191</v>
      </c>
      <c r="U22" t="s" s="7">
        <v>192</v>
      </c>
      <c r="V22" t="s" s="7">
        <v>193</v>
      </c>
      <c r="W22" t="s" s="7">
        <v>70</v>
      </c>
      <c r="X22" t="s" s="7">
        <v>58</v>
      </c>
      <c r="Y22" t="s" s="7">
        <v>59</v>
      </c>
      <c r="Z22" t="s" s="8">
        <v>71</v>
      </c>
      <c r="AA22" s="14"/>
      <c r="AB22" s="10">
        <f>CEILING(160/W22,1)</f>
        <v>2</v>
      </c>
      <c r="AC22" s="7">
        <f>R22*W22/(1000*1000)*AB22</f>
        <v>4.08e-05</v>
      </c>
      <c r="AD22" s="7">
        <f>AC22*'Sheet 1 - Table 2'!$B$2</f>
        <v>0.0008160000000000001</v>
      </c>
      <c r="AE22" s="7">
        <f>AC22*'Sheet 1 - Table 2'!$B$3</f>
        <v>0.0204</v>
      </c>
      <c r="AF22" s="11"/>
      <c r="AG22" s="7">
        <f>AB22*I22</f>
        <v>67.44</v>
      </c>
      <c r="AH22" s="7">
        <f>IF(AG22&lt;20,AG22/AC22,0)</f>
        <v>0</v>
      </c>
      <c r="AI22" s="11"/>
      <c r="AJ22" s="11"/>
    </row>
    <row r="23" ht="13" customHeight="1" hidden="1">
      <c r="A23" t="s" s="7">
        <v>194</v>
      </c>
      <c r="B23" t="s" s="7">
        <v>195</v>
      </c>
      <c r="C23" t="s" s="7">
        <v>196</v>
      </c>
      <c r="D23" t="s" s="7">
        <v>197</v>
      </c>
      <c r="E23" t="s" s="7">
        <v>184</v>
      </c>
      <c r="F23" t="s" s="7">
        <v>198</v>
      </c>
      <c r="G23" s="12">
        <v>48</v>
      </c>
      <c r="H23" s="12">
        <v>0</v>
      </c>
      <c r="I23" s="16">
        <v>103.79</v>
      </c>
      <c r="J23" s="12">
        <v>0</v>
      </c>
      <c r="K23" s="12">
        <v>1</v>
      </c>
      <c r="L23" t="s" s="7">
        <v>47</v>
      </c>
      <c r="M23" t="s" s="7">
        <v>48</v>
      </c>
      <c r="N23" t="s" s="7">
        <v>186</v>
      </c>
      <c r="O23" t="s" s="7">
        <v>187</v>
      </c>
      <c r="P23" t="s" s="7">
        <v>188</v>
      </c>
      <c r="Q23" t="s" s="7">
        <v>51</v>
      </c>
      <c r="R23" t="s" s="7">
        <v>189</v>
      </c>
      <c r="S23" t="s" s="7">
        <v>190</v>
      </c>
      <c r="T23" t="s" s="7">
        <v>199</v>
      </c>
      <c r="U23" t="s" s="7">
        <v>164</v>
      </c>
      <c r="V23" t="s" s="7">
        <v>200</v>
      </c>
      <c r="W23" t="s" s="7">
        <v>201</v>
      </c>
      <c r="X23" t="s" s="7">
        <v>202</v>
      </c>
      <c r="Y23" t="s" s="7">
        <v>59</v>
      </c>
      <c r="Z23" t="s" s="8">
        <v>203</v>
      </c>
      <c r="AA23" s="14"/>
      <c r="AB23" s="10">
        <f>CEILING(160/W23,1)</f>
        <v>3</v>
      </c>
      <c r="AC23" s="7">
        <f>R23*W23/(1000*1000)*AB23</f>
        <v>4.029000000000001e-05</v>
      </c>
      <c r="AD23" s="7">
        <f>AC23*'Sheet 1 - Table 2'!$B$2</f>
        <v>0.0008058000000000002</v>
      </c>
      <c r="AE23" s="7">
        <f>AC23*'Sheet 1 - Table 2'!$B$3</f>
        <v>0.020145</v>
      </c>
      <c r="AF23" s="11"/>
      <c r="AG23" s="7">
        <f>AB23*I23</f>
        <v>311.37</v>
      </c>
      <c r="AH23" s="7">
        <f>IF(AG23&lt;20,AG23/AC23,0)</f>
        <v>0</v>
      </c>
      <c r="AI23" s="11"/>
      <c r="AJ23" s="11"/>
    </row>
    <row r="24" ht="13" customHeight="1" hidden="1">
      <c r="A24" t="s" s="7">
        <v>204</v>
      </c>
      <c r="B24" t="s" s="7">
        <v>205</v>
      </c>
      <c r="C24" t="s" s="7">
        <v>206</v>
      </c>
      <c r="D24" t="s" s="7">
        <v>207</v>
      </c>
      <c r="E24" t="s" s="7">
        <v>184</v>
      </c>
      <c r="F24" t="s" s="7">
        <v>208</v>
      </c>
      <c r="G24" s="12">
        <v>37</v>
      </c>
      <c r="H24" s="12">
        <v>0</v>
      </c>
      <c r="I24" s="16">
        <v>102.87</v>
      </c>
      <c r="J24" s="12">
        <v>0</v>
      </c>
      <c r="K24" s="12">
        <v>1</v>
      </c>
      <c r="L24" t="s" s="7">
        <v>47</v>
      </c>
      <c r="M24" t="s" s="7">
        <v>48</v>
      </c>
      <c r="N24" t="s" s="7">
        <v>186</v>
      </c>
      <c r="O24" t="s" s="7">
        <v>187</v>
      </c>
      <c r="P24" t="s" s="7">
        <v>188</v>
      </c>
      <c r="Q24" t="s" s="7">
        <v>51</v>
      </c>
      <c r="R24" t="s" s="7">
        <v>189</v>
      </c>
      <c r="S24" t="s" s="7">
        <v>190</v>
      </c>
      <c r="T24" t="s" s="7">
        <v>199</v>
      </c>
      <c r="U24" t="s" s="7">
        <v>155</v>
      </c>
      <c r="V24" t="s" s="7">
        <v>209</v>
      </c>
      <c r="W24" t="s" s="7">
        <v>70</v>
      </c>
      <c r="X24" t="s" s="7">
        <v>210</v>
      </c>
      <c r="Y24" t="s" s="7">
        <v>59</v>
      </c>
      <c r="Z24" t="s" s="8">
        <v>71</v>
      </c>
      <c r="AA24" s="14"/>
      <c r="AB24" s="10">
        <f>CEILING(160/W24,1)</f>
        <v>2</v>
      </c>
      <c r="AC24" s="7">
        <f>R24*W24/(1000*1000)*AB24</f>
        <v>4.08e-05</v>
      </c>
      <c r="AD24" s="7">
        <f>AC24*'Sheet 1 - Table 2'!$B$2</f>
        <v>0.0008160000000000001</v>
      </c>
      <c r="AE24" s="7">
        <f>AC24*'Sheet 1 - Table 2'!$B$3</f>
        <v>0.0204</v>
      </c>
      <c r="AF24" s="11"/>
      <c r="AG24" s="7">
        <f>AB24*I24</f>
        <v>205.74</v>
      </c>
      <c r="AH24" s="7">
        <f>IF(AG24&lt;20,AG24/AC24,0)</f>
        <v>0</v>
      </c>
      <c r="AI24" s="11"/>
      <c r="AJ24" s="11"/>
    </row>
    <row r="25" ht="13" customHeight="1" hidden="1">
      <c r="A25" t="s" s="7">
        <v>211</v>
      </c>
      <c r="B25" t="s" s="7">
        <v>212</v>
      </c>
      <c r="C25" t="s" s="7">
        <v>213</v>
      </c>
      <c r="D25" t="s" s="7">
        <v>214</v>
      </c>
      <c r="E25" t="s" s="7">
        <v>184</v>
      </c>
      <c r="F25" t="s" s="7">
        <v>215</v>
      </c>
      <c r="G25" s="12">
        <v>32</v>
      </c>
      <c r="H25" s="12">
        <v>0</v>
      </c>
      <c r="I25" s="16">
        <v>58.62</v>
      </c>
      <c r="J25" s="12">
        <v>0</v>
      </c>
      <c r="K25" s="12">
        <v>1</v>
      </c>
      <c r="L25" t="s" s="7">
        <v>47</v>
      </c>
      <c r="M25" t="s" s="7">
        <v>48</v>
      </c>
      <c r="N25" t="s" s="7">
        <v>186</v>
      </c>
      <c r="O25" t="s" s="7">
        <v>187</v>
      </c>
      <c r="P25" t="s" s="7">
        <v>188</v>
      </c>
      <c r="Q25" t="s" s="7">
        <v>51</v>
      </c>
      <c r="R25" t="s" s="7">
        <v>189</v>
      </c>
      <c r="S25" t="s" s="7">
        <v>190</v>
      </c>
      <c r="T25" t="s" s="7">
        <v>199</v>
      </c>
      <c r="U25" t="s" s="7">
        <v>216</v>
      </c>
      <c r="V25" t="s" s="7">
        <v>217</v>
      </c>
      <c r="W25" t="s" s="7">
        <v>70</v>
      </c>
      <c r="X25" t="s" s="7">
        <v>218</v>
      </c>
      <c r="Y25" t="s" s="7">
        <v>59</v>
      </c>
      <c r="Z25" t="s" s="8">
        <v>71</v>
      </c>
      <c r="AA25" s="14"/>
      <c r="AB25" s="10">
        <f>CEILING(160/W25,1)</f>
        <v>2</v>
      </c>
      <c r="AC25" s="7">
        <f>R25*W25/(1000*1000)*AB25</f>
        <v>4.08e-05</v>
      </c>
      <c r="AD25" s="7">
        <f>AC25*'Sheet 1 - Table 2'!$B$2</f>
        <v>0.0008160000000000001</v>
      </c>
      <c r="AE25" s="7">
        <f>AC25*'Sheet 1 - Table 2'!$B$3</f>
        <v>0.0204</v>
      </c>
      <c r="AF25" s="11"/>
      <c r="AG25" s="7">
        <f>AB25*I25</f>
        <v>117.24</v>
      </c>
      <c r="AH25" s="7">
        <f>IF(AG25&lt;20,AG25/AC25,0)</f>
        <v>0</v>
      </c>
      <c r="AI25" s="11"/>
      <c r="AJ25" s="11"/>
    </row>
    <row r="26" ht="13" customHeight="1" hidden="1">
      <c r="A26" t="s" s="7">
        <v>219</v>
      </c>
      <c r="B26" t="s" s="7">
        <v>220</v>
      </c>
      <c r="C26" t="s" s="7">
        <v>221</v>
      </c>
      <c r="D26" t="s" s="7">
        <v>222</v>
      </c>
      <c r="E26" t="s" s="7">
        <v>184</v>
      </c>
      <c r="F26" t="s" s="7">
        <v>223</v>
      </c>
      <c r="G26" s="12">
        <v>342</v>
      </c>
      <c r="H26" s="12">
        <v>0</v>
      </c>
      <c r="I26" s="16">
        <v>65.23999999999999</v>
      </c>
      <c r="J26" s="12">
        <v>0</v>
      </c>
      <c r="K26" s="12">
        <v>1</v>
      </c>
      <c r="L26" t="s" s="7">
        <v>47</v>
      </c>
      <c r="M26" t="s" s="7">
        <v>48</v>
      </c>
      <c r="N26" t="s" s="7">
        <v>224</v>
      </c>
      <c r="O26" t="s" s="7">
        <v>225</v>
      </c>
      <c r="P26" t="s" s="7">
        <v>188</v>
      </c>
      <c r="Q26" t="s" s="7">
        <v>51</v>
      </c>
      <c r="R26" t="s" s="7">
        <v>120</v>
      </c>
      <c r="S26" t="s" s="7">
        <v>190</v>
      </c>
      <c r="T26" t="s" s="7">
        <v>199</v>
      </c>
      <c r="U26" t="s" s="7">
        <v>226</v>
      </c>
      <c r="V26" t="s" s="7">
        <v>227</v>
      </c>
      <c r="W26" t="s" s="7">
        <v>228</v>
      </c>
      <c r="X26" t="s" s="7">
        <v>202</v>
      </c>
      <c r="Y26" t="s" s="7">
        <v>59</v>
      </c>
      <c r="Z26" t="s" s="8">
        <v>229</v>
      </c>
      <c r="AA26" s="14"/>
      <c r="AB26" s="10">
        <f>CEILING(160/W26,1)</f>
        <v>4</v>
      </c>
      <c r="AC26" s="7">
        <f>R26*W26/(1000*1000)*AB26</f>
        <v>0.0001122</v>
      </c>
      <c r="AD26" s="7">
        <f>AC26*'Sheet 1 - Table 2'!$B$2</f>
        <v>0.002244</v>
      </c>
      <c r="AE26" s="7">
        <f>AC26*'Sheet 1 - Table 2'!$B$3</f>
        <v>0.0561</v>
      </c>
      <c r="AF26" s="11"/>
      <c r="AG26" s="7">
        <f>AB26*I26</f>
        <v>260.96</v>
      </c>
      <c r="AH26" s="7">
        <f>IF(AG26&lt;20,AG26/AC26,0)</f>
        <v>0</v>
      </c>
      <c r="AI26" s="11"/>
      <c r="AJ26" s="11"/>
    </row>
    <row r="27" ht="13" customHeight="1" hidden="1">
      <c r="A27" t="s" s="7">
        <v>230</v>
      </c>
      <c r="B27" t="s" s="7">
        <v>231</v>
      </c>
      <c r="C27" t="s" s="7">
        <v>232</v>
      </c>
      <c r="D27" t="s" s="7">
        <v>233</v>
      </c>
      <c r="E27" t="s" s="7">
        <v>184</v>
      </c>
      <c r="F27" t="s" s="7">
        <v>234</v>
      </c>
      <c r="G27" s="12">
        <v>0</v>
      </c>
      <c r="H27" s="12">
        <v>0</v>
      </c>
      <c r="I27" s="16">
        <v>78.58</v>
      </c>
      <c r="J27" s="12">
        <v>0</v>
      </c>
      <c r="K27" s="12">
        <v>1</v>
      </c>
      <c r="L27" t="s" s="7">
        <v>47</v>
      </c>
      <c r="M27" t="s" s="7">
        <v>48</v>
      </c>
      <c r="N27" t="s" s="7">
        <v>224</v>
      </c>
      <c r="O27" t="s" s="7">
        <v>225</v>
      </c>
      <c r="P27" t="s" s="7">
        <v>188</v>
      </c>
      <c r="Q27" t="s" s="7">
        <v>51</v>
      </c>
      <c r="R27" t="s" s="7">
        <v>120</v>
      </c>
      <c r="S27" t="s" s="7">
        <v>190</v>
      </c>
      <c r="T27" t="s" s="7">
        <v>199</v>
      </c>
      <c r="U27" t="s" s="7">
        <v>235</v>
      </c>
      <c r="V27" t="s" s="7">
        <v>227</v>
      </c>
      <c r="W27" t="s" s="7">
        <v>228</v>
      </c>
      <c r="X27" t="s" s="7">
        <v>202</v>
      </c>
      <c r="Y27" t="s" s="7">
        <v>59</v>
      </c>
      <c r="Z27" t="s" s="8">
        <v>229</v>
      </c>
      <c r="AA27" s="14"/>
      <c r="AB27" s="10">
        <f>CEILING(160/W27,1)</f>
        <v>4</v>
      </c>
      <c r="AC27" s="7">
        <f>R27*W27/(1000*1000)*AB27</f>
        <v>0.0001122</v>
      </c>
      <c r="AD27" s="7">
        <f>AC27*'Sheet 1 - Table 2'!$B$2</f>
        <v>0.002244</v>
      </c>
      <c r="AE27" s="7">
        <f>AC27*'Sheet 1 - Table 2'!$B$3</f>
        <v>0.0561</v>
      </c>
      <c r="AF27" s="11"/>
      <c r="AG27" s="7">
        <f>AB27*I27</f>
        <v>314.32</v>
      </c>
      <c r="AH27" s="7">
        <f>IF(AG27&lt;20,AG27/AC27,0)</f>
        <v>0</v>
      </c>
      <c r="AI27" s="11"/>
      <c r="AJ27" s="11"/>
    </row>
    <row r="28" ht="13" customHeight="1" hidden="1">
      <c r="A28" t="s" s="7">
        <v>236</v>
      </c>
      <c r="B28" t="s" s="7">
        <v>237</v>
      </c>
      <c r="C28" t="s" s="7">
        <v>238</v>
      </c>
      <c r="D28" t="s" s="7">
        <v>239</v>
      </c>
      <c r="E28" t="s" s="7">
        <v>184</v>
      </c>
      <c r="F28" t="s" s="7">
        <v>240</v>
      </c>
      <c r="G28" s="12">
        <v>0</v>
      </c>
      <c r="H28" s="12">
        <v>0</v>
      </c>
      <c r="I28" s="16">
        <v>72.16</v>
      </c>
      <c r="J28" s="12">
        <v>0</v>
      </c>
      <c r="K28" s="12">
        <v>1</v>
      </c>
      <c r="L28" t="s" s="7">
        <v>47</v>
      </c>
      <c r="M28" t="s" s="7">
        <v>48</v>
      </c>
      <c r="N28" t="s" s="7">
        <v>224</v>
      </c>
      <c r="O28" t="s" s="7">
        <v>225</v>
      </c>
      <c r="P28" t="s" s="7">
        <v>188</v>
      </c>
      <c r="Q28" t="s" s="7">
        <v>48</v>
      </c>
      <c r="R28" t="s" s="7">
        <v>120</v>
      </c>
      <c r="S28" t="s" s="7">
        <v>190</v>
      </c>
      <c r="T28" t="s" s="7">
        <v>54</v>
      </c>
      <c r="U28" t="s" s="7">
        <v>241</v>
      </c>
      <c r="V28" t="s" s="7">
        <v>242</v>
      </c>
      <c r="W28" t="s" s="7">
        <v>243</v>
      </c>
      <c r="X28" t="s" s="7">
        <v>202</v>
      </c>
      <c r="Y28" t="s" s="7">
        <v>59</v>
      </c>
      <c r="Z28" t="s" s="8">
        <v>244</v>
      </c>
      <c r="AA28" s="14"/>
      <c r="AB28" s="10">
        <f>CEILING(160/W28,1)</f>
        <v>4</v>
      </c>
      <c r="AC28" s="7">
        <f>R28*W28/(1000*1000)*AB28</f>
        <v>9.240000000000001e-05</v>
      </c>
      <c r="AD28" s="7">
        <f>AC28*'Sheet 1 - Table 2'!$B$2</f>
        <v>0.001848</v>
      </c>
      <c r="AE28" s="7">
        <f>AC28*'Sheet 1 - Table 2'!$B$3</f>
        <v>0.0462</v>
      </c>
      <c r="AF28" s="11"/>
      <c r="AG28" s="7">
        <f>AB28*I28</f>
        <v>288.64</v>
      </c>
      <c r="AH28" s="7">
        <f>IF(AG28&lt;20,AG28/AC28,0)</f>
        <v>0</v>
      </c>
      <c r="AI28" s="11"/>
      <c r="AJ28" s="11"/>
    </row>
    <row r="29" ht="13" customHeight="1" hidden="1">
      <c r="A29" t="s" s="7">
        <v>245</v>
      </c>
      <c r="B29" t="s" s="7">
        <v>246</v>
      </c>
      <c r="C29" t="s" s="7">
        <v>247</v>
      </c>
      <c r="D29" t="s" s="7">
        <v>248</v>
      </c>
      <c r="E29" t="s" s="7">
        <v>184</v>
      </c>
      <c r="F29" t="s" s="7">
        <v>249</v>
      </c>
      <c r="G29" s="12">
        <v>288</v>
      </c>
      <c r="H29" s="12">
        <v>0</v>
      </c>
      <c r="I29" s="16">
        <v>65.34</v>
      </c>
      <c r="J29" s="12">
        <v>0</v>
      </c>
      <c r="K29" s="12">
        <v>1</v>
      </c>
      <c r="L29" t="s" s="7">
        <v>47</v>
      </c>
      <c r="M29" t="s" s="7">
        <v>48</v>
      </c>
      <c r="N29" t="s" s="7">
        <v>224</v>
      </c>
      <c r="O29" t="s" s="7">
        <v>225</v>
      </c>
      <c r="P29" t="s" s="7">
        <v>188</v>
      </c>
      <c r="Q29" t="s" s="7">
        <v>51</v>
      </c>
      <c r="R29" t="s" s="7">
        <v>120</v>
      </c>
      <c r="S29" t="s" s="7">
        <v>53</v>
      </c>
      <c r="T29" t="s" s="7">
        <v>199</v>
      </c>
      <c r="U29" t="s" s="7">
        <v>250</v>
      </c>
      <c r="V29" t="s" s="7">
        <v>251</v>
      </c>
      <c r="W29" t="s" s="7">
        <v>252</v>
      </c>
      <c r="X29" t="s" s="7">
        <v>202</v>
      </c>
      <c r="Y29" t="s" s="7">
        <v>59</v>
      </c>
      <c r="Z29" t="s" s="8">
        <v>244</v>
      </c>
      <c r="AA29" s="14"/>
      <c r="AB29" s="10">
        <f>CEILING(160/W29,1)</f>
        <v>3</v>
      </c>
      <c r="AC29" s="7">
        <f>R29*W29/(1000*1000)*AB29</f>
        <v>9.735000000000001e-05</v>
      </c>
      <c r="AD29" s="7">
        <f>AC29*'Sheet 1 - Table 2'!$B$2</f>
        <v>0.001947</v>
      </c>
      <c r="AE29" s="7">
        <f>AC29*'Sheet 1 - Table 2'!$B$3</f>
        <v>0.048675</v>
      </c>
      <c r="AF29" s="11"/>
      <c r="AG29" s="7">
        <f>AB29*I29</f>
        <v>196.02</v>
      </c>
      <c r="AH29" s="7">
        <f>IF(AG29&lt;20,AG29/AC29,0)</f>
        <v>0</v>
      </c>
      <c r="AI29" s="11"/>
      <c r="AJ29" s="11"/>
    </row>
    <row r="30" ht="13" customHeight="1" hidden="1">
      <c r="A30" t="s" s="7">
        <v>253</v>
      </c>
      <c r="B30" t="s" s="7">
        <v>254</v>
      </c>
      <c r="C30" t="s" s="7">
        <v>255</v>
      </c>
      <c r="D30" t="s" s="7">
        <v>256</v>
      </c>
      <c r="E30" t="s" s="7">
        <v>184</v>
      </c>
      <c r="F30" t="s" s="7">
        <v>257</v>
      </c>
      <c r="G30" s="12">
        <v>176</v>
      </c>
      <c r="H30" s="12">
        <v>0</v>
      </c>
      <c r="I30" s="13">
        <v>58.4</v>
      </c>
      <c r="J30" s="12">
        <v>0</v>
      </c>
      <c r="K30" s="12">
        <v>1</v>
      </c>
      <c r="L30" t="s" s="7">
        <v>47</v>
      </c>
      <c r="M30" t="s" s="7">
        <v>48</v>
      </c>
      <c r="N30" t="s" s="7">
        <v>224</v>
      </c>
      <c r="O30" t="s" s="7">
        <v>225</v>
      </c>
      <c r="P30" t="s" s="7">
        <v>188</v>
      </c>
      <c r="Q30" t="s" s="7">
        <v>51</v>
      </c>
      <c r="R30" t="s" s="7">
        <v>120</v>
      </c>
      <c r="S30" t="s" s="7">
        <v>190</v>
      </c>
      <c r="T30" t="s" s="7">
        <v>199</v>
      </c>
      <c r="U30" t="s" s="7">
        <v>241</v>
      </c>
      <c r="V30" t="s" s="7">
        <v>251</v>
      </c>
      <c r="W30" t="s" s="7">
        <v>258</v>
      </c>
      <c r="X30" t="s" s="7">
        <v>202</v>
      </c>
      <c r="Y30" t="s" s="7">
        <v>59</v>
      </c>
      <c r="Z30" t="s" s="8">
        <v>229</v>
      </c>
      <c r="AA30" s="14"/>
      <c r="AB30" s="10">
        <f>CEILING(160/W30,1)</f>
        <v>3</v>
      </c>
      <c r="AC30" s="7">
        <f>R30*W30/(1000*1000)*AB30</f>
        <v>9.075000000000001e-05</v>
      </c>
      <c r="AD30" s="7">
        <f>AC30*'Sheet 1 - Table 2'!$B$2</f>
        <v>0.001815</v>
      </c>
      <c r="AE30" s="7">
        <f>AC30*'Sheet 1 - Table 2'!$B$3</f>
        <v>0.04537500000000001</v>
      </c>
      <c r="AF30" s="11"/>
      <c r="AG30" s="7">
        <f>AB30*I30</f>
        <v>175.2</v>
      </c>
      <c r="AH30" s="7">
        <f>IF(AG30&lt;20,AG30/AC30,0)</f>
        <v>0</v>
      </c>
      <c r="AI30" s="11"/>
      <c r="AJ30" s="11"/>
    </row>
    <row r="31" ht="13" customHeight="1" hidden="1">
      <c r="A31" t="s" s="7">
        <v>259</v>
      </c>
      <c r="B31" t="s" s="7">
        <v>260</v>
      </c>
      <c r="C31" t="s" s="7">
        <v>261</v>
      </c>
      <c r="D31" t="s" s="7">
        <v>262</v>
      </c>
      <c r="E31" t="s" s="7">
        <v>184</v>
      </c>
      <c r="F31" t="s" s="7">
        <v>263</v>
      </c>
      <c r="G31" s="12">
        <v>168</v>
      </c>
      <c r="H31" s="12">
        <v>0</v>
      </c>
      <c r="I31" s="16">
        <v>156.27</v>
      </c>
      <c r="J31" s="12">
        <v>0</v>
      </c>
      <c r="K31" s="12">
        <v>1</v>
      </c>
      <c r="L31" t="s" s="7">
        <v>47</v>
      </c>
      <c r="M31" t="s" s="7">
        <v>48</v>
      </c>
      <c r="N31" t="s" s="7">
        <v>224</v>
      </c>
      <c r="O31" t="s" s="7">
        <v>225</v>
      </c>
      <c r="P31" t="s" s="7">
        <v>188</v>
      </c>
      <c r="Q31" t="s" s="7">
        <v>48</v>
      </c>
      <c r="R31" t="s" s="7">
        <v>120</v>
      </c>
      <c r="S31" t="s" s="7">
        <v>190</v>
      </c>
      <c r="T31" t="s" s="7">
        <v>54</v>
      </c>
      <c r="U31" t="s" s="7">
        <v>264</v>
      </c>
      <c r="V31" t="s" s="7">
        <v>265</v>
      </c>
      <c r="W31" t="s" s="7">
        <v>266</v>
      </c>
      <c r="X31" t="s" s="7">
        <v>202</v>
      </c>
      <c r="Y31" t="s" s="7">
        <v>59</v>
      </c>
      <c r="Z31" t="s" s="8">
        <v>267</v>
      </c>
      <c r="AA31" s="14"/>
      <c r="AB31" s="10">
        <f>CEILING(160/W31,1)</f>
        <v>2</v>
      </c>
      <c r="AC31" s="7">
        <f>R31*W31/(1000*1000)*AB31</f>
        <v>9.460000000000001e-05</v>
      </c>
      <c r="AD31" s="7">
        <f>AC31*'Sheet 1 - Table 2'!$B$2</f>
        <v>0.001892</v>
      </c>
      <c r="AE31" s="7">
        <f>AC31*'Sheet 1 - Table 2'!$B$3</f>
        <v>0.0473</v>
      </c>
      <c r="AF31" s="11"/>
      <c r="AG31" s="7">
        <f>AB31*I31</f>
        <v>312.54</v>
      </c>
      <c r="AH31" s="7">
        <f>IF(AG31&lt;20,AG31/AC31,0)</f>
        <v>0</v>
      </c>
      <c r="AI31" s="11"/>
      <c r="AJ31" s="11"/>
    </row>
    <row r="32" ht="13" customHeight="1" hidden="1">
      <c r="A32" t="s" s="7">
        <v>268</v>
      </c>
      <c r="B32" t="s" s="7">
        <v>269</v>
      </c>
      <c r="C32" t="s" s="7">
        <v>270</v>
      </c>
      <c r="D32" t="s" s="7">
        <v>271</v>
      </c>
      <c r="E32" t="s" s="7">
        <v>184</v>
      </c>
      <c r="F32" t="s" s="7">
        <v>272</v>
      </c>
      <c r="G32" s="12">
        <v>221</v>
      </c>
      <c r="H32" s="12">
        <v>0</v>
      </c>
      <c r="I32" s="16">
        <v>80.64</v>
      </c>
      <c r="J32" s="12">
        <v>0</v>
      </c>
      <c r="K32" s="12">
        <v>1</v>
      </c>
      <c r="L32" t="s" s="7">
        <v>47</v>
      </c>
      <c r="M32" t="s" s="7">
        <v>48</v>
      </c>
      <c r="N32" t="s" s="7">
        <v>224</v>
      </c>
      <c r="O32" t="s" s="7">
        <v>225</v>
      </c>
      <c r="P32" t="s" s="7">
        <v>188</v>
      </c>
      <c r="Q32" t="s" s="7">
        <v>51</v>
      </c>
      <c r="R32" t="s" s="7">
        <v>120</v>
      </c>
      <c r="S32" t="s" s="7">
        <v>190</v>
      </c>
      <c r="T32" t="s" s="7">
        <v>199</v>
      </c>
      <c r="U32" t="s" s="7">
        <v>273</v>
      </c>
      <c r="V32" t="s" s="7">
        <v>274</v>
      </c>
      <c r="W32" t="s" s="7">
        <v>275</v>
      </c>
      <c r="X32" t="s" s="7">
        <v>202</v>
      </c>
      <c r="Y32" t="s" s="7">
        <v>59</v>
      </c>
      <c r="Z32" t="s" s="8">
        <v>276</v>
      </c>
      <c r="AA32" s="14"/>
      <c r="AB32" s="10">
        <f>CEILING(160/W32,1)</f>
        <v>2</v>
      </c>
      <c r="AC32" s="7">
        <f>R32*W32/(1000*1000)*AB32</f>
        <v>9.900000000000001e-05</v>
      </c>
      <c r="AD32" s="7">
        <f>AC32*'Sheet 1 - Table 2'!$B$2</f>
        <v>0.00198</v>
      </c>
      <c r="AE32" s="7">
        <f>AC32*'Sheet 1 - Table 2'!$B$3</f>
        <v>0.0495</v>
      </c>
      <c r="AF32" s="11"/>
      <c r="AG32" s="7">
        <f>AB32*I32</f>
        <v>161.28</v>
      </c>
      <c r="AH32" s="7">
        <f>IF(AG32&lt;20,AG32/AC32,0)</f>
        <v>0</v>
      </c>
      <c r="AI32" s="11"/>
      <c r="AJ32" s="11"/>
    </row>
    <row r="33" ht="13" customHeight="1" hidden="1">
      <c r="A33" t="s" s="7">
        <v>277</v>
      </c>
      <c r="B33" t="s" s="7">
        <v>278</v>
      </c>
      <c r="C33" t="s" s="7">
        <v>279</v>
      </c>
      <c r="D33" t="s" s="7">
        <v>280</v>
      </c>
      <c r="E33" t="s" s="7">
        <v>184</v>
      </c>
      <c r="F33" t="s" s="7">
        <v>281</v>
      </c>
      <c r="G33" s="12">
        <v>36</v>
      </c>
      <c r="H33" s="12">
        <v>0</v>
      </c>
      <c r="I33" s="16">
        <v>79.84999999999999</v>
      </c>
      <c r="J33" s="12">
        <v>0</v>
      </c>
      <c r="K33" s="12">
        <v>1</v>
      </c>
      <c r="L33" t="s" s="7">
        <v>47</v>
      </c>
      <c r="M33" t="s" s="7">
        <v>48</v>
      </c>
      <c r="N33" t="s" s="7">
        <v>224</v>
      </c>
      <c r="O33" t="s" s="7">
        <v>225</v>
      </c>
      <c r="P33" t="s" s="7">
        <v>188</v>
      </c>
      <c r="Q33" t="s" s="7">
        <v>51</v>
      </c>
      <c r="R33" t="s" s="7">
        <v>120</v>
      </c>
      <c r="S33" t="s" s="7">
        <v>282</v>
      </c>
      <c r="T33" t="s" s="7">
        <v>199</v>
      </c>
      <c r="U33" t="s" s="7">
        <v>283</v>
      </c>
      <c r="V33" t="s" s="7">
        <v>274</v>
      </c>
      <c r="W33" t="s" s="7">
        <v>275</v>
      </c>
      <c r="X33" t="s" s="7">
        <v>202</v>
      </c>
      <c r="Y33" t="s" s="7">
        <v>59</v>
      </c>
      <c r="Z33" t="s" s="8">
        <v>276</v>
      </c>
      <c r="AA33" s="14"/>
      <c r="AB33" s="10">
        <f>CEILING(160/W33,1)</f>
        <v>2</v>
      </c>
      <c r="AC33" s="7">
        <f>R33*W33/(1000*1000)*AB33</f>
        <v>9.900000000000001e-05</v>
      </c>
      <c r="AD33" s="7">
        <f>AC33*'Sheet 1 - Table 2'!$B$2</f>
        <v>0.00198</v>
      </c>
      <c r="AE33" s="7">
        <f>AC33*'Sheet 1 - Table 2'!$B$3</f>
        <v>0.0495</v>
      </c>
      <c r="AF33" s="11"/>
      <c r="AG33" s="7">
        <f>AB33*I33</f>
        <v>159.7</v>
      </c>
      <c r="AH33" s="7">
        <f>IF(AG33&lt;20,AG33/AC33,0)</f>
        <v>0</v>
      </c>
      <c r="AI33" s="11"/>
      <c r="AJ33" s="11"/>
    </row>
    <row r="34" ht="13" customHeight="1" hidden="1">
      <c r="A34" t="s" s="7">
        <v>284</v>
      </c>
      <c r="B34" t="s" s="7">
        <v>285</v>
      </c>
      <c r="C34" t="s" s="7">
        <v>286</v>
      </c>
      <c r="D34" t="s" s="7">
        <v>287</v>
      </c>
      <c r="E34" t="s" s="7">
        <v>184</v>
      </c>
      <c r="F34" t="s" s="7">
        <v>288</v>
      </c>
      <c r="G34" s="12">
        <v>164</v>
      </c>
      <c r="H34" s="12">
        <v>0</v>
      </c>
      <c r="I34" s="16">
        <v>77.19</v>
      </c>
      <c r="J34" s="12">
        <v>0</v>
      </c>
      <c r="K34" s="12">
        <v>1</v>
      </c>
      <c r="L34" t="s" s="7">
        <v>47</v>
      </c>
      <c r="M34" t="s" s="7">
        <v>48</v>
      </c>
      <c r="N34" t="s" s="7">
        <v>224</v>
      </c>
      <c r="O34" t="s" s="7">
        <v>187</v>
      </c>
      <c r="P34" t="s" s="7">
        <v>188</v>
      </c>
      <c r="Q34" t="s" s="7">
        <v>51</v>
      </c>
      <c r="R34" t="s" s="7">
        <v>289</v>
      </c>
      <c r="S34" t="s" s="7">
        <v>190</v>
      </c>
      <c r="T34" t="s" s="7">
        <v>199</v>
      </c>
      <c r="U34" t="s" s="7">
        <v>273</v>
      </c>
      <c r="V34" t="s" s="7">
        <v>274</v>
      </c>
      <c r="W34" t="s" s="7">
        <v>290</v>
      </c>
      <c r="X34" t="s" s="7">
        <v>202</v>
      </c>
      <c r="Y34" t="s" s="7">
        <v>59</v>
      </c>
      <c r="Z34" t="s" s="8">
        <v>276</v>
      </c>
      <c r="AA34" s="14"/>
      <c r="AB34" s="10">
        <f>CEILING(160/W34,1)</f>
        <v>2</v>
      </c>
      <c r="AC34" s="7">
        <f>R34*W34/(1000*1000)*AB34</f>
        <v>4.592e-05</v>
      </c>
      <c r="AD34" s="7">
        <f>AC34*'Sheet 1 - Table 2'!$B$2</f>
        <v>0.0009184</v>
      </c>
      <c r="AE34" s="7">
        <f>AC34*'Sheet 1 - Table 2'!$B$3</f>
        <v>0.02296</v>
      </c>
      <c r="AF34" s="11"/>
      <c r="AG34" s="7">
        <f>AB34*I34</f>
        <v>154.38</v>
      </c>
      <c r="AH34" s="7">
        <f>IF(AG34&lt;20,AG34/AC34,0)</f>
        <v>0</v>
      </c>
      <c r="AI34" s="11"/>
      <c r="AJ34" s="11"/>
    </row>
    <row r="35" ht="13" customHeight="1" hidden="1">
      <c r="A35" t="s" s="7">
        <v>291</v>
      </c>
      <c r="B35" t="s" s="7">
        <v>292</v>
      </c>
      <c r="C35" t="s" s="7">
        <v>293</v>
      </c>
      <c r="D35" t="s" s="7">
        <v>294</v>
      </c>
      <c r="E35" t="s" s="7">
        <v>184</v>
      </c>
      <c r="F35" t="s" s="7">
        <v>295</v>
      </c>
      <c r="G35" s="12">
        <v>98</v>
      </c>
      <c r="H35" s="12">
        <v>0</v>
      </c>
      <c r="I35" s="16">
        <v>79.14</v>
      </c>
      <c r="J35" s="12">
        <v>0</v>
      </c>
      <c r="K35" s="12">
        <v>1</v>
      </c>
      <c r="L35" t="s" s="7">
        <v>47</v>
      </c>
      <c r="M35" t="s" s="7">
        <v>48</v>
      </c>
      <c r="N35" t="s" s="7">
        <v>224</v>
      </c>
      <c r="O35" t="s" s="7">
        <v>225</v>
      </c>
      <c r="P35" t="s" s="7">
        <v>188</v>
      </c>
      <c r="Q35" t="s" s="7">
        <v>51</v>
      </c>
      <c r="R35" t="s" s="7">
        <v>120</v>
      </c>
      <c r="S35" t="s" s="7">
        <v>190</v>
      </c>
      <c r="T35" t="s" s="7">
        <v>199</v>
      </c>
      <c r="U35" t="s" s="7">
        <v>296</v>
      </c>
      <c r="V35" t="s" s="7">
        <v>274</v>
      </c>
      <c r="W35" t="s" s="7">
        <v>290</v>
      </c>
      <c r="X35" t="s" s="7">
        <v>202</v>
      </c>
      <c r="Y35" t="s" s="7">
        <v>59</v>
      </c>
      <c r="Z35" t="s" s="8">
        <v>276</v>
      </c>
      <c r="AA35" s="14"/>
      <c r="AB35" s="10">
        <f>CEILING(160/W35,1)</f>
        <v>2</v>
      </c>
      <c r="AC35" s="7">
        <f>R35*W35/(1000*1000)*AB35</f>
        <v>9.02e-05</v>
      </c>
      <c r="AD35" s="7">
        <f>AC35*'Sheet 1 - Table 2'!$B$2</f>
        <v>0.001804</v>
      </c>
      <c r="AE35" s="7">
        <f>AC35*'Sheet 1 - Table 2'!$B$3</f>
        <v>0.0451</v>
      </c>
      <c r="AF35" s="11"/>
      <c r="AG35" s="7">
        <f>AB35*I35</f>
        <v>158.28</v>
      </c>
      <c r="AH35" s="7">
        <f>IF(AG35&lt;20,AG35/AC35,0)</f>
        <v>0</v>
      </c>
      <c r="AI35" s="11"/>
      <c r="AJ35" s="11"/>
    </row>
    <row r="36" ht="13" customHeight="1" hidden="1">
      <c r="A36" t="s" s="7">
        <v>297</v>
      </c>
      <c r="B36" t="s" s="7">
        <v>298</v>
      </c>
      <c r="C36" t="s" s="7">
        <v>299</v>
      </c>
      <c r="D36" t="s" s="7">
        <v>300</v>
      </c>
      <c r="E36" t="s" s="7">
        <v>184</v>
      </c>
      <c r="F36" t="s" s="7">
        <v>301</v>
      </c>
      <c r="G36" s="12">
        <v>2807</v>
      </c>
      <c r="H36" s="12">
        <v>0</v>
      </c>
      <c r="I36" s="13">
        <v>80.09999999999999</v>
      </c>
      <c r="J36" s="12">
        <v>0</v>
      </c>
      <c r="K36" s="12">
        <v>1</v>
      </c>
      <c r="L36" t="s" s="7">
        <v>47</v>
      </c>
      <c r="M36" t="s" s="7">
        <v>48</v>
      </c>
      <c r="N36" t="s" s="7">
        <v>224</v>
      </c>
      <c r="O36" t="s" s="7">
        <v>225</v>
      </c>
      <c r="P36" t="s" s="7">
        <v>188</v>
      </c>
      <c r="Q36" t="s" s="7">
        <v>48</v>
      </c>
      <c r="R36" t="s" s="7">
        <v>120</v>
      </c>
      <c r="S36" t="s" s="7">
        <v>190</v>
      </c>
      <c r="T36" t="s" s="7">
        <v>54</v>
      </c>
      <c r="U36" t="s" s="7">
        <v>302</v>
      </c>
      <c r="V36" t="s" s="7">
        <v>303</v>
      </c>
      <c r="W36" t="s" s="7">
        <v>304</v>
      </c>
      <c r="X36" t="s" s="7">
        <v>202</v>
      </c>
      <c r="Y36" t="s" s="7">
        <v>59</v>
      </c>
      <c r="Z36" t="s" s="8">
        <v>276</v>
      </c>
      <c r="AA36" s="14"/>
      <c r="AB36" s="10">
        <f>CEILING(160/W36,1)</f>
        <v>2</v>
      </c>
      <c r="AC36" s="7">
        <f>R36*W36/(1000*1000)*AB36</f>
        <v>8.8e-05</v>
      </c>
      <c r="AD36" s="7">
        <f>AC36*'Sheet 1 - Table 2'!$B$2</f>
        <v>0.00176</v>
      </c>
      <c r="AE36" s="7">
        <f>AC36*'Sheet 1 - Table 2'!$B$3</f>
        <v>0.044</v>
      </c>
      <c r="AF36" s="11"/>
      <c r="AG36" s="7">
        <f>AB36*I36</f>
        <v>160.2</v>
      </c>
      <c r="AH36" s="7">
        <f>IF(AG36&lt;20,AG36/AC36,0)</f>
        <v>0</v>
      </c>
      <c r="AI36" s="11"/>
      <c r="AJ36" s="11"/>
    </row>
    <row r="37" ht="13" customHeight="1" hidden="1">
      <c r="A37" t="s" s="7">
        <v>305</v>
      </c>
      <c r="B37" t="s" s="7">
        <v>306</v>
      </c>
      <c r="C37" t="s" s="7">
        <v>307</v>
      </c>
      <c r="D37" t="s" s="7">
        <v>308</v>
      </c>
      <c r="E37" t="s" s="7">
        <v>184</v>
      </c>
      <c r="F37" t="s" s="7">
        <v>309</v>
      </c>
      <c r="G37" s="12">
        <v>66</v>
      </c>
      <c r="H37" s="12">
        <v>0</v>
      </c>
      <c r="I37" s="16">
        <v>104.92</v>
      </c>
      <c r="J37" s="12">
        <v>0</v>
      </c>
      <c r="K37" s="12">
        <v>1</v>
      </c>
      <c r="L37" t="s" s="7">
        <v>47</v>
      </c>
      <c r="M37" t="s" s="7">
        <v>48</v>
      </c>
      <c r="N37" t="s" s="7">
        <v>224</v>
      </c>
      <c r="O37" t="s" s="7">
        <v>225</v>
      </c>
      <c r="P37" t="s" s="7">
        <v>188</v>
      </c>
      <c r="Q37" t="s" s="7">
        <v>48</v>
      </c>
      <c r="R37" t="s" s="7">
        <v>120</v>
      </c>
      <c r="S37" t="s" s="7">
        <v>190</v>
      </c>
      <c r="T37" t="s" s="7">
        <v>54</v>
      </c>
      <c r="U37" t="s" s="7">
        <v>226</v>
      </c>
      <c r="V37" t="s" s="7">
        <v>310</v>
      </c>
      <c r="W37" t="s" s="7">
        <v>311</v>
      </c>
      <c r="X37" t="s" s="7">
        <v>202</v>
      </c>
      <c r="Y37" t="s" s="7">
        <v>59</v>
      </c>
      <c r="Z37" t="s" s="8">
        <v>267</v>
      </c>
      <c r="AA37" s="14"/>
      <c r="AB37" s="10">
        <f>CEILING(160/W37,1)</f>
        <v>2</v>
      </c>
      <c r="AC37" s="7">
        <f>R37*W37/(1000*1000)*AB37</f>
        <v>0.0001243</v>
      </c>
      <c r="AD37" s="7">
        <f>AC37*'Sheet 1 - Table 2'!$B$2</f>
        <v>0.002486</v>
      </c>
      <c r="AE37" s="7">
        <f>AC37*'Sheet 1 - Table 2'!$B$3</f>
        <v>0.06215</v>
      </c>
      <c r="AF37" s="11"/>
      <c r="AG37" s="7">
        <f>AB37*I37</f>
        <v>209.84</v>
      </c>
      <c r="AH37" s="7">
        <f>IF(AG37&lt;20,AG37/AC37,0)</f>
        <v>0</v>
      </c>
      <c r="AI37" s="11"/>
      <c r="AJ37" s="11"/>
    </row>
    <row r="38" ht="13" customHeight="1" hidden="1">
      <c r="A38" t="s" s="7">
        <v>312</v>
      </c>
      <c r="B38" t="s" s="7">
        <v>313</v>
      </c>
      <c r="C38" t="s" s="7">
        <v>314</v>
      </c>
      <c r="D38" t="s" s="7">
        <v>315</v>
      </c>
      <c r="E38" t="s" s="7">
        <v>184</v>
      </c>
      <c r="F38" t="s" s="7">
        <v>316</v>
      </c>
      <c r="G38" s="12">
        <v>101</v>
      </c>
      <c r="H38" s="12">
        <v>0</v>
      </c>
      <c r="I38" s="16">
        <v>117.28</v>
      </c>
      <c r="J38" s="12">
        <v>0</v>
      </c>
      <c r="K38" s="12">
        <v>1</v>
      </c>
      <c r="L38" t="s" s="7">
        <v>47</v>
      </c>
      <c r="M38" t="s" s="7">
        <v>48</v>
      </c>
      <c r="N38" t="s" s="7">
        <v>224</v>
      </c>
      <c r="O38" t="s" s="7">
        <v>225</v>
      </c>
      <c r="P38" t="s" s="7">
        <v>188</v>
      </c>
      <c r="Q38" t="s" s="7">
        <v>51</v>
      </c>
      <c r="R38" t="s" s="7">
        <v>120</v>
      </c>
      <c r="S38" t="s" s="7">
        <v>190</v>
      </c>
      <c r="T38" t="s" s="7">
        <v>199</v>
      </c>
      <c r="U38" t="s" s="7">
        <v>164</v>
      </c>
      <c r="V38" t="s" s="7">
        <v>317</v>
      </c>
      <c r="W38" t="s" s="7">
        <v>201</v>
      </c>
      <c r="X38" t="s" s="7">
        <v>202</v>
      </c>
      <c r="Y38" t="s" s="7">
        <v>59</v>
      </c>
      <c r="Z38" t="s" s="8">
        <v>276</v>
      </c>
      <c r="AA38" s="14"/>
      <c r="AB38" s="10">
        <f>CEILING(160/W38,1)</f>
        <v>3</v>
      </c>
      <c r="AC38" s="7">
        <f>R38*W38/(1000*1000)*AB38</f>
        <v>0.00013035</v>
      </c>
      <c r="AD38" s="7">
        <f>AC38*'Sheet 1 - Table 2'!$B$2</f>
        <v>0.002607</v>
      </c>
      <c r="AE38" s="7">
        <f>AC38*'Sheet 1 - Table 2'!$B$3</f>
        <v>0.06517500000000001</v>
      </c>
      <c r="AF38" s="11"/>
      <c r="AG38" s="7">
        <f>AB38*I38</f>
        <v>351.84</v>
      </c>
      <c r="AH38" s="7">
        <f>IF(AG38&lt;20,AG38/AC38,0)</f>
        <v>0</v>
      </c>
      <c r="AI38" s="11"/>
      <c r="AJ38" s="11"/>
    </row>
    <row r="39" ht="13" customHeight="1" hidden="1">
      <c r="A39" t="s" s="7">
        <v>318</v>
      </c>
      <c r="B39" t="s" s="7">
        <v>319</v>
      </c>
      <c r="C39" t="s" s="7">
        <v>320</v>
      </c>
      <c r="D39" t="s" s="7">
        <v>321</v>
      </c>
      <c r="E39" t="s" s="7">
        <v>184</v>
      </c>
      <c r="F39" t="s" s="7">
        <v>322</v>
      </c>
      <c r="G39" s="12">
        <v>377</v>
      </c>
      <c r="H39" s="12">
        <v>0</v>
      </c>
      <c r="I39" s="16">
        <v>145.03</v>
      </c>
      <c r="J39" s="12">
        <v>0</v>
      </c>
      <c r="K39" s="12">
        <v>1</v>
      </c>
      <c r="L39" t="s" s="7">
        <v>47</v>
      </c>
      <c r="M39" t="s" s="7">
        <v>48</v>
      </c>
      <c r="N39" t="s" s="7">
        <v>224</v>
      </c>
      <c r="O39" t="s" s="7">
        <v>225</v>
      </c>
      <c r="P39" t="s" s="7">
        <v>188</v>
      </c>
      <c r="Q39" t="s" s="7">
        <v>48</v>
      </c>
      <c r="R39" t="s" s="7">
        <v>120</v>
      </c>
      <c r="S39" t="s" s="7">
        <v>190</v>
      </c>
      <c r="T39" t="s" s="7">
        <v>54</v>
      </c>
      <c r="U39" t="s" s="7">
        <v>323</v>
      </c>
      <c r="V39" t="s" s="7">
        <v>324</v>
      </c>
      <c r="W39" t="s" s="7">
        <v>290</v>
      </c>
      <c r="X39" t="s" s="7">
        <v>202</v>
      </c>
      <c r="Y39" t="s" s="7">
        <v>59</v>
      </c>
      <c r="Z39" t="s" s="8">
        <v>325</v>
      </c>
      <c r="AA39" s="14"/>
      <c r="AB39" s="10">
        <f>CEILING(160/W39,1)</f>
        <v>2</v>
      </c>
      <c r="AC39" s="7">
        <f>R39*W39/(1000*1000)*AB39</f>
        <v>9.02e-05</v>
      </c>
      <c r="AD39" s="7">
        <f>AC39*'Sheet 1 - Table 2'!$B$2</f>
        <v>0.001804</v>
      </c>
      <c r="AE39" s="7">
        <f>AC39*'Sheet 1 - Table 2'!$B$3</f>
        <v>0.0451</v>
      </c>
      <c r="AF39" s="11"/>
      <c r="AG39" s="7">
        <f>AB39*I39</f>
        <v>290.06</v>
      </c>
      <c r="AH39" s="7">
        <f>IF(AG39&lt;20,AG39/AC39,0)</f>
        <v>0</v>
      </c>
      <c r="AI39" s="11"/>
      <c r="AJ39" s="11"/>
    </row>
    <row r="40" ht="13" customHeight="1" hidden="1">
      <c r="A40" t="s" s="7">
        <v>326</v>
      </c>
      <c r="B40" t="s" s="7">
        <v>327</v>
      </c>
      <c r="C40" t="s" s="7">
        <v>328</v>
      </c>
      <c r="D40" t="s" s="7">
        <v>329</v>
      </c>
      <c r="E40" t="s" s="7">
        <v>184</v>
      </c>
      <c r="F40" t="s" s="7">
        <v>330</v>
      </c>
      <c r="G40" s="12">
        <v>3</v>
      </c>
      <c r="H40" s="12">
        <v>0</v>
      </c>
      <c r="I40" s="16">
        <v>1397.71</v>
      </c>
      <c r="J40" s="12">
        <v>0</v>
      </c>
      <c r="K40" s="12">
        <v>1</v>
      </c>
      <c r="L40" t="s" s="7">
        <v>47</v>
      </c>
      <c r="M40" t="s" s="7">
        <v>48</v>
      </c>
      <c r="N40" t="s" s="7">
        <v>331</v>
      </c>
      <c r="O40" t="s" s="7">
        <v>187</v>
      </c>
      <c r="P40" t="s" s="7">
        <v>332</v>
      </c>
      <c r="Q40" t="s" s="7">
        <v>333</v>
      </c>
      <c r="R40" t="s" s="7">
        <v>334</v>
      </c>
      <c r="S40" t="s" s="7">
        <v>95</v>
      </c>
      <c r="T40" t="s" s="7">
        <v>335</v>
      </c>
      <c r="U40" t="s" s="7">
        <v>155</v>
      </c>
      <c r="V40" t="s" s="7">
        <v>336</v>
      </c>
      <c r="W40" t="s" s="7">
        <v>337</v>
      </c>
      <c r="X40" t="s" s="7">
        <v>338</v>
      </c>
      <c r="Y40" t="s" s="7">
        <v>59</v>
      </c>
      <c r="Z40" t="s" s="8">
        <v>339</v>
      </c>
      <c r="AA40" s="14"/>
      <c r="AB40" s="10">
        <f>CEILING(160/W40,1)</f>
        <v>6</v>
      </c>
      <c r="AC40" s="7">
        <f>R40*W40/(1000*1000)*AB40</f>
        <v>0.00567</v>
      </c>
      <c r="AD40" s="7">
        <f>AC40*'Sheet 1 - Table 2'!$B$2</f>
        <v>0.1134</v>
      </c>
      <c r="AE40" s="7">
        <f>AC40*'Sheet 1 - Table 2'!$B$3</f>
        <v>2.835</v>
      </c>
      <c r="AF40" s="11"/>
      <c r="AG40" s="7">
        <f>AB40*I40</f>
        <v>8386.26</v>
      </c>
      <c r="AH40" s="7">
        <f>IF(AG40&lt;20,AG40/AC40,0)</f>
        <v>0</v>
      </c>
      <c r="AI40" s="11"/>
      <c r="AJ40" s="11"/>
    </row>
    <row r="41" ht="13" customHeight="1" hidden="1">
      <c r="A41" t="s" s="7">
        <v>340</v>
      </c>
      <c r="B41" t="s" s="7">
        <v>341</v>
      </c>
      <c r="C41" t="s" s="7">
        <v>342</v>
      </c>
      <c r="D41" t="s" s="7">
        <v>343</v>
      </c>
      <c r="E41" t="s" s="7">
        <v>184</v>
      </c>
      <c r="F41" t="s" s="7">
        <v>344</v>
      </c>
      <c r="G41" s="12">
        <v>68</v>
      </c>
      <c r="H41" s="12">
        <v>0</v>
      </c>
      <c r="I41" s="16">
        <v>217.15</v>
      </c>
      <c r="J41" s="12">
        <v>0</v>
      </c>
      <c r="K41" s="12">
        <v>1</v>
      </c>
      <c r="L41" t="s" s="7">
        <v>47</v>
      </c>
      <c r="M41" t="s" s="7">
        <v>48</v>
      </c>
      <c r="N41" t="s" s="7">
        <v>224</v>
      </c>
      <c r="O41" t="s" s="7">
        <v>225</v>
      </c>
      <c r="P41" t="s" s="7">
        <v>188</v>
      </c>
      <c r="Q41" t="s" s="7">
        <v>51</v>
      </c>
      <c r="R41" t="s" s="7">
        <v>120</v>
      </c>
      <c r="S41" t="s" s="7">
        <v>345</v>
      </c>
      <c r="T41" t="s" s="7">
        <v>199</v>
      </c>
      <c r="U41" t="s" s="7">
        <v>346</v>
      </c>
      <c r="V41" t="s" s="7">
        <v>347</v>
      </c>
      <c r="W41" t="s" s="7">
        <v>348</v>
      </c>
      <c r="X41" t="s" s="7">
        <v>202</v>
      </c>
      <c r="Y41" t="s" s="7">
        <v>59</v>
      </c>
      <c r="Z41" t="s" s="8">
        <v>349</v>
      </c>
      <c r="AA41" s="14"/>
      <c r="AB41" s="10">
        <f>CEILING(160/W41,1)</f>
        <v>2</v>
      </c>
      <c r="AC41" s="7">
        <f>R41*W41/(1000*1000)*AB41</f>
        <v>0.0001045</v>
      </c>
      <c r="AD41" s="7">
        <f>AC41*'Sheet 1 - Table 2'!$B$2</f>
        <v>0.00209</v>
      </c>
      <c r="AE41" s="7">
        <f>AC41*'Sheet 1 - Table 2'!$B$3</f>
        <v>0.05225000000000001</v>
      </c>
      <c r="AF41" s="11"/>
      <c r="AG41" s="7">
        <f>AB41*I41</f>
        <v>434.3</v>
      </c>
      <c r="AH41" s="7">
        <f>IF(AG41&lt;20,AG41/AC41,0)</f>
        <v>0</v>
      </c>
      <c r="AI41" s="11"/>
      <c r="AJ41" s="11"/>
    </row>
    <row r="42" ht="13" customHeight="1" hidden="1">
      <c r="A42" t="s" s="7">
        <v>350</v>
      </c>
      <c r="B42" t="s" s="7">
        <v>351</v>
      </c>
      <c r="C42" t="s" s="7">
        <v>352</v>
      </c>
      <c r="D42" t="s" s="7">
        <v>353</v>
      </c>
      <c r="E42" t="s" s="7">
        <v>184</v>
      </c>
      <c r="F42" t="s" s="7">
        <v>354</v>
      </c>
      <c r="G42" s="12">
        <v>149</v>
      </c>
      <c r="H42" s="12">
        <v>0</v>
      </c>
      <c r="I42" s="16">
        <v>128.83</v>
      </c>
      <c r="J42" s="12">
        <v>0</v>
      </c>
      <c r="K42" s="12">
        <v>1</v>
      </c>
      <c r="L42" t="s" s="7">
        <v>47</v>
      </c>
      <c r="M42" t="s" s="7">
        <v>48</v>
      </c>
      <c r="N42" t="s" s="7">
        <v>224</v>
      </c>
      <c r="O42" t="s" s="7">
        <v>187</v>
      </c>
      <c r="P42" t="s" s="7">
        <v>188</v>
      </c>
      <c r="Q42" t="s" s="7">
        <v>51</v>
      </c>
      <c r="R42" t="s" s="7">
        <v>289</v>
      </c>
      <c r="S42" t="s" s="7">
        <v>190</v>
      </c>
      <c r="T42" t="s" s="7">
        <v>199</v>
      </c>
      <c r="U42" t="s" s="7">
        <v>355</v>
      </c>
      <c r="V42" t="s" s="7">
        <v>347</v>
      </c>
      <c r="W42" t="s" s="7">
        <v>356</v>
      </c>
      <c r="X42" t="s" s="7">
        <v>202</v>
      </c>
      <c r="Y42" t="s" s="7">
        <v>59</v>
      </c>
      <c r="Z42" t="s" s="8">
        <v>349</v>
      </c>
      <c r="AA42" s="14"/>
      <c r="AB42" s="10">
        <f>CEILING(160/W42,1)</f>
        <v>2</v>
      </c>
      <c r="AC42" s="7">
        <f>R42*W42/(1000*1000)*AB42</f>
        <v>4.648e-05</v>
      </c>
      <c r="AD42" s="7">
        <f>AC42*'Sheet 1 - Table 2'!$B$2</f>
        <v>0.0009296</v>
      </c>
      <c r="AE42" s="7">
        <f>AC42*'Sheet 1 - Table 2'!$B$3</f>
        <v>0.02324</v>
      </c>
      <c r="AF42" s="11"/>
      <c r="AG42" s="7">
        <f>AB42*I42</f>
        <v>257.66</v>
      </c>
      <c r="AH42" s="7">
        <f>IF(AG42&lt;20,AG42/AC42,0)</f>
        <v>0</v>
      </c>
      <c r="AI42" s="11"/>
      <c r="AJ42" s="11"/>
    </row>
    <row r="43" ht="13" customHeight="1" hidden="1">
      <c r="A43" t="s" s="7">
        <v>357</v>
      </c>
      <c r="B43" t="s" s="7">
        <v>358</v>
      </c>
      <c r="C43" t="s" s="7">
        <v>359</v>
      </c>
      <c r="D43" t="s" s="7">
        <v>360</v>
      </c>
      <c r="E43" t="s" s="7">
        <v>184</v>
      </c>
      <c r="F43" t="s" s="7">
        <v>361</v>
      </c>
      <c r="G43" s="12">
        <v>64</v>
      </c>
      <c r="H43" s="12">
        <v>0</v>
      </c>
      <c r="I43" s="13">
        <v>206.8</v>
      </c>
      <c r="J43" s="12">
        <v>0</v>
      </c>
      <c r="K43" s="12">
        <v>1</v>
      </c>
      <c r="L43" t="s" s="7">
        <v>47</v>
      </c>
      <c r="M43" t="s" s="7">
        <v>48</v>
      </c>
      <c r="N43" t="s" s="7">
        <v>224</v>
      </c>
      <c r="O43" t="s" s="7">
        <v>225</v>
      </c>
      <c r="P43" t="s" s="7">
        <v>188</v>
      </c>
      <c r="Q43" t="s" s="7">
        <v>51</v>
      </c>
      <c r="R43" t="s" s="7">
        <v>120</v>
      </c>
      <c r="S43" t="s" s="7">
        <v>345</v>
      </c>
      <c r="T43" t="s" s="7">
        <v>199</v>
      </c>
      <c r="U43" t="s" s="7">
        <v>362</v>
      </c>
      <c r="V43" t="s" s="7">
        <v>363</v>
      </c>
      <c r="W43" t="s" s="7">
        <v>275</v>
      </c>
      <c r="X43" t="s" s="7">
        <v>202</v>
      </c>
      <c r="Y43" t="s" s="7">
        <v>59</v>
      </c>
      <c r="Z43" t="s" s="8">
        <v>349</v>
      </c>
      <c r="AA43" s="14"/>
      <c r="AB43" s="10">
        <f>CEILING(160/W43,1)</f>
        <v>2</v>
      </c>
      <c r="AC43" s="7">
        <f>R43*W43/(1000*1000)*AB43</f>
        <v>9.900000000000001e-05</v>
      </c>
      <c r="AD43" s="7">
        <f>AC43*'Sheet 1 - Table 2'!$B$2</f>
        <v>0.00198</v>
      </c>
      <c r="AE43" s="7">
        <f>AC43*'Sheet 1 - Table 2'!$B$3</f>
        <v>0.0495</v>
      </c>
      <c r="AF43" s="11"/>
      <c r="AG43" s="7">
        <f>AB43*I43</f>
        <v>413.6</v>
      </c>
      <c r="AH43" s="7">
        <f>IF(AG43&lt;20,AG43/AC43,0)</f>
        <v>0</v>
      </c>
      <c r="AI43" s="11"/>
      <c r="AJ43" s="11"/>
    </row>
    <row r="44" ht="13" customHeight="1" hidden="1">
      <c r="A44" t="s" s="7">
        <v>364</v>
      </c>
      <c r="B44" t="s" s="7">
        <v>365</v>
      </c>
      <c r="C44" t="s" s="7">
        <v>366</v>
      </c>
      <c r="D44" t="s" s="7">
        <v>367</v>
      </c>
      <c r="E44" t="s" s="7">
        <v>184</v>
      </c>
      <c r="F44" t="s" s="7">
        <v>368</v>
      </c>
      <c r="G44" s="12">
        <v>71</v>
      </c>
      <c r="H44" s="12">
        <v>0</v>
      </c>
      <c r="I44" s="16">
        <v>271.21</v>
      </c>
      <c r="J44" s="12">
        <v>0</v>
      </c>
      <c r="K44" s="12">
        <v>1</v>
      </c>
      <c r="L44" t="s" s="7">
        <v>47</v>
      </c>
      <c r="M44" t="s" s="7">
        <v>48</v>
      </c>
      <c r="N44" t="s" s="7">
        <v>224</v>
      </c>
      <c r="O44" t="s" s="7">
        <v>187</v>
      </c>
      <c r="P44" t="s" s="7">
        <v>188</v>
      </c>
      <c r="Q44" t="s" s="7">
        <v>51</v>
      </c>
      <c r="R44" t="s" s="7">
        <v>289</v>
      </c>
      <c r="S44" t="s" s="7">
        <v>190</v>
      </c>
      <c r="T44" t="s" s="7">
        <v>199</v>
      </c>
      <c r="U44" t="s" s="7">
        <v>369</v>
      </c>
      <c r="V44" t="s" s="7">
        <v>363</v>
      </c>
      <c r="W44" t="s" s="7">
        <v>275</v>
      </c>
      <c r="X44" t="s" s="7">
        <v>202</v>
      </c>
      <c r="Y44" t="s" s="7">
        <v>59</v>
      </c>
      <c r="Z44" t="s" s="8">
        <v>349</v>
      </c>
      <c r="AA44" s="14"/>
      <c r="AB44" s="10">
        <f>CEILING(160/W44,1)</f>
        <v>2</v>
      </c>
      <c r="AC44" s="7">
        <f>R44*W44/(1000*1000)*AB44</f>
        <v>5.040000000000001e-05</v>
      </c>
      <c r="AD44" s="7">
        <f>AC44*'Sheet 1 - Table 2'!$B$2</f>
        <v>0.001008</v>
      </c>
      <c r="AE44" s="7">
        <f>AC44*'Sheet 1 - Table 2'!$B$3</f>
        <v>0.0252</v>
      </c>
      <c r="AF44" s="11"/>
      <c r="AG44" s="7">
        <f>AB44*I44</f>
        <v>542.42</v>
      </c>
      <c r="AH44" s="7">
        <f>IF(AG44&lt;20,AG44/AC44,0)</f>
        <v>0</v>
      </c>
      <c r="AI44" s="11"/>
      <c r="AJ44" s="11"/>
    </row>
    <row r="45" ht="13" customHeight="1" hidden="1">
      <c r="A45" t="s" s="7">
        <v>370</v>
      </c>
      <c r="B45" t="s" s="7">
        <v>371</v>
      </c>
      <c r="C45" t="s" s="7">
        <v>372</v>
      </c>
      <c r="D45" t="s" s="7">
        <v>373</v>
      </c>
      <c r="E45" t="s" s="7">
        <v>184</v>
      </c>
      <c r="F45" t="s" s="7">
        <v>374</v>
      </c>
      <c r="G45" s="12">
        <v>41</v>
      </c>
      <c r="H45" s="12">
        <v>0</v>
      </c>
      <c r="I45" s="16">
        <v>634.27</v>
      </c>
      <c r="J45" s="12">
        <v>0</v>
      </c>
      <c r="K45" s="12">
        <v>1</v>
      </c>
      <c r="L45" t="s" s="7">
        <v>47</v>
      </c>
      <c r="M45" t="s" s="7">
        <v>48</v>
      </c>
      <c r="N45" t="s" s="7">
        <v>224</v>
      </c>
      <c r="O45" t="s" s="7">
        <v>187</v>
      </c>
      <c r="P45" t="s" s="7">
        <v>188</v>
      </c>
      <c r="Q45" t="s" s="7">
        <v>51</v>
      </c>
      <c r="R45" t="s" s="7">
        <v>289</v>
      </c>
      <c r="S45" t="s" s="7">
        <v>190</v>
      </c>
      <c r="T45" t="s" s="7">
        <v>199</v>
      </c>
      <c r="U45" t="s" s="7">
        <v>369</v>
      </c>
      <c r="V45" t="s" s="7">
        <v>375</v>
      </c>
      <c r="W45" t="s" s="7">
        <v>348</v>
      </c>
      <c r="X45" t="s" s="7">
        <v>202</v>
      </c>
      <c r="Y45" t="s" s="7">
        <v>376</v>
      </c>
      <c r="Z45" t="s" s="8">
        <v>48</v>
      </c>
      <c r="AA45" s="14"/>
      <c r="AB45" s="10">
        <f>CEILING(160/W45,1)</f>
        <v>2</v>
      </c>
      <c r="AC45" s="7">
        <f>R45*W45/(1000*1000)*AB45</f>
        <v>5.320000000000001e-05</v>
      </c>
      <c r="AD45" s="7">
        <f>AC45*'Sheet 1 - Table 2'!$B$2</f>
        <v>0.001064</v>
      </c>
      <c r="AE45" s="7">
        <f>AC45*'Sheet 1 - Table 2'!$B$3</f>
        <v>0.0266</v>
      </c>
      <c r="AF45" s="11"/>
      <c r="AG45" s="7">
        <f>AB45*I45</f>
        <v>1268.54</v>
      </c>
      <c r="AH45" s="7">
        <f>IF(AG45&lt;20,AG45/AC45,0)</f>
        <v>0</v>
      </c>
      <c r="AI45" s="11"/>
      <c r="AJ45" s="11"/>
    </row>
    <row r="46" ht="13" customHeight="1" hidden="1">
      <c r="A46" t="s" s="7">
        <v>377</v>
      </c>
      <c r="B46" t="s" s="7">
        <v>378</v>
      </c>
      <c r="C46" t="s" s="7">
        <v>379</v>
      </c>
      <c r="D46" t="s" s="7">
        <v>380</v>
      </c>
      <c r="E46" t="s" s="7">
        <v>184</v>
      </c>
      <c r="F46" t="s" s="7">
        <v>381</v>
      </c>
      <c r="G46" s="12">
        <v>105</v>
      </c>
      <c r="H46" s="12">
        <v>0</v>
      </c>
      <c r="I46" s="16">
        <v>108.85</v>
      </c>
      <c r="J46" s="12">
        <v>0</v>
      </c>
      <c r="K46" s="12">
        <v>1</v>
      </c>
      <c r="L46" t="s" s="7">
        <v>47</v>
      </c>
      <c r="M46" t="s" s="7">
        <v>48</v>
      </c>
      <c r="N46" t="s" s="7">
        <v>224</v>
      </c>
      <c r="O46" t="s" s="7">
        <v>225</v>
      </c>
      <c r="P46" t="s" s="7">
        <v>188</v>
      </c>
      <c r="Q46" t="s" s="7">
        <v>51</v>
      </c>
      <c r="R46" t="s" s="7">
        <v>120</v>
      </c>
      <c r="S46" t="s" s="7">
        <v>190</v>
      </c>
      <c r="T46" t="s" s="7">
        <v>199</v>
      </c>
      <c r="U46" t="s" s="7">
        <v>382</v>
      </c>
      <c r="V46" t="s" s="7">
        <v>383</v>
      </c>
      <c r="W46" t="s" s="7">
        <v>70</v>
      </c>
      <c r="X46" t="s" s="7">
        <v>384</v>
      </c>
      <c r="Y46" t="s" s="7">
        <v>59</v>
      </c>
      <c r="Z46" t="s" s="8">
        <v>385</v>
      </c>
      <c r="AA46" s="14"/>
      <c r="AB46" s="10">
        <f>CEILING(160/W46,1)</f>
        <v>2</v>
      </c>
      <c r="AC46" s="7">
        <f>R46*W46/(1000*1000)*AB46</f>
        <v>0.000132</v>
      </c>
      <c r="AD46" s="7">
        <f>AC46*'Sheet 1 - Table 2'!$B$2</f>
        <v>0.00264</v>
      </c>
      <c r="AE46" s="7">
        <f>AC46*'Sheet 1 - Table 2'!$B$3</f>
        <v>0.066</v>
      </c>
      <c r="AF46" s="11"/>
      <c r="AG46" s="7">
        <f>AB46*I46</f>
        <v>217.7</v>
      </c>
      <c r="AH46" s="7">
        <f>IF(AG46&lt;20,AG46/AC46,0)</f>
        <v>0</v>
      </c>
      <c r="AI46" s="11"/>
      <c r="AJ46" s="11"/>
    </row>
    <row r="47" ht="13" customHeight="1" hidden="1">
      <c r="A47" t="s" s="7">
        <v>386</v>
      </c>
      <c r="B47" t="s" s="7">
        <v>387</v>
      </c>
      <c r="C47" t="s" s="7">
        <v>388</v>
      </c>
      <c r="D47" t="s" s="7">
        <v>389</v>
      </c>
      <c r="E47" t="s" s="7">
        <v>390</v>
      </c>
      <c r="F47" t="s" s="7">
        <v>391</v>
      </c>
      <c r="G47" s="12">
        <v>861</v>
      </c>
      <c r="H47" s="12">
        <v>0</v>
      </c>
      <c r="I47" s="16">
        <v>10.55</v>
      </c>
      <c r="J47" s="12">
        <v>0</v>
      </c>
      <c r="K47" s="12">
        <v>1</v>
      </c>
      <c r="L47" t="s" s="7">
        <v>47</v>
      </c>
      <c r="M47" t="s" s="7">
        <v>48</v>
      </c>
      <c r="N47" t="s" s="7">
        <v>103</v>
      </c>
      <c r="O47" t="s" s="7">
        <v>48</v>
      </c>
      <c r="P47" t="s" s="7">
        <v>48</v>
      </c>
      <c r="Q47" t="s" s="7">
        <v>51</v>
      </c>
      <c r="R47" t="s" s="7">
        <v>120</v>
      </c>
      <c r="S47" t="s" s="7">
        <v>48</v>
      </c>
      <c r="T47" t="s" s="7">
        <v>154</v>
      </c>
      <c r="U47" t="s" s="7">
        <v>235</v>
      </c>
      <c r="V47" t="s" s="7">
        <v>392</v>
      </c>
      <c r="W47" t="s" s="7">
        <v>304</v>
      </c>
      <c r="X47" t="s" s="7">
        <v>393</v>
      </c>
      <c r="Y47" t="s" s="7">
        <v>59</v>
      </c>
      <c r="Z47" t="s" s="8">
        <v>394</v>
      </c>
      <c r="AA47" s="14"/>
      <c r="AB47" s="10">
        <f>CEILING(160/W47,1)</f>
        <v>2</v>
      </c>
      <c r="AC47" s="7">
        <f>R47*W47/(1000*1000)*AB47</f>
        <v>8.8e-05</v>
      </c>
      <c r="AD47" s="7">
        <f>AC47*'Sheet 1 - Table 2'!$B$2</f>
        <v>0.00176</v>
      </c>
      <c r="AE47" s="7">
        <f>AC47*'Sheet 1 - Table 2'!$B$3</f>
        <v>0.044</v>
      </c>
      <c r="AF47" s="11"/>
      <c r="AG47" s="7">
        <f>AB47*I47</f>
        <v>21.1</v>
      </c>
      <c r="AH47" s="7">
        <f>IF(AG47&lt;20,AG47/AC47,0)</f>
        <v>0</v>
      </c>
      <c r="AI47" s="11"/>
      <c r="AJ47" s="11"/>
    </row>
    <row r="48" ht="13" customHeight="1" hidden="1">
      <c r="A48" t="s" s="7">
        <v>395</v>
      </c>
      <c r="B48" t="s" s="7">
        <v>396</v>
      </c>
      <c r="C48" t="s" s="7">
        <v>397</v>
      </c>
      <c r="D48" t="s" s="7">
        <v>398</v>
      </c>
      <c r="E48" t="s" s="7">
        <v>150</v>
      </c>
      <c r="F48" t="s" s="7">
        <v>399</v>
      </c>
      <c r="G48" s="12">
        <v>10</v>
      </c>
      <c r="H48" s="12">
        <v>0</v>
      </c>
      <c r="I48" s="16">
        <v>199.89</v>
      </c>
      <c r="J48" s="12">
        <v>0</v>
      </c>
      <c r="K48" s="12">
        <v>1</v>
      </c>
      <c r="L48" t="s" s="7">
        <v>47</v>
      </c>
      <c r="M48" t="s" s="7">
        <v>48</v>
      </c>
      <c r="N48" t="s" s="7">
        <v>400</v>
      </c>
      <c r="O48" t="s" s="7">
        <v>48</v>
      </c>
      <c r="P48" t="s" s="7">
        <v>401</v>
      </c>
      <c r="Q48" t="s" s="7">
        <v>48</v>
      </c>
      <c r="R48" t="s" s="7">
        <v>402</v>
      </c>
      <c r="S48" t="s" s="7">
        <v>48</v>
      </c>
      <c r="T48" t="s" s="7">
        <v>403</v>
      </c>
      <c r="U48" t="s" s="7">
        <v>404</v>
      </c>
      <c r="V48" t="s" s="7">
        <v>48</v>
      </c>
      <c r="W48" t="s" s="7">
        <v>70</v>
      </c>
      <c r="X48" t="s" s="7">
        <v>202</v>
      </c>
      <c r="Y48" t="s" s="7">
        <v>59</v>
      </c>
      <c r="Z48" t="s" s="8">
        <v>405</v>
      </c>
      <c r="AA48" s="14"/>
      <c r="AB48" s="10">
        <f>CEILING(160/W48,1)</f>
        <v>2</v>
      </c>
      <c r="AC48" s="7">
        <f>R48*W48/(1000*1000)*AB48</f>
        <v>3.120000000000001e-05</v>
      </c>
      <c r="AD48" s="7">
        <f>AC48*'Sheet 1 - Table 2'!$B$2</f>
        <v>0.0006240000000000001</v>
      </c>
      <c r="AE48" s="7">
        <f>AC48*'Sheet 1 - Table 2'!$B$3</f>
        <v>0.0156</v>
      </c>
      <c r="AF48" s="11"/>
      <c r="AG48" s="7">
        <f>AB48*I48</f>
        <v>399.78</v>
      </c>
      <c r="AH48" s="7">
        <f>IF(AG48&lt;20,AG48/AC48,0)</f>
        <v>0</v>
      </c>
      <c r="AI48" s="11"/>
      <c r="AJ48" s="11"/>
    </row>
    <row r="49" ht="13" customHeight="1" hidden="1">
      <c r="A49" t="s" s="7">
        <v>406</v>
      </c>
      <c r="B49" t="s" s="7">
        <v>407</v>
      </c>
      <c r="C49" t="s" s="7">
        <v>408</v>
      </c>
      <c r="D49" t="s" s="7">
        <v>409</v>
      </c>
      <c r="E49" t="s" s="7">
        <v>150</v>
      </c>
      <c r="F49" t="s" s="7">
        <v>410</v>
      </c>
      <c r="G49" s="12">
        <v>9</v>
      </c>
      <c r="H49" s="12">
        <v>0</v>
      </c>
      <c r="I49" s="16">
        <v>130.46</v>
      </c>
      <c r="J49" s="12">
        <v>0</v>
      </c>
      <c r="K49" s="12">
        <v>1</v>
      </c>
      <c r="L49" t="s" s="7">
        <v>47</v>
      </c>
      <c r="M49" t="s" s="7">
        <v>48</v>
      </c>
      <c r="N49" t="s" s="7">
        <v>411</v>
      </c>
      <c r="O49" t="s" s="7">
        <v>48</v>
      </c>
      <c r="P49" t="s" s="7">
        <v>412</v>
      </c>
      <c r="Q49" t="s" s="7">
        <v>48</v>
      </c>
      <c r="R49" t="s" s="7">
        <v>413</v>
      </c>
      <c r="S49" t="s" s="7">
        <v>48</v>
      </c>
      <c r="T49" t="s" s="7">
        <v>403</v>
      </c>
      <c r="U49" t="s" s="7">
        <v>414</v>
      </c>
      <c r="V49" t="s" s="7">
        <v>48</v>
      </c>
      <c r="W49" t="s" s="7">
        <v>415</v>
      </c>
      <c r="X49" t="s" s="7">
        <v>416</v>
      </c>
      <c r="Y49" t="s" s="7">
        <v>59</v>
      </c>
      <c r="Z49" t="s" s="8">
        <v>229</v>
      </c>
      <c r="AA49" s="14"/>
      <c r="AB49" s="10">
        <f>CEILING(160/W49,1)</f>
        <v>4</v>
      </c>
      <c r="AC49" s="7">
        <f>R49*W49/(1000*1000)*AB49</f>
        <v>1.4e-05</v>
      </c>
      <c r="AD49" s="7">
        <f>AC49*'Sheet 1 - Table 2'!$B$2</f>
        <v>0.00028</v>
      </c>
      <c r="AE49" s="7">
        <f>AC49*'Sheet 1 - Table 2'!$B$3</f>
        <v>0.007000000000000001</v>
      </c>
      <c r="AF49" s="11"/>
      <c r="AG49" s="7">
        <f>AB49*I49</f>
        <v>521.84</v>
      </c>
      <c r="AH49" s="7">
        <f>IF(AG49&lt;20,AG49/AC49,0)</f>
        <v>0</v>
      </c>
      <c r="AI49" s="11"/>
      <c r="AJ49" s="11"/>
    </row>
    <row r="50" ht="13" customHeight="1" hidden="1">
      <c r="A50" t="s" s="7">
        <v>417</v>
      </c>
      <c r="B50" t="s" s="7">
        <v>418</v>
      </c>
      <c r="C50" t="s" s="7">
        <v>419</v>
      </c>
      <c r="D50" t="s" s="7">
        <v>420</v>
      </c>
      <c r="E50" t="s" s="7">
        <v>184</v>
      </c>
      <c r="F50" t="s" s="7">
        <v>421</v>
      </c>
      <c r="G50" s="12">
        <v>219</v>
      </c>
      <c r="H50" s="12">
        <v>0</v>
      </c>
      <c r="I50" s="16">
        <v>25.21</v>
      </c>
      <c r="J50" s="12">
        <v>0</v>
      </c>
      <c r="K50" s="12">
        <v>1</v>
      </c>
      <c r="L50" t="s" s="7">
        <v>130</v>
      </c>
      <c r="M50" t="s" s="7">
        <v>48</v>
      </c>
      <c r="N50" t="s" s="7">
        <v>48</v>
      </c>
      <c r="O50" t="s" s="7">
        <v>48</v>
      </c>
      <c r="P50" t="s" s="7">
        <v>422</v>
      </c>
      <c r="Q50" t="s" s="7">
        <v>48</v>
      </c>
      <c r="R50" t="s" s="7">
        <v>423</v>
      </c>
      <c r="S50" t="s" s="7">
        <v>424</v>
      </c>
      <c r="T50" t="s" s="7">
        <v>425</v>
      </c>
      <c r="U50" t="s" s="7">
        <v>235</v>
      </c>
      <c r="V50" t="s" s="7">
        <v>48</v>
      </c>
      <c r="W50" t="s" s="7">
        <v>258</v>
      </c>
      <c r="X50" t="s" s="7">
        <v>202</v>
      </c>
      <c r="Y50" t="s" s="7">
        <v>59</v>
      </c>
      <c r="Z50" t="s" s="8">
        <v>130</v>
      </c>
      <c r="AA50" s="14"/>
      <c r="AB50" s="10">
        <f>CEILING(160/W50,1)</f>
        <v>3</v>
      </c>
      <c r="AC50" s="7">
        <f>R50*W50/(1000*1000)*AB50</f>
        <v>0.0001485</v>
      </c>
      <c r="AD50" s="7">
        <f>AC50*'Sheet 1 - Table 2'!$B$2</f>
        <v>0.00297</v>
      </c>
      <c r="AE50" s="7">
        <f>AC50*'Sheet 1 - Table 2'!$B$3</f>
        <v>0.07424999999999998</v>
      </c>
      <c r="AF50" s="11"/>
      <c r="AG50" s="7">
        <f>AB50*I50</f>
        <v>75.63</v>
      </c>
      <c r="AH50" s="7">
        <f>IF(AG50&lt;20,AG50/AC50,0)</f>
        <v>0</v>
      </c>
      <c r="AI50" s="11"/>
      <c r="AJ50" s="11"/>
    </row>
    <row r="51" ht="13" customHeight="1" hidden="1">
      <c r="A51" t="s" s="7">
        <v>426</v>
      </c>
      <c r="B51" t="s" s="7">
        <v>48</v>
      </c>
      <c r="C51" t="s" s="7">
        <v>427</v>
      </c>
      <c r="D51" t="s" s="7">
        <v>428</v>
      </c>
      <c r="E51" t="s" s="7">
        <v>184</v>
      </c>
      <c r="F51" t="s" s="7">
        <v>429</v>
      </c>
      <c r="G51" s="12">
        <v>237</v>
      </c>
      <c r="H51" s="12">
        <v>0</v>
      </c>
      <c r="I51" s="19">
        <v>67</v>
      </c>
      <c r="J51" s="12">
        <v>0</v>
      </c>
      <c r="K51" s="12">
        <v>1</v>
      </c>
      <c r="L51" t="s" s="7">
        <v>130</v>
      </c>
      <c r="M51" t="s" s="7">
        <v>48</v>
      </c>
      <c r="N51" t="s" s="7">
        <v>48</v>
      </c>
      <c r="O51" t="s" s="7">
        <v>48</v>
      </c>
      <c r="P51" t="s" s="7">
        <v>430</v>
      </c>
      <c r="Q51" t="s" s="7">
        <v>48</v>
      </c>
      <c r="R51" t="s" s="7">
        <v>431</v>
      </c>
      <c r="S51" t="s" s="7">
        <v>48</v>
      </c>
      <c r="T51" t="s" s="7">
        <v>403</v>
      </c>
      <c r="U51" t="s" s="7">
        <v>432</v>
      </c>
      <c r="V51" t="s" s="7">
        <v>48</v>
      </c>
      <c r="W51" t="s" s="7">
        <v>258</v>
      </c>
      <c r="X51" t="s" s="7">
        <v>202</v>
      </c>
      <c r="Y51" t="s" s="7">
        <v>59</v>
      </c>
      <c r="Z51" t="s" s="8">
        <v>130</v>
      </c>
      <c r="AA51" s="14"/>
      <c r="AB51" s="10">
        <f>CEILING(160/W51,1)</f>
        <v>3</v>
      </c>
      <c r="AC51" s="7">
        <f>R51*W51/(1000*1000)*AB51</f>
        <v>2.97e-05</v>
      </c>
      <c r="AD51" s="7">
        <f>AC51*'Sheet 1 - Table 2'!$B$2</f>
        <v>0.000594</v>
      </c>
      <c r="AE51" s="7">
        <f>AC51*'Sheet 1 - Table 2'!$B$3</f>
        <v>0.01485</v>
      </c>
      <c r="AF51" s="11"/>
      <c r="AG51" s="7">
        <f>AB51*I51</f>
        <v>201</v>
      </c>
      <c r="AH51" s="7">
        <f>IF(AG51&lt;20,AG51/AC51,0)</f>
        <v>0</v>
      </c>
      <c r="AI51" s="11"/>
      <c r="AJ51" s="11"/>
    </row>
    <row r="52" ht="13" customHeight="1" hidden="1">
      <c r="A52" t="s" s="7">
        <v>433</v>
      </c>
      <c r="B52" t="s" s="7">
        <v>48</v>
      </c>
      <c r="C52" t="s" s="7">
        <v>434</v>
      </c>
      <c r="D52" t="s" s="7">
        <v>435</v>
      </c>
      <c r="E52" t="s" s="7">
        <v>184</v>
      </c>
      <c r="F52" t="s" s="7">
        <v>436</v>
      </c>
      <c r="G52" s="12">
        <v>249</v>
      </c>
      <c r="H52" s="12">
        <v>0</v>
      </c>
      <c r="I52" s="19">
        <v>67</v>
      </c>
      <c r="J52" s="12">
        <v>0</v>
      </c>
      <c r="K52" s="12">
        <v>1</v>
      </c>
      <c r="L52" t="s" s="7">
        <v>130</v>
      </c>
      <c r="M52" t="s" s="7">
        <v>48</v>
      </c>
      <c r="N52" t="s" s="7">
        <v>48</v>
      </c>
      <c r="O52" t="s" s="7">
        <v>48</v>
      </c>
      <c r="P52" t="s" s="7">
        <v>437</v>
      </c>
      <c r="Q52" t="s" s="7">
        <v>48</v>
      </c>
      <c r="R52" t="s" s="7">
        <v>438</v>
      </c>
      <c r="S52" t="s" s="7">
        <v>48</v>
      </c>
      <c r="T52" t="s" s="7">
        <v>403</v>
      </c>
      <c r="U52" t="s" s="7">
        <v>432</v>
      </c>
      <c r="V52" t="s" s="7">
        <v>48</v>
      </c>
      <c r="W52" t="s" s="7">
        <v>258</v>
      </c>
      <c r="X52" t="s" s="7">
        <v>202</v>
      </c>
      <c r="Y52" t="s" s="7">
        <v>59</v>
      </c>
      <c r="Z52" t="s" s="8">
        <v>130</v>
      </c>
      <c r="AA52" s="14"/>
      <c r="AB52" s="10">
        <f>CEILING(160/W52,1)</f>
        <v>3</v>
      </c>
      <c r="AC52" s="7">
        <f>R52*W52/(1000*1000)*AB52</f>
        <v>2.31e-05</v>
      </c>
      <c r="AD52" s="7">
        <f>AC52*'Sheet 1 - Table 2'!$B$2</f>
        <v>0.0004620000000000001</v>
      </c>
      <c r="AE52" s="7">
        <f>AC52*'Sheet 1 - Table 2'!$B$3</f>
        <v>0.01155</v>
      </c>
      <c r="AF52" s="11"/>
      <c r="AG52" s="7">
        <f>AB52*I52</f>
        <v>201</v>
      </c>
      <c r="AH52" s="7">
        <f>IF(AG52&lt;20,AG52/AC52,0)</f>
        <v>0</v>
      </c>
      <c r="AI52" s="11"/>
      <c r="AJ52" s="11"/>
    </row>
    <row r="53" ht="13" customHeight="1" hidden="1">
      <c r="A53" t="s" s="7">
        <v>439</v>
      </c>
      <c r="B53" t="s" s="7">
        <v>48</v>
      </c>
      <c r="C53" t="s" s="7">
        <v>440</v>
      </c>
      <c r="D53" t="s" s="7">
        <v>441</v>
      </c>
      <c r="E53" t="s" s="7">
        <v>184</v>
      </c>
      <c r="F53" t="s" s="7">
        <v>442</v>
      </c>
      <c r="G53" s="12">
        <v>245</v>
      </c>
      <c r="H53" s="12">
        <v>0</v>
      </c>
      <c r="I53" s="19">
        <v>67</v>
      </c>
      <c r="J53" s="12">
        <v>0</v>
      </c>
      <c r="K53" s="12">
        <v>1</v>
      </c>
      <c r="L53" t="s" s="7">
        <v>130</v>
      </c>
      <c r="M53" t="s" s="7">
        <v>48</v>
      </c>
      <c r="N53" t="s" s="7">
        <v>48</v>
      </c>
      <c r="O53" t="s" s="7">
        <v>48</v>
      </c>
      <c r="P53" t="s" s="7">
        <v>443</v>
      </c>
      <c r="Q53" t="s" s="7">
        <v>48</v>
      </c>
      <c r="R53" t="s" s="7">
        <v>444</v>
      </c>
      <c r="S53" t="s" s="7">
        <v>48</v>
      </c>
      <c r="T53" t="s" s="7">
        <v>403</v>
      </c>
      <c r="U53" t="s" s="7">
        <v>432</v>
      </c>
      <c r="V53" t="s" s="7">
        <v>48</v>
      </c>
      <c r="W53" t="s" s="7">
        <v>258</v>
      </c>
      <c r="X53" t="s" s="7">
        <v>202</v>
      </c>
      <c r="Y53" t="s" s="7">
        <v>59</v>
      </c>
      <c r="Z53" t="s" s="8">
        <v>130</v>
      </c>
      <c r="AA53" s="14"/>
      <c r="AB53" s="10">
        <f>CEILING(160/W53,1)</f>
        <v>3</v>
      </c>
      <c r="AC53" s="7">
        <f>R53*W53/(1000*1000)*AB53</f>
        <v>9.9e-06</v>
      </c>
      <c r="AD53" s="7">
        <f>AC53*'Sheet 1 - Table 2'!$B$2</f>
        <v>0.000198</v>
      </c>
      <c r="AE53" s="7">
        <f>AC53*'Sheet 1 - Table 2'!$B$3</f>
        <v>0.00495</v>
      </c>
      <c r="AF53" s="11"/>
      <c r="AG53" s="7">
        <f>AB53*I53</f>
        <v>201</v>
      </c>
      <c r="AH53" s="7">
        <f>IF(AG53&lt;20,AG53/AC53,0)</f>
        <v>0</v>
      </c>
      <c r="AI53" s="11"/>
      <c r="AJ53" s="11"/>
    </row>
    <row r="54" ht="13" customHeight="1" hidden="1">
      <c r="A54" t="s" s="7">
        <v>445</v>
      </c>
      <c r="B54" t="s" s="7">
        <v>446</v>
      </c>
      <c r="C54" t="s" s="7">
        <v>447</v>
      </c>
      <c r="D54" t="s" s="7">
        <v>448</v>
      </c>
      <c r="E54" t="s" s="7">
        <v>184</v>
      </c>
      <c r="F54" t="s" s="7">
        <v>449</v>
      </c>
      <c r="G54" s="12">
        <v>243</v>
      </c>
      <c r="H54" s="12">
        <v>0</v>
      </c>
      <c r="I54" s="16">
        <v>39.64</v>
      </c>
      <c r="J54" s="12">
        <v>0</v>
      </c>
      <c r="K54" s="12">
        <v>1</v>
      </c>
      <c r="L54" t="s" s="7">
        <v>130</v>
      </c>
      <c r="M54" t="s" s="7">
        <v>48</v>
      </c>
      <c r="N54" t="s" s="7">
        <v>48</v>
      </c>
      <c r="O54" t="s" s="7">
        <v>48</v>
      </c>
      <c r="P54" t="s" s="7">
        <v>422</v>
      </c>
      <c r="Q54" t="s" s="7">
        <v>48</v>
      </c>
      <c r="R54" t="s" s="7">
        <v>423</v>
      </c>
      <c r="S54" t="s" s="7">
        <v>81</v>
      </c>
      <c r="T54" t="s" s="7">
        <v>425</v>
      </c>
      <c r="U54" t="s" s="7">
        <v>241</v>
      </c>
      <c r="V54" t="s" s="7">
        <v>48</v>
      </c>
      <c r="W54" t="s" s="7">
        <v>258</v>
      </c>
      <c r="X54" t="s" s="7">
        <v>58</v>
      </c>
      <c r="Y54" t="s" s="7">
        <v>59</v>
      </c>
      <c r="Z54" t="s" s="8">
        <v>130</v>
      </c>
      <c r="AA54" s="14"/>
      <c r="AB54" s="10">
        <f>CEILING(160/W54,1)</f>
        <v>3</v>
      </c>
      <c r="AC54" s="7">
        <f>R54*W54/(1000*1000)*AB54</f>
        <v>0.0001485</v>
      </c>
      <c r="AD54" s="7">
        <f>AC54*'Sheet 1 - Table 2'!$B$2</f>
        <v>0.00297</v>
      </c>
      <c r="AE54" s="7">
        <f>AC54*'Sheet 1 - Table 2'!$B$3</f>
        <v>0.07424999999999998</v>
      </c>
      <c r="AF54" s="11"/>
      <c r="AG54" s="7">
        <f>AB54*I54</f>
        <v>118.92</v>
      </c>
      <c r="AH54" s="7">
        <f>IF(AG54&lt;20,AG54/AC54,0)</f>
        <v>0</v>
      </c>
      <c r="AI54" s="11"/>
      <c r="AJ54" s="11"/>
    </row>
    <row r="55" ht="13" customHeight="1" hidden="1">
      <c r="A55" t="s" s="7">
        <v>450</v>
      </c>
      <c r="B55" t="s" s="7">
        <v>451</v>
      </c>
      <c r="C55" t="s" s="7">
        <v>452</v>
      </c>
      <c r="D55" t="s" s="7">
        <v>453</v>
      </c>
      <c r="E55" t="s" s="7">
        <v>184</v>
      </c>
      <c r="F55" t="s" s="7">
        <v>454</v>
      </c>
      <c r="G55" s="12">
        <v>62</v>
      </c>
      <c r="H55" s="12">
        <v>0</v>
      </c>
      <c r="I55" s="16">
        <v>77.33</v>
      </c>
      <c r="J55" s="12">
        <v>0</v>
      </c>
      <c r="K55" s="12">
        <v>1</v>
      </c>
      <c r="L55" t="s" s="7">
        <v>47</v>
      </c>
      <c r="M55" t="s" s="7">
        <v>48</v>
      </c>
      <c r="N55" t="s" s="7">
        <v>48</v>
      </c>
      <c r="O55" t="s" s="7">
        <v>48</v>
      </c>
      <c r="P55" t="s" s="7">
        <v>455</v>
      </c>
      <c r="Q55" t="s" s="7">
        <v>51</v>
      </c>
      <c r="R55" t="s" s="7">
        <v>431</v>
      </c>
      <c r="S55" t="s" s="7">
        <v>190</v>
      </c>
      <c r="T55" t="s" s="7">
        <v>199</v>
      </c>
      <c r="U55" t="s" s="7">
        <v>55</v>
      </c>
      <c r="V55" t="s" s="7">
        <v>274</v>
      </c>
      <c r="W55" t="s" s="7">
        <v>275</v>
      </c>
      <c r="X55" t="s" s="7">
        <v>202</v>
      </c>
      <c r="Y55" t="s" s="7">
        <v>59</v>
      </c>
      <c r="Z55" t="s" s="8">
        <v>276</v>
      </c>
      <c r="AA55" s="14"/>
      <c r="AB55" s="10">
        <f>CEILING(160/W55,1)</f>
        <v>2</v>
      </c>
      <c r="AC55" s="7">
        <f>R55*W55/(1000*1000)*AB55</f>
        <v>3.24e-05</v>
      </c>
      <c r="AD55" s="7">
        <f>AC55*'Sheet 1 - Table 2'!$B$2</f>
        <v>0.000648</v>
      </c>
      <c r="AE55" s="7">
        <f>AC55*'Sheet 1 - Table 2'!$B$3</f>
        <v>0.0162</v>
      </c>
      <c r="AF55" s="11"/>
      <c r="AG55" s="7">
        <f>AB55*I55</f>
        <v>154.66</v>
      </c>
      <c r="AH55" s="7">
        <f>IF(AG55&lt;20,AG55/AC55,0)</f>
        <v>0</v>
      </c>
      <c r="AI55" s="11"/>
      <c r="AJ55" s="11"/>
    </row>
    <row r="56" ht="13" customHeight="1" hidden="1">
      <c r="A56" t="s" s="7">
        <v>456</v>
      </c>
      <c r="B56" t="s" s="7">
        <v>48</v>
      </c>
      <c r="C56" t="s" s="7">
        <v>457</v>
      </c>
      <c r="D56" t="s" s="7">
        <v>458</v>
      </c>
      <c r="E56" t="s" s="7">
        <v>184</v>
      </c>
      <c r="F56" t="s" s="7">
        <v>459</v>
      </c>
      <c r="G56" s="12">
        <v>0</v>
      </c>
      <c r="H56" s="12">
        <v>0</v>
      </c>
      <c r="I56" s="16">
        <v>1263.92</v>
      </c>
      <c r="J56" s="12">
        <v>0</v>
      </c>
      <c r="K56" s="12">
        <v>1</v>
      </c>
      <c r="L56" t="s" s="7">
        <v>130</v>
      </c>
      <c r="M56" t="s" s="7">
        <v>48</v>
      </c>
      <c r="N56" t="s" s="7">
        <v>48</v>
      </c>
      <c r="O56" t="s" s="7">
        <v>48</v>
      </c>
      <c r="P56" t="s" s="7">
        <v>460</v>
      </c>
      <c r="Q56" t="s" s="7">
        <v>48</v>
      </c>
      <c r="R56" t="s" s="7">
        <v>423</v>
      </c>
      <c r="S56" t="s" s="7">
        <v>53</v>
      </c>
      <c r="T56" t="s" s="7">
        <v>96</v>
      </c>
      <c r="U56" t="s" s="7">
        <v>155</v>
      </c>
      <c r="V56" t="s" s="7">
        <v>48</v>
      </c>
      <c r="W56" t="s" s="7">
        <v>290</v>
      </c>
      <c r="X56" t="s" s="7">
        <v>461</v>
      </c>
      <c r="Y56" t="s" s="7">
        <v>59</v>
      </c>
      <c r="Z56" t="s" s="8">
        <v>130</v>
      </c>
      <c r="AA56" s="14"/>
      <c r="AB56" s="10">
        <f>CEILING(160/W56,1)</f>
        <v>2</v>
      </c>
      <c r="AC56" s="7">
        <f>R56*W56/(1000*1000)*AB56</f>
        <v>0.0001476</v>
      </c>
      <c r="AD56" s="7">
        <f>AC56*'Sheet 1 - Table 2'!$B$2</f>
        <v>0.002952</v>
      </c>
      <c r="AE56" s="7">
        <f>AC56*'Sheet 1 - Table 2'!$B$3</f>
        <v>0.07379999999999999</v>
      </c>
      <c r="AF56" s="11"/>
      <c r="AG56" s="7">
        <f>AB56*I56</f>
        <v>2527.84</v>
      </c>
      <c r="AH56" s="7">
        <f>IF(AG56&lt;20,AG56/AC56,0)</f>
        <v>0</v>
      </c>
      <c r="AI56" s="11"/>
      <c r="AJ56" s="11"/>
    </row>
    <row r="57" ht="13" customHeight="1" hidden="1">
      <c r="A57" t="s" s="7">
        <v>462</v>
      </c>
      <c r="B57" t="s" s="7">
        <v>48</v>
      </c>
      <c r="C57" t="s" s="7">
        <v>463</v>
      </c>
      <c r="D57" t="s" s="7">
        <v>464</v>
      </c>
      <c r="E57" t="s" s="7">
        <v>184</v>
      </c>
      <c r="F57" t="s" s="7">
        <v>465</v>
      </c>
      <c r="G57" s="12">
        <v>164</v>
      </c>
      <c r="H57" s="12">
        <v>0</v>
      </c>
      <c r="I57" s="16">
        <v>25.38</v>
      </c>
      <c r="J57" s="12">
        <v>0</v>
      </c>
      <c r="K57" s="12">
        <v>1</v>
      </c>
      <c r="L57" t="s" s="7">
        <v>130</v>
      </c>
      <c r="M57" t="s" s="7">
        <v>48</v>
      </c>
      <c r="N57" t="s" s="7">
        <v>466</v>
      </c>
      <c r="O57" t="s" s="7">
        <v>48</v>
      </c>
      <c r="P57" t="s" s="7">
        <v>50</v>
      </c>
      <c r="Q57" t="s" s="7">
        <v>48</v>
      </c>
      <c r="R57" t="s" s="7">
        <v>120</v>
      </c>
      <c r="S57" t="s" s="7">
        <v>48</v>
      </c>
      <c r="T57" t="s" s="7">
        <v>96</v>
      </c>
      <c r="U57" t="s" s="7">
        <v>467</v>
      </c>
      <c r="V57" t="s" s="7">
        <v>48</v>
      </c>
      <c r="W57" t="s" s="7">
        <v>70</v>
      </c>
      <c r="X57" t="s" s="7">
        <v>202</v>
      </c>
      <c r="Y57" t="s" s="7">
        <v>86</v>
      </c>
      <c r="Z57" t="s" s="8">
        <v>130</v>
      </c>
      <c r="AA57" s="14"/>
      <c r="AB57" s="10">
        <f>CEILING(160/W57,1)</f>
        <v>2</v>
      </c>
      <c r="AC57" s="7">
        <f>R57*W57/(1000*1000)*AB57</f>
        <v>0.000132</v>
      </c>
      <c r="AD57" s="7">
        <f>AC57*'Sheet 1 - Table 2'!$B$2</f>
        <v>0.00264</v>
      </c>
      <c r="AE57" s="7">
        <f>AC57*'Sheet 1 - Table 2'!$B$3</f>
        <v>0.066</v>
      </c>
      <c r="AF57" s="11"/>
      <c r="AG57" s="7">
        <f>AB57*I57</f>
        <v>50.76</v>
      </c>
      <c r="AH57" s="7">
        <f>IF(AG57&lt;20,AG57/AC57,0)</f>
        <v>0</v>
      </c>
      <c r="AI57" s="11"/>
      <c r="AJ57" s="11"/>
    </row>
    <row r="58" ht="13" customHeight="1" hidden="1">
      <c r="A58" t="s" s="7">
        <v>468</v>
      </c>
      <c r="B58" t="s" s="7">
        <v>48</v>
      </c>
      <c r="C58" t="s" s="7">
        <v>469</v>
      </c>
      <c r="D58" t="s" s="7">
        <v>470</v>
      </c>
      <c r="E58" t="s" s="7">
        <v>184</v>
      </c>
      <c r="F58" t="s" s="7">
        <v>471</v>
      </c>
      <c r="G58" s="12">
        <v>0</v>
      </c>
      <c r="H58" s="12">
        <v>0</v>
      </c>
      <c r="I58" s="16">
        <v>14.02</v>
      </c>
      <c r="J58" s="12">
        <v>0</v>
      </c>
      <c r="K58" s="12">
        <v>1</v>
      </c>
      <c r="L58" t="s" s="7">
        <v>130</v>
      </c>
      <c r="M58" t="s" s="7">
        <v>48</v>
      </c>
      <c r="N58" t="s" s="7">
        <v>118</v>
      </c>
      <c r="O58" t="s" s="7">
        <v>48</v>
      </c>
      <c r="P58" t="s" s="7">
        <v>50</v>
      </c>
      <c r="Q58" t="s" s="7">
        <v>48</v>
      </c>
      <c r="R58" t="s" s="7">
        <v>120</v>
      </c>
      <c r="S58" t="s" s="7">
        <v>48</v>
      </c>
      <c r="T58" t="s" s="7">
        <v>96</v>
      </c>
      <c r="U58" t="s" s="7">
        <v>467</v>
      </c>
      <c r="V58" t="s" s="7">
        <v>48</v>
      </c>
      <c r="W58" t="s" s="7">
        <v>70</v>
      </c>
      <c r="X58" t="s" s="7">
        <v>472</v>
      </c>
      <c r="Y58" t="s" s="7">
        <v>130</v>
      </c>
      <c r="Z58" t="s" s="8">
        <v>130</v>
      </c>
      <c r="AA58" s="14"/>
      <c r="AB58" s="10">
        <f>CEILING(160/W58,1)</f>
        <v>2</v>
      </c>
      <c r="AC58" s="7">
        <f>R58*W58/(1000*1000)*AB58</f>
        <v>0.000132</v>
      </c>
      <c r="AD58" s="7">
        <f>AC58*'Sheet 1 - Table 2'!$B$2</f>
        <v>0.00264</v>
      </c>
      <c r="AE58" s="7">
        <f>AC58*'Sheet 1 - Table 2'!$B$3</f>
        <v>0.066</v>
      </c>
      <c r="AF58" s="11"/>
      <c r="AG58" s="7">
        <f>AB58*I58</f>
        <v>28.04</v>
      </c>
      <c r="AH58" s="7">
        <f>IF(AG58&lt;20,AG58/AC58,0)</f>
        <v>0</v>
      </c>
      <c r="AI58" s="11"/>
      <c r="AJ58" s="11"/>
    </row>
    <row r="59" ht="13" customHeight="1" hidden="1">
      <c r="A59" t="s" s="7">
        <v>473</v>
      </c>
      <c r="B59" t="s" s="7">
        <v>48</v>
      </c>
      <c r="C59" t="s" s="7">
        <v>474</v>
      </c>
      <c r="D59" t="s" s="7">
        <v>475</v>
      </c>
      <c r="E59" t="s" s="7">
        <v>184</v>
      </c>
      <c r="F59" t="s" s="7">
        <v>476</v>
      </c>
      <c r="G59" s="12">
        <v>0</v>
      </c>
      <c r="H59" s="12">
        <v>0</v>
      </c>
      <c r="I59" s="16">
        <v>17.64</v>
      </c>
      <c r="J59" s="12">
        <v>0</v>
      </c>
      <c r="K59" s="12">
        <v>1</v>
      </c>
      <c r="L59" t="s" s="7">
        <v>130</v>
      </c>
      <c r="M59" t="s" s="7">
        <v>48</v>
      </c>
      <c r="N59" t="s" s="7">
        <v>466</v>
      </c>
      <c r="O59" t="s" s="7">
        <v>48</v>
      </c>
      <c r="P59" t="s" s="7">
        <v>50</v>
      </c>
      <c r="Q59" t="s" s="7">
        <v>48</v>
      </c>
      <c r="R59" t="s" s="7">
        <v>120</v>
      </c>
      <c r="S59" t="s" s="7">
        <v>48</v>
      </c>
      <c r="T59" t="s" s="7">
        <v>96</v>
      </c>
      <c r="U59" t="s" s="7">
        <v>477</v>
      </c>
      <c r="V59" t="s" s="7">
        <v>48</v>
      </c>
      <c r="W59" t="s" s="7">
        <v>70</v>
      </c>
      <c r="X59" t="s" s="7">
        <v>472</v>
      </c>
      <c r="Y59" t="s" s="7">
        <v>130</v>
      </c>
      <c r="Z59" t="s" s="8">
        <v>130</v>
      </c>
      <c r="AA59" s="14"/>
      <c r="AB59" s="10">
        <f>CEILING(160/W59,1)</f>
        <v>2</v>
      </c>
      <c r="AC59" s="7">
        <f>R59*W59/(1000*1000)*AB59</f>
        <v>0.000132</v>
      </c>
      <c r="AD59" s="7">
        <f>AC59*'Sheet 1 - Table 2'!$B$2</f>
        <v>0.00264</v>
      </c>
      <c r="AE59" s="7">
        <f>AC59*'Sheet 1 - Table 2'!$B$3</f>
        <v>0.066</v>
      </c>
      <c r="AF59" s="11"/>
      <c r="AG59" s="7">
        <f>AB59*I59</f>
        <v>35.28</v>
      </c>
      <c r="AH59" s="7">
        <f>IF(AG59&lt;20,AG59/AC59,0)</f>
        <v>0</v>
      </c>
      <c r="AI59" s="11"/>
      <c r="AJ59" s="11"/>
    </row>
    <row r="60" ht="13" customHeight="1" hidden="1">
      <c r="A60" t="s" s="7">
        <v>478</v>
      </c>
      <c r="B60" t="s" s="7">
        <v>479</v>
      </c>
      <c r="C60" t="s" s="7">
        <v>480</v>
      </c>
      <c r="D60" t="s" s="7">
        <v>481</v>
      </c>
      <c r="E60" t="s" s="7">
        <v>150</v>
      </c>
      <c r="F60" t="s" s="7">
        <v>151</v>
      </c>
      <c r="G60" s="12">
        <v>31</v>
      </c>
      <c r="H60" s="12">
        <v>0</v>
      </c>
      <c r="I60" s="13">
        <v>12.1</v>
      </c>
      <c r="J60" s="12">
        <v>0</v>
      </c>
      <c r="K60" s="12">
        <v>1</v>
      </c>
      <c r="L60" t="s" s="7">
        <v>47</v>
      </c>
      <c r="M60" t="s" s="7">
        <v>48</v>
      </c>
      <c r="N60" t="s" s="7">
        <v>103</v>
      </c>
      <c r="O60" t="s" s="7">
        <v>152</v>
      </c>
      <c r="P60" t="s" s="7">
        <v>50</v>
      </c>
      <c r="Q60" t="s" s="7">
        <v>48</v>
      </c>
      <c r="R60" t="s" s="7">
        <v>153</v>
      </c>
      <c r="S60" t="s" s="7">
        <v>48</v>
      </c>
      <c r="T60" t="s" s="7">
        <v>154</v>
      </c>
      <c r="U60" t="s" s="7">
        <v>155</v>
      </c>
      <c r="V60" t="s" s="7">
        <v>48</v>
      </c>
      <c r="W60" t="s" s="7">
        <v>482</v>
      </c>
      <c r="X60" t="s" s="7">
        <v>156</v>
      </c>
      <c r="Y60" t="s" s="7">
        <v>59</v>
      </c>
      <c r="Z60" t="s" s="8">
        <v>157</v>
      </c>
      <c r="AA60" s="14"/>
      <c r="AB60" s="10">
        <f>CEILING(160/W60,1)</f>
        <v>10</v>
      </c>
      <c r="AC60" s="7">
        <f>R60*W60/(1000*1000)*AB60</f>
        <v>3.200000000000001e-05</v>
      </c>
      <c r="AD60" s="7">
        <f>AC60*'Sheet 1 - Table 2'!$B$2</f>
        <v>0.0006400000000000002</v>
      </c>
      <c r="AE60" s="7">
        <f>AC60*'Sheet 1 - Table 2'!$B$3</f>
        <v>0.016</v>
      </c>
      <c r="AF60" s="11"/>
      <c r="AG60" s="7">
        <f>AB60*I60</f>
        <v>121</v>
      </c>
      <c r="AH60" s="7">
        <f>IF(AG60&lt;20,AG60/AC60,0)</f>
        <v>0</v>
      </c>
      <c r="AI60" s="11"/>
      <c r="AJ60" s="11"/>
    </row>
    <row r="61" ht="13" customHeight="1" hidden="1">
      <c r="A61" t="s" s="7">
        <v>483</v>
      </c>
      <c r="B61" t="s" s="7">
        <v>484</v>
      </c>
      <c r="C61" t="s" s="7">
        <v>485</v>
      </c>
      <c r="D61" t="s" s="7">
        <v>486</v>
      </c>
      <c r="E61" t="s" s="7">
        <v>150</v>
      </c>
      <c r="F61" t="s" s="7">
        <v>487</v>
      </c>
      <c r="G61" s="12">
        <v>156</v>
      </c>
      <c r="H61" s="12">
        <v>0</v>
      </c>
      <c r="I61" s="16">
        <v>7.78</v>
      </c>
      <c r="J61" s="12">
        <v>0</v>
      </c>
      <c r="K61" s="12">
        <v>1</v>
      </c>
      <c r="L61" t="s" s="7">
        <v>47</v>
      </c>
      <c r="M61" t="s" s="7">
        <v>48</v>
      </c>
      <c r="N61" t="s" s="7">
        <v>49</v>
      </c>
      <c r="O61" t="s" s="7">
        <v>152</v>
      </c>
      <c r="P61" t="s" s="7">
        <v>50</v>
      </c>
      <c r="Q61" t="s" s="7">
        <v>48</v>
      </c>
      <c r="R61" t="s" s="7">
        <v>153</v>
      </c>
      <c r="S61" t="s" s="7">
        <v>163</v>
      </c>
      <c r="T61" t="s" s="7">
        <v>154</v>
      </c>
      <c r="U61" t="s" s="7">
        <v>164</v>
      </c>
      <c r="V61" t="s" s="7">
        <v>48</v>
      </c>
      <c r="W61" t="s" s="7">
        <v>488</v>
      </c>
      <c r="X61" t="s" s="7">
        <v>156</v>
      </c>
      <c r="Y61" t="s" s="7">
        <v>59</v>
      </c>
      <c r="Z61" t="s" s="8">
        <v>157</v>
      </c>
      <c r="AA61" s="14"/>
      <c r="AB61" s="10">
        <f>CEILING(160/W61,1)</f>
        <v>7</v>
      </c>
      <c r="AC61" s="7">
        <f>R61*W61/(1000*1000)*AB61</f>
        <v>3.36e-05</v>
      </c>
      <c r="AD61" s="7">
        <f>AC61*'Sheet 1 - Table 2'!$B$2</f>
        <v>0.0006720000000000001</v>
      </c>
      <c r="AE61" s="7">
        <f>AC61*'Sheet 1 - Table 2'!$B$3</f>
        <v>0.0168</v>
      </c>
      <c r="AF61" s="11"/>
      <c r="AG61" s="7">
        <f>AB61*I61</f>
        <v>54.46</v>
      </c>
      <c r="AH61" s="7">
        <f>IF(AG61&lt;20,AG61/AC61,0)</f>
        <v>0</v>
      </c>
      <c r="AI61" s="11"/>
      <c r="AJ61" s="11"/>
    </row>
    <row r="62" ht="13" customHeight="1" hidden="1">
      <c r="A62" t="s" s="7">
        <v>489</v>
      </c>
      <c r="B62" t="s" s="7">
        <v>490</v>
      </c>
      <c r="C62" t="s" s="7">
        <v>491</v>
      </c>
      <c r="D62" t="s" s="7">
        <v>492</v>
      </c>
      <c r="E62" t="s" s="7">
        <v>150</v>
      </c>
      <c r="F62" t="s" s="7">
        <v>493</v>
      </c>
      <c r="G62" s="12">
        <v>76</v>
      </c>
      <c r="H62" s="12">
        <v>0</v>
      </c>
      <c r="I62" s="16">
        <v>10.94</v>
      </c>
      <c r="J62" s="12">
        <v>0</v>
      </c>
      <c r="K62" s="12">
        <v>1</v>
      </c>
      <c r="L62" t="s" s="7">
        <v>47</v>
      </c>
      <c r="M62" t="s" s="7">
        <v>48</v>
      </c>
      <c r="N62" t="s" s="7">
        <v>494</v>
      </c>
      <c r="O62" t="s" s="7">
        <v>495</v>
      </c>
      <c r="P62" t="s" s="7">
        <v>496</v>
      </c>
      <c r="Q62" t="s" s="7">
        <v>48</v>
      </c>
      <c r="R62" t="s" s="7">
        <v>497</v>
      </c>
      <c r="S62" t="s" s="7">
        <v>48</v>
      </c>
      <c r="T62" t="s" s="7">
        <v>403</v>
      </c>
      <c r="U62" t="s" s="7">
        <v>414</v>
      </c>
      <c r="V62" t="s" s="7">
        <v>48</v>
      </c>
      <c r="W62" t="s" s="7">
        <v>488</v>
      </c>
      <c r="X62" t="s" s="7">
        <v>498</v>
      </c>
      <c r="Y62" t="s" s="7">
        <v>59</v>
      </c>
      <c r="Z62" t="s" s="8">
        <v>157</v>
      </c>
      <c r="AA62" s="14"/>
      <c r="AB62" s="10">
        <f>CEILING(160/W62,1)</f>
        <v>7</v>
      </c>
      <c r="AC62" s="7">
        <f>R62*W62/(1000*1000)*AB62</f>
        <v>5.04e-05</v>
      </c>
      <c r="AD62" s="7">
        <f>AC62*'Sheet 1 - Table 2'!$B$2</f>
        <v>0.001008</v>
      </c>
      <c r="AE62" s="7">
        <f>AC62*'Sheet 1 - Table 2'!$B$3</f>
        <v>0.0252</v>
      </c>
      <c r="AF62" s="11"/>
      <c r="AG62" s="7">
        <f>AB62*I62</f>
        <v>76.58</v>
      </c>
      <c r="AH62" s="7">
        <f>IF(AG62&lt;20,AG62/AC62,0)</f>
        <v>0</v>
      </c>
      <c r="AI62" s="11"/>
      <c r="AJ62" s="11"/>
    </row>
    <row r="63" ht="13" customHeight="1" hidden="1">
      <c r="A63" t="s" s="7">
        <v>499</v>
      </c>
      <c r="B63" t="s" s="7">
        <v>500</v>
      </c>
      <c r="C63" t="s" s="7">
        <v>501</v>
      </c>
      <c r="D63" t="s" s="7">
        <v>502</v>
      </c>
      <c r="E63" t="s" s="7">
        <v>150</v>
      </c>
      <c r="F63" t="s" s="7">
        <v>503</v>
      </c>
      <c r="G63" s="12">
        <v>225</v>
      </c>
      <c r="H63" s="12">
        <v>0</v>
      </c>
      <c r="I63" s="16">
        <v>10.94</v>
      </c>
      <c r="J63" s="12">
        <v>0</v>
      </c>
      <c r="K63" s="12">
        <v>1</v>
      </c>
      <c r="L63" t="s" s="7">
        <v>47</v>
      </c>
      <c r="M63" t="s" s="7">
        <v>48</v>
      </c>
      <c r="N63" t="s" s="7">
        <v>494</v>
      </c>
      <c r="O63" t="s" s="7">
        <v>495</v>
      </c>
      <c r="P63" t="s" s="7">
        <v>496</v>
      </c>
      <c r="Q63" t="s" s="7">
        <v>48</v>
      </c>
      <c r="R63" t="s" s="7">
        <v>497</v>
      </c>
      <c r="S63" t="s" s="7">
        <v>48</v>
      </c>
      <c r="T63" t="s" s="7">
        <v>403</v>
      </c>
      <c r="U63" t="s" s="7">
        <v>414</v>
      </c>
      <c r="V63" t="s" s="7">
        <v>48</v>
      </c>
      <c r="W63" t="s" s="7">
        <v>165</v>
      </c>
      <c r="X63" t="s" s="7">
        <v>498</v>
      </c>
      <c r="Y63" t="s" s="7">
        <v>59</v>
      </c>
      <c r="Z63" t="s" s="8">
        <v>157</v>
      </c>
      <c r="AA63" s="14"/>
      <c r="AB63" s="10">
        <f>CEILING(160/W63,1)</f>
        <v>2</v>
      </c>
      <c r="AC63" s="7">
        <f>R63*W63/(1000*1000)*AB63</f>
        <v>6.600000000000001e-05</v>
      </c>
      <c r="AD63" s="7">
        <f>AC63*'Sheet 1 - Table 2'!$B$2</f>
        <v>0.00132</v>
      </c>
      <c r="AE63" s="7">
        <f>AC63*'Sheet 1 - Table 2'!$B$3</f>
        <v>0.033</v>
      </c>
      <c r="AF63" s="11"/>
      <c r="AG63" s="7">
        <f>AB63*I63</f>
        <v>21.88</v>
      </c>
      <c r="AH63" s="7">
        <f>IF(AG63&lt;20,AG63/AC63,0)</f>
        <v>0</v>
      </c>
      <c r="AI63" s="11"/>
      <c r="AJ63" s="11"/>
    </row>
    <row r="64" ht="13" customHeight="1" hidden="1">
      <c r="A64" t="s" s="7">
        <v>48</v>
      </c>
      <c r="B64" t="s" s="7">
        <v>504</v>
      </c>
      <c r="C64" t="s" s="7">
        <v>505</v>
      </c>
      <c r="D64" t="s" s="7">
        <v>506</v>
      </c>
      <c r="E64" t="s" s="7">
        <v>507</v>
      </c>
      <c r="F64" t="s" s="7">
        <v>508</v>
      </c>
      <c r="G64" s="12">
        <v>1794</v>
      </c>
      <c r="H64" s="12">
        <v>0</v>
      </c>
      <c r="I64" s="16">
        <v>1.61</v>
      </c>
      <c r="J64" s="12">
        <v>0</v>
      </c>
      <c r="K64" s="12">
        <v>1</v>
      </c>
      <c r="L64" t="s" s="7">
        <v>509</v>
      </c>
      <c r="M64" t="s" s="7">
        <v>48</v>
      </c>
      <c r="N64" t="s" s="7">
        <v>118</v>
      </c>
      <c r="O64" t="s" s="7">
        <v>48</v>
      </c>
      <c r="P64" t="s" s="7">
        <v>510</v>
      </c>
      <c r="Q64" t="s" s="7">
        <v>48</v>
      </c>
      <c r="R64" t="s" s="7">
        <v>80</v>
      </c>
      <c r="S64" t="s" s="7">
        <v>511</v>
      </c>
      <c r="T64" t="s" s="7">
        <v>154</v>
      </c>
      <c r="U64" t="s" s="7">
        <v>68</v>
      </c>
      <c r="V64" t="s" s="7">
        <v>48</v>
      </c>
      <c r="W64" t="s" s="7">
        <v>48</v>
      </c>
      <c r="X64" t="s" s="7">
        <v>512</v>
      </c>
      <c r="Y64" t="s" s="7">
        <v>86</v>
      </c>
      <c r="Z64" t="s" s="8">
        <v>513</v>
      </c>
      <c r="AA64" s="14"/>
      <c r="AB64" s="10">
        <f>CEILING(160/W64,1)</f>
      </c>
      <c r="AC64" s="7">
        <f>R64*W64/(1000*1000)*AB64</f>
      </c>
      <c r="AD64" s="11"/>
      <c r="AE64" s="11"/>
      <c r="AF64" s="11"/>
      <c r="AG64" s="7">
        <f>AB64*I64</f>
      </c>
      <c r="AH64" s="11"/>
      <c r="AI64" s="11"/>
      <c r="AJ64" s="11"/>
    </row>
    <row r="65" ht="13" customHeight="1" hidden="1">
      <c r="A65" t="s" s="7">
        <v>514</v>
      </c>
      <c r="B65" t="s" s="7">
        <v>515</v>
      </c>
      <c r="C65" t="s" s="7">
        <v>516</v>
      </c>
      <c r="D65" t="s" s="7">
        <v>517</v>
      </c>
      <c r="E65" t="s" s="7">
        <v>184</v>
      </c>
      <c r="F65" t="s" s="7">
        <v>518</v>
      </c>
      <c r="G65" s="12">
        <v>36</v>
      </c>
      <c r="H65" s="12">
        <v>0</v>
      </c>
      <c r="I65" s="16">
        <v>56.53</v>
      </c>
      <c r="J65" s="12">
        <v>0</v>
      </c>
      <c r="K65" s="12">
        <v>1</v>
      </c>
      <c r="L65" t="s" s="7">
        <v>47</v>
      </c>
      <c r="M65" t="s" s="7">
        <v>48</v>
      </c>
      <c r="N65" t="s" s="7">
        <v>186</v>
      </c>
      <c r="O65" t="s" s="7">
        <v>187</v>
      </c>
      <c r="P65" t="s" s="7">
        <v>188</v>
      </c>
      <c r="Q65" t="s" s="7">
        <v>51</v>
      </c>
      <c r="R65" t="s" s="7">
        <v>189</v>
      </c>
      <c r="S65" t="s" s="7">
        <v>190</v>
      </c>
      <c r="T65" t="s" s="7">
        <v>199</v>
      </c>
      <c r="U65" t="s" s="7">
        <v>226</v>
      </c>
      <c r="V65" t="s" s="7">
        <v>519</v>
      </c>
      <c r="W65" t="s" s="7">
        <v>48</v>
      </c>
      <c r="X65" t="s" s="7">
        <v>520</v>
      </c>
      <c r="Y65" t="s" s="7">
        <v>86</v>
      </c>
      <c r="Z65" t="s" s="8">
        <v>521</v>
      </c>
      <c r="AA65" s="14"/>
      <c r="AB65" s="10">
        <f>CEILING(160/W65,1)</f>
      </c>
      <c r="AC65" s="7">
        <f>R65*W65/(1000*1000)*AB65</f>
      </c>
      <c r="AD65" s="11"/>
      <c r="AE65" s="11"/>
      <c r="AF65" s="11"/>
      <c r="AG65" s="7">
        <f>AB65*I65</f>
      </c>
      <c r="AH65" s="11"/>
      <c r="AI65" s="11"/>
      <c r="AJ65" s="11"/>
    </row>
    <row r="66" ht="13" customHeight="1" hidden="1">
      <c r="A66" t="s" s="7">
        <v>522</v>
      </c>
      <c r="B66" t="s" s="7">
        <v>523</v>
      </c>
      <c r="C66" t="s" s="7">
        <v>524</v>
      </c>
      <c r="D66" t="s" s="7">
        <v>525</v>
      </c>
      <c r="E66" t="s" s="7">
        <v>184</v>
      </c>
      <c r="F66" t="s" s="7">
        <v>526</v>
      </c>
      <c r="G66" s="12">
        <v>0</v>
      </c>
      <c r="H66" s="12">
        <v>0</v>
      </c>
      <c r="I66" s="13">
        <v>2.8</v>
      </c>
      <c r="J66" s="12">
        <v>0</v>
      </c>
      <c r="K66" s="12">
        <v>1</v>
      </c>
      <c r="L66" t="s" s="7">
        <v>47</v>
      </c>
      <c r="M66" t="s" s="7">
        <v>48</v>
      </c>
      <c r="N66" t="s" s="7">
        <v>186</v>
      </c>
      <c r="O66" t="s" s="7">
        <v>187</v>
      </c>
      <c r="P66" t="s" s="7">
        <v>527</v>
      </c>
      <c r="Q66" t="s" s="7">
        <v>51</v>
      </c>
      <c r="R66" t="s" s="7">
        <v>48</v>
      </c>
      <c r="S66" t="s" s="7">
        <v>95</v>
      </c>
      <c r="T66" t="s" s="7">
        <v>191</v>
      </c>
      <c r="U66" t="s" s="7">
        <v>68</v>
      </c>
      <c r="V66" t="s" s="7">
        <v>528</v>
      </c>
      <c r="W66" t="s" s="7">
        <v>124</v>
      </c>
      <c r="X66" t="s" s="7">
        <v>529</v>
      </c>
      <c r="Y66" t="s" s="7">
        <v>59</v>
      </c>
      <c r="Z66" t="s" s="8">
        <v>530</v>
      </c>
      <c r="AA66" s="14"/>
      <c r="AB66" s="10">
        <f>CEILING(160/W66,1)</f>
        <v>6</v>
      </c>
      <c r="AC66" s="7">
        <f>R66*W66/(1000*1000)*AB66</f>
      </c>
      <c r="AD66" s="11"/>
      <c r="AE66" s="11"/>
      <c r="AF66" s="11"/>
      <c r="AG66" s="7">
        <f>AB66*I66</f>
        <v>16.8</v>
      </c>
      <c r="AH66" s="11"/>
      <c r="AI66" s="11"/>
      <c r="AJ66" s="11"/>
    </row>
    <row r="67" ht="13" customHeight="1" hidden="1">
      <c r="A67" t="s" s="7">
        <v>531</v>
      </c>
      <c r="B67" t="s" s="7">
        <v>532</v>
      </c>
      <c r="C67" t="s" s="7">
        <v>533</v>
      </c>
      <c r="D67" t="s" s="7">
        <v>534</v>
      </c>
      <c r="E67" t="s" s="7">
        <v>184</v>
      </c>
      <c r="F67" t="s" s="7">
        <v>535</v>
      </c>
      <c r="G67" s="12">
        <v>1180</v>
      </c>
      <c r="H67" s="12">
        <v>0</v>
      </c>
      <c r="I67" s="16">
        <v>3.71</v>
      </c>
      <c r="J67" s="12">
        <v>0</v>
      </c>
      <c r="K67" s="12">
        <v>1</v>
      </c>
      <c r="L67" t="s" s="7">
        <v>47</v>
      </c>
      <c r="M67" t="s" s="7">
        <v>48</v>
      </c>
      <c r="N67" t="s" s="7">
        <v>186</v>
      </c>
      <c r="O67" t="s" s="7">
        <v>187</v>
      </c>
      <c r="P67" t="s" s="7">
        <v>527</v>
      </c>
      <c r="Q67" t="s" s="7">
        <v>51</v>
      </c>
      <c r="R67" t="s" s="7">
        <v>48</v>
      </c>
      <c r="S67" t="s" s="7">
        <v>95</v>
      </c>
      <c r="T67" t="s" s="7">
        <v>191</v>
      </c>
      <c r="U67" t="s" s="7">
        <v>68</v>
      </c>
      <c r="V67" t="s" s="7">
        <v>528</v>
      </c>
      <c r="W67" t="s" s="7">
        <v>124</v>
      </c>
      <c r="X67" t="s" s="7">
        <v>529</v>
      </c>
      <c r="Y67" t="s" s="7">
        <v>59</v>
      </c>
      <c r="Z67" t="s" s="8">
        <v>530</v>
      </c>
      <c r="AA67" s="14"/>
      <c r="AB67" s="10">
        <f>CEILING(160/W67,1)</f>
        <v>6</v>
      </c>
      <c r="AC67" s="7">
        <f>R67*W67/(1000*1000)*AB67</f>
      </c>
      <c r="AD67" s="11"/>
      <c r="AE67" s="11"/>
      <c r="AF67" s="11"/>
      <c r="AG67" s="7">
        <f>AB67*I67</f>
        <v>22.26</v>
      </c>
      <c r="AH67" s="11"/>
      <c r="AI67" s="11"/>
      <c r="AJ67" s="11"/>
    </row>
    <row r="68" ht="13" customHeight="1" hidden="1">
      <c r="A68" t="s" s="7">
        <v>536</v>
      </c>
      <c r="B68" t="s" s="7">
        <v>537</v>
      </c>
      <c r="C68" t="s" s="7">
        <v>538</v>
      </c>
      <c r="D68" t="s" s="7">
        <v>539</v>
      </c>
      <c r="E68" t="s" s="7">
        <v>184</v>
      </c>
      <c r="F68" t="s" s="7">
        <v>540</v>
      </c>
      <c r="G68" s="12">
        <v>5285</v>
      </c>
      <c r="H68" s="12">
        <v>0</v>
      </c>
      <c r="I68" s="16">
        <v>6.65</v>
      </c>
      <c r="J68" s="12">
        <v>0</v>
      </c>
      <c r="K68" s="12">
        <v>1</v>
      </c>
      <c r="L68" t="s" s="7">
        <v>47</v>
      </c>
      <c r="M68" t="s" s="7">
        <v>48</v>
      </c>
      <c r="N68" t="s" s="7">
        <v>186</v>
      </c>
      <c r="O68" t="s" s="7">
        <v>187</v>
      </c>
      <c r="P68" t="s" s="7">
        <v>527</v>
      </c>
      <c r="Q68" t="s" s="7">
        <v>51</v>
      </c>
      <c r="R68" t="s" s="7">
        <v>48</v>
      </c>
      <c r="S68" t="s" s="7">
        <v>541</v>
      </c>
      <c r="T68" t="s" s="7">
        <v>54</v>
      </c>
      <c r="U68" t="s" s="7">
        <v>164</v>
      </c>
      <c r="V68" t="s" s="7">
        <v>542</v>
      </c>
      <c r="W68" t="s" s="7">
        <v>252</v>
      </c>
      <c r="X68" t="s" s="7">
        <v>529</v>
      </c>
      <c r="Y68" t="s" s="7">
        <v>59</v>
      </c>
      <c r="Z68" t="s" s="8">
        <v>60</v>
      </c>
      <c r="AA68" s="14"/>
      <c r="AB68" s="10">
        <f>CEILING(160/W68,1)</f>
        <v>3</v>
      </c>
      <c r="AC68" s="7">
        <f>R68*W68/(1000*1000)*AB68</f>
      </c>
      <c r="AD68" s="11"/>
      <c r="AE68" s="11"/>
      <c r="AF68" s="11"/>
      <c r="AG68" s="7">
        <f>AB68*I68</f>
        <v>19.95</v>
      </c>
      <c r="AH68" s="11"/>
      <c r="AI68" s="11"/>
      <c r="AJ68" s="11"/>
    </row>
    <row r="69" ht="13" customHeight="1" hidden="1">
      <c r="A69" t="s" s="7">
        <v>543</v>
      </c>
      <c r="B69" t="s" s="7">
        <v>544</v>
      </c>
      <c r="C69" t="s" s="7">
        <v>545</v>
      </c>
      <c r="D69" t="s" s="7">
        <v>546</v>
      </c>
      <c r="E69" t="s" s="7">
        <v>184</v>
      </c>
      <c r="F69" t="s" s="7">
        <v>540</v>
      </c>
      <c r="G69" s="12">
        <v>4723</v>
      </c>
      <c r="H69" s="12">
        <v>0</v>
      </c>
      <c r="I69" s="16">
        <v>4.32</v>
      </c>
      <c r="J69" s="12">
        <v>0</v>
      </c>
      <c r="K69" s="12">
        <v>1</v>
      </c>
      <c r="L69" t="s" s="7">
        <v>47</v>
      </c>
      <c r="M69" t="s" s="7">
        <v>48</v>
      </c>
      <c r="N69" t="s" s="7">
        <v>224</v>
      </c>
      <c r="O69" t="s" s="7">
        <v>187</v>
      </c>
      <c r="P69" t="s" s="7">
        <v>50</v>
      </c>
      <c r="Q69" t="s" s="7">
        <v>51</v>
      </c>
      <c r="R69" t="s" s="7">
        <v>48</v>
      </c>
      <c r="S69" t="s" s="7">
        <v>541</v>
      </c>
      <c r="T69" t="s" s="7">
        <v>191</v>
      </c>
      <c r="U69" t="s" s="7">
        <v>164</v>
      </c>
      <c r="V69" t="s" s="7">
        <v>542</v>
      </c>
      <c r="W69" t="s" s="7">
        <v>145</v>
      </c>
      <c r="X69" t="s" s="7">
        <v>529</v>
      </c>
      <c r="Y69" t="s" s="7">
        <v>59</v>
      </c>
      <c r="Z69" t="s" s="8">
        <v>60</v>
      </c>
      <c r="AA69" s="14"/>
      <c r="AB69" s="10">
        <f>CEILING(160/W69,1)</f>
        <v>4</v>
      </c>
      <c r="AC69" s="7">
        <f>R69*W69/(1000*1000)*AB69</f>
      </c>
      <c r="AD69" s="11"/>
      <c r="AE69" s="11"/>
      <c r="AF69" s="11"/>
      <c r="AG69" s="7">
        <f>AB69*I69</f>
        <v>17.28</v>
      </c>
      <c r="AH69" s="11"/>
      <c r="AI69" s="11"/>
      <c r="AJ69" s="11"/>
    </row>
    <row r="70" ht="13" customHeight="1" hidden="1">
      <c r="A70" t="s" s="7">
        <v>547</v>
      </c>
      <c r="B70" t="s" s="7">
        <v>548</v>
      </c>
      <c r="C70" t="s" s="7">
        <v>549</v>
      </c>
      <c r="D70" t="s" s="7">
        <v>550</v>
      </c>
      <c r="E70" t="s" s="7">
        <v>184</v>
      </c>
      <c r="F70" t="s" s="7">
        <v>551</v>
      </c>
      <c r="G70" s="12">
        <v>3000</v>
      </c>
      <c r="H70" s="12">
        <v>0</v>
      </c>
      <c r="I70" s="17">
        <v>0.86754</v>
      </c>
      <c r="J70" s="12">
        <v>0</v>
      </c>
      <c r="K70" s="12">
        <v>3000</v>
      </c>
      <c r="L70" t="s" s="7">
        <v>167</v>
      </c>
      <c r="M70" t="s" s="7">
        <v>48</v>
      </c>
      <c r="N70" t="s" s="7">
        <v>224</v>
      </c>
      <c r="O70" t="s" s="7">
        <v>187</v>
      </c>
      <c r="P70" t="s" s="7">
        <v>50</v>
      </c>
      <c r="Q70" t="s" s="7">
        <v>51</v>
      </c>
      <c r="R70" t="s" s="7">
        <v>48</v>
      </c>
      <c r="S70" t="s" s="7">
        <v>541</v>
      </c>
      <c r="T70" t="s" s="7">
        <v>54</v>
      </c>
      <c r="U70" t="s" s="7">
        <v>68</v>
      </c>
      <c r="V70" t="s" s="7">
        <v>552</v>
      </c>
      <c r="W70" t="s" s="7">
        <v>70</v>
      </c>
      <c r="X70" t="s" s="7">
        <v>529</v>
      </c>
      <c r="Y70" t="s" s="7">
        <v>86</v>
      </c>
      <c r="Z70" t="s" s="8">
        <v>87</v>
      </c>
      <c r="AA70" s="14"/>
      <c r="AB70" s="10">
        <f>CEILING(160/W70,1)</f>
        <v>2</v>
      </c>
      <c r="AC70" s="7">
        <f>R70*W70/(1000*1000)*AB70</f>
      </c>
      <c r="AD70" s="11"/>
      <c r="AE70" s="11"/>
      <c r="AF70" s="11"/>
      <c r="AG70" s="7">
        <f>AB70*I70</f>
        <v>1.73508</v>
      </c>
      <c r="AH70" s="11"/>
      <c r="AI70" s="11"/>
      <c r="AJ70" s="11"/>
    </row>
    <row r="71" ht="13" customHeight="1" hidden="1">
      <c r="A71" t="s" s="7">
        <v>547</v>
      </c>
      <c r="B71" t="s" s="7">
        <v>548</v>
      </c>
      <c r="C71" t="s" s="7">
        <v>553</v>
      </c>
      <c r="D71" t="s" s="7">
        <v>550</v>
      </c>
      <c r="E71" t="s" s="7">
        <v>184</v>
      </c>
      <c r="F71" t="s" s="7">
        <v>551</v>
      </c>
      <c r="G71" s="12">
        <v>5310</v>
      </c>
      <c r="H71" s="12">
        <v>0</v>
      </c>
      <c r="I71" s="16">
        <v>2.94</v>
      </c>
      <c r="J71" s="12">
        <v>0</v>
      </c>
      <c r="K71" s="12">
        <v>1</v>
      </c>
      <c r="L71" t="s" s="7">
        <v>77</v>
      </c>
      <c r="M71" t="s" s="7">
        <v>48</v>
      </c>
      <c r="N71" t="s" s="7">
        <v>224</v>
      </c>
      <c r="O71" t="s" s="7">
        <v>187</v>
      </c>
      <c r="P71" t="s" s="7">
        <v>50</v>
      </c>
      <c r="Q71" t="s" s="7">
        <v>51</v>
      </c>
      <c r="R71" t="s" s="7">
        <v>48</v>
      </c>
      <c r="S71" t="s" s="7">
        <v>541</v>
      </c>
      <c r="T71" t="s" s="7">
        <v>54</v>
      </c>
      <c r="U71" t="s" s="7">
        <v>68</v>
      </c>
      <c r="V71" t="s" s="7">
        <v>552</v>
      </c>
      <c r="W71" t="s" s="7">
        <v>70</v>
      </c>
      <c r="X71" t="s" s="7">
        <v>529</v>
      </c>
      <c r="Y71" t="s" s="7">
        <v>86</v>
      </c>
      <c r="Z71" t="s" s="8">
        <v>87</v>
      </c>
      <c r="AA71" s="14"/>
      <c r="AB71" s="10">
        <f>CEILING(160/W71,1)</f>
        <v>2</v>
      </c>
      <c r="AC71" s="7">
        <f>R71*W71/(1000*1000)*AB71</f>
      </c>
      <c r="AD71" s="11"/>
      <c r="AE71" s="11"/>
      <c r="AF71" s="11"/>
      <c r="AG71" s="7">
        <f>AB71*I71</f>
        <v>5.88</v>
      </c>
      <c r="AH71" s="11"/>
      <c r="AI71" s="11"/>
      <c r="AJ71" s="11"/>
    </row>
    <row r="72" ht="13" customHeight="1" hidden="1">
      <c r="A72" t="s" s="7">
        <v>547</v>
      </c>
      <c r="B72" t="s" s="7">
        <v>548</v>
      </c>
      <c r="C72" t="s" s="7">
        <v>554</v>
      </c>
      <c r="D72" t="s" s="7">
        <v>550</v>
      </c>
      <c r="E72" t="s" s="7">
        <v>184</v>
      </c>
      <c r="F72" t="s" s="7">
        <v>551</v>
      </c>
      <c r="G72" s="12">
        <v>5310</v>
      </c>
      <c r="H72" s="12">
        <v>0</v>
      </c>
      <c r="I72" t="s" s="7">
        <v>555</v>
      </c>
      <c r="J72" s="12">
        <v>0</v>
      </c>
      <c r="K72" s="12">
        <v>1</v>
      </c>
      <c r="L72" t="s" s="7">
        <v>556</v>
      </c>
      <c r="M72" t="s" s="7">
        <v>48</v>
      </c>
      <c r="N72" t="s" s="7">
        <v>224</v>
      </c>
      <c r="O72" t="s" s="7">
        <v>187</v>
      </c>
      <c r="P72" t="s" s="7">
        <v>50</v>
      </c>
      <c r="Q72" t="s" s="7">
        <v>51</v>
      </c>
      <c r="R72" t="s" s="7">
        <v>48</v>
      </c>
      <c r="S72" t="s" s="7">
        <v>541</v>
      </c>
      <c r="T72" t="s" s="7">
        <v>54</v>
      </c>
      <c r="U72" t="s" s="7">
        <v>68</v>
      </c>
      <c r="V72" t="s" s="7">
        <v>552</v>
      </c>
      <c r="W72" t="s" s="7">
        <v>70</v>
      </c>
      <c r="X72" t="s" s="7">
        <v>529</v>
      </c>
      <c r="Y72" t="s" s="7">
        <v>86</v>
      </c>
      <c r="Z72" t="s" s="8">
        <v>87</v>
      </c>
      <c r="AA72" s="14"/>
      <c r="AB72" s="10">
        <f>CEILING(160/W72,1)</f>
        <v>2</v>
      </c>
      <c r="AC72" s="7">
        <f>R72*W72/(1000*1000)*AB72</f>
      </c>
      <c r="AD72" s="11"/>
      <c r="AE72" s="11"/>
      <c r="AF72" s="11"/>
      <c r="AG72" s="7">
        <f>AB72*I72</f>
      </c>
      <c r="AH72" s="11"/>
      <c r="AI72" s="11"/>
      <c r="AJ72" s="11"/>
    </row>
    <row r="73" ht="13" customHeight="1" hidden="1">
      <c r="A73" t="s" s="7">
        <v>557</v>
      </c>
      <c r="B73" t="s" s="7">
        <v>558</v>
      </c>
      <c r="C73" t="s" s="7">
        <v>559</v>
      </c>
      <c r="D73" t="s" s="7">
        <v>560</v>
      </c>
      <c r="E73" t="s" s="7">
        <v>184</v>
      </c>
      <c r="F73" t="s" s="7">
        <v>561</v>
      </c>
      <c r="G73" s="12">
        <v>4000</v>
      </c>
      <c r="H73" s="12">
        <v>0</v>
      </c>
      <c r="I73" s="17">
        <v>0.67476</v>
      </c>
      <c r="J73" s="12">
        <v>0</v>
      </c>
      <c r="K73" s="12">
        <v>2000</v>
      </c>
      <c r="L73" t="s" s="7">
        <v>167</v>
      </c>
      <c r="M73" t="s" s="7">
        <v>48</v>
      </c>
      <c r="N73" t="s" s="7">
        <v>224</v>
      </c>
      <c r="O73" t="s" s="7">
        <v>187</v>
      </c>
      <c r="P73" t="s" s="7">
        <v>50</v>
      </c>
      <c r="Q73" t="s" s="7">
        <v>51</v>
      </c>
      <c r="R73" t="s" s="7">
        <v>48</v>
      </c>
      <c r="S73" t="s" s="7">
        <v>95</v>
      </c>
      <c r="T73" t="s" s="7">
        <v>67</v>
      </c>
      <c r="U73" t="s" s="7">
        <v>68</v>
      </c>
      <c r="V73" t="s" s="7">
        <v>562</v>
      </c>
      <c r="W73" t="s" s="7">
        <v>70</v>
      </c>
      <c r="X73" t="s" s="7">
        <v>529</v>
      </c>
      <c r="Y73" t="s" s="7">
        <v>86</v>
      </c>
      <c r="Z73" t="s" s="8">
        <v>563</v>
      </c>
      <c r="AA73" s="14"/>
      <c r="AB73" s="10">
        <f>CEILING(160/W73,1)</f>
        <v>2</v>
      </c>
      <c r="AC73" s="7">
        <f>R73*W73/(1000*1000)*AB73</f>
      </c>
      <c r="AD73" s="11"/>
      <c r="AE73" s="11"/>
      <c r="AF73" s="11"/>
      <c r="AG73" s="7">
        <f>AB73*I73</f>
        <v>1.34952</v>
      </c>
      <c r="AH73" s="11"/>
      <c r="AI73" s="11"/>
      <c r="AJ73" s="11"/>
    </row>
    <row r="74" ht="13" customHeight="1" hidden="1">
      <c r="A74" t="s" s="7">
        <v>557</v>
      </c>
      <c r="B74" t="s" s="7">
        <v>558</v>
      </c>
      <c r="C74" t="s" s="7">
        <v>564</v>
      </c>
      <c r="D74" t="s" s="7">
        <v>560</v>
      </c>
      <c r="E74" t="s" s="7">
        <v>184</v>
      </c>
      <c r="F74" t="s" s="7">
        <v>561</v>
      </c>
      <c r="G74" s="12">
        <v>4352</v>
      </c>
      <c r="H74" s="12">
        <v>0</v>
      </c>
      <c r="I74" s="16">
        <v>2.29</v>
      </c>
      <c r="J74" s="12">
        <v>0</v>
      </c>
      <c r="K74" s="12">
        <v>1</v>
      </c>
      <c r="L74" t="s" s="7">
        <v>77</v>
      </c>
      <c r="M74" t="s" s="7">
        <v>48</v>
      </c>
      <c r="N74" t="s" s="7">
        <v>224</v>
      </c>
      <c r="O74" t="s" s="7">
        <v>187</v>
      </c>
      <c r="P74" t="s" s="7">
        <v>50</v>
      </c>
      <c r="Q74" t="s" s="7">
        <v>51</v>
      </c>
      <c r="R74" t="s" s="7">
        <v>48</v>
      </c>
      <c r="S74" t="s" s="7">
        <v>95</v>
      </c>
      <c r="T74" t="s" s="7">
        <v>67</v>
      </c>
      <c r="U74" t="s" s="7">
        <v>68</v>
      </c>
      <c r="V74" t="s" s="7">
        <v>562</v>
      </c>
      <c r="W74" t="s" s="7">
        <v>70</v>
      </c>
      <c r="X74" t="s" s="7">
        <v>529</v>
      </c>
      <c r="Y74" t="s" s="7">
        <v>86</v>
      </c>
      <c r="Z74" t="s" s="8">
        <v>563</v>
      </c>
      <c r="AA74" s="14"/>
      <c r="AB74" s="10">
        <f>CEILING(160/W74,1)</f>
        <v>2</v>
      </c>
      <c r="AC74" s="7">
        <f>R74*W74/(1000*1000)*AB74</f>
      </c>
      <c r="AD74" s="11"/>
      <c r="AE74" s="11"/>
      <c r="AF74" s="11"/>
      <c r="AG74" s="7">
        <f>AB74*I74</f>
        <v>4.58</v>
      </c>
      <c r="AH74" s="11"/>
      <c r="AI74" s="11"/>
      <c r="AJ74" s="11"/>
    </row>
    <row r="75" ht="13" customHeight="1" hidden="1">
      <c r="A75" t="s" s="7">
        <v>557</v>
      </c>
      <c r="B75" t="s" s="7">
        <v>558</v>
      </c>
      <c r="C75" t="s" s="7">
        <v>565</v>
      </c>
      <c r="D75" t="s" s="7">
        <v>560</v>
      </c>
      <c r="E75" t="s" s="7">
        <v>184</v>
      </c>
      <c r="F75" t="s" s="7">
        <v>561</v>
      </c>
      <c r="G75" s="12">
        <v>4352</v>
      </c>
      <c r="H75" s="12">
        <v>0</v>
      </c>
      <c r="I75" t="s" s="7">
        <v>555</v>
      </c>
      <c r="J75" s="12">
        <v>0</v>
      </c>
      <c r="K75" s="12">
        <v>1</v>
      </c>
      <c r="L75" t="s" s="7">
        <v>556</v>
      </c>
      <c r="M75" t="s" s="7">
        <v>48</v>
      </c>
      <c r="N75" t="s" s="7">
        <v>224</v>
      </c>
      <c r="O75" t="s" s="7">
        <v>187</v>
      </c>
      <c r="P75" t="s" s="7">
        <v>50</v>
      </c>
      <c r="Q75" t="s" s="7">
        <v>51</v>
      </c>
      <c r="R75" t="s" s="7">
        <v>48</v>
      </c>
      <c r="S75" t="s" s="7">
        <v>95</v>
      </c>
      <c r="T75" t="s" s="7">
        <v>67</v>
      </c>
      <c r="U75" t="s" s="7">
        <v>68</v>
      </c>
      <c r="V75" t="s" s="7">
        <v>562</v>
      </c>
      <c r="W75" t="s" s="7">
        <v>70</v>
      </c>
      <c r="X75" t="s" s="7">
        <v>529</v>
      </c>
      <c r="Y75" t="s" s="7">
        <v>86</v>
      </c>
      <c r="Z75" t="s" s="8">
        <v>563</v>
      </c>
      <c r="AA75" s="14"/>
      <c r="AB75" s="10">
        <f>CEILING(160/W75,1)</f>
        <v>2</v>
      </c>
      <c r="AC75" s="7">
        <f>R75*W75/(1000*1000)*AB75</f>
      </c>
      <c r="AD75" s="11"/>
      <c r="AE75" s="11"/>
      <c r="AF75" s="11"/>
      <c r="AG75" s="7">
        <f>AB75*I75</f>
      </c>
      <c r="AH75" s="11"/>
      <c r="AI75" s="11"/>
      <c r="AJ75" s="11"/>
    </row>
    <row r="76" ht="13" customHeight="1" hidden="1">
      <c r="A76" t="s" s="7">
        <v>566</v>
      </c>
      <c r="B76" t="s" s="7">
        <v>567</v>
      </c>
      <c r="C76" t="s" s="7">
        <v>568</v>
      </c>
      <c r="D76" t="s" s="7">
        <v>569</v>
      </c>
      <c r="E76" t="s" s="7">
        <v>184</v>
      </c>
      <c r="F76" t="s" s="7">
        <v>570</v>
      </c>
      <c r="G76" s="12">
        <v>872</v>
      </c>
      <c r="H76" s="12">
        <v>0</v>
      </c>
      <c r="I76" s="16">
        <v>2.44</v>
      </c>
      <c r="J76" s="12">
        <v>0</v>
      </c>
      <c r="K76" s="12">
        <v>1</v>
      </c>
      <c r="L76" t="s" s="7">
        <v>47</v>
      </c>
      <c r="M76" t="s" s="7">
        <v>48</v>
      </c>
      <c r="N76" t="s" s="7">
        <v>224</v>
      </c>
      <c r="O76" t="s" s="7">
        <v>187</v>
      </c>
      <c r="P76" t="s" s="7">
        <v>50</v>
      </c>
      <c r="Q76" t="s" s="7">
        <v>51</v>
      </c>
      <c r="R76" t="s" s="7">
        <v>48</v>
      </c>
      <c r="S76" t="s" s="7">
        <v>571</v>
      </c>
      <c r="T76" t="s" s="7">
        <v>54</v>
      </c>
      <c r="U76" t="s" s="7">
        <v>68</v>
      </c>
      <c r="V76" t="s" s="7">
        <v>572</v>
      </c>
      <c r="W76" t="s" s="7">
        <v>70</v>
      </c>
      <c r="X76" t="s" s="7">
        <v>529</v>
      </c>
      <c r="Y76" t="s" s="7">
        <v>59</v>
      </c>
      <c r="Z76" t="s" s="8">
        <v>71</v>
      </c>
      <c r="AA76" s="14"/>
      <c r="AB76" s="10">
        <f>CEILING(160/W76,1)</f>
        <v>2</v>
      </c>
      <c r="AC76" s="7">
        <f>R76*W76/(1000*1000)*AB76</f>
      </c>
      <c r="AD76" s="11"/>
      <c r="AE76" s="11"/>
      <c r="AF76" s="11"/>
      <c r="AG76" s="7">
        <f>AB76*I76</f>
        <v>4.88</v>
      </c>
      <c r="AH76" s="11"/>
      <c r="AI76" s="11"/>
      <c r="AJ76" s="11"/>
    </row>
    <row r="77" ht="13" customHeight="1" hidden="1">
      <c r="A77" t="s" s="7">
        <v>573</v>
      </c>
      <c r="B77" t="s" s="7">
        <v>574</v>
      </c>
      <c r="C77" t="s" s="7">
        <v>575</v>
      </c>
      <c r="D77" t="s" s="7">
        <v>576</v>
      </c>
      <c r="E77" t="s" s="7">
        <v>184</v>
      </c>
      <c r="F77" t="s" s="7">
        <v>577</v>
      </c>
      <c r="G77" s="12">
        <v>2011</v>
      </c>
      <c r="H77" s="12">
        <v>0</v>
      </c>
      <c r="I77" s="16">
        <v>4.83</v>
      </c>
      <c r="J77" s="12">
        <v>0</v>
      </c>
      <c r="K77" s="12">
        <v>1</v>
      </c>
      <c r="L77" t="s" s="7">
        <v>47</v>
      </c>
      <c r="M77" t="s" s="7">
        <v>48</v>
      </c>
      <c r="N77" t="s" s="7">
        <v>224</v>
      </c>
      <c r="O77" t="s" s="7">
        <v>187</v>
      </c>
      <c r="P77" t="s" s="7">
        <v>50</v>
      </c>
      <c r="Q77" t="s" s="7">
        <v>51</v>
      </c>
      <c r="R77" t="s" s="7">
        <v>48</v>
      </c>
      <c r="S77" t="s" s="7">
        <v>541</v>
      </c>
      <c r="T77" t="s" s="7">
        <v>54</v>
      </c>
      <c r="U77" t="s" s="7">
        <v>68</v>
      </c>
      <c r="V77" t="s" s="7">
        <v>578</v>
      </c>
      <c r="W77" t="s" s="7">
        <v>70</v>
      </c>
      <c r="X77" t="s" s="7">
        <v>529</v>
      </c>
      <c r="Y77" t="s" s="7">
        <v>59</v>
      </c>
      <c r="Z77" t="s" s="8">
        <v>71</v>
      </c>
      <c r="AA77" s="14"/>
      <c r="AB77" s="10">
        <f>CEILING(160/W77,1)</f>
        <v>2</v>
      </c>
      <c r="AC77" s="7">
        <f>R77*W77/(1000*1000)*AB77</f>
      </c>
      <c r="AD77" s="11"/>
      <c r="AE77" s="11"/>
      <c r="AF77" s="11"/>
      <c r="AG77" s="7">
        <f>AB77*I77</f>
        <v>9.66</v>
      </c>
      <c r="AH77" s="11"/>
      <c r="AI77" s="11"/>
      <c r="AJ77" s="11"/>
    </row>
    <row r="78" ht="13" customHeight="1" hidden="1">
      <c r="A78" t="s" s="7">
        <v>579</v>
      </c>
      <c r="B78" t="s" s="7">
        <v>580</v>
      </c>
      <c r="C78" t="s" s="7">
        <v>581</v>
      </c>
      <c r="D78" t="s" s="7">
        <v>582</v>
      </c>
      <c r="E78" t="s" s="7">
        <v>184</v>
      </c>
      <c r="F78" t="s" s="7">
        <v>583</v>
      </c>
      <c r="G78" s="12">
        <v>1401</v>
      </c>
      <c r="H78" s="12">
        <v>0</v>
      </c>
      <c r="I78" s="16">
        <v>6.78</v>
      </c>
      <c r="J78" s="12">
        <v>0</v>
      </c>
      <c r="K78" s="12">
        <v>1</v>
      </c>
      <c r="L78" t="s" s="7">
        <v>47</v>
      </c>
      <c r="M78" t="s" s="7">
        <v>48</v>
      </c>
      <c r="N78" t="s" s="7">
        <v>224</v>
      </c>
      <c r="O78" t="s" s="7">
        <v>187</v>
      </c>
      <c r="P78" t="s" s="7">
        <v>527</v>
      </c>
      <c r="Q78" t="s" s="7">
        <v>51</v>
      </c>
      <c r="R78" t="s" s="7">
        <v>48</v>
      </c>
      <c r="S78" t="s" s="7">
        <v>541</v>
      </c>
      <c r="T78" t="s" s="7">
        <v>54</v>
      </c>
      <c r="U78" t="s" s="7">
        <v>68</v>
      </c>
      <c r="V78" t="s" s="7">
        <v>578</v>
      </c>
      <c r="W78" t="s" s="7">
        <v>70</v>
      </c>
      <c r="X78" t="s" s="7">
        <v>529</v>
      </c>
      <c r="Y78" t="s" s="7">
        <v>59</v>
      </c>
      <c r="Z78" t="s" s="8">
        <v>71</v>
      </c>
      <c r="AA78" s="14"/>
      <c r="AB78" s="10">
        <f>CEILING(160/W78,1)</f>
        <v>2</v>
      </c>
      <c r="AC78" s="7">
        <f>R78*W78/(1000*1000)*AB78</f>
      </c>
      <c r="AD78" s="11"/>
      <c r="AE78" s="11"/>
      <c r="AF78" s="11"/>
      <c r="AG78" s="7">
        <f>AB78*I78</f>
        <v>13.56</v>
      </c>
      <c r="AH78" s="11"/>
      <c r="AI78" s="11"/>
      <c r="AJ78" s="11"/>
    </row>
    <row r="79" ht="13" customHeight="1" hidden="1">
      <c r="A79" t="s" s="7">
        <v>584</v>
      </c>
      <c r="B79" t="s" s="7">
        <v>585</v>
      </c>
      <c r="C79" t="s" s="7">
        <v>586</v>
      </c>
      <c r="D79" t="s" s="7">
        <v>587</v>
      </c>
      <c r="E79" t="s" s="7">
        <v>184</v>
      </c>
      <c r="F79" t="s" s="7">
        <v>588</v>
      </c>
      <c r="G79" s="12">
        <v>4500</v>
      </c>
      <c r="H79" s="12">
        <v>0</v>
      </c>
      <c r="I79" s="17">
        <v>3.02676</v>
      </c>
      <c r="J79" s="12">
        <v>0</v>
      </c>
      <c r="K79" s="12">
        <v>1500</v>
      </c>
      <c r="L79" t="s" s="7">
        <v>167</v>
      </c>
      <c r="M79" t="s" s="7">
        <v>48</v>
      </c>
      <c r="N79" t="s" s="7">
        <v>49</v>
      </c>
      <c r="O79" t="s" s="7">
        <v>225</v>
      </c>
      <c r="P79" t="s" s="7">
        <v>50</v>
      </c>
      <c r="Q79" t="s" s="7">
        <v>51</v>
      </c>
      <c r="R79" t="s" s="7">
        <v>48</v>
      </c>
      <c r="S79" t="s" s="7">
        <v>66</v>
      </c>
      <c r="T79" t="s" s="7">
        <v>67</v>
      </c>
      <c r="U79" t="s" s="7">
        <v>68</v>
      </c>
      <c r="V79" t="s" s="7">
        <v>48</v>
      </c>
      <c r="W79" t="s" s="7">
        <v>70</v>
      </c>
      <c r="X79" t="s" s="7">
        <v>58</v>
      </c>
      <c r="Y79" t="s" s="7">
        <v>86</v>
      </c>
      <c r="Z79" t="s" s="8">
        <v>138</v>
      </c>
      <c r="AA79" s="14"/>
      <c r="AB79" s="10">
        <f>CEILING(160/W79,1)</f>
        <v>2</v>
      </c>
      <c r="AC79" s="7">
        <f>R79*W79/(1000*1000)*AB79</f>
      </c>
      <c r="AD79" s="11"/>
      <c r="AE79" s="11"/>
      <c r="AF79" s="11"/>
      <c r="AG79" s="7">
        <f>AB79*I79</f>
        <v>6.05352</v>
      </c>
      <c r="AH79" s="11"/>
      <c r="AI79" s="11"/>
      <c r="AJ79" s="11"/>
    </row>
    <row r="80" ht="13" customHeight="1" hidden="1">
      <c r="A80" t="s" s="7">
        <v>584</v>
      </c>
      <c r="B80" t="s" s="7">
        <v>585</v>
      </c>
      <c r="C80" t="s" s="7">
        <v>589</v>
      </c>
      <c r="D80" t="s" s="7">
        <v>587</v>
      </c>
      <c r="E80" t="s" s="7">
        <v>184</v>
      </c>
      <c r="F80" t="s" s="7">
        <v>588</v>
      </c>
      <c r="G80" s="12">
        <v>5532</v>
      </c>
      <c r="H80" s="12">
        <v>0</v>
      </c>
      <c r="I80" s="16">
        <v>7.51</v>
      </c>
      <c r="J80" s="12">
        <v>0</v>
      </c>
      <c r="K80" s="12">
        <v>1</v>
      </c>
      <c r="L80" t="s" s="7">
        <v>77</v>
      </c>
      <c r="M80" t="s" s="7">
        <v>48</v>
      </c>
      <c r="N80" t="s" s="7">
        <v>49</v>
      </c>
      <c r="O80" t="s" s="7">
        <v>225</v>
      </c>
      <c r="P80" t="s" s="7">
        <v>50</v>
      </c>
      <c r="Q80" t="s" s="7">
        <v>51</v>
      </c>
      <c r="R80" t="s" s="7">
        <v>48</v>
      </c>
      <c r="S80" t="s" s="7">
        <v>66</v>
      </c>
      <c r="T80" t="s" s="7">
        <v>67</v>
      </c>
      <c r="U80" t="s" s="7">
        <v>68</v>
      </c>
      <c r="V80" t="s" s="7">
        <v>69</v>
      </c>
      <c r="W80" t="s" s="7">
        <v>70</v>
      </c>
      <c r="X80" t="s" s="7">
        <v>58</v>
      </c>
      <c r="Y80" t="s" s="7">
        <v>86</v>
      </c>
      <c r="Z80" t="s" s="8">
        <v>138</v>
      </c>
      <c r="AA80" s="14"/>
      <c r="AB80" s="10">
        <f>CEILING(160/W80,1)</f>
        <v>2</v>
      </c>
      <c r="AC80" s="7">
        <f>R80*W80/(1000*1000)*AB80</f>
      </c>
      <c r="AD80" s="11"/>
      <c r="AE80" s="11"/>
      <c r="AF80" s="11"/>
      <c r="AG80" s="7">
        <f>AB80*I80</f>
        <v>15.02</v>
      </c>
      <c r="AH80" s="11"/>
      <c r="AI80" s="11"/>
      <c r="AJ80" s="11"/>
    </row>
    <row r="81" ht="13" customHeight="1" hidden="1">
      <c r="A81" t="s" s="7">
        <v>584</v>
      </c>
      <c r="B81" t="s" s="7">
        <v>585</v>
      </c>
      <c r="C81" t="s" s="7">
        <v>590</v>
      </c>
      <c r="D81" t="s" s="7">
        <v>587</v>
      </c>
      <c r="E81" t="s" s="7">
        <v>184</v>
      </c>
      <c r="F81" t="s" s="7">
        <v>588</v>
      </c>
      <c r="G81" s="12">
        <v>5532</v>
      </c>
      <c r="H81" s="12">
        <v>0</v>
      </c>
      <c r="I81" t="s" s="7">
        <v>555</v>
      </c>
      <c r="J81" s="12">
        <v>0</v>
      </c>
      <c r="K81" s="12">
        <v>1</v>
      </c>
      <c r="L81" t="s" s="7">
        <v>556</v>
      </c>
      <c r="M81" t="s" s="7">
        <v>48</v>
      </c>
      <c r="N81" t="s" s="7">
        <v>49</v>
      </c>
      <c r="O81" t="s" s="7">
        <v>225</v>
      </c>
      <c r="P81" t="s" s="7">
        <v>50</v>
      </c>
      <c r="Q81" t="s" s="7">
        <v>51</v>
      </c>
      <c r="R81" t="s" s="7">
        <v>48</v>
      </c>
      <c r="S81" t="s" s="7">
        <v>66</v>
      </c>
      <c r="T81" t="s" s="7">
        <v>67</v>
      </c>
      <c r="U81" t="s" s="7">
        <v>68</v>
      </c>
      <c r="V81" t="s" s="7">
        <v>48</v>
      </c>
      <c r="W81" t="s" s="7">
        <v>70</v>
      </c>
      <c r="X81" t="s" s="7">
        <v>58</v>
      </c>
      <c r="Y81" t="s" s="7">
        <v>86</v>
      </c>
      <c r="Z81" t="s" s="8">
        <v>138</v>
      </c>
      <c r="AA81" s="14"/>
      <c r="AB81" s="10">
        <f>CEILING(160/W81,1)</f>
        <v>2</v>
      </c>
      <c r="AC81" s="7">
        <f>R81*W81/(1000*1000)*AB81</f>
      </c>
      <c r="AD81" s="11"/>
      <c r="AE81" s="11"/>
      <c r="AF81" s="11"/>
      <c r="AG81" s="7">
        <f>AB81*I81</f>
      </c>
      <c r="AH81" s="11"/>
      <c r="AI81" s="11"/>
      <c r="AJ81" s="11"/>
    </row>
    <row r="82" ht="13" customHeight="1" hidden="1">
      <c r="A82" t="s" s="7">
        <v>591</v>
      </c>
      <c r="B82" t="s" s="7">
        <v>592</v>
      </c>
      <c r="C82" t="s" s="7">
        <v>593</v>
      </c>
      <c r="D82" t="s" s="7">
        <v>594</v>
      </c>
      <c r="E82" t="s" s="7">
        <v>184</v>
      </c>
      <c r="F82" t="s" s="7">
        <v>595</v>
      </c>
      <c r="G82" s="12">
        <v>198</v>
      </c>
      <c r="H82" s="12">
        <v>0</v>
      </c>
      <c r="I82" s="16">
        <v>80.16</v>
      </c>
      <c r="J82" s="12">
        <v>0</v>
      </c>
      <c r="K82" s="12">
        <v>1</v>
      </c>
      <c r="L82" t="s" s="7">
        <v>47</v>
      </c>
      <c r="M82" t="s" s="7">
        <v>48</v>
      </c>
      <c r="N82" t="s" s="7">
        <v>186</v>
      </c>
      <c r="O82" t="s" s="7">
        <v>225</v>
      </c>
      <c r="P82" t="s" s="7">
        <v>188</v>
      </c>
      <c r="Q82" t="s" s="7">
        <v>48</v>
      </c>
      <c r="R82" t="s" s="7">
        <v>48</v>
      </c>
      <c r="S82" t="s" s="7">
        <v>596</v>
      </c>
      <c r="T82" t="s" s="7">
        <v>199</v>
      </c>
      <c r="U82" t="s" s="7">
        <v>597</v>
      </c>
      <c r="V82" t="s" s="7">
        <v>598</v>
      </c>
      <c r="W82" t="s" s="7">
        <v>48</v>
      </c>
      <c r="X82" t="s" s="7">
        <v>58</v>
      </c>
      <c r="Y82" t="s" s="7">
        <v>599</v>
      </c>
      <c r="Z82" t="s" s="8">
        <v>600</v>
      </c>
      <c r="AA82" s="14"/>
      <c r="AB82" s="10">
        <f>CEILING(160/W82,1)</f>
      </c>
      <c r="AC82" s="7">
        <f>R82*W82/(1000*1000)*AB82</f>
      </c>
      <c r="AD82" s="11"/>
      <c r="AE82" s="11"/>
      <c r="AF82" s="11"/>
      <c r="AG82" s="7">
        <f>AB82*I82</f>
      </c>
      <c r="AH82" s="11"/>
      <c r="AI82" s="11"/>
      <c r="AJ82" s="11"/>
    </row>
    <row r="83" ht="13" customHeight="1" hidden="1">
      <c r="A83" t="s" s="7">
        <v>601</v>
      </c>
      <c r="B83" t="s" s="7">
        <v>602</v>
      </c>
      <c r="C83" t="s" s="7">
        <v>603</v>
      </c>
      <c r="D83" t="s" s="7">
        <v>604</v>
      </c>
      <c r="E83" t="s" s="7">
        <v>184</v>
      </c>
      <c r="F83" t="s" s="7">
        <v>605</v>
      </c>
      <c r="G83" s="12">
        <v>0</v>
      </c>
      <c r="H83" s="12">
        <v>0</v>
      </c>
      <c r="I83" s="16">
        <v>61.14</v>
      </c>
      <c r="J83" s="12">
        <v>0</v>
      </c>
      <c r="K83" s="12">
        <v>1</v>
      </c>
      <c r="L83" t="s" s="7">
        <v>47</v>
      </c>
      <c r="M83" t="s" s="7">
        <v>48</v>
      </c>
      <c r="N83" t="s" s="7">
        <v>186</v>
      </c>
      <c r="O83" t="s" s="7">
        <v>225</v>
      </c>
      <c r="P83" t="s" s="7">
        <v>188</v>
      </c>
      <c r="Q83" t="s" s="7">
        <v>48</v>
      </c>
      <c r="R83" t="s" s="7">
        <v>48</v>
      </c>
      <c r="S83" t="s" s="7">
        <v>606</v>
      </c>
      <c r="T83" t="s" s="7">
        <v>199</v>
      </c>
      <c r="U83" t="s" s="7">
        <v>607</v>
      </c>
      <c r="V83" t="s" s="7">
        <v>608</v>
      </c>
      <c r="W83" t="s" s="7">
        <v>48</v>
      </c>
      <c r="X83" t="s" s="7">
        <v>58</v>
      </c>
      <c r="Y83" t="s" s="7">
        <v>599</v>
      </c>
      <c r="Z83" t="s" s="8">
        <v>600</v>
      </c>
      <c r="AA83" s="14"/>
      <c r="AB83" s="10">
        <f>CEILING(160/W83,1)</f>
      </c>
      <c r="AC83" s="7">
        <f>R83*W83/(1000*1000)*AB83</f>
      </c>
      <c r="AD83" s="11"/>
      <c r="AE83" s="11"/>
      <c r="AF83" s="11"/>
      <c r="AG83" s="7">
        <f>AB83*I83</f>
      </c>
      <c r="AH83" s="11"/>
      <c r="AI83" s="11"/>
      <c r="AJ83" s="11"/>
    </row>
    <row r="84" ht="13" customHeight="1" hidden="1">
      <c r="A84" t="s" s="7">
        <v>609</v>
      </c>
      <c r="B84" t="s" s="7">
        <v>610</v>
      </c>
      <c r="C84" t="s" s="7">
        <v>611</v>
      </c>
      <c r="D84" t="s" s="7">
        <v>612</v>
      </c>
      <c r="E84" t="s" s="7">
        <v>184</v>
      </c>
      <c r="F84" t="s" s="7">
        <v>613</v>
      </c>
      <c r="G84" s="12">
        <v>350</v>
      </c>
      <c r="H84" s="12">
        <v>0</v>
      </c>
      <c r="I84" s="16">
        <v>57.47</v>
      </c>
      <c r="J84" s="12">
        <v>0</v>
      </c>
      <c r="K84" s="12">
        <v>1</v>
      </c>
      <c r="L84" t="s" s="7">
        <v>47</v>
      </c>
      <c r="M84" t="s" s="7">
        <v>48</v>
      </c>
      <c r="N84" t="s" s="7">
        <v>186</v>
      </c>
      <c r="O84" t="s" s="7">
        <v>225</v>
      </c>
      <c r="P84" t="s" s="7">
        <v>188</v>
      </c>
      <c r="Q84" t="s" s="7">
        <v>48</v>
      </c>
      <c r="R84" t="s" s="7">
        <v>48</v>
      </c>
      <c r="S84" t="s" s="7">
        <v>541</v>
      </c>
      <c r="T84" t="s" s="7">
        <v>199</v>
      </c>
      <c r="U84" t="s" s="7">
        <v>614</v>
      </c>
      <c r="V84" t="s" s="7">
        <v>615</v>
      </c>
      <c r="W84" t="s" s="7">
        <v>48</v>
      </c>
      <c r="X84" t="s" s="7">
        <v>58</v>
      </c>
      <c r="Y84" t="s" s="7">
        <v>599</v>
      </c>
      <c r="Z84" t="s" s="8">
        <v>600</v>
      </c>
      <c r="AA84" s="14"/>
      <c r="AB84" s="10">
        <f>CEILING(160/W84,1)</f>
      </c>
      <c r="AC84" s="7">
        <f>R84*W84/(1000*1000)*AB84</f>
      </c>
      <c r="AD84" s="11"/>
      <c r="AE84" s="11"/>
      <c r="AF84" s="11"/>
      <c r="AG84" s="7">
        <f>AB84*I84</f>
      </c>
      <c r="AH84" s="11"/>
      <c r="AI84" s="11"/>
      <c r="AJ84" s="11"/>
    </row>
    <row r="85" ht="13" customHeight="1" hidden="1">
      <c r="A85" t="s" s="7">
        <v>616</v>
      </c>
      <c r="B85" t="s" s="7">
        <v>48</v>
      </c>
      <c r="C85" t="s" s="7">
        <v>617</v>
      </c>
      <c r="D85" t="s" s="7">
        <v>618</v>
      </c>
      <c r="E85" t="s" s="7">
        <v>184</v>
      </c>
      <c r="F85" t="s" s="7">
        <v>619</v>
      </c>
      <c r="G85" s="12">
        <v>0</v>
      </c>
      <c r="H85" s="12">
        <v>0</v>
      </c>
      <c r="I85" s="16">
        <v>5.65</v>
      </c>
      <c r="J85" s="12">
        <v>0</v>
      </c>
      <c r="K85" s="12">
        <v>1</v>
      </c>
      <c r="L85" t="s" s="7">
        <v>130</v>
      </c>
      <c r="M85" t="s" s="7">
        <v>48</v>
      </c>
      <c r="N85" t="s" s="7">
        <v>118</v>
      </c>
      <c r="O85" t="s" s="7">
        <v>225</v>
      </c>
      <c r="P85" t="s" s="7">
        <v>188</v>
      </c>
      <c r="Q85" t="s" s="7">
        <v>48</v>
      </c>
      <c r="R85" t="s" s="7">
        <v>48</v>
      </c>
      <c r="S85" t="s" s="7">
        <v>620</v>
      </c>
      <c r="T85" t="s" s="7">
        <v>621</v>
      </c>
      <c r="U85" t="s" s="7">
        <v>622</v>
      </c>
      <c r="V85" t="s" s="7">
        <v>48</v>
      </c>
      <c r="W85" t="s" s="7">
        <v>48</v>
      </c>
      <c r="X85" t="s" s="7">
        <v>58</v>
      </c>
      <c r="Y85" t="s" s="7">
        <v>599</v>
      </c>
      <c r="Z85" t="s" s="8">
        <v>130</v>
      </c>
      <c r="AA85" s="14"/>
      <c r="AB85" s="10">
        <f>CEILING(160/W85,1)</f>
      </c>
      <c r="AC85" s="7">
        <f>R85*W85/(1000*1000)*AB85</f>
      </c>
      <c r="AD85" s="11"/>
      <c r="AE85" s="11"/>
      <c r="AF85" s="11"/>
      <c r="AG85" s="7">
        <f>AB85*I85</f>
      </c>
      <c r="AH85" s="11"/>
      <c r="AI85" s="11"/>
      <c r="AJ85" s="11"/>
    </row>
    <row r="86" ht="13" customHeight="1" hidden="1">
      <c r="A86" t="s" s="7">
        <v>623</v>
      </c>
      <c r="B86" t="s" s="7">
        <v>624</v>
      </c>
      <c r="C86" t="s" s="7">
        <v>625</v>
      </c>
      <c r="D86" t="s" s="7">
        <v>626</v>
      </c>
      <c r="E86" t="s" s="7">
        <v>184</v>
      </c>
      <c r="F86" t="s" s="7">
        <v>627</v>
      </c>
      <c r="G86" s="12">
        <v>91</v>
      </c>
      <c r="H86" s="12">
        <v>0</v>
      </c>
      <c r="I86" s="13">
        <v>51.6</v>
      </c>
      <c r="J86" s="12">
        <v>0</v>
      </c>
      <c r="K86" s="12">
        <v>1</v>
      </c>
      <c r="L86" t="s" s="7">
        <v>47</v>
      </c>
      <c r="M86" t="s" s="7">
        <v>48</v>
      </c>
      <c r="N86" t="s" s="7">
        <v>118</v>
      </c>
      <c r="O86" t="s" s="7">
        <v>225</v>
      </c>
      <c r="P86" t="s" s="7">
        <v>188</v>
      </c>
      <c r="Q86" t="s" s="7">
        <v>48</v>
      </c>
      <c r="R86" t="s" s="7">
        <v>48</v>
      </c>
      <c r="S86" t="s" s="7">
        <v>628</v>
      </c>
      <c r="T86" t="s" s="7">
        <v>621</v>
      </c>
      <c r="U86" t="s" s="7">
        <v>346</v>
      </c>
      <c r="V86" t="s" s="7">
        <v>598</v>
      </c>
      <c r="W86" t="s" s="7">
        <v>48</v>
      </c>
      <c r="X86" t="s" s="7">
        <v>58</v>
      </c>
      <c r="Y86" t="s" s="7">
        <v>599</v>
      </c>
      <c r="Z86" t="s" s="8">
        <v>629</v>
      </c>
      <c r="AA86" s="14"/>
      <c r="AB86" s="10">
        <f>CEILING(160/W86,1)</f>
      </c>
      <c r="AC86" s="7">
        <f>R86*W86/(1000*1000)*AB86</f>
      </c>
      <c r="AD86" s="11"/>
      <c r="AE86" s="11"/>
      <c r="AF86" s="11"/>
      <c r="AG86" s="7">
        <f>AB86*I86</f>
      </c>
      <c r="AH86" s="11"/>
      <c r="AI86" s="11"/>
      <c r="AJ86" s="11"/>
    </row>
    <row r="87" ht="13" customHeight="1" hidden="1">
      <c r="A87" t="s" s="7">
        <v>630</v>
      </c>
      <c r="B87" t="s" s="7">
        <v>631</v>
      </c>
      <c r="C87" t="s" s="7">
        <v>632</v>
      </c>
      <c r="D87" t="s" s="7">
        <v>633</v>
      </c>
      <c r="E87" t="s" s="7">
        <v>184</v>
      </c>
      <c r="F87" t="s" s="7">
        <v>634</v>
      </c>
      <c r="G87" s="12">
        <v>151</v>
      </c>
      <c r="H87" s="12">
        <v>0</v>
      </c>
      <c r="I87" s="16">
        <v>151.14</v>
      </c>
      <c r="J87" s="12">
        <v>0</v>
      </c>
      <c r="K87" s="12">
        <v>1</v>
      </c>
      <c r="L87" t="s" s="7">
        <v>47</v>
      </c>
      <c r="M87" t="s" s="7">
        <v>48</v>
      </c>
      <c r="N87" t="s" s="7">
        <v>118</v>
      </c>
      <c r="O87" t="s" s="7">
        <v>225</v>
      </c>
      <c r="P87" t="s" s="7">
        <v>188</v>
      </c>
      <c r="Q87" t="s" s="7">
        <v>48</v>
      </c>
      <c r="R87" t="s" s="7">
        <v>48</v>
      </c>
      <c r="S87" t="s" s="7">
        <v>635</v>
      </c>
      <c r="T87" t="s" s="7">
        <v>621</v>
      </c>
      <c r="U87" t="s" s="7">
        <v>636</v>
      </c>
      <c r="V87" t="s" s="7">
        <v>637</v>
      </c>
      <c r="W87" t="s" s="7">
        <v>48</v>
      </c>
      <c r="X87" t="s" s="7">
        <v>58</v>
      </c>
      <c r="Y87" t="s" s="7">
        <v>599</v>
      </c>
      <c r="Z87" t="s" s="8">
        <v>600</v>
      </c>
      <c r="AA87" s="14"/>
      <c r="AB87" s="10">
        <f>CEILING(160/W87,1)</f>
      </c>
      <c r="AC87" s="7">
        <f>R87*W87/(1000*1000)*AB87</f>
      </c>
      <c r="AD87" s="11"/>
      <c r="AE87" s="11"/>
      <c r="AF87" s="11"/>
      <c r="AG87" s="7">
        <f>AB87*I87</f>
      </c>
      <c r="AH87" s="11"/>
      <c r="AI87" s="11"/>
      <c r="AJ87" s="11"/>
    </row>
    <row r="88" ht="13" customHeight="1" hidden="1">
      <c r="A88" t="s" s="7">
        <v>638</v>
      </c>
      <c r="B88" t="s" s="7">
        <v>639</v>
      </c>
      <c r="C88" t="s" s="7">
        <v>640</v>
      </c>
      <c r="D88" t="s" s="7">
        <v>641</v>
      </c>
      <c r="E88" t="s" s="7">
        <v>184</v>
      </c>
      <c r="F88" t="s" s="7">
        <v>642</v>
      </c>
      <c r="G88" s="12">
        <v>7</v>
      </c>
      <c r="H88" s="12">
        <v>0</v>
      </c>
      <c r="I88" s="16">
        <v>3653.32</v>
      </c>
      <c r="J88" s="12">
        <v>0</v>
      </c>
      <c r="K88" s="12">
        <v>1</v>
      </c>
      <c r="L88" t="s" s="7">
        <v>47</v>
      </c>
      <c r="M88" t="s" s="7">
        <v>48</v>
      </c>
      <c r="N88" t="s" s="7">
        <v>48</v>
      </c>
      <c r="O88" t="s" s="7">
        <v>225</v>
      </c>
      <c r="P88" t="s" s="7">
        <v>332</v>
      </c>
      <c r="Q88" t="s" s="7">
        <v>333</v>
      </c>
      <c r="R88" t="s" s="7">
        <v>48</v>
      </c>
      <c r="S88" t="s" s="7">
        <v>48</v>
      </c>
      <c r="T88" t="s" s="7">
        <v>48</v>
      </c>
      <c r="U88" t="s" s="7">
        <v>48</v>
      </c>
      <c r="V88" t="s" s="7">
        <v>336</v>
      </c>
      <c r="W88" t="s" s="7">
        <v>48</v>
      </c>
      <c r="X88" t="s" s="7">
        <v>643</v>
      </c>
      <c r="Y88" t="s" s="7">
        <v>376</v>
      </c>
      <c r="Z88" t="s" s="8">
        <v>644</v>
      </c>
      <c r="AA88" s="14"/>
      <c r="AB88" s="10">
        <f>CEILING(160/W88,1)</f>
      </c>
      <c r="AC88" s="7">
        <f>R88*W88/(1000*1000)*AB88</f>
      </c>
      <c r="AD88" s="11"/>
      <c r="AE88" s="11"/>
      <c r="AF88" s="11"/>
      <c r="AG88" s="7">
        <f>AB88*I88</f>
      </c>
      <c r="AH88" s="11"/>
      <c r="AI88" s="11"/>
      <c r="AJ88" s="11"/>
    </row>
    <row r="89" ht="13" customHeight="1" hidden="1">
      <c r="A89" t="s" s="7">
        <v>645</v>
      </c>
      <c r="B89" t="s" s="7">
        <v>646</v>
      </c>
      <c r="C89" t="s" s="7">
        <v>647</v>
      </c>
      <c r="D89" t="s" s="7">
        <v>648</v>
      </c>
      <c r="E89" t="s" s="7">
        <v>184</v>
      </c>
      <c r="F89" t="s" s="7">
        <v>649</v>
      </c>
      <c r="G89" s="12">
        <v>8</v>
      </c>
      <c r="H89" s="12">
        <v>0</v>
      </c>
      <c r="I89" s="16">
        <v>4916.08</v>
      </c>
      <c r="J89" s="12">
        <v>0</v>
      </c>
      <c r="K89" s="12">
        <v>1</v>
      </c>
      <c r="L89" t="s" s="7">
        <v>47</v>
      </c>
      <c r="M89" t="s" s="7">
        <v>48</v>
      </c>
      <c r="N89" t="s" s="7">
        <v>650</v>
      </c>
      <c r="O89" t="s" s="7">
        <v>225</v>
      </c>
      <c r="P89" t="s" s="7">
        <v>332</v>
      </c>
      <c r="Q89" t="s" s="7">
        <v>333</v>
      </c>
      <c r="R89" t="s" s="7">
        <v>48</v>
      </c>
      <c r="S89" t="s" s="7">
        <v>48</v>
      </c>
      <c r="T89" t="s" s="7">
        <v>48</v>
      </c>
      <c r="U89" t="s" s="7">
        <v>48</v>
      </c>
      <c r="V89" t="s" s="7">
        <v>651</v>
      </c>
      <c r="W89" t="s" s="7">
        <v>48</v>
      </c>
      <c r="X89" t="s" s="7">
        <v>643</v>
      </c>
      <c r="Y89" t="s" s="7">
        <v>376</v>
      </c>
      <c r="Z89" t="s" s="8">
        <v>48</v>
      </c>
      <c r="AA89" s="14"/>
      <c r="AB89" s="10">
        <f>CEILING(160/W89,1)</f>
      </c>
      <c r="AC89" s="7">
        <f>R89*W89/(1000*1000)*AB89</f>
      </c>
      <c r="AD89" s="11"/>
      <c r="AE89" s="11"/>
      <c r="AF89" s="11"/>
      <c r="AG89" s="7">
        <f>AB89*I89</f>
      </c>
      <c r="AH89" s="11"/>
      <c r="AI89" s="11"/>
      <c r="AJ89" s="11"/>
    </row>
    <row r="90" ht="13" customHeight="1" hidden="1">
      <c r="A90" t="s" s="7">
        <v>652</v>
      </c>
      <c r="B90" t="s" s="7">
        <v>653</v>
      </c>
      <c r="C90" t="s" s="7">
        <v>654</v>
      </c>
      <c r="D90" t="s" s="7">
        <v>655</v>
      </c>
      <c r="E90" t="s" s="7">
        <v>184</v>
      </c>
      <c r="F90" t="s" s="7">
        <v>649</v>
      </c>
      <c r="G90" s="12">
        <v>2</v>
      </c>
      <c r="H90" s="12">
        <v>0</v>
      </c>
      <c r="I90" s="16">
        <v>4916.08</v>
      </c>
      <c r="J90" s="12">
        <v>0</v>
      </c>
      <c r="K90" s="12">
        <v>1</v>
      </c>
      <c r="L90" t="s" s="7">
        <v>47</v>
      </c>
      <c r="M90" t="s" s="7">
        <v>48</v>
      </c>
      <c r="N90" t="s" s="7">
        <v>650</v>
      </c>
      <c r="O90" t="s" s="7">
        <v>187</v>
      </c>
      <c r="P90" t="s" s="7">
        <v>332</v>
      </c>
      <c r="Q90" t="s" s="7">
        <v>333</v>
      </c>
      <c r="R90" t="s" s="7">
        <v>48</v>
      </c>
      <c r="S90" t="s" s="7">
        <v>48</v>
      </c>
      <c r="T90" t="s" s="7">
        <v>48</v>
      </c>
      <c r="U90" t="s" s="7">
        <v>48</v>
      </c>
      <c r="V90" t="s" s="7">
        <v>651</v>
      </c>
      <c r="W90" t="s" s="7">
        <v>48</v>
      </c>
      <c r="X90" t="s" s="7">
        <v>643</v>
      </c>
      <c r="Y90" t="s" s="7">
        <v>376</v>
      </c>
      <c r="Z90" t="s" s="8">
        <v>48</v>
      </c>
      <c r="AA90" s="14"/>
      <c r="AB90" s="10">
        <f>CEILING(160/W90,1)</f>
      </c>
      <c r="AC90" s="7">
        <f>R90*W90/(1000*1000)*AB90</f>
      </c>
      <c r="AD90" s="11"/>
      <c r="AE90" s="11"/>
      <c r="AF90" s="11"/>
      <c r="AG90" s="7">
        <f>AB90*I90</f>
      </c>
      <c r="AH90" s="11"/>
      <c r="AI90" s="11"/>
      <c r="AJ90" s="11"/>
    </row>
    <row r="91" ht="13" customHeight="1" hidden="1">
      <c r="A91" t="s" s="7">
        <v>656</v>
      </c>
      <c r="B91" t="s" s="7">
        <v>657</v>
      </c>
      <c r="C91" t="s" s="7">
        <v>658</v>
      </c>
      <c r="D91" t="s" s="7">
        <v>659</v>
      </c>
      <c r="E91" t="s" s="7">
        <v>184</v>
      </c>
      <c r="F91" t="s" s="7">
        <v>660</v>
      </c>
      <c r="G91" s="12">
        <v>1</v>
      </c>
      <c r="H91" s="12">
        <v>0</v>
      </c>
      <c r="I91" s="13">
        <v>2448.4</v>
      </c>
      <c r="J91" s="12">
        <v>0</v>
      </c>
      <c r="K91" s="12">
        <v>1</v>
      </c>
      <c r="L91" t="s" s="7">
        <v>47</v>
      </c>
      <c r="M91" t="s" s="7">
        <v>48</v>
      </c>
      <c r="N91" t="s" s="7">
        <v>650</v>
      </c>
      <c r="O91" t="s" s="7">
        <v>225</v>
      </c>
      <c r="P91" t="s" s="7">
        <v>661</v>
      </c>
      <c r="Q91" t="s" s="7">
        <v>333</v>
      </c>
      <c r="R91" t="s" s="7">
        <v>662</v>
      </c>
      <c r="S91" t="s" s="7">
        <v>571</v>
      </c>
      <c r="T91" t="s" s="7">
        <v>335</v>
      </c>
      <c r="U91" t="s" s="7">
        <v>663</v>
      </c>
      <c r="V91" t="s" s="7">
        <v>664</v>
      </c>
      <c r="W91" t="s" s="7">
        <v>48</v>
      </c>
      <c r="X91" t="s" s="7">
        <v>665</v>
      </c>
      <c r="Y91" t="s" s="7">
        <v>376</v>
      </c>
      <c r="Z91" t="s" s="8">
        <v>48</v>
      </c>
      <c r="AA91" s="14"/>
      <c r="AB91" s="10">
        <f>CEILING(160/W91,1)</f>
      </c>
      <c r="AC91" s="7">
        <f>R91*W91/(1000*1000)*AB91</f>
      </c>
      <c r="AD91" s="11"/>
      <c r="AE91" s="11"/>
      <c r="AF91" s="11"/>
      <c r="AG91" s="7">
        <f>AB91*I91</f>
      </c>
      <c r="AH91" s="11"/>
      <c r="AI91" s="11"/>
      <c r="AJ91" s="11"/>
    </row>
    <row r="92" ht="13" customHeight="1" hidden="1">
      <c r="A92" t="s" s="7">
        <v>666</v>
      </c>
      <c r="B92" t="s" s="7">
        <v>667</v>
      </c>
      <c r="C92" t="s" s="7">
        <v>668</v>
      </c>
      <c r="D92" t="s" s="7">
        <v>669</v>
      </c>
      <c r="E92" t="s" s="7">
        <v>184</v>
      </c>
      <c r="F92" t="s" s="7">
        <v>670</v>
      </c>
      <c r="G92" s="12">
        <v>7</v>
      </c>
      <c r="H92" s="12">
        <v>0</v>
      </c>
      <c r="I92" s="13">
        <v>2448.4</v>
      </c>
      <c r="J92" s="12">
        <v>0</v>
      </c>
      <c r="K92" s="12">
        <v>1</v>
      </c>
      <c r="L92" t="s" s="7">
        <v>47</v>
      </c>
      <c r="M92" t="s" s="7">
        <v>48</v>
      </c>
      <c r="N92" t="s" s="7">
        <v>650</v>
      </c>
      <c r="O92" t="s" s="7">
        <v>48</v>
      </c>
      <c r="P92" t="s" s="7">
        <v>332</v>
      </c>
      <c r="Q92" t="s" s="7">
        <v>333</v>
      </c>
      <c r="R92" t="s" s="7">
        <v>671</v>
      </c>
      <c r="S92" t="s" s="7">
        <v>571</v>
      </c>
      <c r="T92" t="s" s="7">
        <v>335</v>
      </c>
      <c r="U92" t="s" s="7">
        <v>663</v>
      </c>
      <c r="V92" t="s" s="7">
        <v>664</v>
      </c>
      <c r="W92" t="s" s="7">
        <v>48</v>
      </c>
      <c r="X92" t="s" s="7">
        <v>665</v>
      </c>
      <c r="Y92" t="s" s="7">
        <v>376</v>
      </c>
      <c r="Z92" t="s" s="8">
        <v>48</v>
      </c>
      <c r="AA92" s="14"/>
      <c r="AB92" s="10">
        <f>CEILING(160/W92,1)</f>
      </c>
      <c r="AC92" s="7">
        <f>R92*W92/(1000*1000)*AB92</f>
      </c>
      <c r="AD92" s="11"/>
      <c r="AE92" s="11"/>
      <c r="AF92" s="11"/>
      <c r="AG92" s="7">
        <f>AB92*I92</f>
      </c>
      <c r="AH92" s="11"/>
      <c r="AI92" s="11"/>
      <c r="AJ92" s="11"/>
    </row>
    <row r="93" ht="13" customHeight="1" hidden="1">
      <c r="A93" t="s" s="7">
        <v>672</v>
      </c>
      <c r="B93" t="s" s="7">
        <v>673</v>
      </c>
      <c r="C93" t="s" s="7">
        <v>674</v>
      </c>
      <c r="D93" t="s" s="7">
        <v>675</v>
      </c>
      <c r="E93" t="s" s="7">
        <v>184</v>
      </c>
      <c r="F93" t="s" s="7">
        <v>676</v>
      </c>
      <c r="G93" s="12">
        <v>5</v>
      </c>
      <c r="H93" s="12">
        <v>0</v>
      </c>
      <c r="I93" s="13">
        <v>2448.4</v>
      </c>
      <c r="J93" s="12">
        <v>0</v>
      </c>
      <c r="K93" s="12">
        <v>1</v>
      </c>
      <c r="L93" t="s" s="7">
        <v>47</v>
      </c>
      <c r="M93" t="s" s="7">
        <v>48</v>
      </c>
      <c r="N93" t="s" s="7">
        <v>650</v>
      </c>
      <c r="O93" t="s" s="7">
        <v>48</v>
      </c>
      <c r="P93" t="s" s="7">
        <v>332</v>
      </c>
      <c r="Q93" t="s" s="7">
        <v>333</v>
      </c>
      <c r="R93" t="s" s="7">
        <v>124</v>
      </c>
      <c r="S93" t="s" s="7">
        <v>571</v>
      </c>
      <c r="T93" t="s" s="7">
        <v>335</v>
      </c>
      <c r="U93" t="s" s="7">
        <v>663</v>
      </c>
      <c r="V93" t="s" s="7">
        <v>664</v>
      </c>
      <c r="W93" t="s" s="7">
        <v>48</v>
      </c>
      <c r="X93" t="s" s="7">
        <v>665</v>
      </c>
      <c r="Y93" t="s" s="7">
        <v>376</v>
      </c>
      <c r="Z93" t="s" s="8">
        <v>48</v>
      </c>
      <c r="AA93" s="14"/>
      <c r="AB93" s="10">
        <f>CEILING(160/W93,1)</f>
      </c>
      <c r="AC93" s="7">
        <f>R93*W93/(1000*1000)*AB93</f>
      </c>
      <c r="AD93" s="11"/>
      <c r="AE93" s="11"/>
      <c r="AF93" s="11"/>
      <c r="AG93" s="7">
        <f>AB93*I93</f>
      </c>
      <c r="AH93" s="11"/>
      <c r="AI93" s="11"/>
      <c r="AJ93" s="11"/>
    </row>
    <row r="94" ht="13" customHeight="1" hidden="1">
      <c r="A94" t="s" s="7">
        <v>677</v>
      </c>
      <c r="B94" t="s" s="7">
        <v>678</v>
      </c>
      <c r="C94" t="s" s="7">
        <v>679</v>
      </c>
      <c r="D94" t="s" s="7">
        <v>680</v>
      </c>
      <c r="E94" t="s" s="7">
        <v>681</v>
      </c>
      <c r="F94" t="s" s="7">
        <v>682</v>
      </c>
      <c r="G94" s="12">
        <v>34000</v>
      </c>
      <c r="H94" s="12">
        <v>0</v>
      </c>
      <c r="I94" s="17">
        <v>0.18249</v>
      </c>
      <c r="J94" s="12">
        <v>0</v>
      </c>
      <c r="K94" s="12">
        <v>2000</v>
      </c>
      <c r="L94" t="s" s="7">
        <v>167</v>
      </c>
      <c r="M94" t="s" s="7">
        <v>48</v>
      </c>
      <c r="N94" t="s" s="7">
        <v>118</v>
      </c>
      <c r="O94" t="s" s="7">
        <v>48</v>
      </c>
      <c r="P94" t="s" s="7">
        <v>104</v>
      </c>
      <c r="Q94" t="s" s="7">
        <v>51</v>
      </c>
      <c r="R94" t="s" s="7">
        <v>48</v>
      </c>
      <c r="S94" t="s" s="7">
        <v>95</v>
      </c>
      <c r="T94" t="s" s="7">
        <v>67</v>
      </c>
      <c r="U94" t="s" s="7">
        <v>155</v>
      </c>
      <c r="V94" t="s" s="7">
        <v>48</v>
      </c>
      <c r="W94" t="s" s="7">
        <v>48</v>
      </c>
      <c r="X94" t="s" s="7">
        <v>85</v>
      </c>
      <c r="Y94" t="s" s="7">
        <v>86</v>
      </c>
      <c r="Z94" t="s" s="8">
        <v>683</v>
      </c>
      <c r="AA94" s="14"/>
      <c r="AB94" s="10">
        <f>CEILING(160/W94,1)</f>
      </c>
      <c r="AC94" s="7">
        <f>R94*W94/(1000*1000)*AB94</f>
      </c>
      <c r="AD94" s="11"/>
      <c r="AE94" s="11"/>
      <c r="AF94" s="11"/>
      <c r="AG94" s="7">
        <f>AB94*I94</f>
      </c>
      <c r="AH94" s="11"/>
      <c r="AI94" s="11"/>
      <c r="AJ94" s="11"/>
    </row>
    <row r="95" ht="13" customHeight="1" hidden="1">
      <c r="A95" t="s" s="7">
        <v>677</v>
      </c>
      <c r="B95" t="s" s="7">
        <v>678</v>
      </c>
      <c r="C95" t="s" s="7">
        <v>684</v>
      </c>
      <c r="D95" t="s" s="7">
        <v>680</v>
      </c>
      <c r="E95" t="s" s="7">
        <v>681</v>
      </c>
      <c r="F95" t="s" s="7">
        <v>682</v>
      </c>
      <c r="G95" s="12">
        <v>35207</v>
      </c>
      <c r="H95" s="12">
        <v>0</v>
      </c>
      <c r="I95" s="16">
        <v>0.77</v>
      </c>
      <c r="J95" s="12">
        <v>0</v>
      </c>
      <c r="K95" s="12">
        <v>1</v>
      </c>
      <c r="L95" t="s" s="7">
        <v>77</v>
      </c>
      <c r="M95" t="s" s="7">
        <v>48</v>
      </c>
      <c r="N95" t="s" s="7">
        <v>118</v>
      </c>
      <c r="O95" t="s" s="7">
        <v>48</v>
      </c>
      <c r="P95" t="s" s="7">
        <v>104</v>
      </c>
      <c r="Q95" t="s" s="7">
        <v>51</v>
      </c>
      <c r="R95" t="s" s="7">
        <v>48</v>
      </c>
      <c r="S95" t="s" s="7">
        <v>95</v>
      </c>
      <c r="T95" t="s" s="7">
        <v>67</v>
      </c>
      <c r="U95" t="s" s="7">
        <v>155</v>
      </c>
      <c r="V95" t="s" s="7">
        <v>48</v>
      </c>
      <c r="W95" t="s" s="7">
        <v>48</v>
      </c>
      <c r="X95" t="s" s="7">
        <v>85</v>
      </c>
      <c r="Y95" t="s" s="7">
        <v>86</v>
      </c>
      <c r="Z95" t="s" s="8">
        <v>683</v>
      </c>
      <c r="AA95" s="14"/>
      <c r="AB95" s="10">
        <f>CEILING(160/W95,1)</f>
      </c>
      <c r="AC95" s="7">
        <f>R95*W95/(1000*1000)*AB95</f>
      </c>
      <c r="AD95" s="11"/>
      <c r="AE95" s="11"/>
      <c r="AF95" s="11"/>
      <c r="AG95" s="7">
        <f>AB95*I95</f>
      </c>
      <c r="AH95" s="11"/>
      <c r="AI95" s="11"/>
      <c r="AJ95" s="11"/>
    </row>
    <row r="96" ht="13" customHeight="1" hidden="1">
      <c r="A96" t="s" s="7">
        <v>677</v>
      </c>
      <c r="B96" t="s" s="7">
        <v>678</v>
      </c>
      <c r="C96" t="s" s="7">
        <v>685</v>
      </c>
      <c r="D96" t="s" s="7">
        <v>680</v>
      </c>
      <c r="E96" t="s" s="7">
        <v>681</v>
      </c>
      <c r="F96" t="s" s="7">
        <v>682</v>
      </c>
      <c r="G96" s="12">
        <v>35207</v>
      </c>
      <c r="H96" s="12">
        <v>0</v>
      </c>
      <c r="I96" t="s" s="7">
        <v>555</v>
      </c>
      <c r="J96" s="12">
        <v>0</v>
      </c>
      <c r="K96" s="12">
        <v>1</v>
      </c>
      <c r="L96" t="s" s="7">
        <v>556</v>
      </c>
      <c r="M96" t="s" s="7">
        <v>48</v>
      </c>
      <c r="N96" t="s" s="7">
        <v>118</v>
      </c>
      <c r="O96" t="s" s="7">
        <v>48</v>
      </c>
      <c r="P96" t="s" s="7">
        <v>104</v>
      </c>
      <c r="Q96" t="s" s="7">
        <v>51</v>
      </c>
      <c r="R96" t="s" s="7">
        <v>48</v>
      </c>
      <c r="S96" t="s" s="7">
        <v>95</v>
      </c>
      <c r="T96" t="s" s="7">
        <v>67</v>
      </c>
      <c r="U96" t="s" s="7">
        <v>155</v>
      </c>
      <c r="V96" t="s" s="7">
        <v>48</v>
      </c>
      <c r="W96" t="s" s="7">
        <v>48</v>
      </c>
      <c r="X96" t="s" s="7">
        <v>85</v>
      </c>
      <c r="Y96" t="s" s="7">
        <v>86</v>
      </c>
      <c r="Z96" t="s" s="8">
        <v>683</v>
      </c>
      <c r="AA96" s="14"/>
      <c r="AB96" s="10">
        <f>CEILING(160/W96,1)</f>
      </c>
      <c r="AC96" s="7">
        <f>R96*W96/(1000*1000)*AB96</f>
      </c>
      <c r="AD96" s="11"/>
      <c r="AE96" s="11"/>
      <c r="AF96" s="11"/>
      <c r="AG96" s="7">
        <f>AB96*I96</f>
      </c>
      <c r="AH96" s="11"/>
      <c r="AI96" s="11"/>
      <c r="AJ96" s="11"/>
    </row>
    <row r="97" ht="13" customHeight="1" hidden="1">
      <c r="A97" t="s" s="7">
        <v>686</v>
      </c>
      <c r="B97" t="s" s="7">
        <v>687</v>
      </c>
      <c r="C97" t="s" s="7">
        <v>688</v>
      </c>
      <c r="D97" t="s" s="7">
        <v>689</v>
      </c>
      <c r="E97" t="s" s="7">
        <v>681</v>
      </c>
      <c r="F97" t="s" s="7">
        <v>690</v>
      </c>
      <c r="G97" s="12">
        <v>21000</v>
      </c>
      <c r="H97" s="12">
        <v>0</v>
      </c>
      <c r="I97" s="17">
        <v>0.16144</v>
      </c>
      <c r="J97" s="12">
        <v>0</v>
      </c>
      <c r="K97" s="12">
        <v>3000</v>
      </c>
      <c r="L97" t="s" s="7">
        <v>167</v>
      </c>
      <c r="M97" t="s" s="7">
        <v>48</v>
      </c>
      <c r="N97" t="s" s="7">
        <v>118</v>
      </c>
      <c r="O97" t="s" s="7">
        <v>48</v>
      </c>
      <c r="P97" t="s" s="7">
        <v>50</v>
      </c>
      <c r="Q97" t="s" s="7">
        <v>51</v>
      </c>
      <c r="R97" t="s" s="7">
        <v>48</v>
      </c>
      <c r="S97" t="s" s="7">
        <v>95</v>
      </c>
      <c r="T97" t="s" s="7">
        <v>67</v>
      </c>
      <c r="U97" t="s" s="7">
        <v>155</v>
      </c>
      <c r="V97" t="s" s="7">
        <v>48</v>
      </c>
      <c r="W97" t="s" s="7">
        <v>48</v>
      </c>
      <c r="X97" t="s" s="7">
        <v>512</v>
      </c>
      <c r="Y97" t="s" s="7">
        <v>86</v>
      </c>
      <c r="Z97" t="s" s="8">
        <v>683</v>
      </c>
      <c r="AA97" s="14"/>
      <c r="AB97" s="10">
        <f>CEILING(160/W97,1)</f>
      </c>
      <c r="AC97" s="7">
        <f>R97*W97/(1000*1000)*AB97</f>
      </c>
      <c r="AD97" s="11"/>
      <c r="AE97" s="11"/>
      <c r="AF97" s="11"/>
      <c r="AG97" s="7">
        <f>AB97*I97</f>
      </c>
      <c r="AH97" s="11"/>
      <c r="AI97" s="11"/>
      <c r="AJ97" s="11"/>
    </row>
    <row r="98" ht="13" customHeight="1" hidden="1">
      <c r="A98" t="s" s="7">
        <v>686</v>
      </c>
      <c r="B98" t="s" s="7">
        <v>687</v>
      </c>
      <c r="C98" t="s" s="7">
        <v>691</v>
      </c>
      <c r="D98" t="s" s="7">
        <v>689</v>
      </c>
      <c r="E98" t="s" s="7">
        <v>681</v>
      </c>
      <c r="F98" t="s" s="7">
        <v>690</v>
      </c>
      <c r="G98" s="12">
        <v>24123</v>
      </c>
      <c r="H98" s="12">
        <v>0</v>
      </c>
      <c r="I98" s="16">
        <v>0.68</v>
      </c>
      <c r="J98" s="12">
        <v>0</v>
      </c>
      <c r="K98" s="12">
        <v>1</v>
      </c>
      <c r="L98" t="s" s="7">
        <v>77</v>
      </c>
      <c r="M98" t="s" s="7">
        <v>48</v>
      </c>
      <c r="N98" t="s" s="7">
        <v>118</v>
      </c>
      <c r="O98" t="s" s="7">
        <v>48</v>
      </c>
      <c r="P98" t="s" s="7">
        <v>50</v>
      </c>
      <c r="Q98" t="s" s="7">
        <v>51</v>
      </c>
      <c r="R98" t="s" s="7">
        <v>48</v>
      </c>
      <c r="S98" t="s" s="7">
        <v>95</v>
      </c>
      <c r="T98" t="s" s="7">
        <v>67</v>
      </c>
      <c r="U98" t="s" s="7">
        <v>155</v>
      </c>
      <c r="V98" t="s" s="7">
        <v>48</v>
      </c>
      <c r="W98" t="s" s="7">
        <v>48</v>
      </c>
      <c r="X98" t="s" s="7">
        <v>512</v>
      </c>
      <c r="Y98" t="s" s="7">
        <v>86</v>
      </c>
      <c r="Z98" t="s" s="8">
        <v>683</v>
      </c>
      <c r="AA98" s="14"/>
      <c r="AB98" s="10">
        <f>CEILING(160/W98,1)</f>
      </c>
      <c r="AC98" s="7">
        <f>R98*W98/(1000*1000)*AB98</f>
      </c>
      <c r="AD98" s="11"/>
      <c r="AE98" s="11"/>
      <c r="AF98" s="11"/>
      <c r="AG98" s="7">
        <f>AB98*I98</f>
      </c>
      <c r="AH98" s="11"/>
      <c r="AI98" s="11"/>
      <c r="AJ98" s="11"/>
    </row>
    <row r="99" ht="13" customHeight="1" hidden="1">
      <c r="A99" t="s" s="7">
        <v>686</v>
      </c>
      <c r="B99" t="s" s="7">
        <v>687</v>
      </c>
      <c r="C99" t="s" s="7">
        <v>692</v>
      </c>
      <c r="D99" t="s" s="7">
        <v>689</v>
      </c>
      <c r="E99" t="s" s="7">
        <v>681</v>
      </c>
      <c r="F99" t="s" s="7">
        <v>690</v>
      </c>
      <c r="G99" s="12">
        <v>24123</v>
      </c>
      <c r="H99" s="12">
        <v>0</v>
      </c>
      <c r="I99" t="s" s="7">
        <v>555</v>
      </c>
      <c r="J99" s="12">
        <v>0</v>
      </c>
      <c r="K99" s="12">
        <v>1</v>
      </c>
      <c r="L99" t="s" s="7">
        <v>556</v>
      </c>
      <c r="M99" t="s" s="7">
        <v>48</v>
      </c>
      <c r="N99" t="s" s="7">
        <v>118</v>
      </c>
      <c r="O99" t="s" s="7">
        <v>48</v>
      </c>
      <c r="P99" t="s" s="7">
        <v>50</v>
      </c>
      <c r="Q99" t="s" s="7">
        <v>51</v>
      </c>
      <c r="R99" t="s" s="7">
        <v>48</v>
      </c>
      <c r="S99" t="s" s="7">
        <v>95</v>
      </c>
      <c r="T99" t="s" s="7">
        <v>67</v>
      </c>
      <c r="U99" t="s" s="7">
        <v>155</v>
      </c>
      <c r="V99" t="s" s="7">
        <v>48</v>
      </c>
      <c r="W99" t="s" s="7">
        <v>48</v>
      </c>
      <c r="X99" t="s" s="7">
        <v>512</v>
      </c>
      <c r="Y99" t="s" s="7">
        <v>86</v>
      </c>
      <c r="Z99" t="s" s="8">
        <v>683</v>
      </c>
      <c r="AA99" s="14"/>
      <c r="AB99" s="10">
        <f>CEILING(160/W99,1)</f>
      </c>
      <c r="AC99" s="7">
        <f>R99*W99/(1000*1000)*AB99</f>
      </c>
      <c r="AD99" s="11"/>
      <c r="AE99" s="11"/>
      <c r="AF99" s="11"/>
      <c r="AG99" s="7">
        <f>AB99*I99</f>
      </c>
      <c r="AH99" s="11"/>
      <c r="AI99" s="11"/>
      <c r="AJ99" s="11"/>
    </row>
    <row r="100" ht="13" customHeight="1" hidden="1">
      <c r="A100" t="s" s="7">
        <v>693</v>
      </c>
      <c r="B100" t="s" s="7">
        <v>694</v>
      </c>
      <c r="C100" t="s" s="7">
        <v>695</v>
      </c>
      <c r="D100" t="s" s="7">
        <v>696</v>
      </c>
      <c r="E100" t="s" s="7">
        <v>681</v>
      </c>
      <c r="F100" t="s" s="7">
        <v>697</v>
      </c>
      <c r="G100" s="12">
        <v>131</v>
      </c>
      <c r="H100" s="12">
        <v>0</v>
      </c>
      <c r="I100" s="16">
        <v>0.83</v>
      </c>
      <c r="J100" s="12">
        <v>0</v>
      </c>
      <c r="K100" s="12">
        <v>1</v>
      </c>
      <c r="L100" t="s" s="7">
        <v>47</v>
      </c>
      <c r="M100" t="s" s="7">
        <v>48</v>
      </c>
      <c r="N100" t="s" s="7">
        <v>118</v>
      </c>
      <c r="O100" t="s" s="7">
        <v>48</v>
      </c>
      <c r="P100" t="s" s="7">
        <v>50</v>
      </c>
      <c r="Q100" t="s" s="7">
        <v>51</v>
      </c>
      <c r="R100" t="s" s="7">
        <v>48</v>
      </c>
      <c r="S100" t="s" s="7">
        <v>95</v>
      </c>
      <c r="T100" t="s" s="7">
        <v>698</v>
      </c>
      <c r="U100" t="s" s="7">
        <v>155</v>
      </c>
      <c r="V100" t="s" s="7">
        <v>578</v>
      </c>
      <c r="W100" t="s" s="7">
        <v>48</v>
      </c>
      <c r="X100" t="s" s="7">
        <v>512</v>
      </c>
      <c r="Y100" t="s" s="7">
        <v>59</v>
      </c>
      <c r="Z100" t="s" s="8">
        <v>71</v>
      </c>
      <c r="AA100" s="14"/>
      <c r="AB100" s="10">
        <f>CEILING(160/W100,1)</f>
      </c>
      <c r="AC100" s="7">
        <f>R100*W100/(1000*1000)*AB100</f>
      </c>
      <c r="AD100" s="11"/>
      <c r="AE100" s="11"/>
      <c r="AF100" s="11"/>
      <c r="AG100" s="7">
        <f>AB100*I100</f>
      </c>
      <c r="AH100" s="11"/>
      <c r="AI100" s="11"/>
      <c r="AJ100" s="11"/>
    </row>
    <row r="101" ht="13" customHeight="1" hidden="1">
      <c r="A101" t="s" s="7">
        <v>699</v>
      </c>
      <c r="B101" t="s" s="7">
        <v>700</v>
      </c>
      <c r="C101" t="s" s="7">
        <v>701</v>
      </c>
      <c r="D101" t="s" s="7">
        <v>702</v>
      </c>
      <c r="E101" t="s" s="7">
        <v>681</v>
      </c>
      <c r="F101" t="s" s="7">
        <v>703</v>
      </c>
      <c r="G101" s="12">
        <v>0</v>
      </c>
      <c r="H101" s="12">
        <v>0</v>
      </c>
      <c r="I101" s="16">
        <v>0.68</v>
      </c>
      <c r="J101" s="12">
        <v>0</v>
      </c>
      <c r="K101" s="12">
        <v>1</v>
      </c>
      <c r="L101" t="s" s="7">
        <v>47</v>
      </c>
      <c r="M101" t="s" s="7">
        <v>48</v>
      </c>
      <c r="N101" t="s" s="7">
        <v>118</v>
      </c>
      <c r="O101" t="s" s="7">
        <v>48</v>
      </c>
      <c r="P101" t="s" s="7">
        <v>50</v>
      </c>
      <c r="Q101" t="s" s="7">
        <v>51</v>
      </c>
      <c r="R101" t="s" s="7">
        <v>48</v>
      </c>
      <c r="S101" t="s" s="7">
        <v>282</v>
      </c>
      <c r="T101" t="s" s="7">
        <v>698</v>
      </c>
      <c r="U101" t="s" s="7">
        <v>155</v>
      </c>
      <c r="V101" t="s" s="7">
        <v>578</v>
      </c>
      <c r="W101" t="s" s="7">
        <v>48</v>
      </c>
      <c r="X101" t="s" s="7">
        <v>512</v>
      </c>
      <c r="Y101" t="s" s="7">
        <v>59</v>
      </c>
      <c r="Z101" t="s" s="8">
        <v>71</v>
      </c>
      <c r="AA101" s="14"/>
      <c r="AB101" s="10">
        <f>CEILING(160/W101,1)</f>
      </c>
      <c r="AC101" s="7">
        <f>R101*W101/(1000*1000)*AB101</f>
      </c>
      <c r="AD101" s="11"/>
      <c r="AE101" s="11"/>
      <c r="AF101" s="11"/>
      <c r="AG101" s="7">
        <f>AB101*I101</f>
      </c>
      <c r="AH101" s="11"/>
      <c r="AI101" s="11"/>
      <c r="AJ101" s="11"/>
    </row>
    <row r="102" ht="13" customHeight="1" hidden="1">
      <c r="A102" t="s" s="7">
        <v>704</v>
      </c>
      <c r="B102" t="s" s="7">
        <v>705</v>
      </c>
      <c r="C102" t="s" s="7">
        <v>706</v>
      </c>
      <c r="D102" t="s" s="7">
        <v>707</v>
      </c>
      <c r="E102" t="s" s="7">
        <v>681</v>
      </c>
      <c r="F102" t="s" s="7">
        <v>708</v>
      </c>
      <c r="G102" s="12">
        <v>0</v>
      </c>
      <c r="H102" s="12">
        <v>0</v>
      </c>
      <c r="I102" t="s" s="7">
        <v>709</v>
      </c>
      <c r="J102" s="12">
        <v>0</v>
      </c>
      <c r="K102" s="12">
        <v>2000</v>
      </c>
      <c r="L102" t="s" s="7">
        <v>167</v>
      </c>
      <c r="M102" t="s" s="7">
        <v>48</v>
      </c>
      <c r="N102" t="s" s="7">
        <v>118</v>
      </c>
      <c r="O102" t="s" s="7">
        <v>48</v>
      </c>
      <c r="P102" t="s" s="7">
        <v>50</v>
      </c>
      <c r="Q102" t="s" s="7">
        <v>51</v>
      </c>
      <c r="R102" t="s" s="7">
        <v>48</v>
      </c>
      <c r="S102" t="s" s="7">
        <v>282</v>
      </c>
      <c r="T102" t="s" s="7">
        <v>67</v>
      </c>
      <c r="U102" t="s" s="7">
        <v>155</v>
      </c>
      <c r="V102" t="s" s="7">
        <v>48</v>
      </c>
      <c r="W102" t="s" s="7">
        <v>48</v>
      </c>
      <c r="X102" t="s" s="7">
        <v>512</v>
      </c>
      <c r="Y102" t="s" s="7">
        <v>86</v>
      </c>
      <c r="Z102" t="s" s="8">
        <v>138</v>
      </c>
      <c r="AA102" s="14"/>
      <c r="AB102" s="10">
        <f>CEILING(160/W102,1)</f>
      </c>
      <c r="AC102" s="7">
        <f>R102*W102/(1000*1000)*AB102</f>
      </c>
      <c r="AD102" s="11"/>
      <c r="AE102" s="11"/>
      <c r="AF102" s="11"/>
      <c r="AG102" s="7">
        <f>AB102*I102</f>
      </c>
      <c r="AH102" s="11"/>
      <c r="AI102" s="11"/>
      <c r="AJ102" s="11"/>
    </row>
    <row r="103" ht="13" customHeight="1" hidden="1">
      <c r="A103" t="s" s="7">
        <v>704</v>
      </c>
      <c r="B103" t="s" s="7">
        <v>705</v>
      </c>
      <c r="C103" t="s" s="7">
        <v>710</v>
      </c>
      <c r="D103" t="s" s="7">
        <v>707</v>
      </c>
      <c r="E103" t="s" s="7">
        <v>681</v>
      </c>
      <c r="F103" t="s" s="7">
        <v>708</v>
      </c>
      <c r="G103" s="12">
        <v>1863</v>
      </c>
      <c r="H103" s="12">
        <v>0</v>
      </c>
      <c r="I103" s="13">
        <v>1.1</v>
      </c>
      <c r="J103" s="12">
        <v>0</v>
      </c>
      <c r="K103" s="12">
        <v>1</v>
      </c>
      <c r="L103" t="s" s="7">
        <v>77</v>
      </c>
      <c r="M103" t="s" s="7">
        <v>48</v>
      </c>
      <c r="N103" t="s" s="7">
        <v>118</v>
      </c>
      <c r="O103" t="s" s="7">
        <v>48</v>
      </c>
      <c r="P103" t="s" s="7">
        <v>50</v>
      </c>
      <c r="Q103" t="s" s="7">
        <v>51</v>
      </c>
      <c r="R103" t="s" s="7">
        <v>48</v>
      </c>
      <c r="S103" t="s" s="7">
        <v>282</v>
      </c>
      <c r="T103" t="s" s="7">
        <v>67</v>
      </c>
      <c r="U103" t="s" s="7">
        <v>155</v>
      </c>
      <c r="V103" t="s" s="7">
        <v>48</v>
      </c>
      <c r="W103" t="s" s="7">
        <v>48</v>
      </c>
      <c r="X103" t="s" s="7">
        <v>512</v>
      </c>
      <c r="Y103" t="s" s="7">
        <v>86</v>
      </c>
      <c r="Z103" t="s" s="8">
        <v>138</v>
      </c>
      <c r="AA103" s="14"/>
      <c r="AB103" s="10">
        <f>CEILING(160/W103,1)</f>
      </c>
      <c r="AC103" s="7">
        <f>R103*W103/(1000*1000)*AB103</f>
      </c>
      <c r="AD103" s="11"/>
      <c r="AE103" s="11"/>
      <c r="AF103" s="11"/>
      <c r="AG103" s="7">
        <f>AB103*I103</f>
      </c>
      <c r="AH103" s="11"/>
      <c r="AI103" s="11"/>
      <c r="AJ103" s="11"/>
    </row>
    <row r="104" ht="13" customHeight="1" hidden="1">
      <c r="A104" t="s" s="7">
        <v>704</v>
      </c>
      <c r="B104" t="s" s="7">
        <v>705</v>
      </c>
      <c r="C104" t="s" s="7">
        <v>711</v>
      </c>
      <c r="D104" t="s" s="7">
        <v>707</v>
      </c>
      <c r="E104" t="s" s="7">
        <v>681</v>
      </c>
      <c r="F104" t="s" s="7">
        <v>708</v>
      </c>
      <c r="G104" s="12">
        <v>1863</v>
      </c>
      <c r="H104" s="12">
        <v>0</v>
      </c>
      <c r="I104" t="s" s="7">
        <v>555</v>
      </c>
      <c r="J104" s="12">
        <v>0</v>
      </c>
      <c r="K104" s="12">
        <v>1</v>
      </c>
      <c r="L104" t="s" s="7">
        <v>556</v>
      </c>
      <c r="M104" t="s" s="7">
        <v>48</v>
      </c>
      <c r="N104" t="s" s="7">
        <v>118</v>
      </c>
      <c r="O104" t="s" s="7">
        <v>48</v>
      </c>
      <c r="P104" t="s" s="7">
        <v>50</v>
      </c>
      <c r="Q104" t="s" s="7">
        <v>51</v>
      </c>
      <c r="R104" t="s" s="7">
        <v>48</v>
      </c>
      <c r="S104" t="s" s="7">
        <v>282</v>
      </c>
      <c r="T104" t="s" s="7">
        <v>67</v>
      </c>
      <c r="U104" t="s" s="7">
        <v>155</v>
      </c>
      <c r="V104" t="s" s="7">
        <v>48</v>
      </c>
      <c r="W104" t="s" s="7">
        <v>48</v>
      </c>
      <c r="X104" t="s" s="7">
        <v>512</v>
      </c>
      <c r="Y104" t="s" s="7">
        <v>86</v>
      </c>
      <c r="Z104" t="s" s="8">
        <v>138</v>
      </c>
      <c r="AA104" s="14"/>
      <c r="AB104" s="10">
        <f>CEILING(160/W104,1)</f>
      </c>
      <c r="AC104" s="7">
        <f>R104*W104/(1000*1000)*AB104</f>
      </c>
      <c r="AD104" s="11"/>
      <c r="AE104" s="11"/>
      <c r="AF104" s="11"/>
      <c r="AG104" s="7">
        <f>AB104*I104</f>
      </c>
      <c r="AH104" s="11"/>
      <c r="AI104" s="11"/>
      <c r="AJ104" s="11"/>
    </row>
    <row r="105" ht="13" customHeight="1" hidden="1">
      <c r="A105" t="s" s="7">
        <v>712</v>
      </c>
      <c r="B105" t="s" s="7">
        <v>713</v>
      </c>
      <c r="C105" t="s" s="7">
        <v>714</v>
      </c>
      <c r="D105" t="s" s="7">
        <v>715</v>
      </c>
      <c r="E105" t="s" s="7">
        <v>681</v>
      </c>
      <c r="F105" t="s" s="7">
        <v>716</v>
      </c>
      <c r="G105" s="12">
        <v>2000</v>
      </c>
      <c r="H105" s="12">
        <v>0</v>
      </c>
      <c r="I105" s="17">
        <v>0.25439</v>
      </c>
      <c r="J105" s="12">
        <v>0</v>
      </c>
      <c r="K105" s="12">
        <v>1000</v>
      </c>
      <c r="L105" t="s" s="7">
        <v>167</v>
      </c>
      <c r="M105" t="s" s="7">
        <v>48</v>
      </c>
      <c r="N105" t="s" s="7">
        <v>118</v>
      </c>
      <c r="O105" t="s" s="7">
        <v>48</v>
      </c>
      <c r="P105" t="s" s="7">
        <v>104</v>
      </c>
      <c r="Q105" t="s" s="7">
        <v>51</v>
      </c>
      <c r="R105" t="s" s="7">
        <v>48</v>
      </c>
      <c r="S105" t="s" s="7">
        <v>282</v>
      </c>
      <c r="T105" t="s" s="7">
        <v>67</v>
      </c>
      <c r="U105" t="s" s="7">
        <v>155</v>
      </c>
      <c r="V105" t="s" s="7">
        <v>48</v>
      </c>
      <c r="W105" t="s" s="7">
        <v>48</v>
      </c>
      <c r="X105" t="s" s="7">
        <v>512</v>
      </c>
      <c r="Y105" t="s" s="7">
        <v>86</v>
      </c>
      <c r="Z105" t="s" s="8">
        <v>125</v>
      </c>
      <c r="AA105" s="14"/>
      <c r="AB105" s="10">
        <f>CEILING(160/W105,1)</f>
      </c>
      <c r="AC105" s="7">
        <f>R105*W105/(1000*1000)*AB105</f>
      </c>
      <c r="AD105" s="11"/>
      <c r="AE105" s="11"/>
      <c r="AF105" s="11"/>
      <c r="AG105" s="7">
        <f>AB105*I105</f>
      </c>
      <c r="AH105" s="11"/>
      <c r="AI105" s="11"/>
      <c r="AJ105" s="11"/>
    </row>
    <row r="106" ht="13" customHeight="1" hidden="1">
      <c r="A106" t="s" s="7">
        <v>712</v>
      </c>
      <c r="B106" t="s" s="7">
        <v>713</v>
      </c>
      <c r="C106" t="s" s="7">
        <v>717</v>
      </c>
      <c r="D106" t="s" s="7">
        <v>715</v>
      </c>
      <c r="E106" t="s" s="7">
        <v>681</v>
      </c>
      <c r="F106" t="s" s="7">
        <v>716</v>
      </c>
      <c r="G106" s="12">
        <v>2129</v>
      </c>
      <c r="H106" s="12">
        <v>0</v>
      </c>
      <c r="I106" s="16">
        <v>0.99</v>
      </c>
      <c r="J106" s="12">
        <v>0</v>
      </c>
      <c r="K106" s="12">
        <v>1</v>
      </c>
      <c r="L106" t="s" s="7">
        <v>77</v>
      </c>
      <c r="M106" t="s" s="7">
        <v>48</v>
      </c>
      <c r="N106" t="s" s="7">
        <v>118</v>
      </c>
      <c r="O106" t="s" s="7">
        <v>48</v>
      </c>
      <c r="P106" t="s" s="7">
        <v>104</v>
      </c>
      <c r="Q106" t="s" s="7">
        <v>51</v>
      </c>
      <c r="R106" t="s" s="7">
        <v>48</v>
      </c>
      <c r="S106" t="s" s="7">
        <v>282</v>
      </c>
      <c r="T106" t="s" s="7">
        <v>67</v>
      </c>
      <c r="U106" t="s" s="7">
        <v>155</v>
      </c>
      <c r="V106" t="s" s="7">
        <v>48</v>
      </c>
      <c r="W106" t="s" s="7">
        <v>48</v>
      </c>
      <c r="X106" t="s" s="7">
        <v>512</v>
      </c>
      <c r="Y106" t="s" s="7">
        <v>86</v>
      </c>
      <c r="Z106" t="s" s="8">
        <v>125</v>
      </c>
      <c r="AA106" s="14"/>
      <c r="AB106" s="10">
        <f>CEILING(160/W106,1)</f>
      </c>
      <c r="AC106" s="7">
        <f>R106*W106/(1000*1000)*AB106</f>
      </c>
      <c r="AD106" s="11"/>
      <c r="AE106" s="11"/>
      <c r="AF106" s="11"/>
      <c r="AG106" s="7">
        <f>AB106*I106</f>
      </c>
      <c r="AH106" s="11"/>
      <c r="AI106" s="11"/>
      <c r="AJ106" s="11"/>
    </row>
    <row r="107" ht="13" customHeight="1" hidden="1">
      <c r="A107" t="s" s="7">
        <v>712</v>
      </c>
      <c r="B107" t="s" s="7">
        <v>713</v>
      </c>
      <c r="C107" t="s" s="7">
        <v>718</v>
      </c>
      <c r="D107" t="s" s="7">
        <v>715</v>
      </c>
      <c r="E107" t="s" s="7">
        <v>681</v>
      </c>
      <c r="F107" t="s" s="7">
        <v>716</v>
      </c>
      <c r="G107" s="12">
        <v>2129</v>
      </c>
      <c r="H107" s="12">
        <v>0</v>
      </c>
      <c r="I107" t="s" s="7">
        <v>555</v>
      </c>
      <c r="J107" s="12">
        <v>0</v>
      </c>
      <c r="K107" s="12">
        <v>1</v>
      </c>
      <c r="L107" t="s" s="7">
        <v>556</v>
      </c>
      <c r="M107" t="s" s="7">
        <v>48</v>
      </c>
      <c r="N107" t="s" s="7">
        <v>118</v>
      </c>
      <c r="O107" t="s" s="7">
        <v>48</v>
      </c>
      <c r="P107" t="s" s="7">
        <v>104</v>
      </c>
      <c r="Q107" t="s" s="7">
        <v>51</v>
      </c>
      <c r="R107" t="s" s="7">
        <v>48</v>
      </c>
      <c r="S107" t="s" s="7">
        <v>282</v>
      </c>
      <c r="T107" t="s" s="7">
        <v>67</v>
      </c>
      <c r="U107" t="s" s="7">
        <v>155</v>
      </c>
      <c r="V107" t="s" s="7">
        <v>48</v>
      </c>
      <c r="W107" t="s" s="7">
        <v>48</v>
      </c>
      <c r="X107" t="s" s="7">
        <v>512</v>
      </c>
      <c r="Y107" t="s" s="7">
        <v>86</v>
      </c>
      <c r="Z107" t="s" s="8">
        <v>125</v>
      </c>
      <c r="AA107" s="14"/>
      <c r="AB107" s="10">
        <f>CEILING(160/W107,1)</f>
      </c>
      <c r="AC107" s="7">
        <f>R107*W107/(1000*1000)*AB107</f>
      </c>
      <c r="AD107" s="11"/>
      <c r="AE107" s="11"/>
      <c r="AF107" s="11"/>
      <c r="AG107" s="7">
        <f>AB107*I107</f>
      </c>
      <c r="AH107" s="11"/>
      <c r="AI107" s="11"/>
      <c r="AJ107" s="11"/>
    </row>
    <row r="108" ht="13" customHeight="1" hidden="1">
      <c r="A108" t="s" s="7">
        <v>719</v>
      </c>
      <c r="B108" t="s" s="7">
        <v>720</v>
      </c>
      <c r="C108" t="s" s="7">
        <v>721</v>
      </c>
      <c r="D108" t="s" s="7">
        <v>722</v>
      </c>
      <c r="E108" t="s" s="7">
        <v>723</v>
      </c>
      <c r="F108" t="s" s="7">
        <v>724</v>
      </c>
      <c r="G108" s="12">
        <v>80</v>
      </c>
      <c r="H108" s="12">
        <v>0</v>
      </c>
      <c r="I108" s="16">
        <v>8.779999999999999</v>
      </c>
      <c r="J108" s="12">
        <v>0</v>
      </c>
      <c r="K108" s="12">
        <v>1</v>
      </c>
      <c r="L108" t="s" s="7">
        <v>47</v>
      </c>
      <c r="M108" t="s" s="7">
        <v>48</v>
      </c>
      <c r="N108" t="s" s="7">
        <v>48</v>
      </c>
      <c r="O108" t="s" s="7">
        <v>48</v>
      </c>
      <c r="P108" t="s" s="7">
        <v>48</v>
      </c>
      <c r="Q108" t="s" s="7">
        <v>48</v>
      </c>
      <c r="R108" t="s" s="7">
        <v>48</v>
      </c>
      <c r="S108" t="s" s="7">
        <v>541</v>
      </c>
      <c r="T108" t="s" s="7">
        <v>54</v>
      </c>
      <c r="U108" t="s" s="7">
        <v>164</v>
      </c>
      <c r="V108" t="s" s="7">
        <v>48</v>
      </c>
      <c r="W108" t="s" s="7">
        <v>488</v>
      </c>
      <c r="X108" t="s" s="7">
        <v>520</v>
      </c>
      <c r="Y108" t="s" s="7">
        <v>59</v>
      </c>
      <c r="Z108" t="s" s="8">
        <v>725</v>
      </c>
      <c r="AA108" s="14"/>
      <c r="AB108" s="10">
        <f>CEILING(160/W108,1)</f>
        <v>7</v>
      </c>
      <c r="AC108" s="7">
        <f>R108*W108/(1000*1000)*AB108</f>
      </c>
      <c r="AD108" s="11"/>
      <c r="AE108" s="11"/>
      <c r="AF108" s="11"/>
      <c r="AG108" s="7">
        <f>AB108*I108</f>
        <v>61.45999999999999</v>
      </c>
      <c r="AH108" s="11"/>
      <c r="AI108" s="11"/>
      <c r="AJ108" s="11"/>
    </row>
    <row r="109" ht="13" customHeight="1" hidden="1">
      <c r="A109" t="s" s="7">
        <v>719</v>
      </c>
      <c r="B109" t="s" s="7">
        <v>726</v>
      </c>
      <c r="C109" t="s" s="7">
        <v>727</v>
      </c>
      <c r="D109" t="s" s="7">
        <v>728</v>
      </c>
      <c r="E109" t="s" s="7">
        <v>723</v>
      </c>
      <c r="F109" t="s" s="7">
        <v>724</v>
      </c>
      <c r="G109" s="12">
        <v>79</v>
      </c>
      <c r="H109" s="12">
        <v>0</v>
      </c>
      <c r="I109" s="16">
        <v>9.960000000000001</v>
      </c>
      <c r="J109" s="12">
        <v>0</v>
      </c>
      <c r="K109" s="12">
        <v>1</v>
      </c>
      <c r="L109" t="s" s="7">
        <v>47</v>
      </c>
      <c r="M109" t="s" s="7">
        <v>48</v>
      </c>
      <c r="N109" t="s" s="7">
        <v>48</v>
      </c>
      <c r="O109" t="s" s="7">
        <v>48</v>
      </c>
      <c r="P109" t="s" s="7">
        <v>48</v>
      </c>
      <c r="Q109" t="s" s="7">
        <v>48</v>
      </c>
      <c r="R109" t="s" s="7">
        <v>48</v>
      </c>
      <c r="S109" t="s" s="7">
        <v>541</v>
      </c>
      <c r="T109" t="s" s="7">
        <v>54</v>
      </c>
      <c r="U109" t="s" s="7">
        <v>164</v>
      </c>
      <c r="V109" t="s" s="7">
        <v>48</v>
      </c>
      <c r="W109" t="s" s="7">
        <v>488</v>
      </c>
      <c r="X109" t="s" s="7">
        <v>520</v>
      </c>
      <c r="Y109" t="s" s="7">
        <v>59</v>
      </c>
      <c r="Z109" t="s" s="8">
        <v>725</v>
      </c>
      <c r="AA109" s="14"/>
      <c r="AB109" s="10">
        <f>CEILING(160/W109,1)</f>
        <v>7</v>
      </c>
      <c r="AC109" s="7">
        <f>R109*W109/(1000*1000)*AB109</f>
      </c>
      <c r="AD109" s="11"/>
      <c r="AE109" s="11"/>
      <c r="AF109" s="11"/>
      <c r="AG109" s="7">
        <f>AB109*I109</f>
        <v>69.72</v>
      </c>
      <c r="AH109" s="11"/>
      <c r="AI109" s="11"/>
      <c r="AJ109" s="11"/>
    </row>
    <row r="110" ht="13" customHeight="1" hidden="1">
      <c r="A110" t="s" s="7">
        <v>729</v>
      </c>
      <c r="B110" t="s" s="7">
        <v>730</v>
      </c>
      <c r="C110" t="s" s="7">
        <v>731</v>
      </c>
      <c r="D110" t="s" s="7">
        <v>732</v>
      </c>
      <c r="E110" t="s" s="7">
        <v>723</v>
      </c>
      <c r="F110" t="s" s="7">
        <v>733</v>
      </c>
      <c r="G110" s="12">
        <v>26</v>
      </c>
      <c r="H110" s="12">
        <v>0</v>
      </c>
      <c r="I110" s="16">
        <v>7.18</v>
      </c>
      <c r="J110" s="12">
        <v>0</v>
      </c>
      <c r="K110" s="12">
        <v>1</v>
      </c>
      <c r="L110" t="s" s="7">
        <v>47</v>
      </c>
      <c r="M110" t="s" s="7">
        <v>48</v>
      </c>
      <c r="N110" t="s" s="7">
        <v>48</v>
      </c>
      <c r="O110" t="s" s="7">
        <v>48</v>
      </c>
      <c r="P110" t="s" s="7">
        <v>48</v>
      </c>
      <c r="Q110" t="s" s="7">
        <v>48</v>
      </c>
      <c r="R110" t="s" s="7">
        <v>48</v>
      </c>
      <c r="S110" t="s" s="7">
        <v>541</v>
      </c>
      <c r="T110" t="s" s="7">
        <v>54</v>
      </c>
      <c r="U110" t="s" s="7">
        <v>164</v>
      </c>
      <c r="V110" t="s" s="7">
        <v>48</v>
      </c>
      <c r="W110" t="s" s="7">
        <v>734</v>
      </c>
      <c r="X110" t="s" s="7">
        <v>520</v>
      </c>
      <c r="Y110" t="s" s="7">
        <v>59</v>
      </c>
      <c r="Z110" t="s" s="8">
        <v>725</v>
      </c>
      <c r="AA110" s="14"/>
      <c r="AB110" s="10">
        <f>CEILING(160/W110,1)</f>
        <v>4</v>
      </c>
      <c r="AC110" s="7">
        <f>R110*W110/(1000*1000)*AB110</f>
      </c>
      <c r="AD110" s="11"/>
      <c r="AE110" s="11"/>
      <c r="AF110" s="11"/>
      <c r="AG110" s="7">
        <f>AB110*I110</f>
        <v>28.72</v>
      </c>
      <c r="AH110" s="11"/>
      <c r="AI110" s="11"/>
      <c r="AJ110" s="11"/>
    </row>
    <row r="111" ht="13" customHeight="1" hidden="1">
      <c r="A111" t="s" s="7">
        <v>735</v>
      </c>
      <c r="B111" t="s" s="7">
        <v>736</v>
      </c>
      <c r="C111" t="s" s="7">
        <v>737</v>
      </c>
      <c r="D111" t="s" s="7">
        <v>738</v>
      </c>
      <c r="E111" t="s" s="7">
        <v>723</v>
      </c>
      <c r="F111" t="s" s="7">
        <v>739</v>
      </c>
      <c r="G111" s="12">
        <v>99</v>
      </c>
      <c r="H111" s="12">
        <v>0</v>
      </c>
      <c r="I111" s="16">
        <v>9.35</v>
      </c>
      <c r="J111" s="12">
        <v>0</v>
      </c>
      <c r="K111" s="12">
        <v>1</v>
      </c>
      <c r="L111" t="s" s="7">
        <v>167</v>
      </c>
      <c r="M111" t="s" s="7">
        <v>740</v>
      </c>
      <c r="N111" t="s" s="7">
        <v>741</v>
      </c>
      <c r="O111" t="s" s="7">
        <v>48</v>
      </c>
      <c r="P111" t="s" s="7">
        <v>48</v>
      </c>
      <c r="Q111" t="s" s="7">
        <v>48</v>
      </c>
      <c r="R111" t="s" s="7">
        <v>48</v>
      </c>
      <c r="S111" t="s" s="7">
        <v>66</v>
      </c>
      <c r="T111" t="s" s="7">
        <v>54</v>
      </c>
      <c r="U111" t="s" s="7">
        <v>164</v>
      </c>
      <c r="V111" t="s" s="7">
        <v>48</v>
      </c>
      <c r="W111" t="s" s="7">
        <v>48</v>
      </c>
      <c r="X111" t="s" s="7">
        <v>520</v>
      </c>
      <c r="Y111" t="s" s="7">
        <v>86</v>
      </c>
      <c r="Z111" t="s" s="8">
        <v>742</v>
      </c>
      <c r="AA111" s="14"/>
      <c r="AB111" s="10">
        <f>CEILING(160/W111,1)</f>
      </c>
      <c r="AC111" s="7">
        <f>R111*W111/(1000*1000)*AB111</f>
      </c>
      <c r="AD111" s="11"/>
      <c r="AE111" s="11"/>
      <c r="AF111" s="11"/>
      <c r="AG111" s="7">
        <f>AB111*I111</f>
      </c>
      <c r="AH111" s="11"/>
      <c r="AI111" s="11"/>
      <c r="AJ111" s="11"/>
    </row>
    <row r="112" ht="13" customHeight="1" hidden="1">
      <c r="A112" t="s" s="7">
        <v>743</v>
      </c>
      <c r="B112" t="s" s="7">
        <v>744</v>
      </c>
      <c r="C112" t="s" s="7">
        <v>745</v>
      </c>
      <c r="D112" t="s" s="7">
        <v>746</v>
      </c>
      <c r="E112" t="s" s="7">
        <v>45</v>
      </c>
      <c r="F112" t="s" s="7">
        <v>747</v>
      </c>
      <c r="G112" s="12">
        <v>30000</v>
      </c>
      <c r="H112" s="12">
        <v>0</v>
      </c>
      <c r="I112" s="18">
        <v>0.4977</v>
      </c>
      <c r="J112" s="12">
        <v>0</v>
      </c>
      <c r="K112" s="12">
        <v>1500</v>
      </c>
      <c r="L112" t="s" s="7">
        <v>167</v>
      </c>
      <c r="M112" t="s" s="7">
        <v>48</v>
      </c>
      <c r="N112" t="s" s="7">
        <v>49</v>
      </c>
      <c r="O112" t="s" s="7">
        <v>48</v>
      </c>
      <c r="P112" t="s" s="7">
        <v>50</v>
      </c>
      <c r="Q112" t="s" s="7">
        <v>51</v>
      </c>
      <c r="R112" t="s" s="7">
        <v>48</v>
      </c>
      <c r="S112" t="s" s="7">
        <v>66</v>
      </c>
      <c r="T112" t="s" s="7">
        <v>67</v>
      </c>
      <c r="U112" t="s" s="7">
        <v>68</v>
      </c>
      <c r="V112" t="s" s="7">
        <v>748</v>
      </c>
      <c r="W112" t="s" s="7">
        <v>70</v>
      </c>
      <c r="X112" t="s" s="7">
        <v>58</v>
      </c>
      <c r="Y112" t="s" s="7">
        <v>86</v>
      </c>
      <c r="Z112" t="s" s="8">
        <v>125</v>
      </c>
      <c r="AA112" s="14"/>
      <c r="AB112" s="10">
        <f>CEILING(160/W112,1)</f>
        <v>2</v>
      </c>
      <c r="AC112" s="7">
        <f>R112*W112/(1000*1000)*AB112</f>
      </c>
      <c r="AD112" s="11"/>
      <c r="AE112" s="11"/>
      <c r="AF112" s="11"/>
      <c r="AG112" s="7">
        <f>AB112*I112</f>
        <v>0.9954</v>
      </c>
      <c r="AH112" s="11"/>
      <c r="AI112" s="11"/>
      <c r="AJ112" s="11"/>
    </row>
    <row r="113" ht="13" customHeight="1" hidden="1">
      <c r="A113" t="s" s="7">
        <v>743</v>
      </c>
      <c r="B113" t="s" s="7">
        <v>48</v>
      </c>
      <c r="C113" t="s" s="7">
        <v>749</v>
      </c>
      <c r="D113" t="s" s="7">
        <v>750</v>
      </c>
      <c r="E113" t="s" s="7">
        <v>45</v>
      </c>
      <c r="F113" t="s" s="7">
        <v>751</v>
      </c>
      <c r="G113" s="12">
        <v>0</v>
      </c>
      <c r="H113" s="12">
        <v>0</v>
      </c>
      <c r="I113" s="18">
        <v>0.6029</v>
      </c>
      <c r="J113" s="12">
        <v>0</v>
      </c>
      <c r="K113" s="12">
        <v>3000</v>
      </c>
      <c r="L113" t="s" s="7">
        <v>47</v>
      </c>
      <c r="M113" t="s" s="7">
        <v>48</v>
      </c>
      <c r="N113" t="s" s="7">
        <v>49</v>
      </c>
      <c r="O113" t="s" s="7">
        <v>48</v>
      </c>
      <c r="P113" t="s" s="7">
        <v>50</v>
      </c>
      <c r="Q113" t="s" s="7">
        <v>51</v>
      </c>
      <c r="R113" t="s" s="7">
        <v>48</v>
      </c>
      <c r="S113" t="s" s="7">
        <v>66</v>
      </c>
      <c r="T113" t="s" s="7">
        <v>67</v>
      </c>
      <c r="U113" t="s" s="7">
        <v>68</v>
      </c>
      <c r="V113" t="s" s="7">
        <v>748</v>
      </c>
      <c r="W113" t="s" s="7">
        <v>70</v>
      </c>
      <c r="X113" t="s" s="7">
        <v>58</v>
      </c>
      <c r="Y113" t="s" s="7">
        <v>86</v>
      </c>
      <c r="Z113" t="s" s="8">
        <v>138</v>
      </c>
      <c r="AA113" s="14"/>
      <c r="AB113" s="10">
        <f>CEILING(160/W113,1)</f>
        <v>2</v>
      </c>
      <c r="AC113" s="7">
        <f>R113*W113/(1000*1000)*AB113</f>
      </c>
      <c r="AD113" s="11"/>
      <c r="AE113" s="11"/>
      <c r="AF113" s="11"/>
      <c r="AG113" s="7">
        <f>AB113*I113</f>
        <v>1.2058</v>
      </c>
      <c r="AH113" s="11"/>
      <c r="AI113" s="11"/>
      <c r="AJ113" s="11"/>
    </row>
    <row r="114" ht="13" customHeight="1" hidden="1">
      <c r="A114" t="s" s="7">
        <v>743</v>
      </c>
      <c r="B114" t="s" s="7">
        <v>752</v>
      </c>
      <c r="C114" t="s" s="7">
        <v>753</v>
      </c>
      <c r="D114" t="s" s="7">
        <v>754</v>
      </c>
      <c r="E114" t="s" s="7">
        <v>45</v>
      </c>
      <c r="F114" t="s" s="7">
        <v>755</v>
      </c>
      <c r="G114" s="12">
        <v>5090</v>
      </c>
      <c r="H114" s="12">
        <v>0</v>
      </c>
      <c r="I114" s="16">
        <v>1.26</v>
      </c>
      <c r="J114" s="12">
        <v>0</v>
      </c>
      <c r="K114" s="12">
        <v>1</v>
      </c>
      <c r="L114" t="s" s="7">
        <v>47</v>
      </c>
      <c r="M114" t="s" s="7">
        <v>48</v>
      </c>
      <c r="N114" t="s" s="7">
        <v>103</v>
      </c>
      <c r="O114" t="s" s="7">
        <v>48</v>
      </c>
      <c r="P114" t="s" s="7">
        <v>756</v>
      </c>
      <c r="Q114" t="s" s="7">
        <v>51</v>
      </c>
      <c r="R114" t="s" s="7">
        <v>48</v>
      </c>
      <c r="S114" t="s" s="7">
        <v>66</v>
      </c>
      <c r="T114" t="s" s="7">
        <v>122</v>
      </c>
      <c r="U114" t="s" s="7">
        <v>68</v>
      </c>
      <c r="V114" t="s" s="7">
        <v>757</v>
      </c>
      <c r="W114" t="s" s="7">
        <v>758</v>
      </c>
      <c r="X114" t="s" s="7">
        <v>58</v>
      </c>
      <c r="Y114" t="s" s="7">
        <v>59</v>
      </c>
      <c r="Z114" t="s" s="8">
        <v>759</v>
      </c>
      <c r="AA114" s="14"/>
      <c r="AB114" s="10">
        <f>CEILING(160/W114,1)</f>
        <v>2</v>
      </c>
      <c r="AC114" s="7">
        <f>R114*W114/(1000*1000)*AB114</f>
      </c>
      <c r="AD114" s="11"/>
      <c r="AE114" s="11"/>
      <c r="AF114" s="11"/>
      <c r="AG114" s="7">
        <f>AB114*I114</f>
        <v>2.52</v>
      </c>
      <c r="AH114" s="11"/>
      <c r="AI114" s="11"/>
      <c r="AJ114" s="11"/>
    </row>
    <row r="115" ht="13" customHeight="1" hidden="1">
      <c r="A115" t="s" s="7">
        <v>743</v>
      </c>
      <c r="B115" t="s" s="7">
        <v>744</v>
      </c>
      <c r="C115" t="s" s="7">
        <v>760</v>
      </c>
      <c r="D115" t="s" s="7">
        <v>746</v>
      </c>
      <c r="E115" t="s" s="7">
        <v>45</v>
      </c>
      <c r="F115" t="s" s="7">
        <v>747</v>
      </c>
      <c r="G115" s="12">
        <v>31316</v>
      </c>
      <c r="H115" s="12">
        <v>0</v>
      </c>
      <c r="I115" s="16">
        <v>1.44</v>
      </c>
      <c r="J115" s="12">
        <v>0</v>
      </c>
      <c r="K115" s="12">
        <v>1</v>
      </c>
      <c r="L115" t="s" s="7">
        <v>77</v>
      </c>
      <c r="M115" t="s" s="7">
        <v>48</v>
      </c>
      <c r="N115" t="s" s="7">
        <v>49</v>
      </c>
      <c r="O115" t="s" s="7">
        <v>48</v>
      </c>
      <c r="P115" t="s" s="7">
        <v>50</v>
      </c>
      <c r="Q115" t="s" s="7">
        <v>51</v>
      </c>
      <c r="R115" t="s" s="7">
        <v>48</v>
      </c>
      <c r="S115" t="s" s="7">
        <v>66</v>
      </c>
      <c r="T115" t="s" s="7">
        <v>67</v>
      </c>
      <c r="U115" t="s" s="7">
        <v>68</v>
      </c>
      <c r="V115" t="s" s="7">
        <v>748</v>
      </c>
      <c r="W115" t="s" s="7">
        <v>70</v>
      </c>
      <c r="X115" t="s" s="7">
        <v>58</v>
      </c>
      <c r="Y115" t="s" s="7">
        <v>86</v>
      </c>
      <c r="Z115" t="s" s="8">
        <v>125</v>
      </c>
      <c r="AA115" s="14"/>
      <c r="AB115" s="10">
        <f>CEILING(160/W115,1)</f>
        <v>2</v>
      </c>
      <c r="AC115" s="7">
        <f>R115*W115/(1000*1000)*AB115</f>
      </c>
      <c r="AD115" s="11"/>
      <c r="AE115" s="11"/>
      <c r="AF115" s="11"/>
      <c r="AG115" s="7">
        <f>AB115*I115</f>
        <v>2.88</v>
      </c>
      <c r="AH115" s="11"/>
      <c r="AI115" s="11"/>
      <c r="AJ115" s="11"/>
    </row>
    <row r="116" ht="13" customHeight="1" hidden="1">
      <c r="A116" t="s" s="7">
        <v>743</v>
      </c>
      <c r="B116" t="s" s="7">
        <v>744</v>
      </c>
      <c r="C116" t="s" s="7">
        <v>761</v>
      </c>
      <c r="D116" t="s" s="7">
        <v>746</v>
      </c>
      <c r="E116" t="s" s="7">
        <v>45</v>
      </c>
      <c r="F116" t="s" s="7">
        <v>747</v>
      </c>
      <c r="G116" s="12">
        <v>31316</v>
      </c>
      <c r="H116" s="12">
        <v>0</v>
      </c>
      <c r="I116" t="s" s="7">
        <v>555</v>
      </c>
      <c r="J116" s="12">
        <v>0</v>
      </c>
      <c r="K116" s="12">
        <v>1</v>
      </c>
      <c r="L116" t="s" s="7">
        <v>556</v>
      </c>
      <c r="M116" t="s" s="7">
        <v>48</v>
      </c>
      <c r="N116" t="s" s="7">
        <v>49</v>
      </c>
      <c r="O116" t="s" s="7">
        <v>48</v>
      </c>
      <c r="P116" t="s" s="7">
        <v>50</v>
      </c>
      <c r="Q116" t="s" s="7">
        <v>51</v>
      </c>
      <c r="R116" t="s" s="7">
        <v>48</v>
      </c>
      <c r="S116" t="s" s="7">
        <v>66</v>
      </c>
      <c r="T116" t="s" s="7">
        <v>67</v>
      </c>
      <c r="U116" t="s" s="7">
        <v>68</v>
      </c>
      <c r="V116" t="s" s="7">
        <v>748</v>
      </c>
      <c r="W116" t="s" s="7">
        <v>70</v>
      </c>
      <c r="X116" t="s" s="7">
        <v>58</v>
      </c>
      <c r="Y116" t="s" s="7">
        <v>86</v>
      </c>
      <c r="Z116" t="s" s="8">
        <v>125</v>
      </c>
      <c r="AA116" s="14"/>
      <c r="AB116" s="10">
        <f>CEILING(160/W116,1)</f>
        <v>2</v>
      </c>
      <c r="AC116" s="7">
        <f>R116*W116/(1000*1000)*AB116</f>
      </c>
      <c r="AD116" s="11"/>
      <c r="AE116" s="11"/>
      <c r="AF116" s="11"/>
      <c r="AG116" s="7">
        <f>AB116*I116</f>
      </c>
      <c r="AH116" s="11"/>
      <c r="AI116" s="11"/>
      <c r="AJ116" s="11"/>
    </row>
    <row r="117" ht="13" customHeight="1" hidden="1">
      <c r="A117" t="s" s="7">
        <v>762</v>
      </c>
      <c r="B117" t="s" s="7">
        <v>763</v>
      </c>
      <c r="C117" t="s" s="7">
        <v>764</v>
      </c>
      <c r="D117" t="s" s="7">
        <v>765</v>
      </c>
      <c r="E117" t="s" s="7">
        <v>184</v>
      </c>
      <c r="F117" t="s" s="7">
        <v>766</v>
      </c>
      <c r="G117" s="12">
        <v>10500</v>
      </c>
      <c r="H117" s="12">
        <v>0</v>
      </c>
      <c r="I117" s="17">
        <v>1.79379</v>
      </c>
      <c r="J117" s="12">
        <v>0</v>
      </c>
      <c r="K117" s="12">
        <v>1500</v>
      </c>
      <c r="L117" t="s" s="7">
        <v>167</v>
      </c>
      <c r="M117" t="s" s="7">
        <v>48</v>
      </c>
      <c r="N117" t="s" s="7">
        <v>224</v>
      </c>
      <c r="O117" t="s" s="7">
        <v>187</v>
      </c>
      <c r="P117" t="s" s="7">
        <v>79</v>
      </c>
      <c r="Q117" t="s" s="7">
        <v>51</v>
      </c>
      <c r="R117" t="s" s="7">
        <v>48</v>
      </c>
      <c r="S117" t="s" s="7">
        <v>767</v>
      </c>
      <c r="T117" t="s" s="7">
        <v>122</v>
      </c>
      <c r="U117" t="s" s="7">
        <v>68</v>
      </c>
      <c r="V117" t="s" s="7">
        <v>768</v>
      </c>
      <c r="W117" t="s" s="7">
        <v>758</v>
      </c>
      <c r="X117" t="s" s="7">
        <v>529</v>
      </c>
      <c r="Y117" t="s" s="7">
        <v>86</v>
      </c>
      <c r="Z117" t="s" s="8">
        <v>521</v>
      </c>
      <c r="AA117" s="14"/>
      <c r="AB117" s="10">
        <f>CEILING(160/W117,1)</f>
        <v>2</v>
      </c>
      <c r="AC117" s="7">
        <f>R117*W117/(1000*1000)*AB117</f>
      </c>
      <c r="AD117" s="11"/>
      <c r="AE117" s="11"/>
      <c r="AF117" s="11"/>
      <c r="AG117" s="7">
        <f>AB117*I117</f>
        <v>3.58758</v>
      </c>
      <c r="AH117" s="11"/>
      <c r="AI117" s="11"/>
      <c r="AJ117" s="11"/>
    </row>
    <row r="118" ht="13" customHeight="1" hidden="1">
      <c r="A118" t="s" s="7">
        <v>762</v>
      </c>
      <c r="B118" t="s" s="7">
        <v>763</v>
      </c>
      <c r="C118" t="s" s="7">
        <v>769</v>
      </c>
      <c r="D118" t="s" s="7">
        <v>765</v>
      </c>
      <c r="E118" t="s" s="7">
        <v>184</v>
      </c>
      <c r="F118" t="s" s="7">
        <v>766</v>
      </c>
      <c r="G118" s="12">
        <v>11675</v>
      </c>
      <c r="H118" s="12">
        <v>0</v>
      </c>
      <c r="I118" s="16">
        <v>4.96</v>
      </c>
      <c r="J118" s="12">
        <v>0</v>
      </c>
      <c r="K118" s="12">
        <v>1</v>
      </c>
      <c r="L118" t="s" s="7">
        <v>77</v>
      </c>
      <c r="M118" t="s" s="7">
        <v>48</v>
      </c>
      <c r="N118" t="s" s="7">
        <v>224</v>
      </c>
      <c r="O118" t="s" s="7">
        <v>187</v>
      </c>
      <c r="P118" t="s" s="7">
        <v>79</v>
      </c>
      <c r="Q118" t="s" s="7">
        <v>51</v>
      </c>
      <c r="R118" t="s" s="7">
        <v>48</v>
      </c>
      <c r="S118" t="s" s="7">
        <v>767</v>
      </c>
      <c r="T118" t="s" s="7">
        <v>122</v>
      </c>
      <c r="U118" t="s" s="7">
        <v>68</v>
      </c>
      <c r="V118" t="s" s="7">
        <v>768</v>
      </c>
      <c r="W118" t="s" s="7">
        <v>758</v>
      </c>
      <c r="X118" t="s" s="7">
        <v>529</v>
      </c>
      <c r="Y118" t="s" s="7">
        <v>86</v>
      </c>
      <c r="Z118" t="s" s="8">
        <v>521</v>
      </c>
      <c r="AA118" s="14"/>
      <c r="AB118" s="10">
        <f>CEILING(160/W118,1)</f>
        <v>2</v>
      </c>
      <c r="AC118" s="7">
        <f>R118*W118/(1000*1000)*AB118</f>
      </c>
      <c r="AD118" s="11"/>
      <c r="AE118" s="11"/>
      <c r="AF118" s="11"/>
      <c r="AG118" s="7">
        <f>AB118*I118</f>
        <v>9.92</v>
      </c>
      <c r="AH118" s="11"/>
      <c r="AI118" s="11"/>
      <c r="AJ118" s="11"/>
    </row>
    <row r="119" ht="13" customHeight="1" hidden="1">
      <c r="A119" t="s" s="7">
        <v>762</v>
      </c>
      <c r="B119" t="s" s="7">
        <v>763</v>
      </c>
      <c r="C119" t="s" s="7">
        <v>770</v>
      </c>
      <c r="D119" t="s" s="7">
        <v>765</v>
      </c>
      <c r="E119" t="s" s="7">
        <v>184</v>
      </c>
      <c r="F119" t="s" s="7">
        <v>766</v>
      </c>
      <c r="G119" s="12">
        <v>11675</v>
      </c>
      <c r="H119" s="12">
        <v>0</v>
      </c>
      <c r="I119" t="s" s="7">
        <v>555</v>
      </c>
      <c r="J119" s="12">
        <v>0</v>
      </c>
      <c r="K119" s="12">
        <v>1</v>
      </c>
      <c r="L119" t="s" s="7">
        <v>556</v>
      </c>
      <c r="M119" t="s" s="7">
        <v>48</v>
      </c>
      <c r="N119" t="s" s="7">
        <v>224</v>
      </c>
      <c r="O119" t="s" s="7">
        <v>187</v>
      </c>
      <c r="P119" t="s" s="7">
        <v>79</v>
      </c>
      <c r="Q119" t="s" s="7">
        <v>51</v>
      </c>
      <c r="R119" t="s" s="7">
        <v>48</v>
      </c>
      <c r="S119" t="s" s="7">
        <v>767</v>
      </c>
      <c r="T119" t="s" s="7">
        <v>122</v>
      </c>
      <c r="U119" t="s" s="7">
        <v>68</v>
      </c>
      <c r="V119" t="s" s="7">
        <v>768</v>
      </c>
      <c r="W119" t="s" s="7">
        <v>758</v>
      </c>
      <c r="X119" t="s" s="7">
        <v>529</v>
      </c>
      <c r="Y119" t="s" s="7">
        <v>86</v>
      </c>
      <c r="Z119" t="s" s="8">
        <v>521</v>
      </c>
      <c r="AA119" s="14"/>
      <c r="AB119" s="10">
        <f>CEILING(160/W119,1)</f>
        <v>2</v>
      </c>
      <c r="AC119" s="7">
        <f>R119*W119/(1000*1000)*AB119</f>
      </c>
      <c r="AD119" s="11"/>
      <c r="AE119" s="11"/>
      <c r="AF119" s="11"/>
      <c r="AG119" s="7">
        <f>AB119*I119</f>
      </c>
      <c r="AH119" s="11"/>
      <c r="AI119" s="11"/>
      <c r="AJ119" s="11"/>
    </row>
    <row r="120" ht="13" customHeight="1" hidden="1">
      <c r="A120" t="s" s="7">
        <v>771</v>
      </c>
      <c r="B120" t="s" s="7">
        <v>48</v>
      </c>
      <c r="C120" t="s" s="7">
        <v>772</v>
      </c>
      <c r="D120" t="s" s="7">
        <v>773</v>
      </c>
      <c r="E120" t="s" s="7">
        <v>184</v>
      </c>
      <c r="F120" t="s" s="7">
        <v>774</v>
      </c>
      <c r="G120" s="12">
        <v>0</v>
      </c>
      <c r="H120" s="12">
        <v>0</v>
      </c>
      <c r="I120" s="17">
        <v>14.52645</v>
      </c>
      <c r="J120" s="12">
        <v>0</v>
      </c>
      <c r="K120" s="12">
        <v>1500</v>
      </c>
      <c r="L120" t="s" s="7">
        <v>167</v>
      </c>
      <c r="M120" t="s" s="7">
        <v>48</v>
      </c>
      <c r="N120" t="s" s="7">
        <v>48</v>
      </c>
      <c r="O120" t="s" s="7">
        <v>48</v>
      </c>
      <c r="P120" t="s" s="7">
        <v>422</v>
      </c>
      <c r="Q120" t="s" s="7">
        <v>48</v>
      </c>
      <c r="R120" t="s" s="7">
        <v>423</v>
      </c>
      <c r="S120" t="s" s="7">
        <v>424</v>
      </c>
      <c r="T120" t="s" s="7">
        <v>425</v>
      </c>
      <c r="U120" t="s" s="7">
        <v>164</v>
      </c>
      <c r="V120" t="s" s="7">
        <v>48</v>
      </c>
      <c r="W120" t="s" s="7">
        <v>48</v>
      </c>
      <c r="X120" t="s" s="7">
        <v>202</v>
      </c>
      <c r="Y120" t="s" s="7">
        <v>86</v>
      </c>
      <c r="Z120" t="s" s="8">
        <v>130</v>
      </c>
      <c r="AA120" s="14"/>
      <c r="AB120" s="10">
        <f>CEILING(160/W120,1)</f>
      </c>
      <c r="AC120" s="7">
        <f>R120*W120/(1000*1000)*AB120</f>
      </c>
      <c r="AD120" s="11"/>
      <c r="AE120" s="11"/>
      <c r="AF120" s="11"/>
      <c r="AG120" s="7">
        <f>AB120*I120</f>
      </c>
      <c r="AH120" s="11"/>
      <c r="AI120" s="11"/>
      <c r="AJ120" s="11"/>
    </row>
    <row r="121" ht="13" customHeight="1" hidden="1">
      <c r="A121" t="s" s="7">
        <v>771</v>
      </c>
      <c r="B121" t="s" s="7">
        <v>48</v>
      </c>
      <c r="C121" t="s" s="7">
        <v>775</v>
      </c>
      <c r="D121" t="s" s="7">
        <v>773</v>
      </c>
      <c r="E121" t="s" s="7">
        <v>184</v>
      </c>
      <c r="F121" t="s" s="7">
        <v>774</v>
      </c>
      <c r="G121" s="12">
        <v>1496</v>
      </c>
      <c r="H121" s="12">
        <v>0</v>
      </c>
      <c r="I121" s="16">
        <v>29.63</v>
      </c>
      <c r="J121" s="12">
        <v>0</v>
      </c>
      <c r="K121" s="12">
        <v>1</v>
      </c>
      <c r="L121" t="s" s="7">
        <v>77</v>
      </c>
      <c r="M121" t="s" s="7">
        <v>48</v>
      </c>
      <c r="N121" t="s" s="7">
        <v>48</v>
      </c>
      <c r="O121" t="s" s="7">
        <v>48</v>
      </c>
      <c r="P121" t="s" s="7">
        <v>422</v>
      </c>
      <c r="Q121" t="s" s="7">
        <v>48</v>
      </c>
      <c r="R121" t="s" s="7">
        <v>423</v>
      </c>
      <c r="S121" t="s" s="7">
        <v>424</v>
      </c>
      <c r="T121" t="s" s="7">
        <v>425</v>
      </c>
      <c r="U121" t="s" s="7">
        <v>164</v>
      </c>
      <c r="V121" t="s" s="7">
        <v>48</v>
      </c>
      <c r="W121" t="s" s="7">
        <v>48</v>
      </c>
      <c r="X121" t="s" s="7">
        <v>202</v>
      </c>
      <c r="Y121" t="s" s="7">
        <v>86</v>
      </c>
      <c r="Z121" t="s" s="8">
        <v>130</v>
      </c>
      <c r="AA121" s="14"/>
      <c r="AB121" s="10">
        <f>CEILING(160/W121,1)</f>
      </c>
      <c r="AC121" s="7">
        <f>R121*W121/(1000*1000)*AB121</f>
      </c>
      <c r="AD121" s="11"/>
      <c r="AE121" s="11"/>
      <c r="AF121" s="11"/>
      <c r="AG121" s="7">
        <f>AB121*I121</f>
      </c>
      <c r="AH121" s="11"/>
      <c r="AI121" s="11"/>
      <c r="AJ121" s="11"/>
    </row>
    <row r="122" ht="13" customHeight="1" hidden="1">
      <c r="A122" t="s" s="7">
        <v>771</v>
      </c>
      <c r="B122" t="s" s="7">
        <v>48</v>
      </c>
      <c r="C122" t="s" s="7">
        <v>776</v>
      </c>
      <c r="D122" t="s" s="7">
        <v>773</v>
      </c>
      <c r="E122" t="s" s="7">
        <v>184</v>
      </c>
      <c r="F122" t="s" s="7">
        <v>774</v>
      </c>
      <c r="G122" s="12">
        <v>1496</v>
      </c>
      <c r="H122" s="12">
        <v>0</v>
      </c>
      <c r="I122" t="s" s="7">
        <v>555</v>
      </c>
      <c r="J122" s="12">
        <v>0</v>
      </c>
      <c r="K122" s="12">
        <v>1</v>
      </c>
      <c r="L122" t="s" s="7">
        <v>556</v>
      </c>
      <c r="M122" t="s" s="7">
        <v>48</v>
      </c>
      <c r="N122" t="s" s="7">
        <v>48</v>
      </c>
      <c r="O122" t="s" s="7">
        <v>48</v>
      </c>
      <c r="P122" t="s" s="7">
        <v>422</v>
      </c>
      <c r="Q122" t="s" s="7">
        <v>48</v>
      </c>
      <c r="R122" t="s" s="7">
        <v>423</v>
      </c>
      <c r="S122" t="s" s="7">
        <v>424</v>
      </c>
      <c r="T122" t="s" s="7">
        <v>425</v>
      </c>
      <c r="U122" t="s" s="7">
        <v>164</v>
      </c>
      <c r="V122" t="s" s="7">
        <v>48</v>
      </c>
      <c r="W122" t="s" s="7">
        <v>48</v>
      </c>
      <c r="X122" t="s" s="7">
        <v>202</v>
      </c>
      <c r="Y122" t="s" s="7">
        <v>86</v>
      </c>
      <c r="Z122" t="s" s="8">
        <v>130</v>
      </c>
      <c r="AA122" s="14"/>
      <c r="AB122" s="10">
        <f>CEILING(160/W122,1)</f>
      </c>
      <c r="AC122" s="7">
        <f>R122*W122/(1000*1000)*AB122</f>
      </c>
      <c r="AD122" s="11"/>
      <c r="AE122" s="11"/>
      <c r="AF122" s="11"/>
      <c r="AG122" s="7">
        <f>AB122*I122</f>
      </c>
      <c r="AH122" s="11"/>
      <c r="AI122" s="11"/>
      <c r="AJ122" s="11"/>
    </row>
    <row r="123" ht="13" customHeight="1" hidden="1">
      <c r="A123" t="s" s="7">
        <v>777</v>
      </c>
      <c r="B123" t="s" s="7">
        <v>48</v>
      </c>
      <c r="C123" t="s" s="7">
        <v>778</v>
      </c>
      <c r="D123" t="s" s="7">
        <v>779</v>
      </c>
      <c r="E123" t="s" s="7">
        <v>184</v>
      </c>
      <c r="F123" t="s" s="7">
        <v>780</v>
      </c>
      <c r="G123" s="12">
        <v>0</v>
      </c>
      <c r="H123" s="12">
        <v>0</v>
      </c>
      <c r="I123" s="17">
        <v>0.84826</v>
      </c>
      <c r="J123" s="12">
        <v>0</v>
      </c>
      <c r="K123" s="12">
        <v>3000</v>
      </c>
      <c r="L123" t="s" s="7">
        <v>167</v>
      </c>
      <c r="M123" t="s" s="7">
        <v>48</v>
      </c>
      <c r="N123" t="s" s="7">
        <v>48</v>
      </c>
      <c r="O123" t="s" s="7">
        <v>48</v>
      </c>
      <c r="P123" t="s" s="7">
        <v>781</v>
      </c>
      <c r="Q123" t="s" s="7">
        <v>48</v>
      </c>
      <c r="R123" t="s" s="7">
        <v>48</v>
      </c>
      <c r="S123" t="s" s="7">
        <v>782</v>
      </c>
      <c r="T123" t="s" s="7">
        <v>54</v>
      </c>
      <c r="U123" t="s" s="7">
        <v>226</v>
      </c>
      <c r="V123" t="s" s="7">
        <v>48</v>
      </c>
      <c r="W123" t="s" s="7">
        <v>48</v>
      </c>
      <c r="X123" t="s" s="7">
        <v>472</v>
      </c>
      <c r="Y123" t="s" s="7">
        <v>86</v>
      </c>
      <c r="Z123" t="s" s="8">
        <v>130</v>
      </c>
      <c r="AA123" s="14"/>
      <c r="AB123" s="10">
        <f>CEILING(160/W123,1)</f>
      </c>
      <c r="AC123" s="7">
        <f>R123*W123/(1000*1000)*AB123</f>
      </c>
      <c r="AD123" s="11"/>
      <c r="AE123" s="11"/>
      <c r="AF123" s="11"/>
      <c r="AG123" s="7">
        <f>AB123*I123</f>
      </c>
      <c r="AH123" s="11"/>
      <c r="AI123" s="11"/>
      <c r="AJ123" s="11"/>
    </row>
    <row r="124" ht="13" customHeight="1" hidden="1">
      <c r="A124" t="s" s="7">
        <v>777</v>
      </c>
      <c r="B124" t="s" s="7">
        <v>48</v>
      </c>
      <c r="C124" t="s" s="7">
        <v>783</v>
      </c>
      <c r="D124" t="s" s="7">
        <v>779</v>
      </c>
      <c r="E124" t="s" s="7">
        <v>184</v>
      </c>
      <c r="F124" t="s" s="7">
        <v>780</v>
      </c>
      <c r="G124" s="12">
        <v>887</v>
      </c>
      <c r="H124" s="12">
        <v>0</v>
      </c>
      <c r="I124" s="16">
        <v>2.87</v>
      </c>
      <c r="J124" s="12">
        <v>0</v>
      </c>
      <c r="K124" s="12">
        <v>1</v>
      </c>
      <c r="L124" t="s" s="7">
        <v>77</v>
      </c>
      <c r="M124" t="s" s="7">
        <v>48</v>
      </c>
      <c r="N124" t="s" s="7">
        <v>48</v>
      </c>
      <c r="O124" t="s" s="7">
        <v>48</v>
      </c>
      <c r="P124" t="s" s="7">
        <v>781</v>
      </c>
      <c r="Q124" t="s" s="7">
        <v>48</v>
      </c>
      <c r="R124" t="s" s="7">
        <v>48</v>
      </c>
      <c r="S124" t="s" s="7">
        <v>782</v>
      </c>
      <c r="T124" t="s" s="7">
        <v>54</v>
      </c>
      <c r="U124" t="s" s="7">
        <v>226</v>
      </c>
      <c r="V124" t="s" s="7">
        <v>48</v>
      </c>
      <c r="W124" t="s" s="7">
        <v>48</v>
      </c>
      <c r="X124" t="s" s="7">
        <v>472</v>
      </c>
      <c r="Y124" t="s" s="7">
        <v>86</v>
      </c>
      <c r="Z124" t="s" s="8">
        <v>130</v>
      </c>
      <c r="AA124" s="14"/>
      <c r="AB124" s="10">
        <f>CEILING(160/W124,1)</f>
      </c>
      <c r="AC124" s="7">
        <f>R124*W124/(1000*1000)*AB124</f>
      </c>
      <c r="AD124" s="11"/>
      <c r="AE124" s="11"/>
      <c r="AF124" s="11"/>
      <c r="AG124" s="7">
        <f>AB124*I124</f>
      </c>
      <c r="AH124" s="11"/>
      <c r="AI124" s="11"/>
      <c r="AJ124" s="11"/>
    </row>
    <row r="125" ht="13" customHeight="1" hidden="1">
      <c r="A125" t="s" s="7">
        <v>777</v>
      </c>
      <c r="B125" t="s" s="7">
        <v>48</v>
      </c>
      <c r="C125" t="s" s="7">
        <v>784</v>
      </c>
      <c r="D125" t="s" s="7">
        <v>779</v>
      </c>
      <c r="E125" t="s" s="7">
        <v>184</v>
      </c>
      <c r="F125" t="s" s="7">
        <v>780</v>
      </c>
      <c r="G125" s="12">
        <v>887</v>
      </c>
      <c r="H125" s="12">
        <v>0</v>
      </c>
      <c r="I125" t="s" s="7">
        <v>555</v>
      </c>
      <c r="J125" s="12">
        <v>0</v>
      </c>
      <c r="K125" s="12">
        <v>1</v>
      </c>
      <c r="L125" t="s" s="7">
        <v>556</v>
      </c>
      <c r="M125" t="s" s="7">
        <v>48</v>
      </c>
      <c r="N125" t="s" s="7">
        <v>48</v>
      </c>
      <c r="O125" t="s" s="7">
        <v>48</v>
      </c>
      <c r="P125" t="s" s="7">
        <v>781</v>
      </c>
      <c r="Q125" t="s" s="7">
        <v>48</v>
      </c>
      <c r="R125" t="s" s="7">
        <v>48</v>
      </c>
      <c r="S125" t="s" s="7">
        <v>782</v>
      </c>
      <c r="T125" t="s" s="7">
        <v>54</v>
      </c>
      <c r="U125" t="s" s="7">
        <v>226</v>
      </c>
      <c r="V125" t="s" s="7">
        <v>48</v>
      </c>
      <c r="W125" t="s" s="7">
        <v>48</v>
      </c>
      <c r="X125" t="s" s="7">
        <v>472</v>
      </c>
      <c r="Y125" t="s" s="7">
        <v>86</v>
      </c>
      <c r="Z125" t="s" s="8">
        <v>130</v>
      </c>
      <c r="AA125" s="14"/>
      <c r="AB125" s="10">
        <f>CEILING(160/W125,1)</f>
      </c>
      <c r="AC125" s="7">
        <f>R125*W125/(1000*1000)*AB125</f>
      </c>
      <c r="AD125" s="11"/>
      <c r="AE125" s="11"/>
      <c r="AF125" s="11"/>
      <c r="AG125" s="7">
        <f>AB125*I125</f>
      </c>
      <c r="AH125" s="11"/>
      <c r="AI125" s="11"/>
      <c r="AJ125" s="11"/>
    </row>
    <row r="126" ht="13" customHeight="1" hidden="1">
      <c r="A126" t="s" s="7">
        <v>785</v>
      </c>
      <c r="B126" t="s" s="7">
        <v>48</v>
      </c>
      <c r="C126" t="s" s="7">
        <v>786</v>
      </c>
      <c r="D126" t="s" s="7">
        <v>787</v>
      </c>
      <c r="E126" t="s" s="7">
        <v>184</v>
      </c>
      <c r="F126" t="s" s="7">
        <v>788</v>
      </c>
      <c r="G126" s="12">
        <v>0</v>
      </c>
      <c r="H126" s="12">
        <v>0</v>
      </c>
      <c r="I126" s="17">
        <v>0.77115</v>
      </c>
      <c r="J126" s="12">
        <v>0</v>
      </c>
      <c r="K126" s="12">
        <v>3000</v>
      </c>
      <c r="L126" t="s" s="7">
        <v>167</v>
      </c>
      <c r="M126" t="s" s="7">
        <v>48</v>
      </c>
      <c r="N126" t="s" s="7">
        <v>48</v>
      </c>
      <c r="O126" t="s" s="7">
        <v>48</v>
      </c>
      <c r="P126" t="s" s="7">
        <v>781</v>
      </c>
      <c r="Q126" t="s" s="7">
        <v>48</v>
      </c>
      <c r="R126" t="s" s="7">
        <v>48</v>
      </c>
      <c r="S126" t="s" s="7">
        <v>782</v>
      </c>
      <c r="T126" t="s" s="7">
        <v>54</v>
      </c>
      <c r="U126" t="s" s="7">
        <v>226</v>
      </c>
      <c r="V126" t="s" s="7">
        <v>48</v>
      </c>
      <c r="W126" t="s" s="7">
        <v>48</v>
      </c>
      <c r="X126" t="s" s="7">
        <v>472</v>
      </c>
      <c r="Y126" t="s" s="7">
        <v>86</v>
      </c>
      <c r="Z126" t="s" s="8">
        <v>130</v>
      </c>
      <c r="AA126" s="14"/>
      <c r="AB126" s="10">
        <f>CEILING(160/W126,1)</f>
      </c>
      <c r="AC126" s="7">
        <f>R126*W126/(1000*1000)*AB126</f>
      </c>
      <c r="AD126" s="11"/>
      <c r="AE126" s="11"/>
      <c r="AF126" s="11"/>
      <c r="AG126" s="7">
        <f>AB126*I126</f>
      </c>
      <c r="AH126" s="11"/>
      <c r="AI126" s="11"/>
      <c r="AJ126" s="11"/>
    </row>
    <row r="127" ht="13" customHeight="1" hidden="1">
      <c r="A127" t="s" s="7">
        <v>785</v>
      </c>
      <c r="B127" t="s" s="7">
        <v>48</v>
      </c>
      <c r="C127" t="s" s="7">
        <v>789</v>
      </c>
      <c r="D127" t="s" s="7">
        <v>787</v>
      </c>
      <c r="E127" t="s" s="7">
        <v>184</v>
      </c>
      <c r="F127" t="s" s="7">
        <v>788</v>
      </c>
      <c r="G127" s="12">
        <v>2659</v>
      </c>
      <c r="H127" s="12">
        <v>0</v>
      </c>
      <c r="I127" s="16">
        <v>2.61</v>
      </c>
      <c r="J127" s="12">
        <v>0</v>
      </c>
      <c r="K127" s="12">
        <v>1</v>
      </c>
      <c r="L127" t="s" s="7">
        <v>77</v>
      </c>
      <c r="M127" t="s" s="7">
        <v>48</v>
      </c>
      <c r="N127" t="s" s="7">
        <v>48</v>
      </c>
      <c r="O127" t="s" s="7">
        <v>48</v>
      </c>
      <c r="P127" t="s" s="7">
        <v>781</v>
      </c>
      <c r="Q127" t="s" s="7">
        <v>48</v>
      </c>
      <c r="R127" t="s" s="7">
        <v>48</v>
      </c>
      <c r="S127" t="s" s="7">
        <v>782</v>
      </c>
      <c r="T127" t="s" s="7">
        <v>54</v>
      </c>
      <c r="U127" t="s" s="7">
        <v>226</v>
      </c>
      <c r="V127" t="s" s="7">
        <v>48</v>
      </c>
      <c r="W127" t="s" s="7">
        <v>48</v>
      </c>
      <c r="X127" t="s" s="7">
        <v>472</v>
      </c>
      <c r="Y127" t="s" s="7">
        <v>86</v>
      </c>
      <c r="Z127" t="s" s="8">
        <v>130</v>
      </c>
      <c r="AA127" s="14"/>
      <c r="AB127" s="10">
        <f>CEILING(160/W127,1)</f>
      </c>
      <c r="AC127" s="7">
        <f>R127*W127/(1000*1000)*AB127</f>
      </c>
      <c r="AD127" s="11"/>
      <c r="AE127" s="11"/>
      <c r="AF127" s="11"/>
      <c r="AG127" s="7">
        <f>AB127*I127</f>
      </c>
      <c r="AH127" s="11"/>
      <c r="AI127" s="11"/>
      <c r="AJ127" s="11"/>
    </row>
    <row r="128" ht="13" customHeight="1" hidden="1">
      <c r="A128" t="s" s="7">
        <v>785</v>
      </c>
      <c r="B128" t="s" s="7">
        <v>48</v>
      </c>
      <c r="C128" t="s" s="7">
        <v>790</v>
      </c>
      <c r="D128" t="s" s="7">
        <v>787</v>
      </c>
      <c r="E128" t="s" s="7">
        <v>184</v>
      </c>
      <c r="F128" t="s" s="7">
        <v>788</v>
      </c>
      <c r="G128" s="12">
        <v>2659</v>
      </c>
      <c r="H128" s="12">
        <v>0</v>
      </c>
      <c r="I128" t="s" s="7">
        <v>555</v>
      </c>
      <c r="J128" s="12">
        <v>0</v>
      </c>
      <c r="K128" s="12">
        <v>1</v>
      </c>
      <c r="L128" t="s" s="7">
        <v>556</v>
      </c>
      <c r="M128" t="s" s="7">
        <v>48</v>
      </c>
      <c r="N128" t="s" s="7">
        <v>48</v>
      </c>
      <c r="O128" t="s" s="7">
        <v>48</v>
      </c>
      <c r="P128" t="s" s="7">
        <v>781</v>
      </c>
      <c r="Q128" t="s" s="7">
        <v>48</v>
      </c>
      <c r="R128" t="s" s="7">
        <v>48</v>
      </c>
      <c r="S128" t="s" s="7">
        <v>782</v>
      </c>
      <c r="T128" t="s" s="7">
        <v>54</v>
      </c>
      <c r="U128" t="s" s="7">
        <v>226</v>
      </c>
      <c r="V128" t="s" s="7">
        <v>48</v>
      </c>
      <c r="W128" t="s" s="7">
        <v>48</v>
      </c>
      <c r="X128" t="s" s="7">
        <v>472</v>
      </c>
      <c r="Y128" t="s" s="7">
        <v>86</v>
      </c>
      <c r="Z128" t="s" s="8">
        <v>130</v>
      </c>
      <c r="AA128" s="14"/>
      <c r="AB128" s="10">
        <f>CEILING(160/W128,1)</f>
      </c>
      <c r="AC128" s="7">
        <f>R128*W128/(1000*1000)*AB128</f>
      </c>
      <c r="AD128" s="11"/>
      <c r="AE128" s="11"/>
      <c r="AF128" s="11"/>
      <c r="AG128" s="7">
        <f>AB128*I128</f>
      </c>
      <c r="AH128" s="11"/>
      <c r="AI128" s="11"/>
      <c r="AJ128" s="11"/>
    </row>
    <row r="129" ht="13" customHeight="1" hidden="1">
      <c r="A129" t="s" s="7">
        <v>791</v>
      </c>
      <c r="B129" t="s" s="7">
        <v>48</v>
      </c>
      <c r="C129" t="s" s="7">
        <v>792</v>
      </c>
      <c r="D129" t="s" s="7">
        <v>793</v>
      </c>
      <c r="E129" t="s" s="7">
        <v>184</v>
      </c>
      <c r="F129" t="s" s="7">
        <v>794</v>
      </c>
      <c r="G129" s="12">
        <v>0</v>
      </c>
      <c r="H129" s="12">
        <v>0</v>
      </c>
      <c r="I129" s="17">
        <v>1.01757</v>
      </c>
      <c r="J129" s="12">
        <v>0</v>
      </c>
      <c r="K129" s="12">
        <v>3000</v>
      </c>
      <c r="L129" t="s" s="7">
        <v>167</v>
      </c>
      <c r="M129" t="s" s="7">
        <v>48</v>
      </c>
      <c r="N129" t="s" s="7">
        <v>48</v>
      </c>
      <c r="O129" t="s" s="7">
        <v>795</v>
      </c>
      <c r="P129" t="s" s="7">
        <v>188</v>
      </c>
      <c r="Q129" t="s" s="7">
        <v>48</v>
      </c>
      <c r="R129" t="s" s="7">
        <v>444</v>
      </c>
      <c r="S129" t="s" s="7">
        <v>95</v>
      </c>
      <c r="T129" t="s" s="7">
        <v>54</v>
      </c>
      <c r="U129" t="s" s="7">
        <v>226</v>
      </c>
      <c r="V129" t="s" s="7">
        <v>48</v>
      </c>
      <c r="W129" t="s" s="7">
        <v>48</v>
      </c>
      <c r="X129" t="s" s="7">
        <v>472</v>
      </c>
      <c r="Y129" t="s" s="7">
        <v>86</v>
      </c>
      <c r="Z129" t="s" s="8">
        <v>130</v>
      </c>
      <c r="AA129" s="14"/>
      <c r="AB129" s="10">
        <f>CEILING(160/W129,1)</f>
      </c>
      <c r="AC129" s="7">
        <f>R129*W129/(1000*1000)*AB129</f>
      </c>
      <c r="AD129" s="11"/>
      <c r="AE129" s="11"/>
      <c r="AF129" s="11"/>
      <c r="AG129" s="7">
        <f>AB129*I129</f>
      </c>
      <c r="AH129" s="11"/>
      <c r="AI129" s="11"/>
      <c r="AJ129" s="11"/>
    </row>
    <row r="130" ht="13" customHeight="1" hidden="1">
      <c r="A130" t="s" s="7">
        <v>791</v>
      </c>
      <c r="B130" t="s" s="7">
        <v>48</v>
      </c>
      <c r="C130" t="s" s="7">
        <v>796</v>
      </c>
      <c r="D130" t="s" s="7">
        <v>793</v>
      </c>
      <c r="E130" t="s" s="7">
        <v>184</v>
      </c>
      <c r="F130" t="s" s="7">
        <v>794</v>
      </c>
      <c r="G130" s="12">
        <v>2967</v>
      </c>
      <c r="H130" s="12">
        <v>0</v>
      </c>
      <c r="I130" s="16">
        <v>2.97</v>
      </c>
      <c r="J130" s="12">
        <v>0</v>
      </c>
      <c r="K130" s="12">
        <v>1</v>
      </c>
      <c r="L130" t="s" s="7">
        <v>77</v>
      </c>
      <c r="M130" t="s" s="7">
        <v>48</v>
      </c>
      <c r="N130" t="s" s="7">
        <v>48</v>
      </c>
      <c r="O130" t="s" s="7">
        <v>795</v>
      </c>
      <c r="P130" t="s" s="7">
        <v>188</v>
      </c>
      <c r="Q130" t="s" s="7">
        <v>48</v>
      </c>
      <c r="R130" t="s" s="7">
        <v>444</v>
      </c>
      <c r="S130" t="s" s="7">
        <v>95</v>
      </c>
      <c r="T130" t="s" s="7">
        <v>54</v>
      </c>
      <c r="U130" t="s" s="7">
        <v>226</v>
      </c>
      <c r="V130" t="s" s="7">
        <v>48</v>
      </c>
      <c r="W130" t="s" s="7">
        <v>48</v>
      </c>
      <c r="X130" t="s" s="7">
        <v>472</v>
      </c>
      <c r="Y130" t="s" s="7">
        <v>86</v>
      </c>
      <c r="Z130" t="s" s="8">
        <v>130</v>
      </c>
      <c r="AA130" s="14"/>
      <c r="AB130" s="10">
        <f>CEILING(160/W130,1)</f>
      </c>
      <c r="AC130" s="7">
        <f>R130*W130/(1000*1000)*AB130</f>
      </c>
      <c r="AD130" s="11"/>
      <c r="AE130" s="11"/>
      <c r="AF130" s="11"/>
      <c r="AG130" s="7">
        <f>AB130*I130</f>
      </c>
      <c r="AH130" s="11"/>
      <c r="AI130" s="11"/>
      <c r="AJ130" s="11"/>
    </row>
    <row r="131" ht="13" customHeight="1" hidden="1">
      <c r="A131" t="s" s="7">
        <v>791</v>
      </c>
      <c r="B131" t="s" s="7">
        <v>48</v>
      </c>
      <c r="C131" t="s" s="7">
        <v>797</v>
      </c>
      <c r="D131" t="s" s="7">
        <v>793</v>
      </c>
      <c r="E131" t="s" s="7">
        <v>184</v>
      </c>
      <c r="F131" t="s" s="7">
        <v>794</v>
      </c>
      <c r="G131" s="12">
        <v>2967</v>
      </c>
      <c r="H131" s="12">
        <v>0</v>
      </c>
      <c r="I131" t="s" s="7">
        <v>555</v>
      </c>
      <c r="J131" s="12">
        <v>0</v>
      </c>
      <c r="K131" s="12">
        <v>1</v>
      </c>
      <c r="L131" t="s" s="7">
        <v>556</v>
      </c>
      <c r="M131" t="s" s="7">
        <v>48</v>
      </c>
      <c r="N131" t="s" s="7">
        <v>48</v>
      </c>
      <c r="O131" t="s" s="7">
        <v>795</v>
      </c>
      <c r="P131" t="s" s="7">
        <v>188</v>
      </c>
      <c r="Q131" t="s" s="7">
        <v>48</v>
      </c>
      <c r="R131" t="s" s="7">
        <v>444</v>
      </c>
      <c r="S131" t="s" s="7">
        <v>95</v>
      </c>
      <c r="T131" t="s" s="7">
        <v>54</v>
      </c>
      <c r="U131" t="s" s="7">
        <v>226</v>
      </c>
      <c r="V131" t="s" s="7">
        <v>48</v>
      </c>
      <c r="W131" t="s" s="7">
        <v>48</v>
      </c>
      <c r="X131" t="s" s="7">
        <v>472</v>
      </c>
      <c r="Y131" t="s" s="7">
        <v>86</v>
      </c>
      <c r="Z131" t="s" s="8">
        <v>130</v>
      </c>
      <c r="AA131" s="14"/>
      <c r="AB131" s="10">
        <f>CEILING(160/W131,1)</f>
      </c>
      <c r="AC131" s="7">
        <f>R131*W131/(1000*1000)*AB131</f>
      </c>
      <c r="AD131" s="11"/>
      <c r="AE131" s="11"/>
      <c r="AF131" s="11"/>
      <c r="AG131" s="7">
        <f>AB131*I131</f>
      </c>
      <c r="AH131" s="11"/>
      <c r="AI131" s="11"/>
      <c r="AJ131" s="11"/>
    </row>
    <row r="132" ht="13" customHeight="1" hidden="1">
      <c r="A132" t="s" s="7">
        <v>791</v>
      </c>
      <c r="B132" t="s" s="7">
        <v>48</v>
      </c>
      <c r="C132" t="s" s="7">
        <v>798</v>
      </c>
      <c r="D132" t="s" s="7">
        <v>799</v>
      </c>
      <c r="E132" t="s" s="7">
        <v>184</v>
      </c>
      <c r="F132" t="s" s="7">
        <v>800</v>
      </c>
      <c r="G132" s="12">
        <v>0</v>
      </c>
      <c r="H132" s="12">
        <v>0</v>
      </c>
      <c r="I132" s="17">
        <v>1.01757</v>
      </c>
      <c r="J132" s="12">
        <v>0</v>
      </c>
      <c r="K132" s="12">
        <v>3000</v>
      </c>
      <c r="L132" t="s" s="7">
        <v>167</v>
      </c>
      <c r="M132" t="s" s="7">
        <v>48</v>
      </c>
      <c r="N132" t="s" s="7">
        <v>48</v>
      </c>
      <c r="O132" t="s" s="7">
        <v>187</v>
      </c>
      <c r="P132" t="s" s="7">
        <v>188</v>
      </c>
      <c r="Q132" t="s" s="7">
        <v>48</v>
      </c>
      <c r="R132" t="s" s="7">
        <v>444</v>
      </c>
      <c r="S132" t="s" s="7">
        <v>95</v>
      </c>
      <c r="T132" t="s" s="7">
        <v>54</v>
      </c>
      <c r="U132" t="s" s="7">
        <v>226</v>
      </c>
      <c r="V132" t="s" s="7">
        <v>48</v>
      </c>
      <c r="W132" t="s" s="7">
        <v>48</v>
      </c>
      <c r="X132" t="s" s="7">
        <v>472</v>
      </c>
      <c r="Y132" t="s" s="7">
        <v>86</v>
      </c>
      <c r="Z132" t="s" s="8">
        <v>130</v>
      </c>
      <c r="AA132" s="14"/>
      <c r="AB132" s="10">
        <f>CEILING(160/W132,1)</f>
      </c>
      <c r="AC132" s="7">
        <f>R132*W132/(1000*1000)*AB132</f>
      </c>
      <c r="AD132" s="11"/>
      <c r="AE132" s="11"/>
      <c r="AF132" s="11"/>
      <c r="AG132" s="7">
        <f>AB132*I132</f>
      </c>
      <c r="AH132" s="11"/>
      <c r="AI132" s="11"/>
      <c r="AJ132" s="11"/>
    </row>
    <row r="133" ht="13" customHeight="1" hidden="1">
      <c r="A133" t="s" s="7">
        <v>791</v>
      </c>
      <c r="B133" t="s" s="7">
        <v>48</v>
      </c>
      <c r="C133" t="s" s="7">
        <v>801</v>
      </c>
      <c r="D133" t="s" s="7">
        <v>799</v>
      </c>
      <c r="E133" t="s" s="7">
        <v>184</v>
      </c>
      <c r="F133" t="s" s="7">
        <v>800</v>
      </c>
      <c r="G133" s="12">
        <v>2961</v>
      </c>
      <c r="H133" s="12">
        <v>0</v>
      </c>
      <c r="I133" s="16">
        <v>2.97</v>
      </c>
      <c r="J133" s="12">
        <v>0</v>
      </c>
      <c r="K133" s="12">
        <v>1</v>
      </c>
      <c r="L133" t="s" s="7">
        <v>77</v>
      </c>
      <c r="M133" t="s" s="7">
        <v>48</v>
      </c>
      <c r="N133" t="s" s="7">
        <v>48</v>
      </c>
      <c r="O133" t="s" s="7">
        <v>187</v>
      </c>
      <c r="P133" t="s" s="7">
        <v>188</v>
      </c>
      <c r="Q133" t="s" s="7">
        <v>48</v>
      </c>
      <c r="R133" t="s" s="7">
        <v>444</v>
      </c>
      <c r="S133" t="s" s="7">
        <v>95</v>
      </c>
      <c r="T133" t="s" s="7">
        <v>54</v>
      </c>
      <c r="U133" t="s" s="7">
        <v>226</v>
      </c>
      <c r="V133" t="s" s="7">
        <v>48</v>
      </c>
      <c r="W133" t="s" s="7">
        <v>48</v>
      </c>
      <c r="X133" t="s" s="7">
        <v>472</v>
      </c>
      <c r="Y133" t="s" s="7">
        <v>86</v>
      </c>
      <c r="Z133" t="s" s="8">
        <v>130</v>
      </c>
      <c r="AA133" s="14"/>
      <c r="AB133" s="10">
        <f>CEILING(160/W133,1)</f>
      </c>
      <c r="AC133" s="7">
        <f>R133*W133/(1000*1000)*AB133</f>
      </c>
      <c r="AD133" s="11"/>
      <c r="AE133" s="11"/>
      <c r="AF133" s="11"/>
      <c r="AG133" s="7">
        <f>AB133*I133</f>
      </c>
      <c r="AH133" s="11"/>
      <c r="AI133" s="11"/>
      <c r="AJ133" s="11"/>
    </row>
    <row r="134" ht="13" customHeight="1" hidden="1">
      <c r="A134" t="s" s="7">
        <v>791</v>
      </c>
      <c r="B134" t="s" s="7">
        <v>48</v>
      </c>
      <c r="C134" t="s" s="7">
        <v>802</v>
      </c>
      <c r="D134" t="s" s="7">
        <v>799</v>
      </c>
      <c r="E134" t="s" s="7">
        <v>184</v>
      </c>
      <c r="F134" t="s" s="7">
        <v>800</v>
      </c>
      <c r="G134" s="12">
        <v>2961</v>
      </c>
      <c r="H134" s="12">
        <v>0</v>
      </c>
      <c r="I134" t="s" s="7">
        <v>555</v>
      </c>
      <c r="J134" s="12">
        <v>0</v>
      </c>
      <c r="K134" s="12">
        <v>1</v>
      </c>
      <c r="L134" t="s" s="7">
        <v>556</v>
      </c>
      <c r="M134" t="s" s="7">
        <v>48</v>
      </c>
      <c r="N134" t="s" s="7">
        <v>48</v>
      </c>
      <c r="O134" t="s" s="7">
        <v>187</v>
      </c>
      <c r="P134" t="s" s="7">
        <v>188</v>
      </c>
      <c r="Q134" t="s" s="7">
        <v>48</v>
      </c>
      <c r="R134" t="s" s="7">
        <v>444</v>
      </c>
      <c r="S134" t="s" s="7">
        <v>95</v>
      </c>
      <c r="T134" t="s" s="7">
        <v>54</v>
      </c>
      <c r="U134" t="s" s="7">
        <v>226</v>
      </c>
      <c r="V134" t="s" s="7">
        <v>48</v>
      </c>
      <c r="W134" t="s" s="7">
        <v>48</v>
      </c>
      <c r="X134" t="s" s="7">
        <v>472</v>
      </c>
      <c r="Y134" t="s" s="7">
        <v>86</v>
      </c>
      <c r="Z134" t="s" s="8">
        <v>130</v>
      </c>
      <c r="AA134" s="14"/>
      <c r="AB134" s="10">
        <f>CEILING(160/W134,1)</f>
      </c>
      <c r="AC134" s="7">
        <f>R134*W134/(1000*1000)*AB134</f>
      </c>
      <c r="AD134" s="11"/>
      <c r="AE134" s="11"/>
      <c r="AF134" s="11"/>
      <c r="AG134" s="7">
        <f>AB134*I134</f>
      </c>
      <c r="AH134" s="11"/>
      <c r="AI134" s="11"/>
      <c r="AJ134" s="11"/>
    </row>
    <row r="135" ht="13" customHeight="1" hidden="1">
      <c r="A135" t="s" s="7">
        <v>791</v>
      </c>
      <c r="B135" t="s" s="7">
        <v>48</v>
      </c>
      <c r="C135" t="s" s="7">
        <v>803</v>
      </c>
      <c r="D135" t="s" s="7">
        <v>804</v>
      </c>
      <c r="E135" t="s" s="7">
        <v>184</v>
      </c>
      <c r="F135" t="s" s="7">
        <v>805</v>
      </c>
      <c r="G135" s="12">
        <v>0</v>
      </c>
      <c r="H135" s="12">
        <v>0</v>
      </c>
      <c r="I135" s="17">
        <v>1.01757</v>
      </c>
      <c r="J135" s="12">
        <v>0</v>
      </c>
      <c r="K135" s="12">
        <v>3000</v>
      </c>
      <c r="L135" t="s" s="7">
        <v>167</v>
      </c>
      <c r="M135" t="s" s="7">
        <v>48</v>
      </c>
      <c r="N135" t="s" s="7">
        <v>48</v>
      </c>
      <c r="O135" t="s" s="7">
        <v>225</v>
      </c>
      <c r="P135" t="s" s="7">
        <v>188</v>
      </c>
      <c r="Q135" t="s" s="7">
        <v>48</v>
      </c>
      <c r="R135" t="s" s="7">
        <v>444</v>
      </c>
      <c r="S135" t="s" s="7">
        <v>95</v>
      </c>
      <c r="T135" t="s" s="7">
        <v>54</v>
      </c>
      <c r="U135" t="s" s="7">
        <v>226</v>
      </c>
      <c r="V135" t="s" s="7">
        <v>48</v>
      </c>
      <c r="W135" t="s" s="7">
        <v>48</v>
      </c>
      <c r="X135" t="s" s="7">
        <v>472</v>
      </c>
      <c r="Y135" t="s" s="7">
        <v>86</v>
      </c>
      <c r="Z135" t="s" s="8">
        <v>130</v>
      </c>
      <c r="AA135" s="14"/>
      <c r="AB135" s="10">
        <f>CEILING(160/W135,1)</f>
      </c>
      <c r="AC135" s="7">
        <f>R135*W135/(1000*1000)*AB135</f>
      </c>
      <c r="AD135" s="11"/>
      <c r="AE135" s="11"/>
      <c r="AF135" s="11"/>
      <c r="AG135" s="7">
        <f>AB135*I135</f>
      </c>
      <c r="AH135" s="11"/>
      <c r="AI135" s="11"/>
      <c r="AJ135" s="11"/>
    </row>
    <row r="136" ht="13" customHeight="1" hidden="1">
      <c r="A136" t="s" s="7">
        <v>791</v>
      </c>
      <c r="B136" t="s" s="7">
        <v>48</v>
      </c>
      <c r="C136" t="s" s="7">
        <v>806</v>
      </c>
      <c r="D136" t="s" s="7">
        <v>804</v>
      </c>
      <c r="E136" t="s" s="7">
        <v>184</v>
      </c>
      <c r="F136" t="s" s="7">
        <v>805</v>
      </c>
      <c r="G136" s="12">
        <v>2947</v>
      </c>
      <c r="H136" s="12">
        <v>0</v>
      </c>
      <c r="I136" s="16">
        <v>2.97</v>
      </c>
      <c r="J136" s="12">
        <v>0</v>
      </c>
      <c r="K136" s="12">
        <v>1</v>
      </c>
      <c r="L136" t="s" s="7">
        <v>77</v>
      </c>
      <c r="M136" t="s" s="7">
        <v>48</v>
      </c>
      <c r="N136" t="s" s="7">
        <v>48</v>
      </c>
      <c r="O136" t="s" s="7">
        <v>225</v>
      </c>
      <c r="P136" t="s" s="7">
        <v>188</v>
      </c>
      <c r="Q136" t="s" s="7">
        <v>48</v>
      </c>
      <c r="R136" t="s" s="7">
        <v>444</v>
      </c>
      <c r="S136" t="s" s="7">
        <v>95</v>
      </c>
      <c r="T136" t="s" s="7">
        <v>54</v>
      </c>
      <c r="U136" t="s" s="7">
        <v>226</v>
      </c>
      <c r="V136" t="s" s="7">
        <v>48</v>
      </c>
      <c r="W136" t="s" s="7">
        <v>48</v>
      </c>
      <c r="X136" t="s" s="7">
        <v>472</v>
      </c>
      <c r="Y136" t="s" s="7">
        <v>86</v>
      </c>
      <c r="Z136" t="s" s="8">
        <v>130</v>
      </c>
      <c r="AA136" s="14"/>
      <c r="AB136" s="10">
        <f>CEILING(160/W136,1)</f>
      </c>
      <c r="AC136" s="7">
        <f>R136*W136/(1000*1000)*AB136</f>
      </c>
      <c r="AD136" s="11"/>
      <c r="AE136" s="11"/>
      <c r="AF136" s="11"/>
      <c r="AG136" s="7">
        <f>AB136*I136</f>
      </c>
      <c r="AH136" s="11"/>
      <c r="AI136" s="11"/>
      <c r="AJ136" s="11"/>
    </row>
    <row r="137" ht="13" customHeight="1" hidden="1">
      <c r="A137" t="s" s="7">
        <v>791</v>
      </c>
      <c r="B137" t="s" s="7">
        <v>48</v>
      </c>
      <c r="C137" t="s" s="7">
        <v>807</v>
      </c>
      <c r="D137" t="s" s="7">
        <v>804</v>
      </c>
      <c r="E137" t="s" s="7">
        <v>184</v>
      </c>
      <c r="F137" t="s" s="7">
        <v>805</v>
      </c>
      <c r="G137" s="12">
        <v>2947</v>
      </c>
      <c r="H137" s="12">
        <v>0</v>
      </c>
      <c r="I137" t="s" s="7">
        <v>555</v>
      </c>
      <c r="J137" s="12">
        <v>0</v>
      </c>
      <c r="K137" s="12">
        <v>1</v>
      </c>
      <c r="L137" t="s" s="7">
        <v>556</v>
      </c>
      <c r="M137" t="s" s="7">
        <v>48</v>
      </c>
      <c r="N137" t="s" s="7">
        <v>48</v>
      </c>
      <c r="O137" t="s" s="7">
        <v>225</v>
      </c>
      <c r="P137" t="s" s="7">
        <v>188</v>
      </c>
      <c r="Q137" t="s" s="7">
        <v>48</v>
      </c>
      <c r="R137" t="s" s="7">
        <v>444</v>
      </c>
      <c r="S137" t="s" s="7">
        <v>95</v>
      </c>
      <c r="T137" t="s" s="7">
        <v>54</v>
      </c>
      <c r="U137" t="s" s="7">
        <v>226</v>
      </c>
      <c r="V137" t="s" s="7">
        <v>48</v>
      </c>
      <c r="W137" t="s" s="7">
        <v>48</v>
      </c>
      <c r="X137" t="s" s="7">
        <v>472</v>
      </c>
      <c r="Y137" t="s" s="7">
        <v>86</v>
      </c>
      <c r="Z137" t="s" s="8">
        <v>130</v>
      </c>
      <c r="AA137" s="14"/>
      <c r="AB137" s="10">
        <f>CEILING(160/W137,1)</f>
      </c>
      <c r="AC137" s="7">
        <f>R137*W137/(1000*1000)*AB137</f>
      </c>
      <c r="AD137" s="11"/>
      <c r="AE137" s="11"/>
      <c r="AF137" s="11"/>
      <c r="AG137" s="7">
        <f>AB137*I137</f>
      </c>
      <c r="AH137" s="11"/>
      <c r="AI137" s="11"/>
      <c r="AJ137" s="11"/>
    </row>
    <row r="138" ht="13" customHeight="1" hidden="1">
      <c r="A138" t="s" s="7">
        <v>808</v>
      </c>
      <c r="B138" t="s" s="7">
        <v>809</v>
      </c>
      <c r="C138" t="s" s="7">
        <v>810</v>
      </c>
      <c r="D138" t="s" s="7">
        <v>811</v>
      </c>
      <c r="E138" t="s" s="7">
        <v>184</v>
      </c>
      <c r="F138" t="s" s="7">
        <v>812</v>
      </c>
      <c r="G138" s="12">
        <v>0</v>
      </c>
      <c r="H138" s="12">
        <v>0</v>
      </c>
      <c r="I138" s="17">
        <v>0.97988</v>
      </c>
      <c r="J138" s="12">
        <v>0</v>
      </c>
      <c r="K138" s="12">
        <v>3000</v>
      </c>
      <c r="L138" t="s" s="7">
        <v>167</v>
      </c>
      <c r="M138" t="s" s="7">
        <v>48</v>
      </c>
      <c r="N138" t="s" s="7">
        <v>48</v>
      </c>
      <c r="O138" t="s" s="7">
        <v>48</v>
      </c>
      <c r="P138" t="s" s="7">
        <v>781</v>
      </c>
      <c r="Q138" t="s" s="7">
        <v>48</v>
      </c>
      <c r="R138" t="s" s="7">
        <v>48</v>
      </c>
      <c r="S138" t="s" s="7">
        <v>48</v>
      </c>
      <c r="T138" t="s" s="7">
        <v>54</v>
      </c>
      <c r="U138" t="s" s="7">
        <v>226</v>
      </c>
      <c r="V138" t="s" s="7">
        <v>48</v>
      </c>
      <c r="W138" t="s" s="7">
        <v>48</v>
      </c>
      <c r="X138" t="s" s="7">
        <v>472</v>
      </c>
      <c r="Y138" t="s" s="7">
        <v>86</v>
      </c>
      <c r="Z138" t="s" s="8">
        <v>130</v>
      </c>
      <c r="AA138" s="14"/>
      <c r="AB138" s="10">
        <f>CEILING(160/W138,1)</f>
      </c>
      <c r="AC138" s="7">
        <f>R138*W138/(1000*1000)*AB138</f>
      </c>
      <c r="AD138" s="11"/>
      <c r="AE138" s="11"/>
      <c r="AF138" s="11"/>
      <c r="AG138" s="7">
        <f>AB138*I138</f>
      </c>
      <c r="AH138" s="11"/>
      <c r="AI138" s="11"/>
      <c r="AJ138" s="11"/>
    </row>
    <row r="139" ht="13" customHeight="1" hidden="1">
      <c r="A139" t="s" s="7">
        <v>808</v>
      </c>
      <c r="B139" t="s" s="7">
        <v>809</v>
      </c>
      <c r="C139" t="s" s="7">
        <v>813</v>
      </c>
      <c r="D139" t="s" s="7">
        <v>811</v>
      </c>
      <c r="E139" t="s" s="7">
        <v>184</v>
      </c>
      <c r="F139" t="s" s="7">
        <v>812</v>
      </c>
      <c r="G139" s="12">
        <v>2669</v>
      </c>
      <c r="H139" s="12">
        <v>0</v>
      </c>
      <c r="I139" s="16">
        <v>2.87</v>
      </c>
      <c r="J139" s="12">
        <v>0</v>
      </c>
      <c r="K139" s="12">
        <v>1</v>
      </c>
      <c r="L139" t="s" s="7">
        <v>77</v>
      </c>
      <c r="M139" t="s" s="7">
        <v>48</v>
      </c>
      <c r="N139" t="s" s="7">
        <v>48</v>
      </c>
      <c r="O139" t="s" s="7">
        <v>48</v>
      </c>
      <c r="P139" t="s" s="7">
        <v>781</v>
      </c>
      <c r="Q139" t="s" s="7">
        <v>48</v>
      </c>
      <c r="R139" t="s" s="7">
        <v>48</v>
      </c>
      <c r="S139" t="s" s="7">
        <v>48</v>
      </c>
      <c r="T139" t="s" s="7">
        <v>54</v>
      </c>
      <c r="U139" t="s" s="7">
        <v>226</v>
      </c>
      <c r="V139" t="s" s="7">
        <v>48</v>
      </c>
      <c r="W139" t="s" s="7">
        <v>48</v>
      </c>
      <c r="X139" t="s" s="7">
        <v>472</v>
      </c>
      <c r="Y139" t="s" s="7">
        <v>86</v>
      </c>
      <c r="Z139" t="s" s="8">
        <v>130</v>
      </c>
      <c r="AA139" s="14"/>
      <c r="AB139" s="10">
        <f>CEILING(160/W139,1)</f>
      </c>
      <c r="AC139" s="7">
        <f>R139*W139/(1000*1000)*AB139</f>
      </c>
      <c r="AD139" s="11"/>
      <c r="AE139" s="11"/>
      <c r="AF139" s="11"/>
      <c r="AG139" s="7">
        <f>AB139*I139</f>
      </c>
      <c r="AH139" s="11"/>
      <c r="AI139" s="11"/>
      <c r="AJ139" s="11"/>
    </row>
    <row r="140" ht="13" customHeight="1" hidden="1">
      <c r="A140" t="s" s="7">
        <v>808</v>
      </c>
      <c r="B140" t="s" s="7">
        <v>809</v>
      </c>
      <c r="C140" t="s" s="7">
        <v>814</v>
      </c>
      <c r="D140" t="s" s="7">
        <v>811</v>
      </c>
      <c r="E140" t="s" s="7">
        <v>184</v>
      </c>
      <c r="F140" t="s" s="7">
        <v>812</v>
      </c>
      <c r="G140" s="12">
        <v>2669</v>
      </c>
      <c r="H140" s="12">
        <v>0</v>
      </c>
      <c r="I140" t="s" s="7">
        <v>555</v>
      </c>
      <c r="J140" s="12">
        <v>0</v>
      </c>
      <c r="K140" s="12">
        <v>1</v>
      </c>
      <c r="L140" t="s" s="7">
        <v>556</v>
      </c>
      <c r="M140" t="s" s="7">
        <v>48</v>
      </c>
      <c r="N140" t="s" s="7">
        <v>48</v>
      </c>
      <c r="O140" t="s" s="7">
        <v>48</v>
      </c>
      <c r="P140" t="s" s="7">
        <v>781</v>
      </c>
      <c r="Q140" t="s" s="7">
        <v>48</v>
      </c>
      <c r="R140" t="s" s="7">
        <v>48</v>
      </c>
      <c r="S140" t="s" s="7">
        <v>48</v>
      </c>
      <c r="T140" t="s" s="7">
        <v>54</v>
      </c>
      <c r="U140" t="s" s="7">
        <v>226</v>
      </c>
      <c r="V140" t="s" s="7">
        <v>48</v>
      </c>
      <c r="W140" t="s" s="7">
        <v>48</v>
      </c>
      <c r="X140" t="s" s="7">
        <v>472</v>
      </c>
      <c r="Y140" t="s" s="7">
        <v>86</v>
      </c>
      <c r="Z140" t="s" s="8">
        <v>130</v>
      </c>
      <c r="AA140" s="14"/>
      <c r="AB140" s="10">
        <f>CEILING(160/W140,1)</f>
      </c>
      <c r="AC140" s="7">
        <f>R140*W140/(1000*1000)*AB140</f>
      </c>
      <c r="AD140" s="11"/>
      <c r="AE140" s="11"/>
      <c r="AF140" s="11"/>
      <c r="AG140" s="7">
        <f>AB140*I140</f>
      </c>
      <c r="AH140" s="11"/>
      <c r="AI140" s="11"/>
      <c r="AJ140" s="11"/>
    </row>
    <row r="141" ht="13" customHeight="1" hidden="1">
      <c r="A141" t="s" s="7">
        <v>815</v>
      </c>
      <c r="B141" t="s" s="7">
        <v>816</v>
      </c>
      <c r="C141" t="s" s="7">
        <v>817</v>
      </c>
      <c r="D141" t="s" s="7">
        <v>818</v>
      </c>
      <c r="E141" t="s" s="7">
        <v>184</v>
      </c>
      <c r="F141" t="s" s="7">
        <v>819</v>
      </c>
      <c r="G141" s="12">
        <v>0</v>
      </c>
      <c r="H141" s="12">
        <v>0</v>
      </c>
      <c r="I141" s="17">
        <v>0.92538</v>
      </c>
      <c r="J141" s="12">
        <v>0</v>
      </c>
      <c r="K141" s="12">
        <v>3000</v>
      </c>
      <c r="L141" t="s" s="7">
        <v>167</v>
      </c>
      <c r="M141" t="s" s="7">
        <v>48</v>
      </c>
      <c r="N141" t="s" s="7">
        <v>48</v>
      </c>
      <c r="O141" t="s" s="7">
        <v>48</v>
      </c>
      <c r="P141" t="s" s="7">
        <v>781</v>
      </c>
      <c r="Q141" t="s" s="7">
        <v>48</v>
      </c>
      <c r="R141" t="s" s="7">
        <v>48</v>
      </c>
      <c r="S141" t="s" s="7">
        <v>48</v>
      </c>
      <c r="T141" t="s" s="7">
        <v>54</v>
      </c>
      <c r="U141" t="s" s="7">
        <v>226</v>
      </c>
      <c r="V141" t="s" s="7">
        <v>48</v>
      </c>
      <c r="W141" t="s" s="7">
        <v>48</v>
      </c>
      <c r="X141" t="s" s="7">
        <v>472</v>
      </c>
      <c r="Y141" t="s" s="7">
        <v>86</v>
      </c>
      <c r="Z141" t="s" s="8">
        <v>130</v>
      </c>
      <c r="AA141" s="14"/>
      <c r="AB141" s="10">
        <f>CEILING(160/W141,1)</f>
      </c>
      <c r="AC141" s="7">
        <f>R141*W141/(1000*1000)*AB141</f>
      </c>
      <c r="AD141" s="11"/>
      <c r="AE141" s="11"/>
      <c r="AF141" s="11"/>
      <c r="AG141" s="7">
        <f>AB141*I141</f>
      </c>
      <c r="AH141" s="11"/>
      <c r="AI141" s="11"/>
      <c r="AJ141" s="11"/>
    </row>
    <row r="142" ht="13" customHeight="1" hidden="1">
      <c r="A142" t="s" s="7">
        <v>815</v>
      </c>
      <c r="B142" t="s" s="7">
        <v>816</v>
      </c>
      <c r="C142" t="s" s="7">
        <v>820</v>
      </c>
      <c r="D142" t="s" s="7">
        <v>818</v>
      </c>
      <c r="E142" t="s" s="7">
        <v>184</v>
      </c>
      <c r="F142" t="s" s="7">
        <v>819</v>
      </c>
      <c r="G142" s="12">
        <v>2982</v>
      </c>
      <c r="H142" s="12">
        <v>0</v>
      </c>
      <c r="I142" s="16">
        <v>3.13</v>
      </c>
      <c r="J142" s="12">
        <v>0</v>
      </c>
      <c r="K142" s="12">
        <v>1</v>
      </c>
      <c r="L142" t="s" s="7">
        <v>77</v>
      </c>
      <c r="M142" t="s" s="7">
        <v>48</v>
      </c>
      <c r="N142" t="s" s="7">
        <v>48</v>
      </c>
      <c r="O142" t="s" s="7">
        <v>48</v>
      </c>
      <c r="P142" t="s" s="7">
        <v>781</v>
      </c>
      <c r="Q142" t="s" s="7">
        <v>48</v>
      </c>
      <c r="R142" t="s" s="7">
        <v>48</v>
      </c>
      <c r="S142" t="s" s="7">
        <v>48</v>
      </c>
      <c r="T142" t="s" s="7">
        <v>54</v>
      </c>
      <c r="U142" t="s" s="7">
        <v>226</v>
      </c>
      <c r="V142" t="s" s="7">
        <v>48</v>
      </c>
      <c r="W142" t="s" s="7">
        <v>48</v>
      </c>
      <c r="X142" t="s" s="7">
        <v>472</v>
      </c>
      <c r="Y142" t="s" s="7">
        <v>86</v>
      </c>
      <c r="Z142" t="s" s="8">
        <v>130</v>
      </c>
      <c r="AA142" s="14"/>
      <c r="AB142" s="10">
        <f>CEILING(160/W142,1)</f>
      </c>
      <c r="AC142" s="7">
        <f>R142*W142/(1000*1000)*AB142</f>
      </c>
      <c r="AD142" s="11"/>
      <c r="AE142" s="11"/>
      <c r="AF142" s="11"/>
      <c r="AG142" s="7">
        <f>AB142*I142</f>
      </c>
      <c r="AH142" s="11"/>
      <c r="AI142" s="11"/>
      <c r="AJ142" s="11"/>
    </row>
    <row r="143" ht="13" customHeight="1" hidden="1">
      <c r="A143" t="s" s="7">
        <v>815</v>
      </c>
      <c r="B143" t="s" s="7">
        <v>816</v>
      </c>
      <c r="C143" t="s" s="7">
        <v>821</v>
      </c>
      <c r="D143" t="s" s="7">
        <v>818</v>
      </c>
      <c r="E143" t="s" s="7">
        <v>184</v>
      </c>
      <c r="F143" t="s" s="7">
        <v>819</v>
      </c>
      <c r="G143" s="12">
        <v>2982</v>
      </c>
      <c r="H143" s="12">
        <v>0</v>
      </c>
      <c r="I143" t="s" s="7">
        <v>555</v>
      </c>
      <c r="J143" s="12">
        <v>0</v>
      </c>
      <c r="K143" s="12">
        <v>1</v>
      </c>
      <c r="L143" t="s" s="7">
        <v>556</v>
      </c>
      <c r="M143" t="s" s="7">
        <v>48</v>
      </c>
      <c r="N143" t="s" s="7">
        <v>48</v>
      </c>
      <c r="O143" t="s" s="7">
        <v>48</v>
      </c>
      <c r="P143" t="s" s="7">
        <v>781</v>
      </c>
      <c r="Q143" t="s" s="7">
        <v>48</v>
      </c>
      <c r="R143" t="s" s="7">
        <v>48</v>
      </c>
      <c r="S143" t="s" s="7">
        <v>48</v>
      </c>
      <c r="T143" t="s" s="7">
        <v>54</v>
      </c>
      <c r="U143" t="s" s="7">
        <v>226</v>
      </c>
      <c r="V143" t="s" s="7">
        <v>48</v>
      </c>
      <c r="W143" t="s" s="7">
        <v>48</v>
      </c>
      <c r="X143" t="s" s="7">
        <v>472</v>
      </c>
      <c r="Y143" t="s" s="7">
        <v>86</v>
      </c>
      <c r="Z143" t="s" s="8">
        <v>130</v>
      </c>
      <c r="AA143" s="14"/>
      <c r="AB143" s="10">
        <f>CEILING(160/W143,1)</f>
      </c>
      <c r="AC143" s="7">
        <f>R143*W143/(1000*1000)*AB143</f>
      </c>
      <c r="AD143" s="11"/>
      <c r="AE143" s="11"/>
      <c r="AF143" s="11"/>
      <c r="AG143" s="7">
        <f>AB143*I143</f>
      </c>
      <c r="AH143" s="11"/>
      <c r="AI143" s="11"/>
      <c r="AJ143" s="11"/>
    </row>
    <row r="144" ht="13" customHeight="1" hidden="1">
      <c r="A144" t="s" s="7">
        <v>822</v>
      </c>
      <c r="B144" t="s" s="7">
        <v>48</v>
      </c>
      <c r="C144" t="s" s="7">
        <v>823</v>
      </c>
      <c r="D144" t="s" s="7">
        <v>824</v>
      </c>
      <c r="E144" t="s" s="7">
        <v>184</v>
      </c>
      <c r="F144" t="s" s="7">
        <v>825</v>
      </c>
      <c r="G144" s="12">
        <v>0</v>
      </c>
      <c r="H144" s="12">
        <v>0</v>
      </c>
      <c r="I144" s="17">
        <v>2.03296</v>
      </c>
      <c r="J144" s="12">
        <v>0</v>
      </c>
      <c r="K144" s="12">
        <v>3000</v>
      </c>
      <c r="L144" t="s" s="7">
        <v>167</v>
      </c>
      <c r="M144" t="s" s="7">
        <v>48</v>
      </c>
      <c r="N144" t="s" s="7">
        <v>48</v>
      </c>
      <c r="O144" t="s" s="7">
        <v>48</v>
      </c>
      <c r="P144" t="s" s="7">
        <v>422</v>
      </c>
      <c r="Q144" t="s" s="7">
        <v>48</v>
      </c>
      <c r="R144" t="s" s="7">
        <v>48</v>
      </c>
      <c r="S144" t="s" s="7">
        <v>48</v>
      </c>
      <c r="T144" t="s" s="7">
        <v>54</v>
      </c>
      <c r="U144" t="s" s="7">
        <v>826</v>
      </c>
      <c r="V144" t="s" s="7">
        <v>48</v>
      </c>
      <c r="W144" t="s" s="7">
        <v>48</v>
      </c>
      <c r="X144" t="s" s="7">
        <v>202</v>
      </c>
      <c r="Y144" t="s" s="7">
        <v>86</v>
      </c>
      <c r="Z144" t="s" s="8">
        <v>130</v>
      </c>
      <c r="AA144" s="14"/>
      <c r="AB144" s="10">
        <f>CEILING(160/W144,1)</f>
      </c>
      <c r="AC144" s="7">
        <f>R144*W144/(1000*1000)*AB144</f>
      </c>
      <c r="AD144" s="11"/>
      <c r="AE144" s="11"/>
      <c r="AF144" s="11"/>
      <c r="AG144" s="7">
        <f>AB144*I144</f>
      </c>
      <c r="AH144" s="11"/>
      <c r="AI144" s="11"/>
      <c r="AJ144" s="11"/>
    </row>
    <row r="145" ht="13" customHeight="1" hidden="1">
      <c r="A145" t="s" s="7">
        <v>822</v>
      </c>
      <c r="B145" t="s" s="7">
        <v>48</v>
      </c>
      <c r="C145" t="s" s="7">
        <v>827</v>
      </c>
      <c r="D145" t="s" s="7">
        <v>824</v>
      </c>
      <c r="E145" t="s" s="7">
        <v>184</v>
      </c>
      <c r="F145" t="s" s="7">
        <v>825</v>
      </c>
      <c r="G145" s="12">
        <v>2984</v>
      </c>
      <c r="H145" s="12">
        <v>0</v>
      </c>
      <c r="I145" s="16">
        <v>5.26</v>
      </c>
      <c r="J145" s="12">
        <v>0</v>
      </c>
      <c r="K145" s="12">
        <v>1</v>
      </c>
      <c r="L145" t="s" s="7">
        <v>77</v>
      </c>
      <c r="M145" t="s" s="7">
        <v>48</v>
      </c>
      <c r="N145" t="s" s="7">
        <v>48</v>
      </c>
      <c r="O145" t="s" s="7">
        <v>48</v>
      </c>
      <c r="P145" t="s" s="7">
        <v>422</v>
      </c>
      <c r="Q145" t="s" s="7">
        <v>48</v>
      </c>
      <c r="R145" t="s" s="7">
        <v>48</v>
      </c>
      <c r="S145" t="s" s="7">
        <v>48</v>
      </c>
      <c r="T145" t="s" s="7">
        <v>54</v>
      </c>
      <c r="U145" t="s" s="7">
        <v>826</v>
      </c>
      <c r="V145" t="s" s="7">
        <v>48</v>
      </c>
      <c r="W145" t="s" s="7">
        <v>48</v>
      </c>
      <c r="X145" t="s" s="7">
        <v>202</v>
      </c>
      <c r="Y145" t="s" s="7">
        <v>86</v>
      </c>
      <c r="Z145" t="s" s="8">
        <v>130</v>
      </c>
      <c r="AA145" s="14"/>
      <c r="AB145" s="10">
        <f>CEILING(160/W145,1)</f>
      </c>
      <c r="AC145" s="7">
        <f>R145*W145/(1000*1000)*AB145</f>
      </c>
      <c r="AD145" s="11"/>
      <c r="AE145" s="11"/>
      <c r="AF145" s="11"/>
      <c r="AG145" s="7">
        <f>AB145*I145</f>
      </c>
      <c r="AH145" s="11"/>
      <c r="AI145" s="11"/>
      <c r="AJ145" s="11"/>
    </row>
    <row r="146" ht="13" customHeight="1" hidden="1">
      <c r="A146" t="s" s="7">
        <v>822</v>
      </c>
      <c r="B146" t="s" s="7">
        <v>48</v>
      </c>
      <c r="C146" t="s" s="7">
        <v>828</v>
      </c>
      <c r="D146" t="s" s="7">
        <v>824</v>
      </c>
      <c r="E146" t="s" s="7">
        <v>184</v>
      </c>
      <c r="F146" t="s" s="7">
        <v>825</v>
      </c>
      <c r="G146" s="12">
        <v>2984</v>
      </c>
      <c r="H146" s="12">
        <v>0</v>
      </c>
      <c r="I146" t="s" s="7">
        <v>555</v>
      </c>
      <c r="J146" s="12">
        <v>0</v>
      </c>
      <c r="K146" s="12">
        <v>1</v>
      </c>
      <c r="L146" t="s" s="7">
        <v>556</v>
      </c>
      <c r="M146" t="s" s="7">
        <v>48</v>
      </c>
      <c r="N146" t="s" s="7">
        <v>48</v>
      </c>
      <c r="O146" t="s" s="7">
        <v>48</v>
      </c>
      <c r="P146" t="s" s="7">
        <v>422</v>
      </c>
      <c r="Q146" t="s" s="7">
        <v>48</v>
      </c>
      <c r="R146" t="s" s="7">
        <v>48</v>
      </c>
      <c r="S146" t="s" s="7">
        <v>48</v>
      </c>
      <c r="T146" t="s" s="7">
        <v>54</v>
      </c>
      <c r="U146" t="s" s="7">
        <v>826</v>
      </c>
      <c r="V146" t="s" s="7">
        <v>48</v>
      </c>
      <c r="W146" t="s" s="7">
        <v>48</v>
      </c>
      <c r="X146" t="s" s="7">
        <v>202</v>
      </c>
      <c r="Y146" t="s" s="7">
        <v>86</v>
      </c>
      <c r="Z146" t="s" s="8">
        <v>130</v>
      </c>
      <c r="AA146" s="14"/>
      <c r="AB146" s="10">
        <f>CEILING(160/W146,1)</f>
      </c>
      <c r="AC146" s="7">
        <f>R146*W146/(1000*1000)*AB146</f>
      </c>
      <c r="AD146" s="11"/>
      <c r="AE146" s="11"/>
      <c r="AF146" s="11"/>
      <c r="AG146" s="7">
        <f>AB146*I146</f>
      </c>
      <c r="AH146" s="11"/>
      <c r="AI146" s="11"/>
      <c r="AJ146" s="11"/>
    </row>
    <row r="147" ht="13" customHeight="1" hidden="1">
      <c r="A147" t="s" s="7">
        <v>829</v>
      </c>
      <c r="B147" t="s" s="7">
        <v>48</v>
      </c>
      <c r="C147" t="s" s="7">
        <v>830</v>
      </c>
      <c r="D147" t="s" s="7">
        <v>831</v>
      </c>
      <c r="E147" t="s" s="7">
        <v>184</v>
      </c>
      <c r="F147" t="s" s="7">
        <v>832</v>
      </c>
      <c r="G147" s="12">
        <v>0</v>
      </c>
      <c r="H147" s="12">
        <v>0</v>
      </c>
      <c r="I147" s="17">
        <v>2.03296</v>
      </c>
      <c r="J147" s="12">
        <v>0</v>
      </c>
      <c r="K147" s="12">
        <v>3000</v>
      </c>
      <c r="L147" t="s" s="7">
        <v>167</v>
      </c>
      <c r="M147" t="s" s="7">
        <v>48</v>
      </c>
      <c r="N147" t="s" s="7">
        <v>48</v>
      </c>
      <c r="O147" t="s" s="7">
        <v>48</v>
      </c>
      <c r="P147" t="s" s="7">
        <v>460</v>
      </c>
      <c r="Q147" t="s" s="7">
        <v>48</v>
      </c>
      <c r="R147" t="s" s="7">
        <v>48</v>
      </c>
      <c r="S147" t="s" s="7">
        <v>48</v>
      </c>
      <c r="T147" t="s" s="7">
        <v>54</v>
      </c>
      <c r="U147" t="s" s="7">
        <v>833</v>
      </c>
      <c r="V147" t="s" s="7">
        <v>48</v>
      </c>
      <c r="W147" t="s" s="7">
        <v>48</v>
      </c>
      <c r="X147" t="s" s="7">
        <v>202</v>
      </c>
      <c r="Y147" t="s" s="7">
        <v>86</v>
      </c>
      <c r="Z147" t="s" s="8">
        <v>130</v>
      </c>
      <c r="AA147" s="14"/>
      <c r="AB147" s="10">
        <f>CEILING(160/W147,1)</f>
      </c>
      <c r="AC147" s="7">
        <f>R147*W147/(1000*1000)*AB147</f>
      </c>
      <c r="AD147" s="11"/>
      <c r="AE147" s="11"/>
      <c r="AF147" s="11"/>
      <c r="AG147" s="7">
        <f>AB147*I147</f>
      </c>
      <c r="AH147" s="11"/>
      <c r="AI147" s="11"/>
      <c r="AJ147" s="11"/>
    </row>
    <row r="148" ht="13" customHeight="1" hidden="1">
      <c r="A148" t="s" s="7">
        <v>829</v>
      </c>
      <c r="B148" t="s" s="7">
        <v>48</v>
      </c>
      <c r="C148" t="s" s="7">
        <v>834</v>
      </c>
      <c r="D148" t="s" s="7">
        <v>831</v>
      </c>
      <c r="E148" t="s" s="7">
        <v>184</v>
      </c>
      <c r="F148" t="s" s="7">
        <v>832</v>
      </c>
      <c r="G148" s="12">
        <v>2775</v>
      </c>
      <c r="H148" s="12">
        <v>0</v>
      </c>
      <c r="I148" s="16">
        <v>5.26</v>
      </c>
      <c r="J148" s="12">
        <v>0</v>
      </c>
      <c r="K148" s="12">
        <v>1</v>
      </c>
      <c r="L148" t="s" s="7">
        <v>77</v>
      </c>
      <c r="M148" t="s" s="7">
        <v>48</v>
      </c>
      <c r="N148" t="s" s="7">
        <v>48</v>
      </c>
      <c r="O148" t="s" s="7">
        <v>48</v>
      </c>
      <c r="P148" t="s" s="7">
        <v>460</v>
      </c>
      <c r="Q148" t="s" s="7">
        <v>48</v>
      </c>
      <c r="R148" t="s" s="7">
        <v>48</v>
      </c>
      <c r="S148" t="s" s="7">
        <v>48</v>
      </c>
      <c r="T148" t="s" s="7">
        <v>54</v>
      </c>
      <c r="U148" t="s" s="7">
        <v>833</v>
      </c>
      <c r="V148" t="s" s="7">
        <v>48</v>
      </c>
      <c r="W148" t="s" s="7">
        <v>48</v>
      </c>
      <c r="X148" t="s" s="7">
        <v>202</v>
      </c>
      <c r="Y148" t="s" s="7">
        <v>86</v>
      </c>
      <c r="Z148" t="s" s="8">
        <v>130</v>
      </c>
      <c r="AA148" s="14"/>
      <c r="AB148" s="10">
        <f>CEILING(160/W148,1)</f>
      </c>
      <c r="AC148" s="7">
        <f>R148*W148/(1000*1000)*AB148</f>
      </c>
      <c r="AD148" s="11"/>
      <c r="AE148" s="11"/>
      <c r="AF148" s="11"/>
      <c r="AG148" s="7">
        <f>AB148*I148</f>
      </c>
      <c r="AH148" s="11"/>
      <c r="AI148" s="11"/>
      <c r="AJ148" s="11"/>
    </row>
    <row r="149" ht="13" customHeight="1" hidden="1">
      <c r="A149" t="s" s="7">
        <v>829</v>
      </c>
      <c r="B149" t="s" s="7">
        <v>48</v>
      </c>
      <c r="C149" t="s" s="7">
        <v>835</v>
      </c>
      <c r="D149" t="s" s="7">
        <v>831</v>
      </c>
      <c r="E149" t="s" s="7">
        <v>184</v>
      </c>
      <c r="F149" t="s" s="7">
        <v>832</v>
      </c>
      <c r="G149" s="12">
        <v>2775</v>
      </c>
      <c r="H149" s="12">
        <v>0</v>
      </c>
      <c r="I149" t="s" s="7">
        <v>555</v>
      </c>
      <c r="J149" s="12">
        <v>0</v>
      </c>
      <c r="K149" s="12">
        <v>1</v>
      </c>
      <c r="L149" t="s" s="7">
        <v>556</v>
      </c>
      <c r="M149" t="s" s="7">
        <v>48</v>
      </c>
      <c r="N149" t="s" s="7">
        <v>48</v>
      </c>
      <c r="O149" t="s" s="7">
        <v>48</v>
      </c>
      <c r="P149" t="s" s="7">
        <v>460</v>
      </c>
      <c r="Q149" t="s" s="7">
        <v>48</v>
      </c>
      <c r="R149" t="s" s="7">
        <v>48</v>
      </c>
      <c r="S149" t="s" s="7">
        <v>48</v>
      </c>
      <c r="T149" t="s" s="7">
        <v>54</v>
      </c>
      <c r="U149" t="s" s="7">
        <v>833</v>
      </c>
      <c r="V149" t="s" s="7">
        <v>48</v>
      </c>
      <c r="W149" t="s" s="7">
        <v>48</v>
      </c>
      <c r="X149" t="s" s="7">
        <v>202</v>
      </c>
      <c r="Y149" t="s" s="7">
        <v>86</v>
      </c>
      <c r="Z149" t="s" s="8">
        <v>130</v>
      </c>
      <c r="AA149" s="14"/>
      <c r="AB149" s="10">
        <f>CEILING(160/W149,1)</f>
      </c>
      <c r="AC149" s="7">
        <f>R149*W149/(1000*1000)*AB149</f>
      </c>
      <c r="AD149" s="11"/>
      <c r="AE149" s="11"/>
      <c r="AF149" s="11"/>
      <c r="AG149" s="7">
        <f>AB149*I149</f>
      </c>
      <c r="AH149" s="11"/>
      <c r="AI149" s="11"/>
      <c r="AJ149" s="11"/>
    </row>
    <row r="150" ht="13" customHeight="1" hidden="1">
      <c r="A150" t="s" s="7">
        <v>836</v>
      </c>
      <c r="B150" t="s" s="7">
        <v>837</v>
      </c>
      <c r="C150" t="s" s="7">
        <v>838</v>
      </c>
      <c r="D150" t="s" s="7">
        <v>839</v>
      </c>
      <c r="E150" t="s" s="7">
        <v>184</v>
      </c>
      <c r="F150" t="s" s="7">
        <v>840</v>
      </c>
      <c r="G150" s="12">
        <v>171</v>
      </c>
      <c r="H150" s="12">
        <v>0</v>
      </c>
      <c r="I150" s="16">
        <v>160.07</v>
      </c>
      <c r="J150" s="12">
        <v>0</v>
      </c>
      <c r="K150" s="12">
        <v>1</v>
      </c>
      <c r="L150" t="s" s="7">
        <v>130</v>
      </c>
      <c r="M150" t="s" s="7">
        <v>48</v>
      </c>
      <c r="N150" t="s" s="7">
        <v>48</v>
      </c>
      <c r="O150" t="s" s="7">
        <v>48</v>
      </c>
      <c r="P150" t="s" s="7">
        <v>460</v>
      </c>
      <c r="Q150" t="s" s="7">
        <v>48</v>
      </c>
      <c r="R150" t="s" s="7">
        <v>423</v>
      </c>
      <c r="S150" t="s" s="7">
        <v>48</v>
      </c>
      <c r="T150" t="s" s="7">
        <v>96</v>
      </c>
      <c r="U150" t="s" s="7">
        <v>841</v>
      </c>
      <c r="V150" t="s" s="7">
        <v>48</v>
      </c>
      <c r="W150" t="s" s="7">
        <v>48</v>
      </c>
      <c r="X150" t="s" s="7">
        <v>461</v>
      </c>
      <c r="Y150" t="s" s="7">
        <v>59</v>
      </c>
      <c r="Z150" t="s" s="8">
        <v>130</v>
      </c>
      <c r="AA150" s="14"/>
      <c r="AB150" s="10">
        <f>CEILING(160/W150,1)</f>
      </c>
      <c r="AC150" s="7">
        <f>R150*W150/(1000*1000)*AB150</f>
      </c>
      <c r="AD150" s="11"/>
      <c r="AE150" s="11"/>
      <c r="AF150" s="11"/>
      <c r="AG150" s="7">
        <f>AB150*I150</f>
      </c>
      <c r="AH150" s="11"/>
      <c r="AI150" s="11"/>
      <c r="AJ150" s="11"/>
    </row>
    <row r="151" ht="13" customHeight="1" hidden="1">
      <c r="A151" t="s" s="7">
        <v>842</v>
      </c>
      <c r="B151" t="s" s="7">
        <v>48</v>
      </c>
      <c r="C151" t="s" s="7">
        <v>843</v>
      </c>
      <c r="D151" t="s" s="7">
        <v>844</v>
      </c>
      <c r="E151" t="s" s="7">
        <v>184</v>
      </c>
      <c r="F151" t="s" s="7">
        <v>788</v>
      </c>
      <c r="G151" s="12">
        <v>3000</v>
      </c>
      <c r="H151" s="12">
        <v>0</v>
      </c>
      <c r="I151" s="17">
        <v>0.71331</v>
      </c>
      <c r="J151" s="12">
        <v>0</v>
      </c>
      <c r="K151" s="12">
        <v>3000</v>
      </c>
      <c r="L151" t="s" s="7">
        <v>167</v>
      </c>
      <c r="M151" t="s" s="7">
        <v>48</v>
      </c>
      <c r="N151" t="s" s="7">
        <v>845</v>
      </c>
      <c r="O151" t="s" s="7">
        <v>48</v>
      </c>
      <c r="P151" t="s" s="7">
        <v>48</v>
      </c>
      <c r="Q151" t="s" s="7">
        <v>48</v>
      </c>
      <c r="R151" t="s" s="7">
        <v>48</v>
      </c>
      <c r="S151" t="s" s="7">
        <v>48</v>
      </c>
      <c r="T151" t="s" s="7">
        <v>54</v>
      </c>
      <c r="U151" t="s" s="7">
        <v>846</v>
      </c>
      <c r="V151" t="s" s="7">
        <v>48</v>
      </c>
      <c r="W151" t="s" s="7">
        <v>48</v>
      </c>
      <c r="X151" t="s" s="7">
        <v>472</v>
      </c>
      <c r="Y151" t="s" s="7">
        <v>86</v>
      </c>
      <c r="Z151" t="s" s="8">
        <v>847</v>
      </c>
      <c r="AA151" s="14"/>
      <c r="AB151" s="10">
        <f>CEILING(160/W151,1)</f>
      </c>
      <c r="AC151" s="7">
        <f>R151*W151/(1000*1000)*AB151</f>
      </c>
      <c r="AD151" s="11"/>
      <c r="AE151" s="11"/>
      <c r="AF151" s="11"/>
      <c r="AG151" s="7">
        <f>AB151*I151</f>
      </c>
      <c r="AH151" s="11"/>
      <c r="AI151" s="11"/>
      <c r="AJ151" s="11"/>
    </row>
    <row r="152" ht="13" customHeight="1" hidden="1">
      <c r="A152" t="s" s="7">
        <v>842</v>
      </c>
      <c r="B152" t="s" s="7">
        <v>48</v>
      </c>
      <c r="C152" t="s" s="7">
        <v>848</v>
      </c>
      <c r="D152" t="s" s="7">
        <v>844</v>
      </c>
      <c r="E152" t="s" s="7">
        <v>184</v>
      </c>
      <c r="F152" t="s" s="7">
        <v>788</v>
      </c>
      <c r="G152" s="12">
        <v>5979</v>
      </c>
      <c r="H152" s="12">
        <v>0</v>
      </c>
      <c r="I152" s="16">
        <v>2.42</v>
      </c>
      <c r="J152" s="12">
        <v>0</v>
      </c>
      <c r="K152" s="12">
        <v>1</v>
      </c>
      <c r="L152" t="s" s="7">
        <v>77</v>
      </c>
      <c r="M152" t="s" s="7">
        <v>48</v>
      </c>
      <c r="N152" t="s" s="7">
        <v>845</v>
      </c>
      <c r="O152" t="s" s="7">
        <v>48</v>
      </c>
      <c r="P152" t="s" s="7">
        <v>48</v>
      </c>
      <c r="Q152" t="s" s="7">
        <v>48</v>
      </c>
      <c r="R152" t="s" s="7">
        <v>48</v>
      </c>
      <c r="S152" t="s" s="7">
        <v>48</v>
      </c>
      <c r="T152" t="s" s="7">
        <v>54</v>
      </c>
      <c r="U152" t="s" s="7">
        <v>846</v>
      </c>
      <c r="V152" t="s" s="7">
        <v>48</v>
      </c>
      <c r="W152" t="s" s="7">
        <v>48</v>
      </c>
      <c r="X152" t="s" s="7">
        <v>472</v>
      </c>
      <c r="Y152" t="s" s="7">
        <v>86</v>
      </c>
      <c r="Z152" t="s" s="8">
        <v>847</v>
      </c>
      <c r="AA152" s="14"/>
      <c r="AB152" s="10">
        <f>CEILING(160/W152,1)</f>
      </c>
      <c r="AC152" s="7">
        <f>R152*W152/(1000*1000)*AB152</f>
      </c>
      <c r="AD152" s="11"/>
      <c r="AE152" s="11"/>
      <c r="AF152" s="11"/>
      <c r="AG152" s="7">
        <f>AB152*I152</f>
      </c>
      <c r="AH152" s="11"/>
      <c r="AI152" s="11"/>
      <c r="AJ152" s="11"/>
    </row>
    <row r="153" ht="13" customHeight="1" hidden="1">
      <c r="A153" t="s" s="7">
        <v>842</v>
      </c>
      <c r="B153" t="s" s="7">
        <v>48</v>
      </c>
      <c r="C153" t="s" s="7">
        <v>849</v>
      </c>
      <c r="D153" t="s" s="7">
        <v>844</v>
      </c>
      <c r="E153" t="s" s="7">
        <v>184</v>
      </c>
      <c r="F153" t="s" s="7">
        <v>788</v>
      </c>
      <c r="G153" s="12">
        <v>5979</v>
      </c>
      <c r="H153" s="12">
        <v>0</v>
      </c>
      <c r="I153" t="s" s="7">
        <v>555</v>
      </c>
      <c r="J153" s="12">
        <v>0</v>
      </c>
      <c r="K153" s="12">
        <v>1</v>
      </c>
      <c r="L153" t="s" s="7">
        <v>556</v>
      </c>
      <c r="M153" t="s" s="7">
        <v>48</v>
      </c>
      <c r="N153" t="s" s="7">
        <v>845</v>
      </c>
      <c r="O153" t="s" s="7">
        <v>48</v>
      </c>
      <c r="P153" t="s" s="7">
        <v>48</v>
      </c>
      <c r="Q153" t="s" s="7">
        <v>48</v>
      </c>
      <c r="R153" t="s" s="7">
        <v>48</v>
      </c>
      <c r="S153" t="s" s="7">
        <v>48</v>
      </c>
      <c r="T153" t="s" s="7">
        <v>54</v>
      </c>
      <c r="U153" t="s" s="7">
        <v>846</v>
      </c>
      <c r="V153" t="s" s="7">
        <v>48</v>
      </c>
      <c r="W153" t="s" s="7">
        <v>48</v>
      </c>
      <c r="X153" t="s" s="7">
        <v>472</v>
      </c>
      <c r="Y153" t="s" s="7">
        <v>86</v>
      </c>
      <c r="Z153" t="s" s="8">
        <v>847</v>
      </c>
      <c r="AA153" s="14"/>
      <c r="AB153" s="10">
        <f>CEILING(160/W153,1)</f>
      </c>
      <c r="AC153" s="7">
        <f>R153*W153/(1000*1000)*AB153</f>
      </c>
      <c r="AD153" s="11"/>
      <c r="AE153" s="11"/>
      <c r="AF153" s="11"/>
      <c r="AG153" s="7">
        <f>AB153*I153</f>
      </c>
      <c r="AH153" s="11"/>
      <c r="AI153" s="11"/>
      <c r="AJ153" s="11"/>
    </row>
    <row r="154" ht="13" customHeight="1" hidden="1">
      <c r="A154" t="s" s="7">
        <v>850</v>
      </c>
      <c r="B154" t="s" s="7">
        <v>837</v>
      </c>
      <c r="C154" t="s" s="7">
        <v>851</v>
      </c>
      <c r="D154" t="s" s="7">
        <v>852</v>
      </c>
      <c r="E154" t="s" s="7">
        <v>184</v>
      </c>
      <c r="F154" t="s" s="7">
        <v>853</v>
      </c>
      <c r="G154" s="12">
        <v>90</v>
      </c>
      <c r="H154" s="12">
        <v>0</v>
      </c>
      <c r="I154" s="16">
        <v>294.86</v>
      </c>
      <c r="J154" s="12">
        <v>0</v>
      </c>
      <c r="K154" s="12">
        <v>1</v>
      </c>
      <c r="L154" t="s" s="7">
        <v>130</v>
      </c>
      <c r="M154" t="s" s="7">
        <v>48</v>
      </c>
      <c r="N154" t="s" s="7">
        <v>48</v>
      </c>
      <c r="O154" t="s" s="7">
        <v>48</v>
      </c>
      <c r="P154" t="s" s="7">
        <v>460</v>
      </c>
      <c r="Q154" t="s" s="7">
        <v>48</v>
      </c>
      <c r="R154" t="s" s="7">
        <v>854</v>
      </c>
      <c r="S154" t="s" s="7">
        <v>53</v>
      </c>
      <c r="T154" t="s" s="7">
        <v>96</v>
      </c>
      <c r="U154" t="s" s="7">
        <v>597</v>
      </c>
      <c r="V154" t="s" s="7">
        <v>48</v>
      </c>
      <c r="W154" t="s" s="7">
        <v>48</v>
      </c>
      <c r="X154" t="s" s="7">
        <v>461</v>
      </c>
      <c r="Y154" t="s" s="7">
        <v>59</v>
      </c>
      <c r="Z154" t="s" s="8">
        <v>130</v>
      </c>
      <c r="AA154" s="14"/>
      <c r="AB154" s="10">
        <f>CEILING(160/W154,1)</f>
      </c>
      <c r="AC154" s="7">
        <f>R154*W154/(1000*1000)*AB154</f>
      </c>
      <c r="AD154" s="11"/>
      <c r="AE154" s="11"/>
      <c r="AF154" s="11"/>
      <c r="AG154" s="7">
        <f>AB154*I154</f>
      </c>
      <c r="AH154" s="11"/>
      <c r="AI154" s="11"/>
      <c r="AJ154" s="11"/>
    </row>
    <row r="155" ht="13" customHeight="1" hidden="1">
      <c r="A155" t="s" s="7">
        <v>855</v>
      </c>
      <c r="B155" t="s" s="7">
        <v>48</v>
      </c>
      <c r="C155" t="s" s="7">
        <v>856</v>
      </c>
      <c r="D155" t="s" s="7">
        <v>857</v>
      </c>
      <c r="E155" t="s" s="7">
        <v>184</v>
      </c>
      <c r="F155" t="s" s="7">
        <v>858</v>
      </c>
      <c r="G155" s="12">
        <v>244</v>
      </c>
      <c r="H155" s="12">
        <v>0</v>
      </c>
      <c r="I155" s="16">
        <v>37.72</v>
      </c>
      <c r="J155" s="12">
        <v>0</v>
      </c>
      <c r="K155" s="12">
        <v>1</v>
      </c>
      <c r="L155" t="s" s="7">
        <v>130</v>
      </c>
      <c r="M155" t="s" s="7">
        <v>48</v>
      </c>
      <c r="N155" t="s" s="7">
        <v>48</v>
      </c>
      <c r="O155" t="s" s="7">
        <v>48</v>
      </c>
      <c r="P155" t="s" s="7">
        <v>422</v>
      </c>
      <c r="Q155" t="s" s="7">
        <v>48</v>
      </c>
      <c r="R155" t="s" s="7">
        <v>423</v>
      </c>
      <c r="S155" t="s" s="7">
        <v>81</v>
      </c>
      <c r="T155" t="s" s="7">
        <v>425</v>
      </c>
      <c r="U155" t="s" s="7">
        <v>241</v>
      </c>
      <c r="V155" t="s" s="7">
        <v>48</v>
      </c>
      <c r="W155" t="s" s="7">
        <v>48</v>
      </c>
      <c r="X155" t="s" s="7">
        <v>58</v>
      </c>
      <c r="Y155" t="s" s="7">
        <v>86</v>
      </c>
      <c r="Z155" t="s" s="8">
        <v>130</v>
      </c>
      <c r="AA155" s="14"/>
      <c r="AB155" s="10">
        <f>CEILING(160/W155,1)</f>
      </c>
      <c r="AC155" s="7">
        <f>R155*W155/(1000*1000)*AB155</f>
      </c>
      <c r="AD155" s="11"/>
      <c r="AE155" s="11"/>
      <c r="AF155" s="11"/>
      <c r="AG155" s="7">
        <f>AB155*I155</f>
      </c>
      <c r="AH155" s="11"/>
      <c r="AI155" s="11"/>
      <c r="AJ155" s="11"/>
    </row>
    <row r="156" ht="13" customHeight="1" hidden="1">
      <c r="A156" t="s" s="7">
        <v>859</v>
      </c>
      <c r="B156" t="s" s="7">
        <v>860</v>
      </c>
      <c r="C156" t="s" s="7">
        <v>861</v>
      </c>
      <c r="D156" t="s" s="7">
        <v>862</v>
      </c>
      <c r="E156" t="s" s="7">
        <v>184</v>
      </c>
      <c r="F156" t="s" s="7">
        <v>863</v>
      </c>
      <c r="G156" s="12">
        <v>30</v>
      </c>
      <c r="H156" s="12">
        <v>0</v>
      </c>
      <c r="I156" s="16">
        <v>234.56</v>
      </c>
      <c r="J156" s="12">
        <v>0</v>
      </c>
      <c r="K156" s="12">
        <v>1</v>
      </c>
      <c r="L156" t="s" s="7">
        <v>47</v>
      </c>
      <c r="M156" t="s" s="7">
        <v>48</v>
      </c>
      <c r="N156" t="s" s="7">
        <v>186</v>
      </c>
      <c r="O156" t="s" s="7">
        <v>48</v>
      </c>
      <c r="P156" t="s" s="7">
        <v>864</v>
      </c>
      <c r="Q156" t="s" s="7">
        <v>51</v>
      </c>
      <c r="R156" t="s" s="7">
        <v>105</v>
      </c>
      <c r="S156" t="s" s="7">
        <v>48</v>
      </c>
      <c r="T156" t="s" s="7">
        <v>621</v>
      </c>
      <c r="U156" t="s" s="7">
        <v>48</v>
      </c>
      <c r="V156" t="s" s="7">
        <v>865</v>
      </c>
      <c r="W156" t="s" s="7">
        <v>48</v>
      </c>
      <c r="X156" t="s" s="7">
        <v>202</v>
      </c>
      <c r="Y156" t="s" s="7">
        <v>59</v>
      </c>
      <c r="Z156" t="s" s="8">
        <v>276</v>
      </c>
      <c r="AA156" s="14"/>
      <c r="AB156" s="10">
        <f>CEILING(160/W156,1)</f>
      </c>
      <c r="AC156" s="7">
        <f>R156*W156/(1000*1000)*AB156</f>
      </c>
      <c r="AD156" s="11"/>
      <c r="AE156" s="11"/>
      <c r="AF156" s="11"/>
      <c r="AG156" s="7">
        <f>AB156*I156</f>
      </c>
      <c r="AH156" s="11"/>
      <c r="AI156" s="11"/>
      <c r="AJ156" s="11"/>
    </row>
    <row r="157" ht="13" customHeight="1" hidden="1">
      <c r="A157" t="s" s="7">
        <v>866</v>
      </c>
      <c r="B157" t="s" s="7">
        <v>48</v>
      </c>
      <c r="C157" t="s" s="7">
        <v>867</v>
      </c>
      <c r="D157" t="s" s="7">
        <v>868</v>
      </c>
      <c r="E157" t="s" s="7">
        <v>184</v>
      </c>
      <c r="F157" t="s" s="7">
        <v>869</v>
      </c>
      <c r="G157" s="12">
        <v>0</v>
      </c>
      <c r="H157" s="12">
        <v>0</v>
      </c>
      <c r="I157" s="16">
        <v>7.57</v>
      </c>
      <c r="J157" s="12">
        <v>0</v>
      </c>
      <c r="K157" s="12">
        <v>1</v>
      </c>
      <c r="L157" t="s" s="7">
        <v>130</v>
      </c>
      <c r="M157" t="s" s="7">
        <v>48</v>
      </c>
      <c r="N157" t="s" s="7">
        <v>870</v>
      </c>
      <c r="O157" t="s" s="7">
        <v>495</v>
      </c>
      <c r="P157" t="s" s="7">
        <v>871</v>
      </c>
      <c r="Q157" t="s" s="7">
        <v>48</v>
      </c>
      <c r="R157" t="s" s="7">
        <v>48</v>
      </c>
      <c r="S157" t="s" s="7">
        <v>48</v>
      </c>
      <c r="T157" t="s" s="7">
        <v>54</v>
      </c>
      <c r="U157" t="s" s="7">
        <v>432</v>
      </c>
      <c r="V157" t="s" s="7">
        <v>872</v>
      </c>
      <c r="W157" t="s" s="7">
        <v>304</v>
      </c>
      <c r="X157" t="s" s="7">
        <v>384</v>
      </c>
      <c r="Y157" t="s" s="7">
        <v>59</v>
      </c>
      <c r="Z157" t="s" s="8">
        <v>130</v>
      </c>
      <c r="AA157" s="14"/>
      <c r="AB157" s="10">
        <f>CEILING(160/W157,1)</f>
        <v>2</v>
      </c>
      <c r="AC157" s="7">
        <f>R157*W157/(1000*1000)*AB157</f>
      </c>
      <c r="AD157" s="11"/>
      <c r="AE157" s="11"/>
      <c r="AF157" s="11"/>
      <c r="AG157" s="7">
        <f>AB157*I157</f>
        <v>15.14</v>
      </c>
      <c r="AH157" s="11"/>
      <c r="AI157" s="11"/>
      <c r="AJ157" s="11"/>
    </row>
    <row r="158" ht="13" customHeight="1" hidden="1">
      <c r="A158" t="s" s="7">
        <v>873</v>
      </c>
      <c r="B158" t="s" s="7">
        <v>48</v>
      </c>
      <c r="C158" t="s" s="7">
        <v>874</v>
      </c>
      <c r="D158" t="s" s="7">
        <v>875</v>
      </c>
      <c r="E158" t="s" s="7">
        <v>184</v>
      </c>
      <c r="F158" t="s" s="7">
        <v>876</v>
      </c>
      <c r="G158" s="12">
        <v>0</v>
      </c>
      <c r="H158" s="12">
        <v>0</v>
      </c>
      <c r="I158" s="16">
        <v>9.35</v>
      </c>
      <c r="J158" s="12">
        <v>0</v>
      </c>
      <c r="K158" s="12">
        <v>1</v>
      </c>
      <c r="L158" t="s" s="7">
        <v>130</v>
      </c>
      <c r="M158" t="s" s="7">
        <v>48</v>
      </c>
      <c r="N158" t="s" s="7">
        <v>877</v>
      </c>
      <c r="O158" t="s" s="7">
        <v>495</v>
      </c>
      <c r="P158" t="s" s="7">
        <v>871</v>
      </c>
      <c r="Q158" t="s" s="7">
        <v>48</v>
      </c>
      <c r="R158" t="s" s="7">
        <v>48</v>
      </c>
      <c r="S158" t="s" s="7">
        <v>48</v>
      </c>
      <c r="T158" t="s" s="7">
        <v>54</v>
      </c>
      <c r="U158" t="s" s="7">
        <v>432</v>
      </c>
      <c r="V158" t="s" s="7">
        <v>578</v>
      </c>
      <c r="W158" t="s" s="7">
        <v>70</v>
      </c>
      <c r="X158" t="s" s="7">
        <v>498</v>
      </c>
      <c r="Y158" t="s" s="7">
        <v>130</v>
      </c>
      <c r="Z158" t="s" s="8">
        <v>130</v>
      </c>
      <c r="AA158" s="14"/>
      <c r="AB158" s="10">
        <f>CEILING(160/W158,1)</f>
        <v>2</v>
      </c>
      <c r="AC158" s="7">
        <f>R158*W158/(1000*1000)*AB158</f>
      </c>
      <c r="AD158" s="11"/>
      <c r="AE158" s="11"/>
      <c r="AF158" s="11"/>
      <c r="AG158" s="7">
        <f>AB158*I158</f>
        <v>18.7</v>
      </c>
      <c r="AH158" s="11"/>
      <c r="AI158" s="11"/>
      <c r="AJ158" s="11"/>
    </row>
    <row r="159" ht="13" customHeight="1" hidden="1">
      <c r="A159" t="s" s="7">
        <v>878</v>
      </c>
      <c r="B159" t="s" s="7">
        <v>48</v>
      </c>
      <c r="C159" t="s" s="7">
        <v>879</v>
      </c>
      <c r="D159" t="s" s="7">
        <v>880</v>
      </c>
      <c r="E159" t="s" s="7">
        <v>184</v>
      </c>
      <c r="F159" t="s" s="7">
        <v>881</v>
      </c>
      <c r="G159" s="12">
        <v>0</v>
      </c>
      <c r="H159" s="12">
        <v>0</v>
      </c>
      <c r="I159" s="16">
        <v>19.38</v>
      </c>
      <c r="J159" s="12">
        <v>0</v>
      </c>
      <c r="K159" s="12">
        <v>1</v>
      </c>
      <c r="L159" t="s" s="7">
        <v>130</v>
      </c>
      <c r="M159" t="s" s="7">
        <v>48</v>
      </c>
      <c r="N159" t="s" s="7">
        <v>466</v>
      </c>
      <c r="O159" t="s" s="7">
        <v>48</v>
      </c>
      <c r="P159" t="s" s="7">
        <v>50</v>
      </c>
      <c r="Q159" t="s" s="7">
        <v>48</v>
      </c>
      <c r="R159" t="s" s="7">
        <v>48</v>
      </c>
      <c r="S159" t="s" s="7">
        <v>48</v>
      </c>
      <c r="T159" t="s" s="7">
        <v>96</v>
      </c>
      <c r="U159" t="s" s="7">
        <v>882</v>
      </c>
      <c r="V159" t="s" s="7">
        <v>48</v>
      </c>
      <c r="W159" t="s" s="7">
        <v>70</v>
      </c>
      <c r="X159" t="s" s="7">
        <v>883</v>
      </c>
      <c r="Y159" t="s" s="7">
        <v>130</v>
      </c>
      <c r="Z159" t="s" s="8">
        <v>130</v>
      </c>
      <c r="AA159" s="14"/>
      <c r="AB159" s="10">
        <f>CEILING(160/W159,1)</f>
        <v>2</v>
      </c>
      <c r="AC159" s="7">
        <f>R159*W159/(1000*1000)*AB159</f>
      </c>
      <c r="AD159" s="11"/>
      <c r="AE159" s="11"/>
      <c r="AF159" s="11"/>
      <c r="AG159" s="7">
        <f>AB159*I159</f>
        <v>38.76</v>
      </c>
      <c r="AH159" s="11"/>
      <c r="AI159" s="11"/>
      <c r="AJ159" s="11"/>
    </row>
    <row r="160" ht="13" customHeight="1" hidden="1">
      <c r="A160" t="s" s="7">
        <v>884</v>
      </c>
      <c r="B160" t="s" s="7">
        <v>48</v>
      </c>
      <c r="C160" t="s" s="7">
        <v>885</v>
      </c>
      <c r="D160" t="s" s="7">
        <v>886</v>
      </c>
      <c r="E160" t="s" s="7">
        <v>184</v>
      </c>
      <c r="F160" t="s" s="7">
        <v>887</v>
      </c>
      <c r="G160" s="12">
        <v>0</v>
      </c>
      <c r="H160" s="12">
        <v>0</v>
      </c>
      <c r="I160" s="16">
        <v>36.47</v>
      </c>
      <c r="J160" s="12">
        <v>0</v>
      </c>
      <c r="K160" s="12">
        <v>1</v>
      </c>
      <c r="L160" t="s" s="7">
        <v>130</v>
      </c>
      <c r="M160" t="s" s="7">
        <v>48</v>
      </c>
      <c r="N160" t="s" s="7">
        <v>118</v>
      </c>
      <c r="O160" t="s" s="7">
        <v>48</v>
      </c>
      <c r="P160" t="s" s="7">
        <v>50</v>
      </c>
      <c r="Q160" t="s" s="7">
        <v>48</v>
      </c>
      <c r="R160" t="s" s="7">
        <v>48</v>
      </c>
      <c r="S160" t="s" s="7">
        <v>48</v>
      </c>
      <c r="T160" t="s" s="7">
        <v>96</v>
      </c>
      <c r="U160" t="s" s="7">
        <v>882</v>
      </c>
      <c r="V160" t="s" s="7">
        <v>48</v>
      </c>
      <c r="W160" t="s" s="7">
        <v>70</v>
      </c>
      <c r="X160" t="s" s="7">
        <v>472</v>
      </c>
      <c r="Y160" t="s" s="7">
        <v>130</v>
      </c>
      <c r="Z160" t="s" s="8">
        <v>130</v>
      </c>
      <c r="AA160" s="14"/>
      <c r="AB160" s="10">
        <f>CEILING(160/W160,1)</f>
        <v>2</v>
      </c>
      <c r="AC160" s="7">
        <f>R160*W160/(1000*1000)*AB160</f>
      </c>
      <c r="AD160" s="11"/>
      <c r="AE160" s="11"/>
      <c r="AF160" s="11"/>
      <c r="AG160" s="7">
        <f>AB160*I160</f>
        <v>72.94</v>
      </c>
      <c r="AH160" s="11"/>
      <c r="AI160" s="11"/>
      <c r="AJ160" s="11"/>
    </row>
    <row r="161" ht="13" customHeight="1" hidden="1">
      <c r="A161" t="s" s="7">
        <v>888</v>
      </c>
      <c r="B161" t="s" s="7">
        <v>504</v>
      </c>
      <c r="C161" t="s" s="7">
        <v>889</v>
      </c>
      <c r="D161" t="s" s="7">
        <v>890</v>
      </c>
      <c r="E161" t="s" s="7">
        <v>507</v>
      </c>
      <c r="F161" t="s" s="7">
        <v>508</v>
      </c>
      <c r="G161" s="12">
        <v>171</v>
      </c>
      <c r="H161" s="12">
        <v>0</v>
      </c>
      <c r="I161" s="16">
        <v>1.61</v>
      </c>
      <c r="J161" s="12">
        <v>0</v>
      </c>
      <c r="K161" s="12">
        <v>1</v>
      </c>
      <c r="L161" t="s" s="7">
        <v>509</v>
      </c>
      <c r="M161" t="s" s="7">
        <v>48</v>
      </c>
      <c r="N161" t="s" s="7">
        <v>118</v>
      </c>
      <c r="O161" t="s" s="7">
        <v>48</v>
      </c>
      <c r="P161" t="s" s="7">
        <v>510</v>
      </c>
      <c r="Q161" t="s" s="7">
        <v>48</v>
      </c>
      <c r="R161" t="s" s="7">
        <v>80</v>
      </c>
      <c r="S161" t="s" s="7">
        <v>511</v>
      </c>
      <c r="T161" t="s" s="7">
        <v>154</v>
      </c>
      <c r="U161" t="s" s="7">
        <v>68</v>
      </c>
      <c r="V161" t="s" s="7">
        <v>48</v>
      </c>
      <c r="W161" t="s" s="7">
        <v>48</v>
      </c>
      <c r="X161" t="s" s="7">
        <v>512</v>
      </c>
      <c r="Y161" t="s" s="7">
        <v>86</v>
      </c>
      <c r="Z161" t="s" s="8">
        <v>891</v>
      </c>
      <c r="AA161" s="14"/>
      <c r="AB161" s="10">
        <f>CEILING(160/W161,1)</f>
      </c>
      <c r="AC161" s="7">
        <f>R161*W161/(1000*1000)*AB161</f>
      </c>
      <c r="AD161" s="11"/>
      <c r="AE161" s="11"/>
      <c r="AF161" s="11"/>
      <c r="AG161" s="7">
        <f>AB161*I161</f>
      </c>
      <c r="AH161" s="11"/>
      <c r="AI161" s="11"/>
      <c r="AJ161" s="11"/>
    </row>
    <row r="162" ht="13" customHeight="1" hidden="1">
      <c r="A162" t="s" s="7">
        <v>892</v>
      </c>
      <c r="B162" t="s" s="7">
        <v>893</v>
      </c>
      <c r="C162" t="s" s="7">
        <v>894</v>
      </c>
      <c r="D162" t="s" s="7">
        <v>895</v>
      </c>
      <c r="E162" t="s" s="7">
        <v>896</v>
      </c>
      <c r="F162" t="s" s="7">
        <v>897</v>
      </c>
      <c r="G162" s="12">
        <v>0</v>
      </c>
      <c r="H162" s="12">
        <v>0</v>
      </c>
      <c r="I162" t="s" s="7">
        <v>709</v>
      </c>
      <c r="J162" s="12">
        <v>0</v>
      </c>
      <c r="K162" s="12">
        <v>3000</v>
      </c>
      <c r="L162" t="s" s="7">
        <v>167</v>
      </c>
      <c r="M162" t="s" s="7">
        <v>48</v>
      </c>
      <c r="N162" t="s" s="7">
        <v>898</v>
      </c>
      <c r="O162" t="s" s="7">
        <v>48</v>
      </c>
      <c r="P162" t="s" s="7">
        <v>899</v>
      </c>
      <c r="Q162" t="s" s="7">
        <v>48</v>
      </c>
      <c r="R162" t="s" s="7">
        <v>48</v>
      </c>
      <c r="S162" t="s" s="7">
        <v>48</v>
      </c>
      <c r="T162" t="s" s="7">
        <v>900</v>
      </c>
      <c r="U162" t="s" s="7">
        <v>235</v>
      </c>
      <c r="V162" t="s" s="7">
        <v>901</v>
      </c>
      <c r="W162" t="s" s="7">
        <v>48</v>
      </c>
      <c r="X162" t="s" s="7">
        <v>498</v>
      </c>
      <c r="Y162" t="s" s="7">
        <v>86</v>
      </c>
      <c r="Z162" t="s" s="8">
        <v>902</v>
      </c>
      <c r="AA162" s="14"/>
      <c r="AB162" s="10">
        <f>CEILING(160/W162,1)</f>
      </c>
      <c r="AC162" s="7">
        <f>R162*W162/(1000*1000)*AB162</f>
      </c>
      <c r="AD162" s="11"/>
      <c r="AE162" s="11"/>
      <c r="AF162" s="11"/>
      <c r="AG162" s="7">
        <f>AB162*I162</f>
      </c>
      <c r="AH162" s="11"/>
      <c r="AI162" s="11"/>
      <c r="AJ162" s="11"/>
    </row>
    <row r="163" ht="13" customHeight="1" hidden="1">
      <c r="A163" t="s" s="7">
        <v>892</v>
      </c>
      <c r="B163" t="s" s="7">
        <v>893</v>
      </c>
      <c r="C163" t="s" s="7">
        <v>903</v>
      </c>
      <c r="D163" t="s" s="7">
        <v>895</v>
      </c>
      <c r="E163" t="s" s="7">
        <v>896</v>
      </c>
      <c r="F163" t="s" s="7">
        <v>897</v>
      </c>
      <c r="G163" s="12">
        <v>596</v>
      </c>
      <c r="H163" s="12">
        <v>0</v>
      </c>
      <c r="I163" s="16">
        <v>9.050000000000001</v>
      </c>
      <c r="J163" s="12">
        <v>0</v>
      </c>
      <c r="K163" s="12">
        <v>1</v>
      </c>
      <c r="L163" t="s" s="7">
        <v>77</v>
      </c>
      <c r="M163" t="s" s="7">
        <v>48</v>
      </c>
      <c r="N163" t="s" s="7">
        <v>898</v>
      </c>
      <c r="O163" t="s" s="7">
        <v>48</v>
      </c>
      <c r="P163" t="s" s="7">
        <v>899</v>
      </c>
      <c r="Q163" t="s" s="7">
        <v>48</v>
      </c>
      <c r="R163" t="s" s="7">
        <v>48</v>
      </c>
      <c r="S163" t="s" s="7">
        <v>48</v>
      </c>
      <c r="T163" t="s" s="7">
        <v>900</v>
      </c>
      <c r="U163" t="s" s="7">
        <v>235</v>
      </c>
      <c r="V163" t="s" s="7">
        <v>901</v>
      </c>
      <c r="W163" t="s" s="7">
        <v>48</v>
      </c>
      <c r="X163" t="s" s="7">
        <v>498</v>
      </c>
      <c r="Y163" t="s" s="7">
        <v>86</v>
      </c>
      <c r="Z163" t="s" s="8">
        <v>902</v>
      </c>
      <c r="AA163" s="14"/>
      <c r="AB163" s="10">
        <f>CEILING(160/W163,1)</f>
      </c>
      <c r="AC163" s="7">
        <f>R163*W163/(1000*1000)*AB163</f>
      </c>
      <c r="AD163" s="11"/>
      <c r="AE163" s="11"/>
      <c r="AF163" s="11"/>
      <c r="AG163" s="7">
        <f>AB163*I163</f>
      </c>
      <c r="AH163" s="11"/>
      <c r="AI163" s="11"/>
      <c r="AJ163" s="11"/>
    </row>
    <row r="164" ht="13" customHeight="1" hidden="1">
      <c r="A164" t="s" s="7">
        <v>892</v>
      </c>
      <c r="B164" t="s" s="7">
        <v>893</v>
      </c>
      <c r="C164" t="s" s="7">
        <v>904</v>
      </c>
      <c r="D164" t="s" s="7">
        <v>895</v>
      </c>
      <c r="E164" t="s" s="7">
        <v>896</v>
      </c>
      <c r="F164" t="s" s="7">
        <v>897</v>
      </c>
      <c r="G164" s="12">
        <v>596</v>
      </c>
      <c r="H164" s="12">
        <v>0</v>
      </c>
      <c r="I164" t="s" s="7">
        <v>555</v>
      </c>
      <c r="J164" s="12">
        <v>0</v>
      </c>
      <c r="K164" s="12">
        <v>1</v>
      </c>
      <c r="L164" t="s" s="7">
        <v>556</v>
      </c>
      <c r="M164" t="s" s="7">
        <v>48</v>
      </c>
      <c r="N164" t="s" s="7">
        <v>898</v>
      </c>
      <c r="O164" t="s" s="7">
        <v>48</v>
      </c>
      <c r="P164" t="s" s="7">
        <v>899</v>
      </c>
      <c r="Q164" t="s" s="7">
        <v>48</v>
      </c>
      <c r="R164" t="s" s="7">
        <v>48</v>
      </c>
      <c r="S164" t="s" s="7">
        <v>48</v>
      </c>
      <c r="T164" t="s" s="7">
        <v>900</v>
      </c>
      <c r="U164" t="s" s="7">
        <v>235</v>
      </c>
      <c r="V164" t="s" s="7">
        <v>901</v>
      </c>
      <c r="W164" t="s" s="7">
        <v>48</v>
      </c>
      <c r="X164" t="s" s="7">
        <v>498</v>
      </c>
      <c r="Y164" t="s" s="7">
        <v>86</v>
      </c>
      <c r="Z164" t="s" s="8">
        <v>902</v>
      </c>
      <c r="AA164" s="14"/>
      <c r="AB164" s="10">
        <f>CEILING(160/W164,1)</f>
      </c>
      <c r="AC164" s="7">
        <f>R164*W164/(1000*1000)*AB164</f>
      </c>
      <c r="AD164" s="11"/>
      <c r="AE164" s="11"/>
      <c r="AF164" s="11"/>
      <c r="AG164" s="7">
        <f>AB164*I164</f>
      </c>
      <c r="AH164" s="11"/>
      <c r="AI164" s="11"/>
      <c r="AJ164" s="11"/>
    </row>
    <row r="165" ht="13" customHeight="1" hidden="1">
      <c r="A165" t="s" s="7">
        <v>905</v>
      </c>
      <c r="B165" t="s" s="7">
        <v>906</v>
      </c>
      <c r="C165" t="s" s="7">
        <v>907</v>
      </c>
      <c r="D165" t="s" s="7">
        <v>908</v>
      </c>
      <c r="E165" t="s" s="7">
        <v>909</v>
      </c>
      <c r="F165" t="s" s="7">
        <v>910</v>
      </c>
      <c r="G165" s="12">
        <v>4</v>
      </c>
      <c r="H165" s="12">
        <v>0</v>
      </c>
      <c r="I165" s="16">
        <v>433.77</v>
      </c>
      <c r="J165" s="12">
        <v>0</v>
      </c>
      <c r="K165" s="12">
        <v>1</v>
      </c>
      <c r="L165" t="s" s="7">
        <v>130</v>
      </c>
      <c r="M165" t="s" s="7">
        <v>48</v>
      </c>
      <c r="N165" t="s" s="7">
        <v>48</v>
      </c>
      <c r="O165" t="s" s="7">
        <v>48</v>
      </c>
      <c r="P165" t="s" s="7">
        <v>455</v>
      </c>
      <c r="Q165" t="s" s="7">
        <v>48</v>
      </c>
      <c r="R165" t="s" s="7">
        <v>911</v>
      </c>
      <c r="S165" t="s" s="7">
        <v>912</v>
      </c>
      <c r="T165" t="s" s="7">
        <v>54</v>
      </c>
      <c r="U165" t="s" s="7">
        <v>48</v>
      </c>
      <c r="V165" t="s" s="7">
        <v>48</v>
      </c>
      <c r="W165" t="s" s="7">
        <v>48</v>
      </c>
      <c r="X165" t="s" s="7">
        <v>913</v>
      </c>
      <c r="Y165" t="s" s="7">
        <v>59</v>
      </c>
      <c r="Z165" t="s" s="8">
        <v>130</v>
      </c>
      <c r="AA165" s="14"/>
      <c r="AB165" s="10">
        <f>CEILING(160/W165,1)</f>
      </c>
      <c r="AC165" s="7">
        <f>R165*W165/(1000*1000)*AB165</f>
      </c>
      <c r="AD165" s="11"/>
      <c r="AE165" s="11"/>
      <c r="AF165" s="11"/>
      <c r="AG165" s="7">
        <f>AB165*I165</f>
      </c>
      <c r="AH165" s="11"/>
      <c r="AI165" s="11"/>
      <c r="AJ165" s="11"/>
    </row>
    <row r="166" ht="13" customHeight="1" hidden="1">
      <c r="A166" t="s" s="7">
        <v>914</v>
      </c>
      <c r="B166" t="s" s="7">
        <v>915</v>
      </c>
      <c r="C166" t="s" s="7">
        <v>916</v>
      </c>
      <c r="D166" t="s" s="7">
        <v>917</v>
      </c>
      <c r="E166" t="s" s="7">
        <v>918</v>
      </c>
      <c r="F166" t="s" s="7">
        <v>919</v>
      </c>
      <c r="G166" s="12">
        <v>15347</v>
      </c>
      <c r="H166" s="12">
        <v>0</v>
      </c>
      <c r="I166" s="16">
        <v>1.01</v>
      </c>
      <c r="J166" s="12">
        <v>0</v>
      </c>
      <c r="K166" s="12">
        <v>1</v>
      </c>
      <c r="L166" t="s" s="7">
        <v>47</v>
      </c>
      <c r="M166" t="s" s="7">
        <v>48</v>
      </c>
      <c r="N166" t="s" s="7">
        <v>118</v>
      </c>
      <c r="O166" t="s" s="7">
        <v>48</v>
      </c>
      <c r="P166" t="s" s="7">
        <v>920</v>
      </c>
      <c r="Q166" t="s" s="7">
        <v>48</v>
      </c>
      <c r="R166" t="s" s="7">
        <v>48</v>
      </c>
      <c r="S166" t="s" s="7">
        <v>48</v>
      </c>
      <c r="T166" t="s" s="7">
        <v>154</v>
      </c>
      <c r="U166" t="s" s="7">
        <v>597</v>
      </c>
      <c r="V166" t="s" s="7">
        <v>48</v>
      </c>
      <c r="W166" t="s" s="7">
        <v>48</v>
      </c>
      <c r="X166" t="s" s="7">
        <v>85</v>
      </c>
      <c r="Y166" t="s" s="7">
        <v>59</v>
      </c>
      <c r="Z166" t="s" s="8">
        <v>71</v>
      </c>
      <c r="AA166" s="14"/>
      <c r="AB166" s="10">
        <f>CEILING(160/W166,1)</f>
      </c>
      <c r="AC166" s="7">
        <f>R166*W166/(1000*1000)*AB166</f>
      </c>
      <c r="AD166" s="11"/>
      <c r="AE166" s="11"/>
      <c r="AF166" s="11"/>
      <c r="AG166" s="7">
        <f>AB166*I166</f>
      </c>
      <c r="AH166" s="11"/>
      <c r="AI166" s="11"/>
      <c r="AJ166" s="11"/>
    </row>
    <row r="167" ht="13" customHeight="1" hidden="1">
      <c r="A167" t="s" s="7">
        <v>921</v>
      </c>
      <c r="B167" t="s" s="7">
        <v>48</v>
      </c>
      <c r="C167" t="s" s="7">
        <v>922</v>
      </c>
      <c r="D167" t="s" s="7">
        <v>923</v>
      </c>
      <c r="E167" t="s" s="7">
        <v>918</v>
      </c>
      <c r="F167" t="s" s="7">
        <v>924</v>
      </c>
      <c r="G167" s="12">
        <v>0</v>
      </c>
      <c r="H167" s="12">
        <v>0</v>
      </c>
      <c r="I167" s="17">
        <v>0.36528</v>
      </c>
      <c r="J167" s="12">
        <v>0</v>
      </c>
      <c r="K167" s="12">
        <v>3000</v>
      </c>
      <c r="L167" t="s" s="7">
        <v>47</v>
      </c>
      <c r="M167" t="s" s="7">
        <v>925</v>
      </c>
      <c r="N167" t="s" s="7">
        <v>926</v>
      </c>
      <c r="O167" t="s" s="7">
        <v>48</v>
      </c>
      <c r="P167" t="s" s="7">
        <v>920</v>
      </c>
      <c r="Q167" t="s" s="7">
        <v>51</v>
      </c>
      <c r="R167" t="s" s="7">
        <v>48</v>
      </c>
      <c r="S167" t="s" s="7">
        <v>48</v>
      </c>
      <c r="T167" t="s" s="7">
        <v>425</v>
      </c>
      <c r="U167" t="s" s="7">
        <v>55</v>
      </c>
      <c r="V167" t="s" s="7">
        <v>927</v>
      </c>
      <c r="W167" t="s" s="7">
        <v>165</v>
      </c>
      <c r="X167" t="s" s="7">
        <v>85</v>
      </c>
      <c r="Y167" t="s" s="7">
        <v>59</v>
      </c>
      <c r="Z167" t="s" s="8">
        <v>928</v>
      </c>
      <c r="AA167" s="14"/>
      <c r="AB167" s="10">
        <f>CEILING(160/W167,1)</f>
        <v>2</v>
      </c>
      <c r="AC167" s="7">
        <f>R167*W167/(1000*1000)*AB167</f>
      </c>
      <c r="AD167" s="11"/>
      <c r="AE167" s="11"/>
      <c r="AF167" s="11"/>
      <c r="AG167" s="7">
        <f>AB167*I167</f>
        <v>0.73056</v>
      </c>
      <c r="AH167" s="11"/>
      <c r="AI167" s="11"/>
      <c r="AJ167" s="11"/>
    </row>
    <row r="168" ht="13" customHeight="1" hidden="1">
      <c r="A168" t="s" s="7">
        <v>921</v>
      </c>
      <c r="B168" t="s" s="7">
        <v>929</v>
      </c>
      <c r="C168" t="s" s="7">
        <v>930</v>
      </c>
      <c r="D168" t="s" s="7">
        <v>931</v>
      </c>
      <c r="E168" t="s" s="7">
        <v>918</v>
      </c>
      <c r="F168" t="s" s="7">
        <v>932</v>
      </c>
      <c r="G168" s="12">
        <v>1500</v>
      </c>
      <c r="H168" s="12">
        <v>0</v>
      </c>
      <c r="I168" s="17">
        <v>0.39137</v>
      </c>
      <c r="J168" s="12">
        <v>0</v>
      </c>
      <c r="K168" s="12">
        <v>1500</v>
      </c>
      <c r="L168" t="s" s="7">
        <v>167</v>
      </c>
      <c r="M168" t="s" s="7">
        <v>925</v>
      </c>
      <c r="N168" t="s" s="7">
        <v>926</v>
      </c>
      <c r="O168" t="s" s="7">
        <v>48</v>
      </c>
      <c r="P168" t="s" s="7">
        <v>920</v>
      </c>
      <c r="Q168" t="s" s="7">
        <v>51</v>
      </c>
      <c r="R168" t="s" s="7">
        <v>48</v>
      </c>
      <c r="S168" t="s" s="7">
        <v>48</v>
      </c>
      <c r="T168" t="s" s="7">
        <v>425</v>
      </c>
      <c r="U168" t="s" s="7">
        <v>55</v>
      </c>
      <c r="V168" t="s" s="7">
        <v>927</v>
      </c>
      <c r="W168" t="s" s="7">
        <v>165</v>
      </c>
      <c r="X168" t="s" s="7">
        <v>85</v>
      </c>
      <c r="Y168" t="s" s="7">
        <v>86</v>
      </c>
      <c r="Z168" t="s" s="8">
        <v>125</v>
      </c>
      <c r="AA168" s="14"/>
      <c r="AB168" s="10">
        <f>CEILING(160/W168,1)</f>
        <v>2</v>
      </c>
      <c r="AC168" s="7">
        <f>R168*W168/(1000*1000)*AB168</f>
      </c>
      <c r="AD168" s="11"/>
      <c r="AE168" s="11"/>
      <c r="AF168" s="11"/>
      <c r="AG168" s="7">
        <f>AB168*I168</f>
        <v>0.78274</v>
      </c>
      <c r="AH168" s="11"/>
      <c r="AI168" s="11"/>
      <c r="AJ168" s="11"/>
    </row>
    <row r="169" ht="13" customHeight="1" hidden="1">
      <c r="A169" t="s" s="7">
        <v>921</v>
      </c>
      <c r="B169" t="s" s="7">
        <v>933</v>
      </c>
      <c r="C169" t="s" s="7">
        <v>934</v>
      </c>
      <c r="D169" t="s" s="7">
        <v>935</v>
      </c>
      <c r="E169" t="s" s="7">
        <v>918</v>
      </c>
      <c r="F169" t="s" s="7">
        <v>936</v>
      </c>
      <c r="G169" s="12">
        <v>0</v>
      </c>
      <c r="H169" s="12">
        <v>0</v>
      </c>
      <c r="I169" s="17">
        <v>0.39137</v>
      </c>
      <c r="J169" s="12">
        <v>0</v>
      </c>
      <c r="K169" s="12">
        <v>1500</v>
      </c>
      <c r="L169" t="s" s="7">
        <v>167</v>
      </c>
      <c r="M169" t="s" s="7">
        <v>925</v>
      </c>
      <c r="N169" t="s" s="7">
        <v>926</v>
      </c>
      <c r="O169" t="s" s="7">
        <v>48</v>
      </c>
      <c r="P169" t="s" s="7">
        <v>920</v>
      </c>
      <c r="Q169" t="s" s="7">
        <v>51</v>
      </c>
      <c r="R169" t="s" s="7">
        <v>48</v>
      </c>
      <c r="S169" t="s" s="7">
        <v>48</v>
      </c>
      <c r="T169" t="s" s="7">
        <v>425</v>
      </c>
      <c r="U169" t="s" s="7">
        <v>55</v>
      </c>
      <c r="V169" t="s" s="7">
        <v>927</v>
      </c>
      <c r="W169" t="s" s="7">
        <v>165</v>
      </c>
      <c r="X169" t="s" s="7">
        <v>85</v>
      </c>
      <c r="Y169" t="s" s="7">
        <v>86</v>
      </c>
      <c r="Z169" t="s" s="8">
        <v>138</v>
      </c>
      <c r="AA169" s="14"/>
      <c r="AB169" s="10">
        <f>CEILING(160/W169,1)</f>
        <v>2</v>
      </c>
      <c r="AC169" s="7">
        <f>R169*W169/(1000*1000)*AB169</f>
      </c>
      <c r="AD169" s="11"/>
      <c r="AE169" s="11"/>
      <c r="AF169" s="11"/>
      <c r="AG169" s="7">
        <f>AB169*I169</f>
        <v>0.78274</v>
      </c>
      <c r="AH169" s="11"/>
      <c r="AI169" s="11"/>
      <c r="AJ169" s="11"/>
    </row>
    <row r="170" ht="13" customHeight="1" hidden="1">
      <c r="A170" t="s" s="7">
        <v>921</v>
      </c>
      <c r="B170" t="s" s="7">
        <v>48</v>
      </c>
      <c r="C170" t="s" s="7">
        <v>937</v>
      </c>
      <c r="D170" t="s" s="7">
        <v>938</v>
      </c>
      <c r="E170" t="s" s="7">
        <v>918</v>
      </c>
      <c r="F170" t="s" s="7">
        <v>939</v>
      </c>
      <c r="G170" s="12">
        <v>0</v>
      </c>
      <c r="H170" s="12">
        <v>0</v>
      </c>
      <c r="I170" s="17">
        <v>0.36528</v>
      </c>
      <c r="J170" s="12">
        <v>0</v>
      </c>
      <c r="K170" s="12">
        <v>3000</v>
      </c>
      <c r="L170" t="s" s="7">
        <v>47</v>
      </c>
      <c r="M170" t="s" s="7">
        <v>925</v>
      </c>
      <c r="N170" t="s" s="7">
        <v>926</v>
      </c>
      <c r="O170" t="s" s="7">
        <v>48</v>
      </c>
      <c r="P170" t="s" s="7">
        <v>920</v>
      </c>
      <c r="Q170" t="s" s="7">
        <v>51</v>
      </c>
      <c r="R170" t="s" s="7">
        <v>48</v>
      </c>
      <c r="S170" t="s" s="7">
        <v>940</v>
      </c>
      <c r="T170" t="s" s="7">
        <v>425</v>
      </c>
      <c r="U170" t="s" s="7">
        <v>55</v>
      </c>
      <c r="V170" t="s" s="7">
        <v>927</v>
      </c>
      <c r="W170" t="s" s="7">
        <v>941</v>
      </c>
      <c r="X170" t="s" s="7">
        <v>85</v>
      </c>
      <c r="Y170" t="s" s="7">
        <v>59</v>
      </c>
      <c r="Z170" t="s" s="8">
        <v>928</v>
      </c>
      <c r="AA170" s="14"/>
      <c r="AB170" s="10">
        <f>CEILING(160/W170,1)</f>
        <v>3</v>
      </c>
      <c r="AC170" s="7">
        <f>R170*W170/(1000*1000)*AB170</f>
      </c>
      <c r="AD170" s="11"/>
      <c r="AE170" s="11"/>
      <c r="AF170" s="11"/>
      <c r="AG170" s="7">
        <f>AB170*I170</f>
        <v>1.09584</v>
      </c>
      <c r="AH170" s="11"/>
      <c r="AI170" s="11"/>
      <c r="AJ170" s="11"/>
    </row>
    <row r="171" ht="13" customHeight="1" hidden="1">
      <c r="A171" t="s" s="7">
        <v>921</v>
      </c>
      <c r="B171" t="s" s="7">
        <v>48</v>
      </c>
      <c r="C171" t="s" s="7">
        <v>942</v>
      </c>
      <c r="D171" t="s" s="7">
        <v>943</v>
      </c>
      <c r="E171" t="s" s="7">
        <v>918</v>
      </c>
      <c r="F171" t="s" s="7">
        <v>944</v>
      </c>
      <c r="G171" s="12">
        <v>0</v>
      </c>
      <c r="H171" s="12">
        <v>0</v>
      </c>
      <c r="I171" s="17">
        <v>0.36528</v>
      </c>
      <c r="J171" s="12">
        <v>0</v>
      </c>
      <c r="K171" s="12">
        <v>3000</v>
      </c>
      <c r="L171" t="s" s="7">
        <v>167</v>
      </c>
      <c r="M171" t="s" s="7">
        <v>925</v>
      </c>
      <c r="N171" t="s" s="7">
        <v>926</v>
      </c>
      <c r="O171" t="s" s="7">
        <v>48</v>
      </c>
      <c r="P171" t="s" s="7">
        <v>920</v>
      </c>
      <c r="Q171" t="s" s="7">
        <v>51</v>
      </c>
      <c r="R171" t="s" s="7">
        <v>48</v>
      </c>
      <c r="S171" t="s" s="7">
        <v>940</v>
      </c>
      <c r="T171" t="s" s="7">
        <v>425</v>
      </c>
      <c r="U171" t="s" s="7">
        <v>55</v>
      </c>
      <c r="V171" t="s" s="7">
        <v>927</v>
      </c>
      <c r="W171" t="s" s="7">
        <v>941</v>
      </c>
      <c r="X171" t="s" s="7">
        <v>85</v>
      </c>
      <c r="Y171" t="s" s="7">
        <v>86</v>
      </c>
      <c r="Z171" t="s" s="8">
        <v>134</v>
      </c>
      <c r="AA171" s="14"/>
      <c r="AB171" s="10">
        <f>CEILING(160/W171,1)</f>
        <v>3</v>
      </c>
      <c r="AC171" s="7">
        <f>R171*W171/(1000*1000)*AB171</f>
      </c>
      <c r="AD171" s="11"/>
      <c r="AE171" s="11"/>
      <c r="AF171" s="11"/>
      <c r="AG171" s="7">
        <f>AB171*I171</f>
        <v>1.09584</v>
      </c>
      <c r="AH171" s="11"/>
      <c r="AI171" s="11"/>
      <c r="AJ171" s="11"/>
    </row>
    <row r="172" ht="13" customHeight="1" hidden="1">
      <c r="A172" t="s" s="7">
        <v>921</v>
      </c>
      <c r="B172" t="s" s="7">
        <v>945</v>
      </c>
      <c r="C172" t="s" s="7">
        <v>946</v>
      </c>
      <c r="D172" t="s" s="7">
        <v>947</v>
      </c>
      <c r="E172" t="s" s="7">
        <v>918</v>
      </c>
      <c r="F172" t="s" s="7">
        <v>948</v>
      </c>
      <c r="G172" s="12">
        <v>15000</v>
      </c>
      <c r="H172" s="12">
        <v>0</v>
      </c>
      <c r="I172" s="17">
        <v>0.39137</v>
      </c>
      <c r="J172" s="12">
        <v>0</v>
      </c>
      <c r="K172" s="12">
        <v>1500</v>
      </c>
      <c r="L172" t="s" s="7">
        <v>167</v>
      </c>
      <c r="M172" t="s" s="7">
        <v>925</v>
      </c>
      <c r="N172" t="s" s="7">
        <v>926</v>
      </c>
      <c r="O172" t="s" s="7">
        <v>48</v>
      </c>
      <c r="P172" t="s" s="7">
        <v>920</v>
      </c>
      <c r="Q172" t="s" s="7">
        <v>51</v>
      </c>
      <c r="R172" t="s" s="7">
        <v>48</v>
      </c>
      <c r="S172" t="s" s="7">
        <v>940</v>
      </c>
      <c r="T172" t="s" s="7">
        <v>425</v>
      </c>
      <c r="U172" t="s" s="7">
        <v>55</v>
      </c>
      <c r="V172" t="s" s="7">
        <v>927</v>
      </c>
      <c r="W172" t="s" s="7">
        <v>941</v>
      </c>
      <c r="X172" t="s" s="7">
        <v>85</v>
      </c>
      <c r="Y172" t="s" s="7">
        <v>86</v>
      </c>
      <c r="Z172" t="s" s="8">
        <v>138</v>
      </c>
      <c r="AA172" s="14"/>
      <c r="AB172" s="10">
        <f>CEILING(160/W172,1)</f>
        <v>3</v>
      </c>
      <c r="AC172" s="7">
        <f>R172*W172/(1000*1000)*AB172</f>
      </c>
      <c r="AD172" s="11"/>
      <c r="AE172" s="11"/>
      <c r="AF172" s="11"/>
      <c r="AG172" s="7">
        <f>AB172*I172</f>
        <v>1.17411</v>
      </c>
      <c r="AH172" s="11"/>
      <c r="AI172" s="11"/>
      <c r="AJ172" s="11"/>
    </row>
    <row r="173" ht="13" customHeight="1" hidden="1">
      <c r="A173" t="s" s="7">
        <v>921</v>
      </c>
      <c r="B173" t="s" s="7">
        <v>949</v>
      </c>
      <c r="C173" t="s" s="7">
        <v>950</v>
      </c>
      <c r="D173" t="s" s="7">
        <v>951</v>
      </c>
      <c r="E173" t="s" s="7">
        <v>918</v>
      </c>
      <c r="F173" t="s" s="7">
        <v>952</v>
      </c>
      <c r="G173" s="12">
        <v>6000</v>
      </c>
      <c r="H173" s="12">
        <v>0</v>
      </c>
      <c r="I173" s="17">
        <v>0.39137</v>
      </c>
      <c r="J173" s="12">
        <v>0</v>
      </c>
      <c r="K173" s="12">
        <v>1500</v>
      </c>
      <c r="L173" t="s" s="7">
        <v>167</v>
      </c>
      <c r="M173" t="s" s="7">
        <v>925</v>
      </c>
      <c r="N173" t="s" s="7">
        <v>926</v>
      </c>
      <c r="O173" t="s" s="7">
        <v>48</v>
      </c>
      <c r="P173" t="s" s="7">
        <v>920</v>
      </c>
      <c r="Q173" t="s" s="7">
        <v>51</v>
      </c>
      <c r="R173" t="s" s="7">
        <v>48</v>
      </c>
      <c r="S173" t="s" s="7">
        <v>940</v>
      </c>
      <c r="T173" t="s" s="7">
        <v>425</v>
      </c>
      <c r="U173" t="s" s="7">
        <v>55</v>
      </c>
      <c r="V173" t="s" s="7">
        <v>927</v>
      </c>
      <c r="W173" t="s" s="7">
        <v>941</v>
      </c>
      <c r="X173" t="s" s="7">
        <v>85</v>
      </c>
      <c r="Y173" t="s" s="7">
        <v>86</v>
      </c>
      <c r="Z173" t="s" s="8">
        <v>125</v>
      </c>
      <c r="AA173" s="14"/>
      <c r="AB173" s="10">
        <f>CEILING(160/W173,1)</f>
        <v>3</v>
      </c>
      <c r="AC173" s="7">
        <f>R173*W173/(1000*1000)*AB173</f>
      </c>
      <c r="AD173" s="11"/>
      <c r="AE173" s="11"/>
      <c r="AF173" s="11"/>
      <c r="AG173" s="7">
        <f>AB173*I173</f>
        <v>1.17411</v>
      </c>
      <c r="AH173" s="11"/>
      <c r="AI173" s="11"/>
      <c r="AJ173" s="11"/>
    </row>
    <row r="174" ht="13" customHeight="1" hidden="1">
      <c r="A174" t="s" s="7">
        <v>921</v>
      </c>
      <c r="B174" t="s" s="7">
        <v>953</v>
      </c>
      <c r="C174" t="s" s="7">
        <v>954</v>
      </c>
      <c r="D174" t="s" s="7">
        <v>925</v>
      </c>
      <c r="E174" t="s" s="7">
        <v>918</v>
      </c>
      <c r="F174" t="s" s="7">
        <v>955</v>
      </c>
      <c r="G174" s="12">
        <v>3709</v>
      </c>
      <c r="H174" s="12">
        <v>0</v>
      </c>
      <c r="I174" s="16">
        <v>1.12</v>
      </c>
      <c r="J174" s="12">
        <v>0</v>
      </c>
      <c r="K174" s="12">
        <v>1</v>
      </c>
      <c r="L174" t="s" s="7">
        <v>47</v>
      </c>
      <c r="M174" t="s" s="7">
        <v>925</v>
      </c>
      <c r="N174" t="s" s="7">
        <v>926</v>
      </c>
      <c r="O174" t="s" s="7">
        <v>48</v>
      </c>
      <c r="P174" t="s" s="7">
        <v>920</v>
      </c>
      <c r="Q174" t="s" s="7">
        <v>51</v>
      </c>
      <c r="R174" t="s" s="7">
        <v>48</v>
      </c>
      <c r="S174" t="s" s="7">
        <v>48</v>
      </c>
      <c r="T174" t="s" s="7">
        <v>425</v>
      </c>
      <c r="U174" t="s" s="7">
        <v>55</v>
      </c>
      <c r="V174" t="s" s="7">
        <v>927</v>
      </c>
      <c r="W174" t="s" s="7">
        <v>165</v>
      </c>
      <c r="X174" t="s" s="7">
        <v>85</v>
      </c>
      <c r="Y174" t="s" s="7">
        <v>86</v>
      </c>
      <c r="Z174" t="s" s="8">
        <v>956</v>
      </c>
      <c r="AA174" s="14"/>
      <c r="AB174" s="10">
        <f>CEILING(160/W174,1)</f>
        <v>2</v>
      </c>
      <c r="AC174" s="7">
        <f>R174*W174/(1000*1000)*AB174</f>
      </c>
      <c r="AD174" s="11"/>
      <c r="AE174" s="11"/>
      <c r="AF174" s="11"/>
      <c r="AG174" s="7">
        <f>AB174*I174</f>
        <v>2.24</v>
      </c>
      <c r="AH174" s="11"/>
      <c r="AI174" s="11"/>
      <c r="AJ174" s="11"/>
    </row>
    <row r="175" ht="13" customHeight="1" hidden="1">
      <c r="A175" t="s" s="7">
        <v>921</v>
      </c>
      <c r="B175" t="s" s="7">
        <v>929</v>
      </c>
      <c r="C175" t="s" s="7">
        <v>957</v>
      </c>
      <c r="D175" t="s" s="7">
        <v>931</v>
      </c>
      <c r="E175" t="s" s="7">
        <v>918</v>
      </c>
      <c r="F175" t="s" s="7">
        <v>932</v>
      </c>
      <c r="G175" s="12">
        <v>2981</v>
      </c>
      <c r="H175" s="12">
        <v>0</v>
      </c>
      <c r="I175" s="13">
        <v>1.3</v>
      </c>
      <c r="J175" s="12">
        <v>0</v>
      </c>
      <c r="K175" s="12">
        <v>1</v>
      </c>
      <c r="L175" t="s" s="7">
        <v>77</v>
      </c>
      <c r="M175" t="s" s="7">
        <v>925</v>
      </c>
      <c r="N175" t="s" s="7">
        <v>926</v>
      </c>
      <c r="O175" t="s" s="7">
        <v>48</v>
      </c>
      <c r="P175" t="s" s="7">
        <v>920</v>
      </c>
      <c r="Q175" t="s" s="7">
        <v>51</v>
      </c>
      <c r="R175" t="s" s="7">
        <v>48</v>
      </c>
      <c r="S175" t="s" s="7">
        <v>48</v>
      </c>
      <c r="T175" t="s" s="7">
        <v>425</v>
      </c>
      <c r="U175" t="s" s="7">
        <v>55</v>
      </c>
      <c r="V175" t="s" s="7">
        <v>927</v>
      </c>
      <c r="W175" t="s" s="7">
        <v>165</v>
      </c>
      <c r="X175" t="s" s="7">
        <v>85</v>
      </c>
      <c r="Y175" t="s" s="7">
        <v>86</v>
      </c>
      <c r="Z175" t="s" s="8">
        <v>125</v>
      </c>
      <c r="AA175" s="14"/>
      <c r="AB175" s="10">
        <f>CEILING(160/W175,1)</f>
        <v>2</v>
      </c>
      <c r="AC175" s="7">
        <f>R175*W175/(1000*1000)*AB175</f>
      </c>
      <c r="AD175" s="11"/>
      <c r="AE175" s="11"/>
      <c r="AF175" s="11"/>
      <c r="AG175" s="7">
        <f>AB175*I175</f>
        <v>2.6</v>
      </c>
      <c r="AH175" s="11"/>
      <c r="AI175" s="11"/>
      <c r="AJ175" s="11"/>
    </row>
    <row r="176" ht="13" customHeight="1" hidden="1">
      <c r="A176" t="s" s="7">
        <v>921</v>
      </c>
      <c r="B176" t="s" s="7">
        <v>933</v>
      </c>
      <c r="C176" t="s" s="7">
        <v>958</v>
      </c>
      <c r="D176" t="s" s="7">
        <v>935</v>
      </c>
      <c r="E176" t="s" s="7">
        <v>918</v>
      </c>
      <c r="F176" t="s" s="7">
        <v>936</v>
      </c>
      <c r="G176" s="12">
        <v>942</v>
      </c>
      <c r="H176" s="12">
        <v>0</v>
      </c>
      <c r="I176" s="13">
        <v>1.3</v>
      </c>
      <c r="J176" s="12">
        <v>0</v>
      </c>
      <c r="K176" s="12">
        <v>1</v>
      </c>
      <c r="L176" t="s" s="7">
        <v>77</v>
      </c>
      <c r="M176" t="s" s="7">
        <v>925</v>
      </c>
      <c r="N176" t="s" s="7">
        <v>926</v>
      </c>
      <c r="O176" t="s" s="7">
        <v>48</v>
      </c>
      <c r="P176" t="s" s="7">
        <v>920</v>
      </c>
      <c r="Q176" t="s" s="7">
        <v>51</v>
      </c>
      <c r="R176" t="s" s="7">
        <v>48</v>
      </c>
      <c r="S176" t="s" s="7">
        <v>48</v>
      </c>
      <c r="T176" t="s" s="7">
        <v>425</v>
      </c>
      <c r="U176" t="s" s="7">
        <v>55</v>
      </c>
      <c r="V176" t="s" s="7">
        <v>927</v>
      </c>
      <c r="W176" t="s" s="7">
        <v>165</v>
      </c>
      <c r="X176" t="s" s="7">
        <v>85</v>
      </c>
      <c r="Y176" t="s" s="7">
        <v>86</v>
      </c>
      <c r="Z176" t="s" s="8">
        <v>138</v>
      </c>
      <c r="AA176" s="14"/>
      <c r="AB176" s="10">
        <f>CEILING(160/W176,1)</f>
        <v>2</v>
      </c>
      <c r="AC176" s="7">
        <f>R176*W176/(1000*1000)*AB176</f>
      </c>
      <c r="AD176" s="11"/>
      <c r="AE176" s="11"/>
      <c r="AF176" s="11"/>
      <c r="AG176" s="7">
        <f>AB176*I176</f>
        <v>2.6</v>
      </c>
      <c r="AH176" s="11"/>
      <c r="AI176" s="11"/>
      <c r="AJ176" s="11"/>
    </row>
    <row r="177" ht="13" customHeight="1" hidden="1">
      <c r="A177" t="s" s="7">
        <v>921</v>
      </c>
      <c r="B177" t="s" s="7">
        <v>959</v>
      </c>
      <c r="C177" t="s" s="7">
        <v>960</v>
      </c>
      <c r="D177" t="s" s="7">
        <v>961</v>
      </c>
      <c r="E177" t="s" s="7">
        <v>918</v>
      </c>
      <c r="F177" t="s" s="7">
        <v>962</v>
      </c>
      <c r="G177" s="12">
        <v>3967</v>
      </c>
      <c r="H177" s="12">
        <v>0</v>
      </c>
      <c r="I177" s="16">
        <v>1.12</v>
      </c>
      <c r="J177" s="12">
        <v>0</v>
      </c>
      <c r="K177" s="12">
        <v>1</v>
      </c>
      <c r="L177" t="s" s="7">
        <v>47</v>
      </c>
      <c r="M177" t="s" s="7">
        <v>925</v>
      </c>
      <c r="N177" t="s" s="7">
        <v>926</v>
      </c>
      <c r="O177" t="s" s="7">
        <v>48</v>
      </c>
      <c r="P177" t="s" s="7">
        <v>920</v>
      </c>
      <c r="Q177" t="s" s="7">
        <v>51</v>
      </c>
      <c r="R177" t="s" s="7">
        <v>48</v>
      </c>
      <c r="S177" t="s" s="7">
        <v>940</v>
      </c>
      <c r="T177" t="s" s="7">
        <v>425</v>
      </c>
      <c r="U177" t="s" s="7">
        <v>55</v>
      </c>
      <c r="V177" t="s" s="7">
        <v>927</v>
      </c>
      <c r="W177" t="s" s="7">
        <v>941</v>
      </c>
      <c r="X177" t="s" s="7">
        <v>85</v>
      </c>
      <c r="Y177" t="s" s="7">
        <v>86</v>
      </c>
      <c r="Z177" t="s" s="8">
        <v>956</v>
      </c>
      <c r="AA177" s="14"/>
      <c r="AB177" s="10">
        <f>CEILING(160/W177,1)</f>
        <v>3</v>
      </c>
      <c r="AC177" s="7">
        <f>R177*W177/(1000*1000)*AB177</f>
      </c>
      <c r="AD177" s="11"/>
      <c r="AE177" s="11"/>
      <c r="AF177" s="11"/>
      <c r="AG177" s="7">
        <f>AB177*I177</f>
        <v>3.36</v>
      </c>
      <c r="AH177" s="11"/>
      <c r="AI177" s="11"/>
      <c r="AJ177" s="11"/>
    </row>
    <row r="178" ht="13" customHeight="1" hidden="1">
      <c r="A178" t="s" s="7">
        <v>921</v>
      </c>
      <c r="B178" t="s" s="7">
        <v>945</v>
      </c>
      <c r="C178" t="s" s="7">
        <v>963</v>
      </c>
      <c r="D178" t="s" s="7">
        <v>947</v>
      </c>
      <c r="E178" t="s" s="7">
        <v>918</v>
      </c>
      <c r="F178" t="s" s="7">
        <v>948</v>
      </c>
      <c r="G178" s="12">
        <v>16502</v>
      </c>
      <c r="H178" s="12">
        <v>0</v>
      </c>
      <c r="I178" s="13">
        <v>1.3</v>
      </c>
      <c r="J178" s="12">
        <v>0</v>
      </c>
      <c r="K178" s="12">
        <v>1</v>
      </c>
      <c r="L178" t="s" s="7">
        <v>77</v>
      </c>
      <c r="M178" t="s" s="7">
        <v>925</v>
      </c>
      <c r="N178" t="s" s="7">
        <v>926</v>
      </c>
      <c r="O178" t="s" s="7">
        <v>48</v>
      </c>
      <c r="P178" t="s" s="7">
        <v>920</v>
      </c>
      <c r="Q178" t="s" s="7">
        <v>51</v>
      </c>
      <c r="R178" t="s" s="7">
        <v>48</v>
      </c>
      <c r="S178" t="s" s="7">
        <v>940</v>
      </c>
      <c r="T178" t="s" s="7">
        <v>425</v>
      </c>
      <c r="U178" t="s" s="7">
        <v>55</v>
      </c>
      <c r="V178" t="s" s="7">
        <v>927</v>
      </c>
      <c r="W178" t="s" s="7">
        <v>941</v>
      </c>
      <c r="X178" t="s" s="7">
        <v>85</v>
      </c>
      <c r="Y178" t="s" s="7">
        <v>86</v>
      </c>
      <c r="Z178" t="s" s="8">
        <v>138</v>
      </c>
      <c r="AA178" s="14"/>
      <c r="AB178" s="10">
        <f>CEILING(160/W178,1)</f>
        <v>3</v>
      </c>
      <c r="AC178" s="7">
        <f>R178*W178/(1000*1000)*AB178</f>
      </c>
      <c r="AD178" s="11"/>
      <c r="AE178" s="11"/>
      <c r="AF178" s="11"/>
      <c r="AG178" s="7">
        <f>AB178*I178</f>
        <v>3.9</v>
      </c>
      <c r="AH178" s="11"/>
      <c r="AI178" s="11"/>
      <c r="AJ178" s="11"/>
    </row>
    <row r="179" ht="13" customHeight="1" hidden="1">
      <c r="A179" t="s" s="7">
        <v>921</v>
      </c>
      <c r="B179" t="s" s="7">
        <v>949</v>
      </c>
      <c r="C179" t="s" s="7">
        <v>964</v>
      </c>
      <c r="D179" t="s" s="7">
        <v>951</v>
      </c>
      <c r="E179" t="s" s="7">
        <v>918</v>
      </c>
      <c r="F179" t="s" s="7">
        <v>952</v>
      </c>
      <c r="G179" s="12">
        <v>7152</v>
      </c>
      <c r="H179" s="12">
        <v>0</v>
      </c>
      <c r="I179" s="13">
        <v>1.3</v>
      </c>
      <c r="J179" s="12">
        <v>0</v>
      </c>
      <c r="K179" s="12">
        <v>1</v>
      </c>
      <c r="L179" t="s" s="7">
        <v>77</v>
      </c>
      <c r="M179" t="s" s="7">
        <v>925</v>
      </c>
      <c r="N179" t="s" s="7">
        <v>926</v>
      </c>
      <c r="O179" t="s" s="7">
        <v>48</v>
      </c>
      <c r="P179" t="s" s="7">
        <v>920</v>
      </c>
      <c r="Q179" t="s" s="7">
        <v>51</v>
      </c>
      <c r="R179" t="s" s="7">
        <v>48</v>
      </c>
      <c r="S179" t="s" s="7">
        <v>940</v>
      </c>
      <c r="T179" t="s" s="7">
        <v>425</v>
      </c>
      <c r="U179" t="s" s="7">
        <v>55</v>
      </c>
      <c r="V179" t="s" s="7">
        <v>927</v>
      </c>
      <c r="W179" t="s" s="7">
        <v>941</v>
      </c>
      <c r="X179" t="s" s="7">
        <v>85</v>
      </c>
      <c r="Y179" t="s" s="7">
        <v>86</v>
      </c>
      <c r="Z179" t="s" s="8">
        <v>125</v>
      </c>
      <c r="AA179" s="14"/>
      <c r="AB179" s="10">
        <f>CEILING(160/W179,1)</f>
        <v>3</v>
      </c>
      <c r="AC179" s="7">
        <f>R179*W179/(1000*1000)*AB179</f>
      </c>
      <c r="AD179" s="11"/>
      <c r="AE179" s="11"/>
      <c r="AF179" s="11"/>
      <c r="AG179" s="7">
        <f>AB179*I179</f>
        <v>3.9</v>
      </c>
      <c r="AH179" s="11"/>
      <c r="AI179" s="11"/>
      <c r="AJ179" s="11"/>
    </row>
    <row r="180" ht="13" customHeight="1" hidden="1">
      <c r="A180" t="s" s="7">
        <v>921</v>
      </c>
      <c r="B180" t="s" s="7">
        <v>945</v>
      </c>
      <c r="C180" t="s" s="7">
        <v>965</v>
      </c>
      <c r="D180" t="s" s="7">
        <v>947</v>
      </c>
      <c r="E180" t="s" s="7">
        <v>918</v>
      </c>
      <c r="F180" t="s" s="7">
        <v>948</v>
      </c>
      <c r="G180" s="12">
        <v>16502</v>
      </c>
      <c r="H180" s="12">
        <v>0</v>
      </c>
      <c r="I180" t="s" s="7">
        <v>555</v>
      </c>
      <c r="J180" s="12">
        <v>0</v>
      </c>
      <c r="K180" s="12">
        <v>1</v>
      </c>
      <c r="L180" t="s" s="7">
        <v>556</v>
      </c>
      <c r="M180" t="s" s="7">
        <v>925</v>
      </c>
      <c r="N180" t="s" s="7">
        <v>926</v>
      </c>
      <c r="O180" t="s" s="7">
        <v>48</v>
      </c>
      <c r="P180" t="s" s="7">
        <v>920</v>
      </c>
      <c r="Q180" t="s" s="7">
        <v>51</v>
      </c>
      <c r="R180" t="s" s="7">
        <v>48</v>
      </c>
      <c r="S180" t="s" s="7">
        <v>940</v>
      </c>
      <c r="T180" t="s" s="7">
        <v>425</v>
      </c>
      <c r="U180" t="s" s="7">
        <v>55</v>
      </c>
      <c r="V180" t="s" s="7">
        <v>927</v>
      </c>
      <c r="W180" t="s" s="7">
        <v>941</v>
      </c>
      <c r="X180" t="s" s="7">
        <v>85</v>
      </c>
      <c r="Y180" t="s" s="7">
        <v>86</v>
      </c>
      <c r="Z180" t="s" s="8">
        <v>138</v>
      </c>
      <c r="AA180" s="14"/>
      <c r="AB180" s="10">
        <f>CEILING(160/W180,1)</f>
        <v>3</v>
      </c>
      <c r="AC180" s="7">
        <f>R180*W180/(1000*1000)*AB180</f>
      </c>
      <c r="AD180" s="11"/>
      <c r="AE180" s="11"/>
      <c r="AF180" s="11"/>
      <c r="AG180" s="7">
        <f>AB180*I180</f>
      </c>
      <c r="AH180" s="11"/>
      <c r="AI180" s="11"/>
      <c r="AJ180" s="11"/>
    </row>
    <row r="181" ht="13" customHeight="1" hidden="1">
      <c r="A181" t="s" s="7">
        <v>921</v>
      </c>
      <c r="B181" t="s" s="7">
        <v>949</v>
      </c>
      <c r="C181" t="s" s="7">
        <v>966</v>
      </c>
      <c r="D181" t="s" s="7">
        <v>951</v>
      </c>
      <c r="E181" t="s" s="7">
        <v>918</v>
      </c>
      <c r="F181" t="s" s="7">
        <v>952</v>
      </c>
      <c r="G181" s="12">
        <v>7152</v>
      </c>
      <c r="H181" s="12">
        <v>0</v>
      </c>
      <c r="I181" t="s" s="7">
        <v>555</v>
      </c>
      <c r="J181" s="12">
        <v>0</v>
      </c>
      <c r="K181" s="12">
        <v>1</v>
      </c>
      <c r="L181" t="s" s="7">
        <v>556</v>
      </c>
      <c r="M181" t="s" s="7">
        <v>925</v>
      </c>
      <c r="N181" t="s" s="7">
        <v>926</v>
      </c>
      <c r="O181" t="s" s="7">
        <v>48</v>
      </c>
      <c r="P181" t="s" s="7">
        <v>920</v>
      </c>
      <c r="Q181" t="s" s="7">
        <v>51</v>
      </c>
      <c r="R181" t="s" s="7">
        <v>48</v>
      </c>
      <c r="S181" t="s" s="7">
        <v>940</v>
      </c>
      <c r="T181" t="s" s="7">
        <v>425</v>
      </c>
      <c r="U181" t="s" s="7">
        <v>55</v>
      </c>
      <c r="V181" t="s" s="7">
        <v>927</v>
      </c>
      <c r="W181" t="s" s="7">
        <v>941</v>
      </c>
      <c r="X181" t="s" s="7">
        <v>85</v>
      </c>
      <c r="Y181" t="s" s="7">
        <v>86</v>
      </c>
      <c r="Z181" t="s" s="8">
        <v>125</v>
      </c>
      <c r="AA181" s="14"/>
      <c r="AB181" s="10">
        <f>CEILING(160/W181,1)</f>
        <v>3</v>
      </c>
      <c r="AC181" s="7">
        <f>R181*W181/(1000*1000)*AB181</f>
      </c>
      <c r="AD181" s="11"/>
      <c r="AE181" s="11"/>
      <c r="AF181" s="11"/>
      <c r="AG181" s="7">
        <f>AB181*I181</f>
      </c>
      <c r="AH181" s="11"/>
      <c r="AI181" s="11"/>
      <c r="AJ181" s="11"/>
    </row>
    <row r="182" ht="13" customHeight="1" hidden="1">
      <c r="A182" t="s" s="7">
        <v>921</v>
      </c>
      <c r="B182" t="s" s="7">
        <v>929</v>
      </c>
      <c r="C182" t="s" s="7">
        <v>967</v>
      </c>
      <c r="D182" t="s" s="7">
        <v>931</v>
      </c>
      <c r="E182" t="s" s="7">
        <v>918</v>
      </c>
      <c r="F182" t="s" s="7">
        <v>932</v>
      </c>
      <c r="G182" s="12">
        <v>2981</v>
      </c>
      <c r="H182" s="12">
        <v>0</v>
      </c>
      <c r="I182" t="s" s="7">
        <v>555</v>
      </c>
      <c r="J182" s="12">
        <v>0</v>
      </c>
      <c r="K182" s="12">
        <v>1</v>
      </c>
      <c r="L182" t="s" s="7">
        <v>556</v>
      </c>
      <c r="M182" t="s" s="7">
        <v>925</v>
      </c>
      <c r="N182" t="s" s="7">
        <v>926</v>
      </c>
      <c r="O182" t="s" s="7">
        <v>48</v>
      </c>
      <c r="P182" t="s" s="7">
        <v>920</v>
      </c>
      <c r="Q182" t="s" s="7">
        <v>51</v>
      </c>
      <c r="R182" t="s" s="7">
        <v>48</v>
      </c>
      <c r="S182" t="s" s="7">
        <v>48</v>
      </c>
      <c r="T182" t="s" s="7">
        <v>425</v>
      </c>
      <c r="U182" t="s" s="7">
        <v>55</v>
      </c>
      <c r="V182" t="s" s="7">
        <v>927</v>
      </c>
      <c r="W182" t="s" s="7">
        <v>165</v>
      </c>
      <c r="X182" t="s" s="7">
        <v>85</v>
      </c>
      <c r="Y182" t="s" s="7">
        <v>86</v>
      </c>
      <c r="Z182" t="s" s="8">
        <v>125</v>
      </c>
      <c r="AA182" s="14"/>
      <c r="AB182" s="10">
        <f>CEILING(160/W182,1)</f>
        <v>2</v>
      </c>
      <c r="AC182" s="7">
        <f>R182*W182/(1000*1000)*AB182</f>
      </c>
      <c r="AD182" s="11"/>
      <c r="AE182" s="11"/>
      <c r="AF182" s="11"/>
      <c r="AG182" s="7">
        <f>AB182*I182</f>
      </c>
      <c r="AH182" s="11"/>
      <c r="AI182" s="11"/>
      <c r="AJ182" s="11"/>
    </row>
    <row r="183" ht="13" customHeight="1" hidden="1">
      <c r="A183" t="s" s="7">
        <v>921</v>
      </c>
      <c r="B183" t="s" s="7">
        <v>933</v>
      </c>
      <c r="C183" t="s" s="7">
        <v>968</v>
      </c>
      <c r="D183" t="s" s="7">
        <v>935</v>
      </c>
      <c r="E183" t="s" s="7">
        <v>918</v>
      </c>
      <c r="F183" t="s" s="7">
        <v>936</v>
      </c>
      <c r="G183" s="12">
        <v>942</v>
      </c>
      <c r="H183" s="12">
        <v>0</v>
      </c>
      <c r="I183" t="s" s="7">
        <v>555</v>
      </c>
      <c r="J183" s="12">
        <v>0</v>
      </c>
      <c r="K183" s="12">
        <v>1</v>
      </c>
      <c r="L183" t="s" s="7">
        <v>556</v>
      </c>
      <c r="M183" t="s" s="7">
        <v>925</v>
      </c>
      <c r="N183" t="s" s="7">
        <v>926</v>
      </c>
      <c r="O183" t="s" s="7">
        <v>48</v>
      </c>
      <c r="P183" t="s" s="7">
        <v>920</v>
      </c>
      <c r="Q183" t="s" s="7">
        <v>51</v>
      </c>
      <c r="R183" t="s" s="7">
        <v>48</v>
      </c>
      <c r="S183" t="s" s="7">
        <v>48</v>
      </c>
      <c r="T183" t="s" s="7">
        <v>425</v>
      </c>
      <c r="U183" t="s" s="7">
        <v>55</v>
      </c>
      <c r="V183" t="s" s="7">
        <v>927</v>
      </c>
      <c r="W183" t="s" s="7">
        <v>165</v>
      </c>
      <c r="X183" t="s" s="7">
        <v>85</v>
      </c>
      <c r="Y183" t="s" s="7">
        <v>86</v>
      </c>
      <c r="Z183" t="s" s="8">
        <v>138</v>
      </c>
      <c r="AA183" s="14"/>
      <c r="AB183" s="10">
        <f>CEILING(160/W183,1)</f>
        <v>2</v>
      </c>
      <c r="AC183" s="7">
        <f>R183*W183/(1000*1000)*AB183</f>
      </c>
      <c r="AD183" s="11"/>
      <c r="AE183" s="11"/>
      <c r="AF183" s="11"/>
      <c r="AG183" s="7">
        <f>AB183*I183</f>
      </c>
      <c r="AH183" s="11"/>
      <c r="AI183" s="11"/>
      <c r="AJ183" s="11"/>
    </row>
    <row r="184" ht="13" customHeight="1" hidden="1">
      <c r="A184" t="s" s="7">
        <v>969</v>
      </c>
      <c r="B184" t="s" s="7">
        <v>48</v>
      </c>
      <c r="C184" t="s" s="7">
        <v>970</v>
      </c>
      <c r="D184" t="s" s="7">
        <v>971</v>
      </c>
      <c r="E184" t="s" s="7">
        <v>972</v>
      </c>
      <c r="F184" t="s" s="7">
        <v>973</v>
      </c>
      <c r="G184" s="12">
        <v>0</v>
      </c>
      <c r="H184" s="12">
        <v>0</v>
      </c>
      <c r="I184" s="17">
        <v>0.42007</v>
      </c>
      <c r="J184" s="12">
        <v>0</v>
      </c>
      <c r="K184" s="12">
        <v>3000</v>
      </c>
      <c r="L184" t="s" s="7">
        <v>167</v>
      </c>
      <c r="M184" t="s" s="7">
        <v>48</v>
      </c>
      <c r="N184" t="s" s="7">
        <v>118</v>
      </c>
      <c r="O184" t="s" s="7">
        <v>48</v>
      </c>
      <c r="P184" t="s" s="7">
        <v>974</v>
      </c>
      <c r="Q184" t="s" s="7">
        <v>48</v>
      </c>
      <c r="R184" t="s" s="7">
        <v>48</v>
      </c>
      <c r="S184" t="s" s="7">
        <v>767</v>
      </c>
      <c r="T184" t="s" s="7">
        <v>122</v>
      </c>
      <c r="U184" t="s" s="7">
        <v>226</v>
      </c>
      <c r="V184" t="s" s="7">
        <v>48</v>
      </c>
      <c r="W184" t="s" s="7">
        <v>70</v>
      </c>
      <c r="X184" t="s" s="7">
        <v>85</v>
      </c>
      <c r="Y184" t="s" s="7">
        <v>86</v>
      </c>
      <c r="Z184" t="s" s="8">
        <v>130</v>
      </c>
      <c r="AA184" s="14"/>
      <c r="AB184" s="10">
        <f>CEILING(160/W184,1)</f>
        <v>2</v>
      </c>
      <c r="AC184" s="7">
        <f>R184*W184/(1000*1000)*AB184</f>
      </c>
      <c r="AD184" s="11"/>
      <c r="AE184" s="11"/>
      <c r="AF184" s="11"/>
      <c r="AG184" s="7">
        <f>AB184*I184</f>
        <v>0.84014</v>
      </c>
      <c r="AH184" s="11"/>
      <c r="AI184" s="11"/>
      <c r="AJ184" s="11"/>
    </row>
    <row r="185" ht="13" customHeight="1" hidden="1">
      <c r="A185" t="s" s="7">
        <v>969</v>
      </c>
      <c r="B185" t="s" s="7">
        <v>48</v>
      </c>
      <c r="C185" t="s" s="7">
        <v>975</v>
      </c>
      <c r="D185" t="s" s="7">
        <v>971</v>
      </c>
      <c r="E185" t="s" s="7">
        <v>972</v>
      </c>
      <c r="F185" t="s" s="7">
        <v>973</v>
      </c>
      <c r="G185" s="12">
        <v>2965</v>
      </c>
      <c r="H185" s="12">
        <v>0</v>
      </c>
      <c r="I185" s="16">
        <v>1.51</v>
      </c>
      <c r="J185" s="12">
        <v>0</v>
      </c>
      <c r="K185" s="12">
        <v>1</v>
      </c>
      <c r="L185" t="s" s="7">
        <v>77</v>
      </c>
      <c r="M185" t="s" s="7">
        <v>48</v>
      </c>
      <c r="N185" t="s" s="7">
        <v>118</v>
      </c>
      <c r="O185" t="s" s="7">
        <v>48</v>
      </c>
      <c r="P185" t="s" s="7">
        <v>974</v>
      </c>
      <c r="Q185" t="s" s="7">
        <v>48</v>
      </c>
      <c r="R185" t="s" s="7">
        <v>48</v>
      </c>
      <c r="S185" t="s" s="7">
        <v>767</v>
      </c>
      <c r="T185" t="s" s="7">
        <v>122</v>
      </c>
      <c r="U185" t="s" s="7">
        <v>226</v>
      </c>
      <c r="V185" t="s" s="7">
        <v>48</v>
      </c>
      <c r="W185" t="s" s="7">
        <v>70</v>
      </c>
      <c r="X185" t="s" s="7">
        <v>85</v>
      </c>
      <c r="Y185" t="s" s="7">
        <v>86</v>
      </c>
      <c r="Z185" t="s" s="8">
        <v>130</v>
      </c>
      <c r="AA185" s="14"/>
      <c r="AB185" s="10">
        <f>CEILING(160/W185,1)</f>
        <v>2</v>
      </c>
      <c r="AC185" s="7">
        <f>R185*W185/(1000*1000)*AB185</f>
      </c>
      <c r="AD185" s="11"/>
      <c r="AE185" s="11"/>
      <c r="AF185" s="11"/>
      <c r="AG185" s="7">
        <f>AB185*I185</f>
        <v>3.02</v>
      </c>
      <c r="AH185" s="11"/>
      <c r="AI185" s="11"/>
      <c r="AJ185" s="11"/>
    </row>
    <row r="186" ht="13" customHeight="1" hidden="1">
      <c r="A186" t="s" s="7">
        <v>969</v>
      </c>
      <c r="B186" t="s" s="7">
        <v>48</v>
      </c>
      <c r="C186" t="s" s="7">
        <v>976</v>
      </c>
      <c r="D186" t="s" s="7">
        <v>971</v>
      </c>
      <c r="E186" t="s" s="7">
        <v>972</v>
      </c>
      <c r="F186" t="s" s="7">
        <v>973</v>
      </c>
      <c r="G186" s="12">
        <v>2965</v>
      </c>
      <c r="H186" s="12">
        <v>0</v>
      </c>
      <c r="I186" t="s" s="7">
        <v>555</v>
      </c>
      <c r="J186" s="12">
        <v>0</v>
      </c>
      <c r="K186" s="12">
        <v>1</v>
      </c>
      <c r="L186" t="s" s="7">
        <v>556</v>
      </c>
      <c r="M186" t="s" s="7">
        <v>48</v>
      </c>
      <c r="N186" t="s" s="7">
        <v>118</v>
      </c>
      <c r="O186" t="s" s="7">
        <v>48</v>
      </c>
      <c r="P186" t="s" s="7">
        <v>974</v>
      </c>
      <c r="Q186" t="s" s="7">
        <v>48</v>
      </c>
      <c r="R186" t="s" s="7">
        <v>48</v>
      </c>
      <c r="S186" t="s" s="7">
        <v>767</v>
      </c>
      <c r="T186" t="s" s="7">
        <v>122</v>
      </c>
      <c r="U186" t="s" s="7">
        <v>226</v>
      </c>
      <c r="V186" t="s" s="7">
        <v>48</v>
      </c>
      <c r="W186" t="s" s="7">
        <v>70</v>
      </c>
      <c r="X186" t="s" s="7">
        <v>85</v>
      </c>
      <c r="Y186" t="s" s="7">
        <v>86</v>
      </c>
      <c r="Z186" t="s" s="8">
        <v>130</v>
      </c>
      <c r="AA186" s="14"/>
      <c r="AB186" s="10">
        <f>CEILING(160/W186,1)</f>
        <v>2</v>
      </c>
      <c r="AC186" s="7">
        <f>R186*W186/(1000*1000)*AB186</f>
      </c>
      <c r="AD186" s="11"/>
      <c r="AE186" s="11"/>
      <c r="AF186" s="11"/>
      <c r="AG186" s="7">
        <f>AB186*I186</f>
      </c>
      <c r="AH186" s="11"/>
      <c r="AI186" s="11"/>
      <c r="AJ186" s="11"/>
    </row>
    <row r="187" ht="13" customHeight="1" hidden="1">
      <c r="A187" t="s" s="7">
        <v>977</v>
      </c>
      <c r="B187" t="s" s="7">
        <v>978</v>
      </c>
      <c r="C187" t="s" s="7">
        <v>979</v>
      </c>
      <c r="D187" t="s" s="7">
        <v>980</v>
      </c>
      <c r="E187" t="s" s="7">
        <v>723</v>
      </c>
      <c r="F187" t="s" s="7">
        <v>981</v>
      </c>
      <c r="G187" s="12">
        <v>85</v>
      </c>
      <c r="H187" s="12">
        <v>0</v>
      </c>
      <c r="I187" s="16">
        <v>9.35</v>
      </c>
      <c r="J187" s="12">
        <v>0</v>
      </c>
      <c r="K187" s="12">
        <v>1</v>
      </c>
      <c r="L187" t="s" s="7">
        <v>47</v>
      </c>
      <c r="M187" t="s" s="7">
        <v>48</v>
      </c>
      <c r="N187" t="s" s="7">
        <v>741</v>
      </c>
      <c r="O187" t="s" s="7">
        <v>48</v>
      </c>
      <c r="P187" t="s" s="7">
        <v>48</v>
      </c>
      <c r="Q187" t="s" s="7">
        <v>48</v>
      </c>
      <c r="R187" t="s" s="7">
        <v>48</v>
      </c>
      <c r="S187" t="s" s="7">
        <v>982</v>
      </c>
      <c r="T187" t="s" s="7">
        <v>48</v>
      </c>
      <c r="U187" t="s" s="7">
        <v>983</v>
      </c>
      <c r="V187" t="s" s="7">
        <v>48</v>
      </c>
      <c r="W187" t="s" s="7">
        <v>275</v>
      </c>
      <c r="X187" t="s" s="7">
        <v>520</v>
      </c>
      <c r="Y187" t="s" s="7">
        <v>59</v>
      </c>
      <c r="Z187" t="s" s="8">
        <v>244</v>
      </c>
      <c r="AA187" s="14"/>
      <c r="AB187" s="10">
        <f>CEILING(160/W187,1)</f>
        <v>2</v>
      </c>
      <c r="AC187" s="7">
        <f>R187*W187/(1000*1000)*AB187</f>
      </c>
      <c r="AD187" s="11"/>
      <c r="AE187" s="11"/>
      <c r="AF187" s="11"/>
      <c r="AG187" s="7">
        <f>AB187*I187</f>
        <v>18.7</v>
      </c>
      <c r="AH187" s="11"/>
      <c r="AI187" s="11"/>
      <c r="AJ187" s="11"/>
    </row>
    <row r="188" ht="13" customHeight="1" hidden="1">
      <c r="A188" t="s" s="7">
        <v>977</v>
      </c>
      <c r="B188" t="s" s="7">
        <v>984</v>
      </c>
      <c r="C188" t="s" s="7">
        <v>985</v>
      </c>
      <c r="D188" t="s" s="7">
        <v>986</v>
      </c>
      <c r="E188" t="s" s="7">
        <v>723</v>
      </c>
      <c r="F188" t="s" s="7">
        <v>981</v>
      </c>
      <c r="G188" s="12">
        <v>24</v>
      </c>
      <c r="H188" s="12">
        <v>0</v>
      </c>
      <c r="I188" s="16">
        <v>10.94</v>
      </c>
      <c r="J188" s="12">
        <v>0</v>
      </c>
      <c r="K188" s="12">
        <v>1</v>
      </c>
      <c r="L188" t="s" s="7">
        <v>47</v>
      </c>
      <c r="M188" t="s" s="7">
        <v>48</v>
      </c>
      <c r="N188" t="s" s="7">
        <v>741</v>
      </c>
      <c r="O188" t="s" s="7">
        <v>48</v>
      </c>
      <c r="P188" t="s" s="7">
        <v>48</v>
      </c>
      <c r="Q188" t="s" s="7">
        <v>48</v>
      </c>
      <c r="R188" t="s" s="7">
        <v>48</v>
      </c>
      <c r="S188" t="s" s="7">
        <v>982</v>
      </c>
      <c r="T188" t="s" s="7">
        <v>48</v>
      </c>
      <c r="U188" t="s" s="7">
        <v>983</v>
      </c>
      <c r="V188" t="s" s="7">
        <v>48</v>
      </c>
      <c r="W188" t="s" s="7">
        <v>275</v>
      </c>
      <c r="X188" t="s" s="7">
        <v>520</v>
      </c>
      <c r="Y188" t="s" s="7">
        <v>59</v>
      </c>
      <c r="Z188" t="s" s="8">
        <v>244</v>
      </c>
      <c r="AA188" s="14"/>
      <c r="AB188" s="10">
        <f>CEILING(160/W188,1)</f>
        <v>2</v>
      </c>
      <c r="AC188" s="7">
        <f>R188*W188/(1000*1000)*AB188</f>
      </c>
      <c r="AD188" s="11"/>
      <c r="AE188" s="11"/>
      <c r="AF188" s="11"/>
      <c r="AG188" s="7">
        <f>AB188*I188</f>
        <v>21.88</v>
      </c>
      <c r="AH188" s="11"/>
      <c r="AI188" s="11"/>
      <c r="AJ188" s="11"/>
    </row>
    <row r="189" ht="13" customHeight="1" hidden="1">
      <c r="A189" t="s" s="7">
        <v>987</v>
      </c>
      <c r="B189" t="s" s="7">
        <v>48</v>
      </c>
      <c r="C189" t="s" s="7">
        <v>988</v>
      </c>
      <c r="D189" t="s" s="7">
        <v>989</v>
      </c>
      <c r="E189" t="s" s="7">
        <v>681</v>
      </c>
      <c r="F189" t="s" s="7">
        <v>990</v>
      </c>
      <c r="G189" s="12">
        <v>0</v>
      </c>
      <c r="H189" s="12">
        <v>0</v>
      </c>
      <c r="I189" s="17">
        <v>0.22569</v>
      </c>
      <c r="J189" s="12">
        <v>0</v>
      </c>
      <c r="K189" s="12">
        <v>2000</v>
      </c>
      <c r="L189" t="s" s="7">
        <v>167</v>
      </c>
      <c r="M189" t="s" s="7">
        <v>48</v>
      </c>
      <c r="N189" t="s" s="7">
        <v>991</v>
      </c>
      <c r="O189" t="s" s="7">
        <v>225</v>
      </c>
      <c r="P189" t="s" s="7">
        <v>48</v>
      </c>
      <c r="Q189" t="s" s="7">
        <v>48</v>
      </c>
      <c r="R189" t="s" s="7">
        <v>48</v>
      </c>
      <c r="S189" t="s" s="7">
        <v>48</v>
      </c>
      <c r="T189" t="s" s="7">
        <v>992</v>
      </c>
      <c r="U189" t="s" s="7">
        <v>68</v>
      </c>
      <c r="V189" t="s" s="7">
        <v>993</v>
      </c>
      <c r="W189" t="s" s="7">
        <v>48</v>
      </c>
      <c r="X189" t="s" s="7">
        <v>85</v>
      </c>
      <c r="Y189" t="s" s="7">
        <v>86</v>
      </c>
      <c r="Z189" t="s" s="8">
        <v>683</v>
      </c>
      <c r="AA189" s="14"/>
      <c r="AB189" s="10">
        <f>CEILING(160/W189,1)</f>
      </c>
      <c r="AC189" s="7">
        <f>R189*W189/(1000*1000)*AB189</f>
      </c>
      <c r="AD189" s="11"/>
      <c r="AE189" s="11"/>
      <c r="AF189" s="11"/>
      <c r="AG189" s="7">
        <f>AB189*I189</f>
      </c>
      <c r="AH189" s="11"/>
      <c r="AI189" s="11"/>
      <c r="AJ189" s="11"/>
    </row>
    <row r="190" ht="13" customHeight="1" hidden="1">
      <c r="A190" t="s" s="7">
        <v>987</v>
      </c>
      <c r="B190" t="s" s="7">
        <v>48</v>
      </c>
      <c r="C190" t="s" s="7">
        <v>994</v>
      </c>
      <c r="D190" t="s" s="7">
        <v>995</v>
      </c>
      <c r="E190" t="s" s="7">
        <v>681</v>
      </c>
      <c r="F190" t="s" s="7">
        <v>996</v>
      </c>
      <c r="G190" s="12">
        <v>0</v>
      </c>
      <c r="H190" s="12">
        <v>0</v>
      </c>
      <c r="I190" s="17">
        <v>0.25831</v>
      </c>
      <c r="J190" s="12">
        <v>0</v>
      </c>
      <c r="K190" s="12">
        <v>2000</v>
      </c>
      <c r="L190" t="s" s="7">
        <v>167</v>
      </c>
      <c r="M190" t="s" s="7">
        <v>48</v>
      </c>
      <c r="N190" t="s" s="7">
        <v>997</v>
      </c>
      <c r="O190" t="s" s="7">
        <v>187</v>
      </c>
      <c r="P190" t="s" s="7">
        <v>48</v>
      </c>
      <c r="Q190" t="s" s="7">
        <v>48</v>
      </c>
      <c r="R190" t="s" s="7">
        <v>48</v>
      </c>
      <c r="S190" t="s" s="7">
        <v>48</v>
      </c>
      <c r="T190" t="s" s="7">
        <v>992</v>
      </c>
      <c r="U190" t="s" s="7">
        <v>68</v>
      </c>
      <c r="V190" t="s" s="7">
        <v>993</v>
      </c>
      <c r="W190" t="s" s="7">
        <v>48</v>
      </c>
      <c r="X190" t="s" s="7">
        <v>85</v>
      </c>
      <c r="Y190" t="s" s="7">
        <v>86</v>
      </c>
      <c r="Z190" t="s" s="8">
        <v>683</v>
      </c>
      <c r="AA190" s="14"/>
      <c r="AB190" s="10">
        <f>CEILING(160/W190,1)</f>
      </c>
      <c r="AC190" s="7">
        <f>R190*W190/(1000*1000)*AB190</f>
      </c>
      <c r="AD190" s="11"/>
      <c r="AE190" s="11"/>
      <c r="AF190" s="11"/>
      <c r="AG190" s="7">
        <f>AB190*I190</f>
      </c>
      <c r="AH190" s="11"/>
      <c r="AI190" s="11"/>
      <c r="AJ190" s="11"/>
    </row>
    <row r="191" ht="13" customHeight="1" hidden="1">
      <c r="A191" t="s" s="7">
        <v>987</v>
      </c>
      <c r="B191" t="s" s="7">
        <v>48</v>
      </c>
      <c r="C191" t="s" s="7">
        <v>998</v>
      </c>
      <c r="D191" t="s" s="7">
        <v>999</v>
      </c>
      <c r="E191" t="s" s="7">
        <v>681</v>
      </c>
      <c r="F191" t="s" s="7">
        <v>1000</v>
      </c>
      <c r="G191" s="12">
        <v>0</v>
      </c>
      <c r="H191" s="12">
        <v>0</v>
      </c>
      <c r="I191" s="17">
        <v>0.25831</v>
      </c>
      <c r="J191" s="12">
        <v>0</v>
      </c>
      <c r="K191" s="12">
        <v>2000</v>
      </c>
      <c r="L191" t="s" s="7">
        <v>167</v>
      </c>
      <c r="M191" t="s" s="7">
        <v>48</v>
      </c>
      <c r="N191" t="s" s="7">
        <v>877</v>
      </c>
      <c r="O191" t="s" s="7">
        <v>795</v>
      </c>
      <c r="P191" t="s" s="7">
        <v>48</v>
      </c>
      <c r="Q191" t="s" s="7">
        <v>48</v>
      </c>
      <c r="R191" t="s" s="7">
        <v>48</v>
      </c>
      <c r="S191" t="s" s="7">
        <v>48</v>
      </c>
      <c r="T191" t="s" s="7">
        <v>992</v>
      </c>
      <c r="U191" t="s" s="7">
        <v>68</v>
      </c>
      <c r="V191" t="s" s="7">
        <v>993</v>
      </c>
      <c r="W191" t="s" s="7">
        <v>48</v>
      </c>
      <c r="X191" t="s" s="7">
        <v>85</v>
      </c>
      <c r="Y191" t="s" s="7">
        <v>86</v>
      </c>
      <c r="Z191" t="s" s="8">
        <v>683</v>
      </c>
      <c r="AA191" s="14"/>
      <c r="AB191" s="10">
        <f>CEILING(160/W191,1)</f>
      </c>
      <c r="AC191" s="7">
        <f>R191*W191/(1000*1000)*AB191</f>
      </c>
      <c r="AD191" s="11"/>
      <c r="AE191" s="11"/>
      <c r="AF191" s="11"/>
      <c r="AG191" s="7">
        <f>AB191*I191</f>
      </c>
      <c r="AH191" s="11"/>
      <c r="AI191" s="11"/>
      <c r="AJ191" s="11"/>
    </row>
    <row r="192" ht="13" customHeight="1" hidden="1">
      <c r="A192" t="s" s="7">
        <v>1001</v>
      </c>
      <c r="B192" t="s" s="7">
        <v>1002</v>
      </c>
      <c r="C192" t="s" s="7">
        <v>1003</v>
      </c>
      <c r="D192" t="s" s="7">
        <v>1004</v>
      </c>
      <c r="E192" t="s" s="7">
        <v>681</v>
      </c>
      <c r="F192" t="s" s="7">
        <v>1005</v>
      </c>
      <c r="G192" s="12">
        <v>6000</v>
      </c>
      <c r="H192" s="12">
        <v>0</v>
      </c>
      <c r="I192" s="17">
        <v>0.12698</v>
      </c>
      <c r="J192" s="12">
        <v>0</v>
      </c>
      <c r="K192" s="12">
        <v>2000</v>
      </c>
      <c r="L192" t="s" s="7">
        <v>167</v>
      </c>
      <c r="M192" t="s" s="7">
        <v>48</v>
      </c>
      <c r="N192" t="s" s="7">
        <v>118</v>
      </c>
      <c r="O192" t="s" s="7">
        <v>48</v>
      </c>
      <c r="P192" t="s" s="7">
        <v>104</v>
      </c>
      <c r="Q192" t="s" s="7">
        <v>51</v>
      </c>
      <c r="R192" t="s" s="7">
        <v>48</v>
      </c>
      <c r="S192" t="s" s="7">
        <v>282</v>
      </c>
      <c r="T192" t="s" s="7">
        <v>67</v>
      </c>
      <c r="U192" t="s" s="7">
        <v>155</v>
      </c>
      <c r="V192" t="s" s="7">
        <v>48</v>
      </c>
      <c r="W192" t="s" s="7">
        <v>48</v>
      </c>
      <c r="X192" t="s" s="7">
        <v>512</v>
      </c>
      <c r="Y192" t="s" s="7">
        <v>86</v>
      </c>
      <c r="Z192" t="s" s="8">
        <v>521</v>
      </c>
      <c r="AA192" s="14"/>
      <c r="AB192" s="10">
        <f>CEILING(160/W192,1)</f>
      </c>
      <c r="AC192" s="7">
        <f>R192*W192/(1000*1000)*AB192</f>
      </c>
      <c r="AD192" s="11"/>
      <c r="AE192" s="11"/>
      <c r="AF192" s="11"/>
      <c r="AG192" s="7">
        <f>AB192*I192</f>
      </c>
      <c r="AH192" s="11"/>
      <c r="AI192" s="11"/>
      <c r="AJ192" s="11"/>
    </row>
    <row r="193" ht="13" customHeight="1" hidden="1">
      <c r="A193" t="s" s="7">
        <v>1001</v>
      </c>
      <c r="B193" t="s" s="7">
        <v>1002</v>
      </c>
      <c r="C193" t="s" s="7">
        <v>1006</v>
      </c>
      <c r="D193" t="s" s="7">
        <v>1004</v>
      </c>
      <c r="E193" t="s" s="7">
        <v>681</v>
      </c>
      <c r="F193" t="s" s="7">
        <v>1005</v>
      </c>
      <c r="G193" s="12">
        <v>8166</v>
      </c>
      <c r="H193" s="12">
        <v>0</v>
      </c>
      <c r="I193" s="13">
        <v>0.8</v>
      </c>
      <c r="J193" s="12">
        <v>0</v>
      </c>
      <c r="K193" s="12">
        <v>1</v>
      </c>
      <c r="L193" t="s" s="7">
        <v>77</v>
      </c>
      <c r="M193" t="s" s="7">
        <v>48</v>
      </c>
      <c r="N193" t="s" s="7">
        <v>118</v>
      </c>
      <c r="O193" t="s" s="7">
        <v>48</v>
      </c>
      <c r="P193" t="s" s="7">
        <v>104</v>
      </c>
      <c r="Q193" t="s" s="7">
        <v>51</v>
      </c>
      <c r="R193" t="s" s="7">
        <v>48</v>
      </c>
      <c r="S193" t="s" s="7">
        <v>282</v>
      </c>
      <c r="T193" t="s" s="7">
        <v>67</v>
      </c>
      <c r="U193" t="s" s="7">
        <v>155</v>
      </c>
      <c r="V193" t="s" s="7">
        <v>48</v>
      </c>
      <c r="W193" t="s" s="7">
        <v>48</v>
      </c>
      <c r="X193" t="s" s="7">
        <v>512</v>
      </c>
      <c r="Y193" t="s" s="7">
        <v>86</v>
      </c>
      <c r="Z193" t="s" s="8">
        <v>521</v>
      </c>
      <c r="AA193" s="14"/>
      <c r="AB193" s="10">
        <f>CEILING(160/W193,1)</f>
      </c>
      <c r="AC193" s="7">
        <f>R193*W193/(1000*1000)*AB193</f>
      </c>
      <c r="AD193" s="11"/>
      <c r="AE193" s="11"/>
      <c r="AF193" s="11"/>
      <c r="AG193" s="7">
        <f>AB193*I193</f>
      </c>
      <c r="AH193" s="11"/>
      <c r="AI193" s="11"/>
      <c r="AJ193" s="11"/>
    </row>
    <row r="194" ht="13" customHeight="1" hidden="1">
      <c r="A194" t="s" s="7">
        <v>1001</v>
      </c>
      <c r="B194" t="s" s="7">
        <v>1002</v>
      </c>
      <c r="C194" t="s" s="7">
        <v>1007</v>
      </c>
      <c r="D194" t="s" s="7">
        <v>1004</v>
      </c>
      <c r="E194" t="s" s="7">
        <v>681</v>
      </c>
      <c r="F194" t="s" s="7">
        <v>1005</v>
      </c>
      <c r="G194" s="12">
        <v>8166</v>
      </c>
      <c r="H194" s="12">
        <v>0</v>
      </c>
      <c r="I194" t="s" s="7">
        <v>555</v>
      </c>
      <c r="J194" s="12">
        <v>0</v>
      </c>
      <c r="K194" s="12">
        <v>1</v>
      </c>
      <c r="L194" t="s" s="7">
        <v>556</v>
      </c>
      <c r="M194" t="s" s="7">
        <v>48</v>
      </c>
      <c r="N194" t="s" s="7">
        <v>118</v>
      </c>
      <c r="O194" t="s" s="7">
        <v>48</v>
      </c>
      <c r="P194" t="s" s="7">
        <v>104</v>
      </c>
      <c r="Q194" t="s" s="7">
        <v>51</v>
      </c>
      <c r="R194" t="s" s="7">
        <v>48</v>
      </c>
      <c r="S194" t="s" s="7">
        <v>282</v>
      </c>
      <c r="T194" t="s" s="7">
        <v>67</v>
      </c>
      <c r="U194" t="s" s="7">
        <v>155</v>
      </c>
      <c r="V194" t="s" s="7">
        <v>48</v>
      </c>
      <c r="W194" t="s" s="7">
        <v>48</v>
      </c>
      <c r="X194" t="s" s="7">
        <v>512</v>
      </c>
      <c r="Y194" t="s" s="7">
        <v>86</v>
      </c>
      <c r="Z194" t="s" s="8">
        <v>521</v>
      </c>
      <c r="AA194" s="14"/>
      <c r="AB194" s="10">
        <f>CEILING(160/W194,1)</f>
      </c>
      <c r="AC194" s="7">
        <f>R194*W194/(1000*1000)*AB194</f>
      </c>
      <c r="AD194" s="11"/>
      <c r="AE194" s="11"/>
      <c r="AF194" s="11"/>
      <c r="AG194" s="7">
        <f>AB194*I194</f>
      </c>
      <c r="AH194" s="11"/>
      <c r="AI194" s="11"/>
      <c r="AJ194" s="11"/>
    </row>
    <row r="195" ht="13" customHeight="1" hidden="1">
      <c r="A195" t="s" s="7">
        <v>1008</v>
      </c>
      <c r="B195" t="s" s="7">
        <v>1009</v>
      </c>
      <c r="C195" t="s" s="7">
        <v>1010</v>
      </c>
      <c r="D195" t="s" s="7">
        <v>1011</v>
      </c>
      <c r="E195" t="s" s="7">
        <v>681</v>
      </c>
      <c r="F195" t="s" s="7">
        <v>1012</v>
      </c>
      <c r="G195" s="12">
        <v>2500</v>
      </c>
      <c r="H195" s="12">
        <v>0</v>
      </c>
      <c r="I195" s="16">
        <v>0.64</v>
      </c>
      <c r="J195" s="12">
        <v>0</v>
      </c>
      <c r="K195" s="12">
        <v>1</v>
      </c>
      <c r="L195" t="s" s="7">
        <v>47</v>
      </c>
      <c r="M195" t="s" s="7">
        <v>48</v>
      </c>
      <c r="N195" t="s" s="7">
        <v>118</v>
      </c>
      <c r="O195" t="s" s="7">
        <v>48</v>
      </c>
      <c r="P195" t="s" s="7">
        <v>1013</v>
      </c>
      <c r="Q195" t="s" s="7">
        <v>51</v>
      </c>
      <c r="R195" t="s" s="7">
        <v>48</v>
      </c>
      <c r="S195" t="s" s="7">
        <v>282</v>
      </c>
      <c r="T195" t="s" s="7">
        <v>698</v>
      </c>
      <c r="U195" t="s" s="7">
        <v>155</v>
      </c>
      <c r="V195" t="s" s="7">
        <v>578</v>
      </c>
      <c r="W195" t="s" s="7">
        <v>48</v>
      </c>
      <c r="X195" t="s" s="7">
        <v>512</v>
      </c>
      <c r="Y195" t="s" s="7">
        <v>59</v>
      </c>
      <c r="Z195" t="s" s="8">
        <v>1014</v>
      </c>
      <c r="AA195" s="14"/>
      <c r="AB195" s="10">
        <f>CEILING(160/W195,1)</f>
      </c>
      <c r="AC195" s="7">
        <f>R195*W195/(1000*1000)*AB195</f>
      </c>
      <c r="AD195" s="11"/>
      <c r="AE195" s="11"/>
      <c r="AF195" s="11"/>
      <c r="AG195" s="7">
        <f>AB195*I195</f>
      </c>
      <c r="AH195" s="11"/>
      <c r="AI195" s="11"/>
      <c r="AJ195" s="11"/>
    </row>
    <row r="196" ht="13" customHeight="1" hidden="1">
      <c r="A196" t="s" s="7">
        <v>1015</v>
      </c>
      <c r="B196" t="s" s="7">
        <v>1016</v>
      </c>
      <c r="C196" t="s" s="7">
        <v>1017</v>
      </c>
      <c r="D196" t="s" s="7">
        <v>1018</v>
      </c>
      <c r="E196" t="s" s="7">
        <v>681</v>
      </c>
      <c r="F196" t="s" s="7">
        <v>1019</v>
      </c>
      <c r="G196" s="12">
        <v>7211</v>
      </c>
      <c r="H196" s="12">
        <v>0</v>
      </c>
      <c r="I196" s="16">
        <v>0.72</v>
      </c>
      <c r="J196" s="12">
        <v>0</v>
      </c>
      <c r="K196" s="12">
        <v>1</v>
      </c>
      <c r="L196" t="s" s="7">
        <v>47</v>
      </c>
      <c r="M196" t="s" s="7">
        <v>48</v>
      </c>
      <c r="N196" t="s" s="7">
        <v>118</v>
      </c>
      <c r="O196" t="s" s="7">
        <v>48</v>
      </c>
      <c r="P196" t="s" s="7">
        <v>1013</v>
      </c>
      <c r="Q196" t="s" s="7">
        <v>51</v>
      </c>
      <c r="R196" t="s" s="7">
        <v>48</v>
      </c>
      <c r="S196" t="s" s="7">
        <v>606</v>
      </c>
      <c r="T196" t="s" s="7">
        <v>698</v>
      </c>
      <c r="U196" t="s" s="7">
        <v>164</v>
      </c>
      <c r="V196" t="s" s="7">
        <v>1020</v>
      </c>
      <c r="W196" t="s" s="7">
        <v>304</v>
      </c>
      <c r="X196" t="s" s="7">
        <v>85</v>
      </c>
      <c r="Y196" t="s" s="7">
        <v>59</v>
      </c>
      <c r="Z196" t="s" s="8">
        <v>71</v>
      </c>
      <c r="AA196" s="14"/>
      <c r="AB196" s="10">
        <f>CEILING(160/W196,1)</f>
        <v>2</v>
      </c>
      <c r="AC196" s="7">
        <f>R196*W196/(1000*1000)*AB196</f>
      </c>
      <c r="AD196" s="11"/>
      <c r="AE196" s="11"/>
      <c r="AF196" s="11"/>
      <c r="AG196" s="7">
        <f>AB196*I196</f>
        <v>1.44</v>
      </c>
      <c r="AH196" s="11"/>
      <c r="AI196" s="11"/>
      <c r="AJ196" s="11"/>
    </row>
    <row r="197" ht="13" customHeight="1" hidden="1">
      <c r="A197" t="s" s="7">
        <v>1021</v>
      </c>
      <c r="B197" t="s" s="7">
        <v>1022</v>
      </c>
      <c r="C197" t="s" s="7">
        <v>1023</v>
      </c>
      <c r="D197" t="s" s="7">
        <v>1024</v>
      </c>
      <c r="E197" t="s" s="7">
        <v>681</v>
      </c>
      <c r="F197" t="s" s="7">
        <v>1025</v>
      </c>
      <c r="G197" s="12">
        <v>0</v>
      </c>
      <c r="H197" s="12">
        <v>0</v>
      </c>
      <c r="I197" s="16">
        <v>0.72</v>
      </c>
      <c r="J197" s="12">
        <v>0</v>
      </c>
      <c r="K197" s="12">
        <v>1</v>
      </c>
      <c r="L197" t="s" s="7">
        <v>47</v>
      </c>
      <c r="M197" t="s" s="7">
        <v>48</v>
      </c>
      <c r="N197" t="s" s="7">
        <v>118</v>
      </c>
      <c r="O197" t="s" s="7">
        <v>48</v>
      </c>
      <c r="P197" t="s" s="7">
        <v>50</v>
      </c>
      <c r="Q197" t="s" s="7">
        <v>51</v>
      </c>
      <c r="R197" t="s" s="7">
        <v>48</v>
      </c>
      <c r="S197" t="s" s="7">
        <v>606</v>
      </c>
      <c r="T197" t="s" s="7">
        <v>698</v>
      </c>
      <c r="U197" t="s" s="7">
        <v>164</v>
      </c>
      <c r="V197" t="s" s="7">
        <v>1020</v>
      </c>
      <c r="W197" t="s" s="7">
        <v>304</v>
      </c>
      <c r="X197" t="s" s="7">
        <v>512</v>
      </c>
      <c r="Y197" t="s" s="7">
        <v>59</v>
      </c>
      <c r="Z197" t="s" s="8">
        <v>71</v>
      </c>
      <c r="AA197" s="14"/>
      <c r="AB197" s="10">
        <f>CEILING(160/W197,1)</f>
        <v>2</v>
      </c>
      <c r="AC197" s="7">
        <f>R197*W197/(1000*1000)*AB197</f>
      </c>
      <c r="AD197" s="11"/>
      <c r="AE197" s="11"/>
      <c r="AF197" s="11"/>
      <c r="AG197" s="7">
        <f>AB197*I197</f>
        <v>1.44</v>
      </c>
      <c r="AH197" s="11"/>
      <c r="AI197" s="11"/>
      <c r="AJ197" s="11"/>
    </row>
    <row r="198" ht="13" customHeight="1" hidden="1">
      <c r="A198" t="s" s="7">
        <v>1026</v>
      </c>
      <c r="B198" t="s" s="7">
        <v>1027</v>
      </c>
      <c r="C198" t="s" s="7">
        <v>1028</v>
      </c>
      <c r="D198" t="s" s="7">
        <v>1029</v>
      </c>
      <c r="E198" t="s" s="7">
        <v>681</v>
      </c>
      <c r="F198" t="s" s="7">
        <v>1030</v>
      </c>
      <c r="G198" s="12">
        <v>8000</v>
      </c>
      <c r="H198" s="12">
        <v>0</v>
      </c>
      <c r="I198" s="17">
        <v>0.27985</v>
      </c>
      <c r="J198" s="12">
        <v>0</v>
      </c>
      <c r="K198" s="12">
        <v>1000</v>
      </c>
      <c r="L198" t="s" s="7">
        <v>167</v>
      </c>
      <c r="M198" t="s" s="7">
        <v>48</v>
      </c>
      <c r="N198" t="s" s="7">
        <v>118</v>
      </c>
      <c r="O198" t="s" s="7">
        <v>48</v>
      </c>
      <c r="P198" t="s" s="7">
        <v>104</v>
      </c>
      <c r="Q198" t="s" s="7">
        <v>51</v>
      </c>
      <c r="R198" t="s" s="7">
        <v>48</v>
      </c>
      <c r="S198" t="s" s="7">
        <v>282</v>
      </c>
      <c r="T198" t="s" s="7">
        <v>67</v>
      </c>
      <c r="U198" t="s" s="7">
        <v>155</v>
      </c>
      <c r="V198" t="s" s="7">
        <v>48</v>
      </c>
      <c r="W198" t="s" s="7">
        <v>48</v>
      </c>
      <c r="X198" t="s" s="7">
        <v>512</v>
      </c>
      <c r="Y198" t="s" s="7">
        <v>86</v>
      </c>
      <c r="Z198" t="s" s="8">
        <v>521</v>
      </c>
      <c r="AA198" s="14"/>
      <c r="AB198" s="10">
        <f>CEILING(160/W198,1)</f>
      </c>
      <c r="AC198" s="7">
        <f>R198*W198/(1000*1000)*AB198</f>
      </c>
      <c r="AD198" s="11"/>
      <c r="AE198" s="11"/>
      <c r="AF198" s="11"/>
      <c r="AG198" s="7">
        <f>AB198*I198</f>
      </c>
      <c r="AH198" s="11"/>
      <c r="AI198" s="11"/>
      <c r="AJ198" s="11"/>
    </row>
    <row r="199" ht="13" customHeight="1" hidden="1">
      <c r="A199" t="s" s="7">
        <v>1026</v>
      </c>
      <c r="B199" t="s" s="7">
        <v>1027</v>
      </c>
      <c r="C199" t="s" s="7">
        <v>1031</v>
      </c>
      <c r="D199" t="s" s="7">
        <v>1029</v>
      </c>
      <c r="E199" t="s" s="7">
        <v>681</v>
      </c>
      <c r="F199" t="s" s="7">
        <v>1030</v>
      </c>
      <c r="G199" s="12">
        <v>8161</v>
      </c>
      <c r="H199" s="12">
        <v>0</v>
      </c>
      <c r="I199" s="16">
        <v>0.9399999999999999</v>
      </c>
      <c r="J199" s="12">
        <v>0</v>
      </c>
      <c r="K199" s="12">
        <v>1</v>
      </c>
      <c r="L199" t="s" s="7">
        <v>77</v>
      </c>
      <c r="M199" t="s" s="7">
        <v>48</v>
      </c>
      <c r="N199" t="s" s="7">
        <v>118</v>
      </c>
      <c r="O199" t="s" s="7">
        <v>48</v>
      </c>
      <c r="P199" t="s" s="7">
        <v>104</v>
      </c>
      <c r="Q199" t="s" s="7">
        <v>51</v>
      </c>
      <c r="R199" t="s" s="7">
        <v>48</v>
      </c>
      <c r="S199" t="s" s="7">
        <v>282</v>
      </c>
      <c r="T199" t="s" s="7">
        <v>67</v>
      </c>
      <c r="U199" t="s" s="7">
        <v>155</v>
      </c>
      <c r="V199" t="s" s="7">
        <v>48</v>
      </c>
      <c r="W199" t="s" s="7">
        <v>48</v>
      </c>
      <c r="X199" t="s" s="7">
        <v>512</v>
      </c>
      <c r="Y199" t="s" s="7">
        <v>86</v>
      </c>
      <c r="Z199" t="s" s="8">
        <v>521</v>
      </c>
      <c r="AA199" s="14"/>
      <c r="AB199" s="10">
        <f>CEILING(160/W199,1)</f>
      </c>
      <c r="AC199" s="7">
        <f>R199*W199/(1000*1000)*AB199</f>
      </c>
      <c r="AD199" s="11"/>
      <c r="AE199" s="11"/>
      <c r="AF199" s="11"/>
      <c r="AG199" s="7">
        <f>AB199*I199</f>
      </c>
      <c r="AH199" s="11"/>
      <c r="AI199" s="11"/>
      <c r="AJ199" s="11"/>
    </row>
    <row r="200" ht="13" customHeight="1" hidden="1">
      <c r="A200" t="s" s="7">
        <v>1026</v>
      </c>
      <c r="B200" t="s" s="7">
        <v>1027</v>
      </c>
      <c r="C200" t="s" s="7">
        <v>1032</v>
      </c>
      <c r="D200" t="s" s="7">
        <v>1029</v>
      </c>
      <c r="E200" t="s" s="7">
        <v>681</v>
      </c>
      <c r="F200" t="s" s="7">
        <v>1030</v>
      </c>
      <c r="G200" s="12">
        <v>8161</v>
      </c>
      <c r="H200" s="12">
        <v>0</v>
      </c>
      <c r="I200" t="s" s="7">
        <v>555</v>
      </c>
      <c r="J200" s="12">
        <v>0</v>
      </c>
      <c r="K200" s="12">
        <v>1</v>
      </c>
      <c r="L200" t="s" s="7">
        <v>556</v>
      </c>
      <c r="M200" t="s" s="7">
        <v>48</v>
      </c>
      <c r="N200" t="s" s="7">
        <v>118</v>
      </c>
      <c r="O200" t="s" s="7">
        <v>48</v>
      </c>
      <c r="P200" t="s" s="7">
        <v>104</v>
      </c>
      <c r="Q200" t="s" s="7">
        <v>51</v>
      </c>
      <c r="R200" t="s" s="7">
        <v>48</v>
      </c>
      <c r="S200" t="s" s="7">
        <v>282</v>
      </c>
      <c r="T200" t="s" s="7">
        <v>67</v>
      </c>
      <c r="U200" t="s" s="7">
        <v>155</v>
      </c>
      <c r="V200" t="s" s="7">
        <v>48</v>
      </c>
      <c r="W200" t="s" s="7">
        <v>48</v>
      </c>
      <c r="X200" t="s" s="7">
        <v>512</v>
      </c>
      <c r="Y200" t="s" s="7">
        <v>86</v>
      </c>
      <c r="Z200" t="s" s="8">
        <v>521</v>
      </c>
      <c r="AA200" s="14"/>
      <c r="AB200" s="10">
        <f>CEILING(160/W200,1)</f>
      </c>
      <c r="AC200" s="7">
        <f>R200*W200/(1000*1000)*AB200</f>
      </c>
      <c r="AD200" s="11"/>
      <c r="AE200" s="11"/>
      <c r="AF200" s="11"/>
      <c r="AG200" s="7">
        <f>AB200*I200</f>
      </c>
      <c r="AH200" s="11"/>
      <c r="AI200" s="11"/>
      <c r="AJ200" s="11"/>
    </row>
    <row r="201" ht="13" customHeight="1" hidden="1">
      <c r="A201" t="s" s="7">
        <v>1033</v>
      </c>
      <c r="B201" t="s" s="7">
        <v>1027</v>
      </c>
      <c r="C201" t="s" s="7">
        <v>1034</v>
      </c>
      <c r="D201" t="s" s="7">
        <v>1035</v>
      </c>
      <c r="E201" t="s" s="7">
        <v>681</v>
      </c>
      <c r="F201" t="s" s="7">
        <v>1036</v>
      </c>
      <c r="G201" s="12">
        <v>1000</v>
      </c>
      <c r="H201" s="12">
        <v>0</v>
      </c>
      <c r="I201" s="17">
        <v>0.28273</v>
      </c>
      <c r="J201" s="12">
        <v>0</v>
      </c>
      <c r="K201" s="12">
        <v>1000</v>
      </c>
      <c r="L201" t="s" s="7">
        <v>167</v>
      </c>
      <c r="M201" t="s" s="7">
        <v>48</v>
      </c>
      <c r="N201" t="s" s="7">
        <v>118</v>
      </c>
      <c r="O201" t="s" s="7">
        <v>48</v>
      </c>
      <c r="P201" t="s" s="7">
        <v>50</v>
      </c>
      <c r="Q201" t="s" s="7">
        <v>51</v>
      </c>
      <c r="R201" t="s" s="7">
        <v>48</v>
      </c>
      <c r="S201" t="s" s="7">
        <v>282</v>
      </c>
      <c r="T201" t="s" s="7">
        <v>67</v>
      </c>
      <c r="U201" t="s" s="7">
        <v>155</v>
      </c>
      <c r="V201" t="s" s="7">
        <v>48</v>
      </c>
      <c r="W201" t="s" s="7">
        <v>48</v>
      </c>
      <c r="X201" t="s" s="7">
        <v>512</v>
      </c>
      <c r="Y201" t="s" s="7">
        <v>86</v>
      </c>
      <c r="Z201" t="s" s="8">
        <v>521</v>
      </c>
      <c r="AA201" s="14"/>
      <c r="AB201" s="10">
        <f>CEILING(160/W201,1)</f>
      </c>
      <c r="AC201" s="7">
        <f>R201*W201/(1000*1000)*AB201</f>
      </c>
      <c r="AD201" s="11"/>
      <c r="AE201" s="11"/>
      <c r="AF201" s="11"/>
      <c r="AG201" s="7">
        <f>AB201*I201</f>
      </c>
      <c r="AH201" s="11"/>
      <c r="AI201" s="11"/>
      <c r="AJ201" s="11"/>
    </row>
    <row r="202" ht="13" customHeight="1" hidden="1">
      <c r="A202" t="s" s="7">
        <v>1033</v>
      </c>
      <c r="B202" t="s" s="7">
        <v>1027</v>
      </c>
      <c r="C202" t="s" s="7">
        <v>1037</v>
      </c>
      <c r="D202" t="s" s="7">
        <v>1035</v>
      </c>
      <c r="E202" t="s" s="7">
        <v>681</v>
      </c>
      <c r="F202" t="s" s="7">
        <v>1036</v>
      </c>
      <c r="G202" s="12">
        <v>0</v>
      </c>
      <c r="H202" s="12">
        <v>0</v>
      </c>
      <c r="I202" t="s" s="7">
        <v>709</v>
      </c>
      <c r="J202" s="12">
        <v>0</v>
      </c>
      <c r="K202" s="12">
        <v>1</v>
      </c>
      <c r="L202" t="s" s="7">
        <v>77</v>
      </c>
      <c r="M202" t="s" s="7">
        <v>48</v>
      </c>
      <c r="N202" t="s" s="7">
        <v>118</v>
      </c>
      <c r="O202" t="s" s="7">
        <v>48</v>
      </c>
      <c r="P202" t="s" s="7">
        <v>50</v>
      </c>
      <c r="Q202" t="s" s="7">
        <v>51</v>
      </c>
      <c r="R202" t="s" s="7">
        <v>48</v>
      </c>
      <c r="S202" t="s" s="7">
        <v>282</v>
      </c>
      <c r="T202" t="s" s="7">
        <v>67</v>
      </c>
      <c r="U202" t="s" s="7">
        <v>155</v>
      </c>
      <c r="V202" t="s" s="7">
        <v>48</v>
      </c>
      <c r="W202" t="s" s="7">
        <v>48</v>
      </c>
      <c r="X202" t="s" s="7">
        <v>512</v>
      </c>
      <c r="Y202" t="s" s="7">
        <v>86</v>
      </c>
      <c r="Z202" t="s" s="8">
        <v>521</v>
      </c>
      <c r="AA202" s="14"/>
      <c r="AB202" s="10">
        <f>CEILING(160/W202,1)</f>
      </c>
      <c r="AC202" s="7">
        <f>R202*W202/(1000*1000)*AB202</f>
      </c>
      <c r="AD202" s="11"/>
      <c r="AE202" s="11"/>
      <c r="AF202" s="11"/>
      <c r="AG202" s="7">
        <f>AB202*I202</f>
      </c>
      <c r="AH202" s="11"/>
      <c r="AI202" s="11"/>
      <c r="AJ202" s="11"/>
    </row>
    <row r="203" ht="13" customHeight="1" hidden="1">
      <c r="A203" t="s" s="7">
        <v>1033</v>
      </c>
      <c r="B203" t="s" s="7">
        <v>1027</v>
      </c>
      <c r="C203" t="s" s="7">
        <v>1038</v>
      </c>
      <c r="D203" t="s" s="7">
        <v>1035</v>
      </c>
      <c r="E203" t="s" s="7">
        <v>681</v>
      </c>
      <c r="F203" t="s" s="7">
        <v>1036</v>
      </c>
      <c r="G203" s="12">
        <v>0</v>
      </c>
      <c r="H203" s="12">
        <v>0</v>
      </c>
      <c r="I203" t="s" s="7">
        <v>555</v>
      </c>
      <c r="J203" s="12">
        <v>0</v>
      </c>
      <c r="K203" s="12">
        <v>1</v>
      </c>
      <c r="L203" t="s" s="7">
        <v>556</v>
      </c>
      <c r="M203" t="s" s="7">
        <v>48</v>
      </c>
      <c r="N203" t="s" s="7">
        <v>118</v>
      </c>
      <c r="O203" t="s" s="7">
        <v>48</v>
      </c>
      <c r="P203" t="s" s="7">
        <v>50</v>
      </c>
      <c r="Q203" t="s" s="7">
        <v>51</v>
      </c>
      <c r="R203" t="s" s="7">
        <v>48</v>
      </c>
      <c r="S203" t="s" s="7">
        <v>282</v>
      </c>
      <c r="T203" t="s" s="7">
        <v>67</v>
      </c>
      <c r="U203" t="s" s="7">
        <v>155</v>
      </c>
      <c r="V203" t="s" s="7">
        <v>48</v>
      </c>
      <c r="W203" t="s" s="7">
        <v>48</v>
      </c>
      <c r="X203" t="s" s="7">
        <v>512</v>
      </c>
      <c r="Y203" t="s" s="7">
        <v>86</v>
      </c>
      <c r="Z203" t="s" s="8">
        <v>521</v>
      </c>
      <c r="AA203" s="14"/>
      <c r="AB203" s="10">
        <f>CEILING(160/W203,1)</f>
      </c>
      <c r="AC203" s="7">
        <f>R203*W203/(1000*1000)*AB203</f>
      </c>
      <c r="AD203" s="11"/>
      <c r="AE203" s="11"/>
      <c r="AF203" s="11"/>
      <c r="AG203" s="7">
        <f>AB203*I203</f>
      </c>
      <c r="AH203" s="11"/>
      <c r="AI203" s="11"/>
      <c r="AJ203" s="11"/>
    </row>
    <row r="204" ht="13" customHeight="1" hidden="1">
      <c r="A204" t="s" s="7">
        <v>1039</v>
      </c>
      <c r="B204" t="s" s="7">
        <v>1040</v>
      </c>
      <c r="C204" t="s" s="7">
        <v>1041</v>
      </c>
      <c r="D204" t="s" s="7">
        <v>1042</v>
      </c>
      <c r="E204" t="s" s="7">
        <v>681</v>
      </c>
      <c r="F204" t="s" s="7">
        <v>1043</v>
      </c>
      <c r="G204" s="12">
        <v>0</v>
      </c>
      <c r="H204" s="12">
        <v>0</v>
      </c>
      <c r="I204" s="17">
        <v>0.32897</v>
      </c>
      <c r="J204" s="12">
        <v>0</v>
      </c>
      <c r="K204" s="12">
        <v>2000</v>
      </c>
      <c r="L204" t="s" s="7">
        <v>47</v>
      </c>
      <c r="M204" t="s" s="7">
        <v>48</v>
      </c>
      <c r="N204" t="s" s="7">
        <v>118</v>
      </c>
      <c r="O204" t="s" s="7">
        <v>48</v>
      </c>
      <c r="P204" t="s" s="7">
        <v>1013</v>
      </c>
      <c r="Q204" t="s" s="7">
        <v>51</v>
      </c>
      <c r="R204" t="s" s="7">
        <v>48</v>
      </c>
      <c r="S204" t="s" s="7">
        <v>541</v>
      </c>
      <c r="T204" t="s" s="7">
        <v>698</v>
      </c>
      <c r="U204" t="s" s="7">
        <v>164</v>
      </c>
      <c r="V204" t="s" s="7">
        <v>48</v>
      </c>
      <c r="W204" t="s" s="7">
        <v>48</v>
      </c>
      <c r="X204" t="s" s="7">
        <v>85</v>
      </c>
      <c r="Y204" t="s" s="7">
        <v>59</v>
      </c>
      <c r="Z204" t="s" s="8">
        <v>1044</v>
      </c>
      <c r="AA204" s="14"/>
      <c r="AB204" s="10">
        <f>CEILING(160/W204,1)</f>
      </c>
      <c r="AC204" s="7">
        <f>R204*W204/(1000*1000)*AB204</f>
      </c>
      <c r="AD204" s="11"/>
      <c r="AE204" s="11"/>
      <c r="AF204" s="11"/>
      <c r="AG204" s="7">
        <f>AB204*I204</f>
      </c>
      <c r="AH204" s="11"/>
      <c r="AI204" s="11"/>
      <c r="AJ204" s="11"/>
    </row>
    <row r="205" ht="13" customHeight="1" hidden="1">
      <c r="A205" t="s" s="7">
        <v>1045</v>
      </c>
      <c r="B205" t="s" s="7">
        <v>1046</v>
      </c>
      <c r="C205" t="s" s="7">
        <v>1047</v>
      </c>
      <c r="D205" t="s" s="7">
        <v>1048</v>
      </c>
      <c r="E205" t="s" s="7">
        <v>681</v>
      </c>
      <c r="F205" t="s" s="7">
        <v>1043</v>
      </c>
      <c r="G205" s="12">
        <v>868</v>
      </c>
      <c r="H205" s="12">
        <v>0</v>
      </c>
      <c r="I205" s="19">
        <v>1</v>
      </c>
      <c r="J205" s="12">
        <v>0</v>
      </c>
      <c r="K205" s="12">
        <v>1</v>
      </c>
      <c r="L205" t="s" s="7">
        <v>47</v>
      </c>
      <c r="M205" t="s" s="7">
        <v>48</v>
      </c>
      <c r="N205" t="s" s="7">
        <v>118</v>
      </c>
      <c r="O205" t="s" s="7">
        <v>48</v>
      </c>
      <c r="P205" t="s" s="7">
        <v>1013</v>
      </c>
      <c r="Q205" t="s" s="7">
        <v>51</v>
      </c>
      <c r="R205" t="s" s="7">
        <v>48</v>
      </c>
      <c r="S205" t="s" s="7">
        <v>541</v>
      </c>
      <c r="T205" t="s" s="7">
        <v>698</v>
      </c>
      <c r="U205" t="s" s="7">
        <v>164</v>
      </c>
      <c r="V205" t="s" s="7">
        <v>48</v>
      </c>
      <c r="W205" t="s" s="7">
        <v>48</v>
      </c>
      <c r="X205" t="s" s="7">
        <v>512</v>
      </c>
      <c r="Y205" t="s" s="7">
        <v>59</v>
      </c>
      <c r="Z205" t="s" s="8">
        <v>1044</v>
      </c>
      <c r="AA205" s="14"/>
      <c r="AB205" s="10">
        <f>CEILING(160/W205,1)</f>
      </c>
      <c r="AC205" s="7">
        <f>R205*W205/(1000*1000)*AB205</f>
      </c>
      <c r="AD205" s="11"/>
      <c r="AE205" s="11"/>
      <c r="AF205" s="11"/>
      <c r="AG205" s="7">
        <f>AB205*I205</f>
      </c>
      <c r="AH205" s="11"/>
      <c r="AI205" s="11"/>
      <c r="AJ205" s="11"/>
    </row>
    <row r="206" ht="13" customHeight="1" hidden="1">
      <c r="A206" t="s" s="7">
        <v>1049</v>
      </c>
      <c r="B206" t="s" s="7">
        <v>1050</v>
      </c>
      <c r="C206" t="s" s="7">
        <v>1051</v>
      </c>
      <c r="D206" t="s" s="7">
        <v>1052</v>
      </c>
      <c r="E206" t="s" s="7">
        <v>681</v>
      </c>
      <c r="F206" t="s" s="7">
        <v>1053</v>
      </c>
      <c r="G206" s="12">
        <v>72</v>
      </c>
      <c r="H206" s="12">
        <v>0</v>
      </c>
      <c r="I206" s="19">
        <v>1</v>
      </c>
      <c r="J206" s="12">
        <v>0</v>
      </c>
      <c r="K206" s="12">
        <v>1</v>
      </c>
      <c r="L206" t="s" s="7">
        <v>47</v>
      </c>
      <c r="M206" t="s" s="7">
        <v>48</v>
      </c>
      <c r="N206" t="s" s="7">
        <v>118</v>
      </c>
      <c r="O206" t="s" s="7">
        <v>48</v>
      </c>
      <c r="P206" t="s" s="7">
        <v>50</v>
      </c>
      <c r="Q206" t="s" s="7">
        <v>51</v>
      </c>
      <c r="R206" t="s" s="7">
        <v>48</v>
      </c>
      <c r="S206" t="s" s="7">
        <v>541</v>
      </c>
      <c r="T206" t="s" s="7">
        <v>698</v>
      </c>
      <c r="U206" t="s" s="7">
        <v>164</v>
      </c>
      <c r="V206" t="s" s="7">
        <v>48</v>
      </c>
      <c r="W206" t="s" s="7">
        <v>48</v>
      </c>
      <c r="X206" t="s" s="7">
        <v>85</v>
      </c>
      <c r="Y206" t="s" s="7">
        <v>59</v>
      </c>
      <c r="Z206" t="s" s="8">
        <v>1044</v>
      </c>
      <c r="AA206" s="14"/>
      <c r="AB206" s="10">
        <f>CEILING(160/W206,1)</f>
      </c>
      <c r="AC206" s="7">
        <f>R206*W206/(1000*1000)*AB206</f>
      </c>
      <c r="AD206" s="11"/>
      <c r="AE206" s="11"/>
      <c r="AF206" s="11"/>
      <c r="AG206" s="7">
        <f>AB206*I206</f>
      </c>
      <c r="AH206" s="11"/>
      <c r="AI206" s="11"/>
      <c r="AJ206" s="11"/>
    </row>
    <row r="207" ht="13" customHeight="1" hidden="1">
      <c r="A207" t="s" s="7">
        <v>1054</v>
      </c>
      <c r="B207" t="s" s="7">
        <v>1055</v>
      </c>
      <c r="C207" t="s" s="7">
        <v>1056</v>
      </c>
      <c r="D207" t="s" s="7">
        <v>1057</v>
      </c>
      <c r="E207" t="s" s="7">
        <v>681</v>
      </c>
      <c r="F207" t="s" s="7">
        <v>1053</v>
      </c>
      <c r="G207" s="12">
        <v>869</v>
      </c>
      <c r="H207" s="12">
        <v>0</v>
      </c>
      <c r="I207" s="19">
        <v>1</v>
      </c>
      <c r="J207" s="12">
        <v>0</v>
      </c>
      <c r="K207" s="12">
        <v>1</v>
      </c>
      <c r="L207" t="s" s="7">
        <v>47</v>
      </c>
      <c r="M207" t="s" s="7">
        <v>48</v>
      </c>
      <c r="N207" t="s" s="7">
        <v>118</v>
      </c>
      <c r="O207" t="s" s="7">
        <v>48</v>
      </c>
      <c r="P207" t="s" s="7">
        <v>50</v>
      </c>
      <c r="Q207" t="s" s="7">
        <v>51</v>
      </c>
      <c r="R207" t="s" s="7">
        <v>48</v>
      </c>
      <c r="S207" t="s" s="7">
        <v>541</v>
      </c>
      <c r="T207" t="s" s="7">
        <v>698</v>
      </c>
      <c r="U207" t="s" s="7">
        <v>164</v>
      </c>
      <c r="V207" t="s" s="7">
        <v>48</v>
      </c>
      <c r="W207" t="s" s="7">
        <v>48</v>
      </c>
      <c r="X207" t="s" s="7">
        <v>512</v>
      </c>
      <c r="Y207" t="s" s="7">
        <v>59</v>
      </c>
      <c r="Z207" t="s" s="8">
        <v>1044</v>
      </c>
      <c r="AA207" s="14"/>
      <c r="AB207" s="10">
        <f>CEILING(160/W207,1)</f>
      </c>
      <c r="AC207" s="7">
        <f>R207*W207/(1000*1000)*AB207</f>
      </c>
      <c r="AD207" s="11"/>
      <c r="AE207" s="11"/>
      <c r="AF207" s="11"/>
      <c r="AG207" s="7">
        <f>AB207*I207</f>
      </c>
      <c r="AH207" s="11"/>
      <c r="AI207" s="11"/>
      <c r="AJ207" s="11"/>
    </row>
    <row r="208" ht="13" customHeight="1" hidden="1">
      <c r="A208" t="s" s="7">
        <v>1058</v>
      </c>
      <c r="B208" t="s" s="7">
        <v>1059</v>
      </c>
      <c r="C208" t="s" s="7">
        <v>1060</v>
      </c>
      <c r="D208" t="s" s="7">
        <v>1061</v>
      </c>
      <c r="E208" t="s" s="7">
        <v>681</v>
      </c>
      <c r="F208" t="s" s="7">
        <v>1062</v>
      </c>
      <c r="G208" s="12">
        <v>0</v>
      </c>
      <c r="H208" s="12">
        <v>0</v>
      </c>
      <c r="I208" s="17">
        <v>0.33398</v>
      </c>
      <c r="J208" s="12">
        <v>0</v>
      </c>
      <c r="K208" s="12">
        <v>500</v>
      </c>
      <c r="L208" t="s" s="7">
        <v>47</v>
      </c>
      <c r="M208" t="s" s="7">
        <v>48</v>
      </c>
      <c r="N208" t="s" s="7">
        <v>118</v>
      </c>
      <c r="O208" t="s" s="7">
        <v>48</v>
      </c>
      <c r="P208" t="s" s="7">
        <v>1013</v>
      </c>
      <c r="Q208" t="s" s="7">
        <v>51</v>
      </c>
      <c r="R208" t="s" s="7">
        <v>48</v>
      </c>
      <c r="S208" t="s" s="7">
        <v>541</v>
      </c>
      <c r="T208" t="s" s="7">
        <v>698</v>
      </c>
      <c r="U208" t="s" s="7">
        <v>164</v>
      </c>
      <c r="V208" t="s" s="7">
        <v>48</v>
      </c>
      <c r="W208" t="s" s="7">
        <v>48</v>
      </c>
      <c r="X208" t="s" s="7">
        <v>85</v>
      </c>
      <c r="Y208" t="s" s="7">
        <v>59</v>
      </c>
      <c r="Z208" t="s" s="8">
        <v>71</v>
      </c>
      <c r="AA208" s="14"/>
      <c r="AB208" s="10">
        <f>CEILING(160/W208,1)</f>
      </c>
      <c r="AC208" s="7">
        <f>R208*W208/(1000*1000)*AB208</f>
      </c>
      <c r="AD208" s="11"/>
      <c r="AE208" s="11"/>
      <c r="AF208" s="11"/>
      <c r="AG208" s="7">
        <f>AB208*I208</f>
      </c>
      <c r="AH208" s="11"/>
      <c r="AI208" s="11"/>
      <c r="AJ208" s="11"/>
    </row>
    <row r="209" ht="13" customHeight="1" hidden="1">
      <c r="A209" t="s" s="7">
        <v>1063</v>
      </c>
      <c r="B209" t="s" s="7">
        <v>1064</v>
      </c>
      <c r="C209" t="s" s="7">
        <v>1065</v>
      </c>
      <c r="D209" t="s" s="7">
        <v>1066</v>
      </c>
      <c r="E209" t="s" s="7">
        <v>681</v>
      </c>
      <c r="F209" t="s" s="7">
        <v>1067</v>
      </c>
      <c r="G209" s="12">
        <v>0</v>
      </c>
      <c r="H209" s="12">
        <v>0</v>
      </c>
      <c r="I209" s="17">
        <v>0.35332</v>
      </c>
      <c r="J209" s="12">
        <v>0</v>
      </c>
      <c r="K209" s="12">
        <v>1000</v>
      </c>
      <c r="L209" t="s" s="7">
        <v>167</v>
      </c>
      <c r="M209" t="s" s="7">
        <v>48</v>
      </c>
      <c r="N209" t="s" s="7">
        <v>118</v>
      </c>
      <c r="O209" t="s" s="7">
        <v>48</v>
      </c>
      <c r="P209" t="s" s="7">
        <v>104</v>
      </c>
      <c r="Q209" t="s" s="7">
        <v>51</v>
      </c>
      <c r="R209" t="s" s="7">
        <v>48</v>
      </c>
      <c r="S209" t="s" s="7">
        <v>541</v>
      </c>
      <c r="T209" t="s" s="7">
        <v>67</v>
      </c>
      <c r="U209" t="s" s="7">
        <v>164</v>
      </c>
      <c r="V209" t="s" s="7">
        <v>48</v>
      </c>
      <c r="W209" t="s" s="7">
        <v>48</v>
      </c>
      <c r="X209" t="s" s="7">
        <v>512</v>
      </c>
      <c r="Y209" t="s" s="7">
        <v>86</v>
      </c>
      <c r="Z209" t="s" s="8">
        <v>125</v>
      </c>
      <c r="AA209" s="14"/>
      <c r="AB209" s="10">
        <f>CEILING(160/W209,1)</f>
      </c>
      <c r="AC209" s="7">
        <f>R209*W209/(1000*1000)*AB209</f>
      </c>
      <c r="AD209" s="11"/>
      <c r="AE209" s="11"/>
      <c r="AF209" s="11"/>
      <c r="AG209" s="7">
        <f>AB209*I209</f>
      </c>
      <c r="AH209" s="11"/>
      <c r="AI209" s="11"/>
      <c r="AJ209" s="11"/>
    </row>
    <row r="210" ht="13" customHeight="1" hidden="1">
      <c r="A210" t="s" s="7">
        <v>1063</v>
      </c>
      <c r="B210" t="s" s="7">
        <v>1064</v>
      </c>
      <c r="C210" t="s" s="7">
        <v>1068</v>
      </c>
      <c r="D210" t="s" s="7">
        <v>1066</v>
      </c>
      <c r="E210" t="s" s="7">
        <v>681</v>
      </c>
      <c r="F210" t="s" s="7">
        <v>1067</v>
      </c>
      <c r="G210" s="12">
        <v>0</v>
      </c>
      <c r="H210" s="12">
        <v>0</v>
      </c>
      <c r="I210" t="s" s="7">
        <v>709</v>
      </c>
      <c r="J210" s="12">
        <v>0</v>
      </c>
      <c r="K210" s="12">
        <v>1</v>
      </c>
      <c r="L210" t="s" s="7">
        <v>77</v>
      </c>
      <c r="M210" t="s" s="7">
        <v>48</v>
      </c>
      <c r="N210" t="s" s="7">
        <v>118</v>
      </c>
      <c r="O210" t="s" s="7">
        <v>48</v>
      </c>
      <c r="P210" t="s" s="7">
        <v>104</v>
      </c>
      <c r="Q210" t="s" s="7">
        <v>51</v>
      </c>
      <c r="R210" t="s" s="7">
        <v>48</v>
      </c>
      <c r="S210" t="s" s="7">
        <v>541</v>
      </c>
      <c r="T210" t="s" s="7">
        <v>67</v>
      </c>
      <c r="U210" t="s" s="7">
        <v>164</v>
      </c>
      <c r="V210" t="s" s="7">
        <v>48</v>
      </c>
      <c r="W210" t="s" s="7">
        <v>48</v>
      </c>
      <c r="X210" t="s" s="7">
        <v>512</v>
      </c>
      <c r="Y210" t="s" s="7">
        <v>86</v>
      </c>
      <c r="Z210" t="s" s="8">
        <v>125</v>
      </c>
      <c r="AA210" s="14"/>
      <c r="AB210" s="10">
        <f>CEILING(160/W210,1)</f>
      </c>
      <c r="AC210" s="7">
        <f>R210*W210/(1000*1000)*AB210</f>
      </c>
      <c r="AD210" s="11"/>
      <c r="AE210" s="11"/>
      <c r="AF210" s="11"/>
      <c r="AG210" s="7">
        <f>AB210*I210</f>
      </c>
      <c r="AH210" s="11"/>
      <c r="AI210" s="11"/>
      <c r="AJ210" s="11"/>
    </row>
    <row r="211" ht="13" customHeight="1" hidden="1">
      <c r="A211" t="s" s="7">
        <v>1063</v>
      </c>
      <c r="B211" t="s" s="7">
        <v>1064</v>
      </c>
      <c r="C211" t="s" s="7">
        <v>1069</v>
      </c>
      <c r="D211" t="s" s="7">
        <v>1066</v>
      </c>
      <c r="E211" t="s" s="7">
        <v>681</v>
      </c>
      <c r="F211" t="s" s="7">
        <v>1067</v>
      </c>
      <c r="G211" s="12">
        <v>0</v>
      </c>
      <c r="H211" s="12">
        <v>0</v>
      </c>
      <c r="I211" t="s" s="7">
        <v>555</v>
      </c>
      <c r="J211" s="12">
        <v>0</v>
      </c>
      <c r="K211" s="12">
        <v>1</v>
      </c>
      <c r="L211" t="s" s="7">
        <v>556</v>
      </c>
      <c r="M211" t="s" s="7">
        <v>48</v>
      </c>
      <c r="N211" t="s" s="7">
        <v>118</v>
      </c>
      <c r="O211" t="s" s="7">
        <v>48</v>
      </c>
      <c r="P211" t="s" s="7">
        <v>104</v>
      </c>
      <c r="Q211" t="s" s="7">
        <v>51</v>
      </c>
      <c r="R211" t="s" s="7">
        <v>48</v>
      </c>
      <c r="S211" t="s" s="7">
        <v>541</v>
      </c>
      <c r="T211" t="s" s="7">
        <v>67</v>
      </c>
      <c r="U211" t="s" s="7">
        <v>164</v>
      </c>
      <c r="V211" t="s" s="7">
        <v>48</v>
      </c>
      <c r="W211" t="s" s="7">
        <v>48</v>
      </c>
      <c r="X211" t="s" s="7">
        <v>512</v>
      </c>
      <c r="Y211" t="s" s="7">
        <v>86</v>
      </c>
      <c r="Z211" t="s" s="8">
        <v>125</v>
      </c>
      <c r="AA211" s="14"/>
      <c r="AB211" s="10">
        <f>CEILING(160/W211,1)</f>
      </c>
      <c r="AC211" s="7">
        <f>R211*W211/(1000*1000)*AB211</f>
      </c>
      <c r="AD211" s="11"/>
      <c r="AE211" s="11"/>
      <c r="AF211" s="11"/>
      <c r="AG211" s="7">
        <f>AB211*I211</f>
      </c>
      <c r="AH211" s="11"/>
      <c r="AI211" s="11"/>
      <c r="AJ211" s="11"/>
    </row>
    <row r="212" ht="13" customHeight="1" hidden="1">
      <c r="A212" t="s" s="7">
        <v>1070</v>
      </c>
      <c r="B212" t="s" s="7">
        <v>1071</v>
      </c>
      <c r="C212" t="s" s="7">
        <v>1072</v>
      </c>
      <c r="D212" t="s" s="7">
        <v>1073</v>
      </c>
      <c r="E212" t="s" s="7">
        <v>681</v>
      </c>
      <c r="F212" t="s" s="7">
        <v>1067</v>
      </c>
      <c r="G212" s="12">
        <v>2000</v>
      </c>
      <c r="H212" s="12">
        <v>0</v>
      </c>
      <c r="I212" s="17">
        <v>0.33984</v>
      </c>
      <c r="J212" s="12">
        <v>0</v>
      </c>
      <c r="K212" s="12">
        <v>1000</v>
      </c>
      <c r="L212" t="s" s="7">
        <v>167</v>
      </c>
      <c r="M212" t="s" s="7">
        <v>48</v>
      </c>
      <c r="N212" t="s" s="7">
        <v>118</v>
      </c>
      <c r="O212" t="s" s="7">
        <v>48</v>
      </c>
      <c r="P212" t="s" s="7">
        <v>104</v>
      </c>
      <c r="Q212" t="s" s="7">
        <v>51</v>
      </c>
      <c r="R212" t="s" s="7">
        <v>48</v>
      </c>
      <c r="S212" t="s" s="7">
        <v>541</v>
      </c>
      <c r="T212" t="s" s="7">
        <v>67</v>
      </c>
      <c r="U212" t="s" s="7">
        <v>164</v>
      </c>
      <c r="V212" t="s" s="7">
        <v>48</v>
      </c>
      <c r="W212" t="s" s="7">
        <v>48</v>
      </c>
      <c r="X212" t="s" s="7">
        <v>512</v>
      </c>
      <c r="Y212" t="s" s="7">
        <v>86</v>
      </c>
      <c r="Z212" t="s" s="8">
        <v>138</v>
      </c>
      <c r="AA212" s="14"/>
      <c r="AB212" s="10">
        <f>CEILING(160/W212,1)</f>
      </c>
      <c r="AC212" s="7">
        <f>R212*W212/(1000*1000)*AB212</f>
      </c>
      <c r="AD212" s="11"/>
      <c r="AE212" s="11"/>
      <c r="AF212" s="11"/>
      <c r="AG212" s="7">
        <f>AB212*I212</f>
      </c>
      <c r="AH212" s="11"/>
      <c r="AI212" s="11"/>
      <c r="AJ212" s="11"/>
    </row>
    <row r="213" ht="13" customHeight="1" hidden="1">
      <c r="A213" t="s" s="7">
        <v>1070</v>
      </c>
      <c r="B213" t="s" s="7">
        <v>1071</v>
      </c>
      <c r="C213" t="s" s="7">
        <v>1074</v>
      </c>
      <c r="D213" t="s" s="7">
        <v>1073</v>
      </c>
      <c r="E213" t="s" s="7">
        <v>681</v>
      </c>
      <c r="F213" t="s" s="7">
        <v>1067</v>
      </c>
      <c r="G213" s="12">
        <v>2460</v>
      </c>
      <c r="H213" s="12">
        <v>0</v>
      </c>
      <c r="I213" s="16">
        <v>1.13</v>
      </c>
      <c r="J213" s="12">
        <v>0</v>
      </c>
      <c r="K213" s="12">
        <v>1</v>
      </c>
      <c r="L213" t="s" s="7">
        <v>77</v>
      </c>
      <c r="M213" t="s" s="7">
        <v>48</v>
      </c>
      <c r="N213" t="s" s="7">
        <v>118</v>
      </c>
      <c r="O213" t="s" s="7">
        <v>48</v>
      </c>
      <c r="P213" t="s" s="7">
        <v>104</v>
      </c>
      <c r="Q213" t="s" s="7">
        <v>51</v>
      </c>
      <c r="R213" t="s" s="7">
        <v>48</v>
      </c>
      <c r="S213" t="s" s="7">
        <v>541</v>
      </c>
      <c r="T213" t="s" s="7">
        <v>67</v>
      </c>
      <c r="U213" t="s" s="7">
        <v>164</v>
      </c>
      <c r="V213" t="s" s="7">
        <v>48</v>
      </c>
      <c r="W213" t="s" s="7">
        <v>48</v>
      </c>
      <c r="X213" t="s" s="7">
        <v>512</v>
      </c>
      <c r="Y213" t="s" s="7">
        <v>86</v>
      </c>
      <c r="Z213" t="s" s="8">
        <v>138</v>
      </c>
      <c r="AA213" s="14"/>
      <c r="AB213" s="10">
        <f>CEILING(160/W213,1)</f>
      </c>
      <c r="AC213" s="7">
        <f>R213*W213/(1000*1000)*AB213</f>
      </c>
      <c r="AD213" s="11"/>
      <c r="AE213" s="11"/>
      <c r="AF213" s="11"/>
      <c r="AG213" s="7">
        <f>AB213*I213</f>
      </c>
      <c r="AH213" s="11"/>
      <c r="AI213" s="11"/>
      <c r="AJ213" s="11"/>
    </row>
    <row r="214" ht="13" customHeight="1" hidden="1">
      <c r="A214" t="s" s="7">
        <v>1070</v>
      </c>
      <c r="B214" t="s" s="7">
        <v>1071</v>
      </c>
      <c r="C214" t="s" s="7">
        <v>1075</v>
      </c>
      <c r="D214" t="s" s="7">
        <v>1073</v>
      </c>
      <c r="E214" t="s" s="7">
        <v>681</v>
      </c>
      <c r="F214" t="s" s="7">
        <v>1067</v>
      </c>
      <c r="G214" s="12">
        <v>2460</v>
      </c>
      <c r="H214" s="12">
        <v>0</v>
      </c>
      <c r="I214" t="s" s="7">
        <v>555</v>
      </c>
      <c r="J214" s="12">
        <v>0</v>
      </c>
      <c r="K214" s="12">
        <v>1</v>
      </c>
      <c r="L214" t="s" s="7">
        <v>556</v>
      </c>
      <c r="M214" t="s" s="7">
        <v>48</v>
      </c>
      <c r="N214" t="s" s="7">
        <v>118</v>
      </c>
      <c r="O214" t="s" s="7">
        <v>48</v>
      </c>
      <c r="P214" t="s" s="7">
        <v>104</v>
      </c>
      <c r="Q214" t="s" s="7">
        <v>51</v>
      </c>
      <c r="R214" t="s" s="7">
        <v>48</v>
      </c>
      <c r="S214" t="s" s="7">
        <v>541</v>
      </c>
      <c r="T214" t="s" s="7">
        <v>67</v>
      </c>
      <c r="U214" t="s" s="7">
        <v>164</v>
      </c>
      <c r="V214" t="s" s="7">
        <v>48</v>
      </c>
      <c r="W214" t="s" s="7">
        <v>48</v>
      </c>
      <c r="X214" t="s" s="7">
        <v>512</v>
      </c>
      <c r="Y214" t="s" s="7">
        <v>86</v>
      </c>
      <c r="Z214" t="s" s="8">
        <v>138</v>
      </c>
      <c r="AA214" s="14"/>
      <c r="AB214" s="10">
        <f>CEILING(160/W214,1)</f>
      </c>
      <c r="AC214" s="7">
        <f>R214*W214/(1000*1000)*AB214</f>
      </c>
      <c r="AD214" s="11"/>
      <c r="AE214" s="11"/>
      <c r="AF214" s="11"/>
      <c r="AG214" s="7">
        <f>AB214*I214</f>
      </c>
      <c r="AH214" s="11"/>
      <c r="AI214" s="11"/>
      <c r="AJ214" s="11"/>
    </row>
    <row r="215" ht="13" customHeight="1" hidden="1">
      <c r="A215" t="s" s="7">
        <v>1076</v>
      </c>
      <c r="B215" t="s" s="7">
        <v>1077</v>
      </c>
      <c r="C215" t="s" s="7">
        <v>1078</v>
      </c>
      <c r="D215" t="s" s="7">
        <v>1079</v>
      </c>
      <c r="E215" t="s" s="7">
        <v>681</v>
      </c>
      <c r="F215" t="s" s="7">
        <v>1067</v>
      </c>
      <c r="G215" s="12">
        <v>0</v>
      </c>
      <c r="H215" s="12">
        <v>0</v>
      </c>
      <c r="I215" s="17">
        <v>0.35805</v>
      </c>
      <c r="J215" s="12">
        <v>0</v>
      </c>
      <c r="K215" s="12">
        <v>1000</v>
      </c>
      <c r="L215" t="s" s="7">
        <v>167</v>
      </c>
      <c r="M215" t="s" s="7">
        <v>48</v>
      </c>
      <c r="N215" t="s" s="7">
        <v>118</v>
      </c>
      <c r="O215" t="s" s="7">
        <v>48</v>
      </c>
      <c r="P215" t="s" s="7">
        <v>50</v>
      </c>
      <c r="Q215" t="s" s="7">
        <v>51</v>
      </c>
      <c r="R215" t="s" s="7">
        <v>48</v>
      </c>
      <c r="S215" t="s" s="7">
        <v>541</v>
      </c>
      <c r="T215" t="s" s="7">
        <v>67</v>
      </c>
      <c r="U215" t="s" s="7">
        <v>164</v>
      </c>
      <c r="V215" t="s" s="7">
        <v>48</v>
      </c>
      <c r="W215" t="s" s="7">
        <v>48</v>
      </c>
      <c r="X215" t="s" s="7">
        <v>512</v>
      </c>
      <c r="Y215" t="s" s="7">
        <v>86</v>
      </c>
      <c r="Z215" t="s" s="8">
        <v>125</v>
      </c>
      <c r="AA215" s="14"/>
      <c r="AB215" s="10">
        <f>CEILING(160/W215,1)</f>
      </c>
      <c r="AC215" s="7">
        <f>R215*W215/(1000*1000)*AB215</f>
      </c>
      <c r="AD215" s="11"/>
      <c r="AE215" s="11"/>
      <c r="AF215" s="11"/>
      <c r="AG215" s="7">
        <f>AB215*I215</f>
      </c>
      <c r="AH215" s="11"/>
      <c r="AI215" s="11"/>
      <c r="AJ215" s="11"/>
    </row>
    <row r="216" ht="13" customHeight="1" hidden="1">
      <c r="A216" t="s" s="7">
        <v>1076</v>
      </c>
      <c r="B216" t="s" s="7">
        <v>1077</v>
      </c>
      <c r="C216" t="s" s="7">
        <v>1080</v>
      </c>
      <c r="D216" t="s" s="7">
        <v>1079</v>
      </c>
      <c r="E216" t="s" s="7">
        <v>681</v>
      </c>
      <c r="F216" t="s" s="7">
        <v>1067</v>
      </c>
      <c r="G216" s="12">
        <v>651</v>
      </c>
      <c r="H216" s="12">
        <v>0</v>
      </c>
      <c r="I216" s="13">
        <v>1.2</v>
      </c>
      <c r="J216" s="12">
        <v>0</v>
      </c>
      <c r="K216" s="12">
        <v>1</v>
      </c>
      <c r="L216" t="s" s="7">
        <v>77</v>
      </c>
      <c r="M216" t="s" s="7">
        <v>48</v>
      </c>
      <c r="N216" t="s" s="7">
        <v>118</v>
      </c>
      <c r="O216" t="s" s="7">
        <v>48</v>
      </c>
      <c r="P216" t="s" s="7">
        <v>50</v>
      </c>
      <c r="Q216" t="s" s="7">
        <v>51</v>
      </c>
      <c r="R216" t="s" s="7">
        <v>48</v>
      </c>
      <c r="S216" t="s" s="7">
        <v>541</v>
      </c>
      <c r="T216" t="s" s="7">
        <v>67</v>
      </c>
      <c r="U216" t="s" s="7">
        <v>164</v>
      </c>
      <c r="V216" t="s" s="7">
        <v>48</v>
      </c>
      <c r="W216" t="s" s="7">
        <v>48</v>
      </c>
      <c r="X216" t="s" s="7">
        <v>512</v>
      </c>
      <c r="Y216" t="s" s="7">
        <v>86</v>
      </c>
      <c r="Z216" t="s" s="8">
        <v>125</v>
      </c>
      <c r="AA216" s="14"/>
      <c r="AB216" s="10">
        <f>CEILING(160/W216,1)</f>
      </c>
      <c r="AC216" s="7">
        <f>R216*W216/(1000*1000)*AB216</f>
      </c>
      <c r="AD216" s="11"/>
      <c r="AE216" s="11"/>
      <c r="AF216" s="11"/>
      <c r="AG216" s="7">
        <f>AB216*I216</f>
      </c>
      <c r="AH216" s="11"/>
      <c r="AI216" s="11"/>
      <c r="AJ216" s="11"/>
    </row>
    <row r="217" ht="13" customHeight="1" hidden="1">
      <c r="A217" t="s" s="7">
        <v>1076</v>
      </c>
      <c r="B217" t="s" s="7">
        <v>1077</v>
      </c>
      <c r="C217" t="s" s="7">
        <v>1081</v>
      </c>
      <c r="D217" t="s" s="7">
        <v>1079</v>
      </c>
      <c r="E217" t="s" s="7">
        <v>681</v>
      </c>
      <c r="F217" t="s" s="7">
        <v>1067</v>
      </c>
      <c r="G217" s="12">
        <v>651</v>
      </c>
      <c r="H217" s="12">
        <v>0</v>
      </c>
      <c r="I217" t="s" s="7">
        <v>555</v>
      </c>
      <c r="J217" s="12">
        <v>0</v>
      </c>
      <c r="K217" s="12">
        <v>1</v>
      </c>
      <c r="L217" t="s" s="7">
        <v>556</v>
      </c>
      <c r="M217" t="s" s="7">
        <v>48</v>
      </c>
      <c r="N217" t="s" s="7">
        <v>118</v>
      </c>
      <c r="O217" t="s" s="7">
        <v>48</v>
      </c>
      <c r="P217" t="s" s="7">
        <v>50</v>
      </c>
      <c r="Q217" t="s" s="7">
        <v>51</v>
      </c>
      <c r="R217" t="s" s="7">
        <v>48</v>
      </c>
      <c r="S217" t="s" s="7">
        <v>541</v>
      </c>
      <c r="T217" t="s" s="7">
        <v>67</v>
      </c>
      <c r="U217" t="s" s="7">
        <v>164</v>
      </c>
      <c r="V217" t="s" s="7">
        <v>48</v>
      </c>
      <c r="W217" t="s" s="7">
        <v>48</v>
      </c>
      <c r="X217" t="s" s="7">
        <v>512</v>
      </c>
      <c r="Y217" t="s" s="7">
        <v>86</v>
      </c>
      <c r="Z217" t="s" s="8">
        <v>125</v>
      </c>
      <c r="AA217" s="14"/>
      <c r="AB217" s="10">
        <f>CEILING(160/W217,1)</f>
      </c>
      <c r="AC217" s="7">
        <f>R217*W217/(1000*1000)*AB217</f>
      </c>
      <c r="AD217" s="11"/>
      <c r="AE217" s="11"/>
      <c r="AF217" s="11"/>
      <c r="AG217" s="7">
        <f>AB217*I217</f>
      </c>
      <c r="AH217" s="11"/>
      <c r="AI217" s="11"/>
      <c r="AJ217" s="11"/>
    </row>
    <row r="218" ht="13" customHeight="1" hidden="1">
      <c r="A218" t="s" s="7">
        <v>1082</v>
      </c>
      <c r="B218" t="s" s="7">
        <v>1083</v>
      </c>
      <c r="C218" t="s" s="7">
        <v>1084</v>
      </c>
      <c r="D218" t="s" s="7">
        <v>1085</v>
      </c>
      <c r="E218" t="s" s="7">
        <v>681</v>
      </c>
      <c r="F218" t="s" s="7">
        <v>1067</v>
      </c>
      <c r="G218" s="12">
        <v>1000</v>
      </c>
      <c r="H218" s="12">
        <v>0</v>
      </c>
      <c r="I218" s="17">
        <v>0.36963</v>
      </c>
      <c r="J218" s="12">
        <v>0</v>
      </c>
      <c r="K218" s="12">
        <v>1000</v>
      </c>
      <c r="L218" t="s" s="7">
        <v>167</v>
      </c>
      <c r="M218" t="s" s="7">
        <v>48</v>
      </c>
      <c r="N218" t="s" s="7">
        <v>118</v>
      </c>
      <c r="O218" t="s" s="7">
        <v>48</v>
      </c>
      <c r="P218" t="s" s="7">
        <v>50</v>
      </c>
      <c r="Q218" t="s" s="7">
        <v>51</v>
      </c>
      <c r="R218" t="s" s="7">
        <v>48</v>
      </c>
      <c r="S218" t="s" s="7">
        <v>541</v>
      </c>
      <c r="T218" t="s" s="7">
        <v>67</v>
      </c>
      <c r="U218" t="s" s="7">
        <v>164</v>
      </c>
      <c r="V218" t="s" s="7">
        <v>48</v>
      </c>
      <c r="W218" t="s" s="7">
        <v>48</v>
      </c>
      <c r="X218" t="s" s="7">
        <v>512</v>
      </c>
      <c r="Y218" t="s" s="7">
        <v>86</v>
      </c>
      <c r="Z218" t="s" s="8">
        <v>138</v>
      </c>
      <c r="AA218" s="14"/>
      <c r="AB218" s="10">
        <f>CEILING(160/W218,1)</f>
      </c>
      <c r="AC218" s="7">
        <f>R218*W218/(1000*1000)*AB218</f>
      </c>
      <c r="AD218" s="11"/>
      <c r="AE218" s="11"/>
      <c r="AF218" s="11"/>
      <c r="AG218" s="7">
        <f>AB218*I218</f>
      </c>
      <c r="AH218" s="11"/>
      <c r="AI218" s="11"/>
      <c r="AJ218" s="11"/>
    </row>
    <row r="219" ht="13" customHeight="1" hidden="1">
      <c r="A219" t="s" s="7">
        <v>1082</v>
      </c>
      <c r="B219" t="s" s="7">
        <v>1083</v>
      </c>
      <c r="C219" t="s" s="7">
        <v>1086</v>
      </c>
      <c r="D219" t="s" s="7">
        <v>1085</v>
      </c>
      <c r="E219" t="s" s="7">
        <v>681</v>
      </c>
      <c r="F219" t="s" s="7">
        <v>1067</v>
      </c>
      <c r="G219" s="12">
        <v>1375</v>
      </c>
      <c r="H219" s="12">
        <v>0</v>
      </c>
      <c r="I219" s="16">
        <v>1.23</v>
      </c>
      <c r="J219" s="12">
        <v>0</v>
      </c>
      <c r="K219" s="12">
        <v>1</v>
      </c>
      <c r="L219" t="s" s="7">
        <v>77</v>
      </c>
      <c r="M219" t="s" s="7">
        <v>48</v>
      </c>
      <c r="N219" t="s" s="7">
        <v>118</v>
      </c>
      <c r="O219" t="s" s="7">
        <v>48</v>
      </c>
      <c r="P219" t="s" s="7">
        <v>50</v>
      </c>
      <c r="Q219" t="s" s="7">
        <v>51</v>
      </c>
      <c r="R219" t="s" s="7">
        <v>48</v>
      </c>
      <c r="S219" t="s" s="7">
        <v>541</v>
      </c>
      <c r="T219" t="s" s="7">
        <v>67</v>
      </c>
      <c r="U219" t="s" s="7">
        <v>164</v>
      </c>
      <c r="V219" t="s" s="7">
        <v>48</v>
      </c>
      <c r="W219" t="s" s="7">
        <v>48</v>
      </c>
      <c r="X219" t="s" s="7">
        <v>512</v>
      </c>
      <c r="Y219" t="s" s="7">
        <v>86</v>
      </c>
      <c r="Z219" t="s" s="8">
        <v>138</v>
      </c>
      <c r="AA219" s="14"/>
      <c r="AB219" s="10">
        <f>CEILING(160/W219,1)</f>
      </c>
      <c r="AC219" s="7">
        <f>R219*W219/(1000*1000)*AB219</f>
      </c>
      <c r="AD219" s="11"/>
      <c r="AE219" s="11"/>
      <c r="AF219" s="11"/>
      <c r="AG219" s="7">
        <f>AB219*I219</f>
      </c>
      <c r="AH219" s="11"/>
      <c r="AI219" s="11"/>
      <c r="AJ219" s="11"/>
    </row>
    <row r="220" ht="13" customHeight="1" hidden="1">
      <c r="A220" t="s" s="7">
        <v>1082</v>
      </c>
      <c r="B220" t="s" s="7">
        <v>1083</v>
      </c>
      <c r="C220" t="s" s="7">
        <v>1087</v>
      </c>
      <c r="D220" t="s" s="7">
        <v>1085</v>
      </c>
      <c r="E220" t="s" s="7">
        <v>681</v>
      </c>
      <c r="F220" t="s" s="7">
        <v>1067</v>
      </c>
      <c r="G220" s="12">
        <v>1375</v>
      </c>
      <c r="H220" s="12">
        <v>0</v>
      </c>
      <c r="I220" t="s" s="7">
        <v>555</v>
      </c>
      <c r="J220" s="12">
        <v>0</v>
      </c>
      <c r="K220" s="12">
        <v>1</v>
      </c>
      <c r="L220" t="s" s="7">
        <v>556</v>
      </c>
      <c r="M220" t="s" s="7">
        <v>48</v>
      </c>
      <c r="N220" t="s" s="7">
        <v>118</v>
      </c>
      <c r="O220" t="s" s="7">
        <v>48</v>
      </c>
      <c r="P220" t="s" s="7">
        <v>50</v>
      </c>
      <c r="Q220" t="s" s="7">
        <v>51</v>
      </c>
      <c r="R220" t="s" s="7">
        <v>48</v>
      </c>
      <c r="S220" t="s" s="7">
        <v>541</v>
      </c>
      <c r="T220" t="s" s="7">
        <v>67</v>
      </c>
      <c r="U220" t="s" s="7">
        <v>164</v>
      </c>
      <c r="V220" t="s" s="7">
        <v>48</v>
      </c>
      <c r="W220" t="s" s="7">
        <v>48</v>
      </c>
      <c r="X220" t="s" s="7">
        <v>512</v>
      </c>
      <c r="Y220" t="s" s="7">
        <v>86</v>
      </c>
      <c r="Z220" t="s" s="8">
        <v>138</v>
      </c>
      <c r="AA220" s="14"/>
      <c r="AB220" s="10">
        <f>CEILING(160/W220,1)</f>
      </c>
      <c r="AC220" s="7">
        <f>R220*W220/(1000*1000)*AB220</f>
      </c>
      <c r="AD220" s="11"/>
      <c r="AE220" s="11"/>
      <c r="AF220" s="11"/>
      <c r="AG220" s="7">
        <f>AB220*I220</f>
      </c>
      <c r="AH220" s="11"/>
      <c r="AI220" s="11"/>
      <c r="AJ220" s="11"/>
    </row>
    <row r="221" ht="13" customHeight="1" hidden="1">
      <c r="A221" t="s" s="7">
        <v>1088</v>
      </c>
      <c r="B221" t="s" s="7">
        <v>1089</v>
      </c>
      <c r="C221" t="s" s="7">
        <v>1090</v>
      </c>
      <c r="D221" t="s" s="7">
        <v>1091</v>
      </c>
      <c r="E221" t="s" s="7">
        <v>1092</v>
      </c>
      <c r="F221" t="s" s="7">
        <v>1093</v>
      </c>
      <c r="G221" s="12">
        <v>20000</v>
      </c>
      <c r="H221" s="12">
        <v>206000</v>
      </c>
      <c r="I221" s="17">
        <v>0.43377</v>
      </c>
      <c r="J221" s="12">
        <v>0</v>
      </c>
      <c r="K221" s="12">
        <v>1000</v>
      </c>
      <c r="L221" t="s" s="7">
        <v>167</v>
      </c>
      <c r="M221" t="s" s="7">
        <v>48</v>
      </c>
      <c r="N221" t="s" s="7">
        <v>118</v>
      </c>
      <c r="O221" t="s" s="7">
        <v>48</v>
      </c>
      <c r="P221" t="s" s="7">
        <v>104</v>
      </c>
      <c r="Q221" t="s" s="7">
        <v>51</v>
      </c>
      <c r="R221" t="s" s="7">
        <v>48</v>
      </c>
      <c r="S221" t="s" s="7">
        <v>541</v>
      </c>
      <c r="T221" t="s" s="7">
        <v>67</v>
      </c>
      <c r="U221" t="s" s="7">
        <v>597</v>
      </c>
      <c r="V221" t="s" s="7">
        <v>1094</v>
      </c>
      <c r="W221" t="s" s="7">
        <v>70</v>
      </c>
      <c r="X221" t="s" s="7">
        <v>512</v>
      </c>
      <c r="Y221" t="s" s="7">
        <v>86</v>
      </c>
      <c r="Z221" t="s" s="8">
        <v>138</v>
      </c>
      <c r="AA221" s="14"/>
      <c r="AB221" s="10">
        <f>CEILING(160/W221,1)</f>
        <v>2</v>
      </c>
      <c r="AC221" s="7">
        <f>R221*W221/(1000*1000)*AB221</f>
      </c>
      <c r="AD221" s="11"/>
      <c r="AE221" s="11"/>
      <c r="AF221" s="11"/>
      <c r="AG221" s="7">
        <f>AB221*I221</f>
        <v>0.86754</v>
      </c>
      <c r="AH221" s="11"/>
      <c r="AI221" s="11"/>
      <c r="AJ221" s="11"/>
    </row>
    <row r="222" ht="13" customHeight="1" hidden="1">
      <c r="A222" t="s" s="7">
        <v>1088</v>
      </c>
      <c r="B222" t="s" s="7">
        <v>1095</v>
      </c>
      <c r="C222" t="s" s="7">
        <v>1096</v>
      </c>
      <c r="D222" t="s" s="7">
        <v>1097</v>
      </c>
      <c r="E222" t="s" s="7">
        <v>1092</v>
      </c>
      <c r="F222" t="s" s="7">
        <v>1098</v>
      </c>
      <c r="G222" s="12">
        <v>2000</v>
      </c>
      <c r="H222" s="12">
        <v>347000</v>
      </c>
      <c r="I222" s="18">
        <v>0.4566</v>
      </c>
      <c r="J222" s="12">
        <v>0</v>
      </c>
      <c r="K222" s="12">
        <v>1000</v>
      </c>
      <c r="L222" t="s" s="7">
        <v>167</v>
      </c>
      <c r="M222" t="s" s="7">
        <v>48</v>
      </c>
      <c r="N222" t="s" s="7">
        <v>118</v>
      </c>
      <c r="O222" t="s" s="7">
        <v>48</v>
      </c>
      <c r="P222" t="s" s="7">
        <v>50</v>
      </c>
      <c r="Q222" t="s" s="7">
        <v>51</v>
      </c>
      <c r="R222" t="s" s="7">
        <v>48</v>
      </c>
      <c r="S222" t="s" s="7">
        <v>541</v>
      </c>
      <c r="T222" t="s" s="7">
        <v>67</v>
      </c>
      <c r="U222" t="s" s="7">
        <v>597</v>
      </c>
      <c r="V222" t="s" s="7">
        <v>1094</v>
      </c>
      <c r="W222" t="s" s="7">
        <v>70</v>
      </c>
      <c r="X222" t="s" s="7">
        <v>512</v>
      </c>
      <c r="Y222" t="s" s="7">
        <v>86</v>
      </c>
      <c r="Z222" t="s" s="8">
        <v>138</v>
      </c>
      <c r="AA222" s="14"/>
      <c r="AB222" s="10">
        <f>CEILING(160/W222,1)</f>
        <v>2</v>
      </c>
      <c r="AC222" s="7">
        <f>R222*W222/(1000*1000)*AB222</f>
      </c>
      <c r="AD222" s="11"/>
      <c r="AE222" s="11"/>
      <c r="AF222" s="11"/>
      <c r="AG222" s="7">
        <f>AB222*I222</f>
        <v>0.9132</v>
      </c>
      <c r="AH222" s="11"/>
      <c r="AI222" s="11"/>
      <c r="AJ222" s="11"/>
    </row>
    <row r="223" ht="13" customHeight="1" hidden="1">
      <c r="A223" t="s" s="7">
        <v>1088</v>
      </c>
      <c r="B223" t="s" s="7">
        <v>1099</v>
      </c>
      <c r="C223" t="s" s="7">
        <v>1100</v>
      </c>
      <c r="D223" t="s" s="7">
        <v>1101</v>
      </c>
      <c r="E223" t="s" s="7">
        <v>1092</v>
      </c>
      <c r="F223" t="s" s="7">
        <v>1102</v>
      </c>
      <c r="G223" s="12">
        <v>0</v>
      </c>
      <c r="H223" s="12">
        <v>121000</v>
      </c>
      <c r="I223" s="18">
        <v>0.4566</v>
      </c>
      <c r="J223" s="12">
        <v>0</v>
      </c>
      <c r="K223" s="12">
        <v>1000</v>
      </c>
      <c r="L223" t="s" s="7">
        <v>167</v>
      </c>
      <c r="M223" t="s" s="7">
        <v>48</v>
      </c>
      <c r="N223" t="s" s="7">
        <v>118</v>
      </c>
      <c r="O223" t="s" s="7">
        <v>48</v>
      </c>
      <c r="P223" t="s" s="7">
        <v>104</v>
      </c>
      <c r="Q223" t="s" s="7">
        <v>51</v>
      </c>
      <c r="R223" t="s" s="7">
        <v>48</v>
      </c>
      <c r="S223" t="s" s="7">
        <v>541</v>
      </c>
      <c r="T223" t="s" s="7">
        <v>67</v>
      </c>
      <c r="U223" t="s" s="7">
        <v>597</v>
      </c>
      <c r="V223" t="s" s="7">
        <v>1094</v>
      </c>
      <c r="W223" t="s" s="7">
        <v>70</v>
      </c>
      <c r="X223" t="s" s="7">
        <v>512</v>
      </c>
      <c r="Y223" t="s" s="7">
        <v>86</v>
      </c>
      <c r="Z223" t="s" s="8">
        <v>125</v>
      </c>
      <c r="AA223" s="14"/>
      <c r="AB223" s="10">
        <f>CEILING(160/W223,1)</f>
        <v>2</v>
      </c>
      <c r="AC223" s="7">
        <f>R223*W223/(1000*1000)*AB223</f>
      </c>
      <c r="AD223" s="11"/>
      <c r="AE223" s="11"/>
      <c r="AF223" s="11"/>
      <c r="AG223" s="7">
        <f>AB223*I223</f>
        <v>0.9132</v>
      </c>
      <c r="AH223" s="11"/>
      <c r="AI223" s="11"/>
      <c r="AJ223" s="11"/>
    </row>
    <row r="224" ht="13" customHeight="1" hidden="1">
      <c r="A224" t="s" s="7">
        <v>1088</v>
      </c>
      <c r="B224" t="s" s="7">
        <v>1099</v>
      </c>
      <c r="C224" t="s" s="7">
        <v>1103</v>
      </c>
      <c r="D224" t="s" s="7">
        <v>1104</v>
      </c>
      <c r="E224" t="s" s="7">
        <v>1092</v>
      </c>
      <c r="F224" t="s" s="7">
        <v>1105</v>
      </c>
      <c r="G224" s="12">
        <v>0</v>
      </c>
      <c r="H224" s="12">
        <v>22000</v>
      </c>
      <c r="I224" s="17">
        <v>0.48856</v>
      </c>
      <c r="J224" s="12">
        <v>0</v>
      </c>
      <c r="K224" s="12">
        <v>1000</v>
      </c>
      <c r="L224" t="s" s="7">
        <v>167</v>
      </c>
      <c r="M224" t="s" s="7">
        <v>48</v>
      </c>
      <c r="N224" t="s" s="7">
        <v>118</v>
      </c>
      <c r="O224" t="s" s="7">
        <v>48</v>
      </c>
      <c r="P224" t="s" s="7">
        <v>50</v>
      </c>
      <c r="Q224" t="s" s="7">
        <v>51</v>
      </c>
      <c r="R224" t="s" s="7">
        <v>48</v>
      </c>
      <c r="S224" t="s" s="7">
        <v>541</v>
      </c>
      <c r="T224" t="s" s="7">
        <v>67</v>
      </c>
      <c r="U224" t="s" s="7">
        <v>597</v>
      </c>
      <c r="V224" t="s" s="7">
        <v>1094</v>
      </c>
      <c r="W224" t="s" s="7">
        <v>70</v>
      </c>
      <c r="X224" t="s" s="7">
        <v>512</v>
      </c>
      <c r="Y224" t="s" s="7">
        <v>86</v>
      </c>
      <c r="Z224" t="s" s="8">
        <v>125</v>
      </c>
      <c r="AA224" s="14"/>
      <c r="AB224" s="10">
        <f>CEILING(160/W224,1)</f>
        <v>2</v>
      </c>
      <c r="AC224" s="7">
        <f>R224*W224/(1000*1000)*AB224</f>
      </c>
      <c r="AD224" s="11"/>
      <c r="AE224" s="11"/>
      <c r="AF224" s="11"/>
      <c r="AG224" s="7">
        <f>AB224*I224</f>
        <v>0.97712</v>
      </c>
      <c r="AH224" s="11"/>
      <c r="AI224" s="11"/>
      <c r="AJ224" s="11"/>
    </row>
    <row r="225" ht="13" customHeight="1" hidden="1">
      <c r="A225" t="s" s="7">
        <v>1088</v>
      </c>
      <c r="B225" t="s" s="7">
        <v>1089</v>
      </c>
      <c r="C225" t="s" s="7">
        <v>1106</v>
      </c>
      <c r="D225" t="s" s="7">
        <v>1091</v>
      </c>
      <c r="E225" t="s" s="7">
        <v>1092</v>
      </c>
      <c r="F225" t="s" s="7">
        <v>1093</v>
      </c>
      <c r="G225" s="12">
        <v>20899</v>
      </c>
      <c r="H225" s="12">
        <v>206000</v>
      </c>
      <c r="I225" s="16">
        <v>1.45</v>
      </c>
      <c r="J225" s="12">
        <v>0</v>
      </c>
      <c r="K225" s="12">
        <v>1</v>
      </c>
      <c r="L225" t="s" s="7">
        <v>77</v>
      </c>
      <c r="M225" t="s" s="7">
        <v>48</v>
      </c>
      <c r="N225" t="s" s="7">
        <v>118</v>
      </c>
      <c r="O225" t="s" s="7">
        <v>48</v>
      </c>
      <c r="P225" t="s" s="7">
        <v>104</v>
      </c>
      <c r="Q225" t="s" s="7">
        <v>51</v>
      </c>
      <c r="R225" t="s" s="7">
        <v>48</v>
      </c>
      <c r="S225" t="s" s="7">
        <v>541</v>
      </c>
      <c r="T225" t="s" s="7">
        <v>67</v>
      </c>
      <c r="U225" t="s" s="7">
        <v>597</v>
      </c>
      <c r="V225" t="s" s="7">
        <v>1094</v>
      </c>
      <c r="W225" t="s" s="7">
        <v>70</v>
      </c>
      <c r="X225" t="s" s="7">
        <v>512</v>
      </c>
      <c r="Y225" t="s" s="7">
        <v>86</v>
      </c>
      <c r="Z225" t="s" s="8">
        <v>138</v>
      </c>
      <c r="AA225" s="14"/>
      <c r="AB225" s="10">
        <f>CEILING(160/W225,1)</f>
        <v>2</v>
      </c>
      <c r="AC225" s="7">
        <f>R225*W225/(1000*1000)*AB225</f>
      </c>
      <c r="AD225" s="11"/>
      <c r="AE225" s="11"/>
      <c r="AF225" s="11"/>
      <c r="AG225" s="7">
        <f>AB225*I225</f>
        <v>2.9</v>
      </c>
      <c r="AH225" s="11"/>
      <c r="AI225" s="11"/>
      <c r="AJ225" s="11"/>
    </row>
    <row r="226" ht="13" customHeight="1" hidden="1">
      <c r="A226" t="s" s="7">
        <v>1088</v>
      </c>
      <c r="B226" t="s" s="7">
        <v>1095</v>
      </c>
      <c r="C226" t="s" s="7">
        <v>1107</v>
      </c>
      <c r="D226" t="s" s="7">
        <v>1097</v>
      </c>
      <c r="E226" t="s" s="7">
        <v>1092</v>
      </c>
      <c r="F226" t="s" s="7">
        <v>1098</v>
      </c>
      <c r="G226" s="12">
        <v>2978</v>
      </c>
      <c r="H226" s="12">
        <v>347000</v>
      </c>
      <c r="I226" s="16">
        <v>1.52</v>
      </c>
      <c r="J226" s="12">
        <v>0</v>
      </c>
      <c r="K226" s="12">
        <v>1</v>
      </c>
      <c r="L226" t="s" s="7">
        <v>77</v>
      </c>
      <c r="M226" t="s" s="7">
        <v>48</v>
      </c>
      <c r="N226" t="s" s="7">
        <v>118</v>
      </c>
      <c r="O226" t="s" s="7">
        <v>48</v>
      </c>
      <c r="P226" t="s" s="7">
        <v>50</v>
      </c>
      <c r="Q226" t="s" s="7">
        <v>51</v>
      </c>
      <c r="R226" t="s" s="7">
        <v>48</v>
      </c>
      <c r="S226" t="s" s="7">
        <v>541</v>
      </c>
      <c r="T226" t="s" s="7">
        <v>67</v>
      </c>
      <c r="U226" t="s" s="7">
        <v>597</v>
      </c>
      <c r="V226" t="s" s="7">
        <v>1094</v>
      </c>
      <c r="W226" t="s" s="7">
        <v>70</v>
      </c>
      <c r="X226" t="s" s="7">
        <v>512</v>
      </c>
      <c r="Y226" t="s" s="7">
        <v>86</v>
      </c>
      <c r="Z226" t="s" s="8">
        <v>138</v>
      </c>
      <c r="AA226" s="14"/>
      <c r="AB226" s="10">
        <f>CEILING(160/W226,1)</f>
        <v>2</v>
      </c>
      <c r="AC226" s="7">
        <f>R226*W226/(1000*1000)*AB226</f>
      </c>
      <c r="AD226" s="11"/>
      <c r="AE226" s="11"/>
      <c r="AF226" s="11"/>
      <c r="AG226" s="7">
        <f>AB226*I226</f>
        <v>3.04</v>
      </c>
      <c r="AH226" s="11"/>
      <c r="AI226" s="11"/>
      <c r="AJ226" s="11"/>
    </row>
    <row r="227" ht="13" customHeight="1" hidden="1">
      <c r="A227" t="s" s="7">
        <v>1088</v>
      </c>
      <c r="B227" t="s" s="7">
        <v>1099</v>
      </c>
      <c r="C227" t="s" s="7">
        <v>1108</v>
      </c>
      <c r="D227" t="s" s="7">
        <v>1101</v>
      </c>
      <c r="E227" t="s" s="7">
        <v>1092</v>
      </c>
      <c r="F227" t="s" s="7">
        <v>1102</v>
      </c>
      <c r="G227" s="12">
        <v>505</v>
      </c>
      <c r="H227" s="12">
        <v>121000</v>
      </c>
      <c r="I227" s="16">
        <v>1.52</v>
      </c>
      <c r="J227" s="12">
        <v>0</v>
      </c>
      <c r="K227" s="12">
        <v>1</v>
      </c>
      <c r="L227" t="s" s="7">
        <v>77</v>
      </c>
      <c r="M227" t="s" s="7">
        <v>48</v>
      </c>
      <c r="N227" t="s" s="7">
        <v>118</v>
      </c>
      <c r="O227" t="s" s="7">
        <v>48</v>
      </c>
      <c r="P227" t="s" s="7">
        <v>104</v>
      </c>
      <c r="Q227" t="s" s="7">
        <v>51</v>
      </c>
      <c r="R227" t="s" s="7">
        <v>48</v>
      </c>
      <c r="S227" t="s" s="7">
        <v>541</v>
      </c>
      <c r="T227" t="s" s="7">
        <v>67</v>
      </c>
      <c r="U227" t="s" s="7">
        <v>597</v>
      </c>
      <c r="V227" t="s" s="7">
        <v>1094</v>
      </c>
      <c r="W227" t="s" s="7">
        <v>70</v>
      </c>
      <c r="X227" t="s" s="7">
        <v>512</v>
      </c>
      <c r="Y227" t="s" s="7">
        <v>86</v>
      </c>
      <c r="Z227" t="s" s="8">
        <v>125</v>
      </c>
      <c r="AA227" s="14"/>
      <c r="AB227" s="10">
        <f>CEILING(160/W227,1)</f>
        <v>2</v>
      </c>
      <c r="AC227" s="7">
        <f>R227*W227/(1000*1000)*AB227</f>
      </c>
      <c r="AD227" s="11"/>
      <c r="AE227" s="11"/>
      <c r="AF227" s="11"/>
      <c r="AG227" s="7">
        <f>AB227*I227</f>
        <v>3.04</v>
      </c>
      <c r="AH227" s="11"/>
      <c r="AI227" s="11"/>
      <c r="AJ227" s="11"/>
    </row>
    <row r="228" ht="13" customHeight="1" hidden="1">
      <c r="A228" t="s" s="7">
        <v>1088</v>
      </c>
      <c r="B228" t="s" s="7">
        <v>1099</v>
      </c>
      <c r="C228" t="s" s="7">
        <v>1109</v>
      </c>
      <c r="D228" t="s" s="7">
        <v>1104</v>
      </c>
      <c r="E228" t="s" s="7">
        <v>1092</v>
      </c>
      <c r="F228" t="s" s="7">
        <v>1105</v>
      </c>
      <c r="G228" s="12">
        <v>786</v>
      </c>
      <c r="H228" s="12">
        <v>22000</v>
      </c>
      <c r="I228" s="16">
        <v>1.62</v>
      </c>
      <c r="J228" s="12">
        <v>0</v>
      </c>
      <c r="K228" s="12">
        <v>1</v>
      </c>
      <c r="L228" t="s" s="7">
        <v>77</v>
      </c>
      <c r="M228" t="s" s="7">
        <v>48</v>
      </c>
      <c r="N228" t="s" s="7">
        <v>118</v>
      </c>
      <c r="O228" t="s" s="7">
        <v>48</v>
      </c>
      <c r="P228" t="s" s="7">
        <v>50</v>
      </c>
      <c r="Q228" t="s" s="7">
        <v>51</v>
      </c>
      <c r="R228" t="s" s="7">
        <v>48</v>
      </c>
      <c r="S228" t="s" s="7">
        <v>541</v>
      </c>
      <c r="T228" t="s" s="7">
        <v>67</v>
      </c>
      <c r="U228" t="s" s="7">
        <v>597</v>
      </c>
      <c r="V228" t="s" s="7">
        <v>1094</v>
      </c>
      <c r="W228" t="s" s="7">
        <v>70</v>
      </c>
      <c r="X228" t="s" s="7">
        <v>512</v>
      </c>
      <c r="Y228" t="s" s="7">
        <v>86</v>
      </c>
      <c r="Z228" t="s" s="8">
        <v>125</v>
      </c>
      <c r="AA228" s="14"/>
      <c r="AB228" s="10">
        <f>CEILING(160/W228,1)</f>
        <v>2</v>
      </c>
      <c r="AC228" s="7">
        <f>R228*W228/(1000*1000)*AB228</f>
      </c>
      <c r="AD228" s="11"/>
      <c r="AE228" s="11"/>
      <c r="AF228" s="11"/>
      <c r="AG228" s="7">
        <f>AB228*I228</f>
        <v>3.24</v>
      </c>
      <c r="AH228" s="11"/>
      <c r="AI228" s="11"/>
      <c r="AJ228" s="11"/>
    </row>
    <row r="229" ht="13" customHeight="1" hidden="1">
      <c r="A229" t="s" s="7">
        <v>1088</v>
      </c>
      <c r="B229" t="s" s="7">
        <v>1089</v>
      </c>
      <c r="C229" t="s" s="7">
        <v>1110</v>
      </c>
      <c r="D229" t="s" s="7">
        <v>1091</v>
      </c>
      <c r="E229" t="s" s="7">
        <v>1092</v>
      </c>
      <c r="F229" t="s" s="7">
        <v>1093</v>
      </c>
      <c r="G229" s="12">
        <v>20899</v>
      </c>
      <c r="H229" s="12">
        <v>206000</v>
      </c>
      <c r="I229" t="s" s="7">
        <v>555</v>
      </c>
      <c r="J229" s="12">
        <v>0</v>
      </c>
      <c r="K229" s="12">
        <v>1</v>
      </c>
      <c r="L229" t="s" s="7">
        <v>556</v>
      </c>
      <c r="M229" t="s" s="7">
        <v>48</v>
      </c>
      <c r="N229" t="s" s="7">
        <v>118</v>
      </c>
      <c r="O229" t="s" s="7">
        <v>48</v>
      </c>
      <c r="P229" t="s" s="7">
        <v>104</v>
      </c>
      <c r="Q229" t="s" s="7">
        <v>51</v>
      </c>
      <c r="R229" t="s" s="7">
        <v>48</v>
      </c>
      <c r="S229" t="s" s="7">
        <v>541</v>
      </c>
      <c r="T229" t="s" s="7">
        <v>67</v>
      </c>
      <c r="U229" t="s" s="7">
        <v>597</v>
      </c>
      <c r="V229" t="s" s="7">
        <v>1094</v>
      </c>
      <c r="W229" t="s" s="7">
        <v>70</v>
      </c>
      <c r="X229" t="s" s="7">
        <v>512</v>
      </c>
      <c r="Y229" t="s" s="7">
        <v>86</v>
      </c>
      <c r="Z229" t="s" s="8">
        <v>138</v>
      </c>
      <c r="AA229" s="14"/>
      <c r="AB229" s="10">
        <f>CEILING(160/W229,1)</f>
        <v>2</v>
      </c>
      <c r="AC229" s="7">
        <f>R229*W229/(1000*1000)*AB229</f>
      </c>
      <c r="AD229" s="11"/>
      <c r="AE229" s="11"/>
      <c r="AF229" s="11"/>
      <c r="AG229" s="7">
        <f>AB229*I229</f>
      </c>
      <c r="AH229" s="11"/>
      <c r="AI229" s="11"/>
      <c r="AJ229" s="11"/>
    </row>
    <row r="230" ht="13" customHeight="1" hidden="1">
      <c r="A230" t="s" s="7">
        <v>1088</v>
      </c>
      <c r="B230" t="s" s="7">
        <v>1099</v>
      </c>
      <c r="C230" t="s" s="7">
        <v>1111</v>
      </c>
      <c r="D230" t="s" s="7">
        <v>1104</v>
      </c>
      <c r="E230" t="s" s="7">
        <v>1092</v>
      </c>
      <c r="F230" t="s" s="7">
        <v>1105</v>
      </c>
      <c r="G230" s="12">
        <v>786</v>
      </c>
      <c r="H230" s="12">
        <v>22000</v>
      </c>
      <c r="I230" t="s" s="7">
        <v>555</v>
      </c>
      <c r="J230" s="12">
        <v>0</v>
      </c>
      <c r="K230" s="12">
        <v>1</v>
      </c>
      <c r="L230" t="s" s="7">
        <v>556</v>
      </c>
      <c r="M230" t="s" s="7">
        <v>48</v>
      </c>
      <c r="N230" t="s" s="7">
        <v>118</v>
      </c>
      <c r="O230" t="s" s="7">
        <v>48</v>
      </c>
      <c r="P230" t="s" s="7">
        <v>50</v>
      </c>
      <c r="Q230" t="s" s="7">
        <v>51</v>
      </c>
      <c r="R230" t="s" s="7">
        <v>48</v>
      </c>
      <c r="S230" t="s" s="7">
        <v>541</v>
      </c>
      <c r="T230" t="s" s="7">
        <v>67</v>
      </c>
      <c r="U230" t="s" s="7">
        <v>597</v>
      </c>
      <c r="V230" t="s" s="7">
        <v>1094</v>
      </c>
      <c r="W230" t="s" s="7">
        <v>70</v>
      </c>
      <c r="X230" t="s" s="7">
        <v>512</v>
      </c>
      <c r="Y230" t="s" s="7">
        <v>86</v>
      </c>
      <c r="Z230" t="s" s="8">
        <v>125</v>
      </c>
      <c r="AA230" s="14"/>
      <c r="AB230" s="10">
        <f>CEILING(160/W230,1)</f>
        <v>2</v>
      </c>
      <c r="AC230" s="7">
        <f>R230*W230/(1000*1000)*AB230</f>
      </c>
      <c r="AD230" s="11"/>
      <c r="AE230" s="11"/>
      <c r="AF230" s="11"/>
      <c r="AG230" s="7">
        <f>AB230*I230</f>
      </c>
      <c r="AH230" s="11"/>
      <c r="AI230" s="11"/>
      <c r="AJ230" s="11"/>
    </row>
    <row r="231" ht="13" customHeight="1" hidden="1">
      <c r="A231" t="s" s="7">
        <v>1088</v>
      </c>
      <c r="B231" t="s" s="7">
        <v>1099</v>
      </c>
      <c r="C231" t="s" s="7">
        <v>1112</v>
      </c>
      <c r="D231" t="s" s="7">
        <v>1101</v>
      </c>
      <c r="E231" t="s" s="7">
        <v>1092</v>
      </c>
      <c r="F231" t="s" s="7">
        <v>1102</v>
      </c>
      <c r="G231" s="12">
        <v>505</v>
      </c>
      <c r="H231" s="12">
        <v>121000</v>
      </c>
      <c r="I231" t="s" s="7">
        <v>555</v>
      </c>
      <c r="J231" s="12">
        <v>0</v>
      </c>
      <c r="K231" s="12">
        <v>1</v>
      </c>
      <c r="L231" t="s" s="7">
        <v>556</v>
      </c>
      <c r="M231" t="s" s="7">
        <v>48</v>
      </c>
      <c r="N231" t="s" s="7">
        <v>118</v>
      </c>
      <c r="O231" t="s" s="7">
        <v>48</v>
      </c>
      <c r="P231" t="s" s="7">
        <v>104</v>
      </c>
      <c r="Q231" t="s" s="7">
        <v>51</v>
      </c>
      <c r="R231" t="s" s="7">
        <v>48</v>
      </c>
      <c r="S231" t="s" s="7">
        <v>541</v>
      </c>
      <c r="T231" t="s" s="7">
        <v>67</v>
      </c>
      <c r="U231" t="s" s="7">
        <v>597</v>
      </c>
      <c r="V231" t="s" s="7">
        <v>1094</v>
      </c>
      <c r="W231" t="s" s="7">
        <v>70</v>
      </c>
      <c r="X231" t="s" s="7">
        <v>512</v>
      </c>
      <c r="Y231" t="s" s="7">
        <v>86</v>
      </c>
      <c r="Z231" t="s" s="8">
        <v>125</v>
      </c>
      <c r="AA231" s="14"/>
      <c r="AB231" s="10">
        <f>CEILING(160/W231,1)</f>
        <v>2</v>
      </c>
      <c r="AC231" s="7">
        <f>R231*W231/(1000*1000)*AB231</f>
      </c>
      <c r="AD231" s="11"/>
      <c r="AE231" s="11"/>
      <c r="AF231" s="11"/>
      <c r="AG231" s="7">
        <f>AB231*I231</f>
      </c>
      <c r="AH231" s="11"/>
      <c r="AI231" s="11"/>
      <c r="AJ231" s="11"/>
    </row>
    <row r="232" ht="13" customHeight="1" hidden="1">
      <c r="A232" t="s" s="7">
        <v>1113</v>
      </c>
      <c r="B232" t="s" s="7">
        <v>1114</v>
      </c>
      <c r="C232" t="s" s="7">
        <v>1115</v>
      </c>
      <c r="D232" t="s" s="7">
        <v>1116</v>
      </c>
      <c r="E232" t="s" s="7">
        <v>1092</v>
      </c>
      <c r="F232" t="s" s="7">
        <v>1117</v>
      </c>
      <c r="G232" s="12">
        <v>461</v>
      </c>
      <c r="H232" s="12">
        <v>0</v>
      </c>
      <c r="I232" s="16">
        <v>0.87</v>
      </c>
      <c r="J232" s="12">
        <v>0</v>
      </c>
      <c r="K232" s="12">
        <v>1</v>
      </c>
      <c r="L232" t="s" s="7">
        <v>47</v>
      </c>
      <c r="M232" t="s" s="7">
        <v>48</v>
      </c>
      <c r="N232" t="s" s="7">
        <v>741</v>
      </c>
      <c r="O232" t="s" s="7">
        <v>48</v>
      </c>
      <c r="P232" t="s" s="7">
        <v>50</v>
      </c>
      <c r="Q232" t="s" s="7">
        <v>51</v>
      </c>
      <c r="R232" t="s" s="7">
        <v>48</v>
      </c>
      <c r="S232" t="s" s="7">
        <v>53</v>
      </c>
      <c r="T232" t="s" s="7">
        <v>54</v>
      </c>
      <c r="U232" t="s" s="7">
        <v>155</v>
      </c>
      <c r="V232" t="s" s="7">
        <v>1118</v>
      </c>
      <c r="W232" t="s" s="7">
        <v>145</v>
      </c>
      <c r="X232" t="s" s="7">
        <v>58</v>
      </c>
      <c r="Y232" t="s" s="7">
        <v>59</v>
      </c>
      <c r="Z232" t="s" s="8">
        <v>1119</v>
      </c>
      <c r="AA232" s="14"/>
      <c r="AB232" s="10">
        <f>CEILING(160/W232,1)</f>
        <v>4</v>
      </c>
      <c r="AC232" s="7">
        <f>R232*W232/(1000*1000)*AB232</f>
      </c>
      <c r="AD232" s="11"/>
      <c r="AE232" s="11"/>
      <c r="AF232" s="11"/>
      <c r="AG232" s="7">
        <f>AB232*I232</f>
        <v>3.48</v>
      </c>
      <c r="AH232" s="11"/>
      <c r="AI232" s="11"/>
      <c r="AJ232" s="11"/>
    </row>
    <row r="233" ht="13" customHeight="1" hidden="1">
      <c r="A233" t="s" s="7">
        <v>1120</v>
      </c>
      <c r="B233" t="s" s="7">
        <v>1121</v>
      </c>
      <c r="C233" t="s" s="7">
        <v>1122</v>
      </c>
      <c r="D233" t="s" s="7">
        <v>1123</v>
      </c>
      <c r="E233" t="s" s="7">
        <v>1092</v>
      </c>
      <c r="F233" t="s" s="7">
        <v>1124</v>
      </c>
      <c r="G233" s="12">
        <v>9128</v>
      </c>
      <c r="H233" s="12">
        <v>327000</v>
      </c>
      <c r="I233" s="16">
        <v>0.77</v>
      </c>
      <c r="J233" s="12">
        <v>0</v>
      </c>
      <c r="K233" s="12">
        <v>1</v>
      </c>
      <c r="L233" t="s" s="7">
        <v>47</v>
      </c>
      <c r="M233" t="s" s="7">
        <v>48</v>
      </c>
      <c r="N233" t="s" s="7">
        <v>741</v>
      </c>
      <c r="O233" t="s" s="7">
        <v>48</v>
      </c>
      <c r="P233" t="s" s="7">
        <v>527</v>
      </c>
      <c r="Q233" t="s" s="7">
        <v>51</v>
      </c>
      <c r="R233" t="s" s="7">
        <v>48</v>
      </c>
      <c r="S233" t="s" s="7">
        <v>53</v>
      </c>
      <c r="T233" t="s" s="7">
        <v>54</v>
      </c>
      <c r="U233" t="s" s="7">
        <v>155</v>
      </c>
      <c r="V233" t="s" s="7">
        <v>1118</v>
      </c>
      <c r="W233" t="s" s="7">
        <v>145</v>
      </c>
      <c r="X233" t="s" s="7">
        <v>58</v>
      </c>
      <c r="Y233" t="s" s="7">
        <v>59</v>
      </c>
      <c r="Z233" t="s" s="8">
        <v>60</v>
      </c>
      <c r="AA233" s="14"/>
      <c r="AB233" s="10">
        <f>CEILING(160/W233,1)</f>
        <v>4</v>
      </c>
      <c r="AC233" s="7">
        <f>R233*W233/(1000*1000)*AB233</f>
      </c>
      <c r="AD233" s="11"/>
      <c r="AE233" s="11"/>
      <c r="AF233" s="11"/>
      <c r="AG233" s="7">
        <f>AB233*I233</f>
        <v>3.08</v>
      </c>
      <c r="AH233" s="11"/>
      <c r="AI233" s="11"/>
      <c r="AJ233" s="11"/>
    </row>
    <row r="234" ht="13" customHeight="1" hidden="1">
      <c r="A234" t="s" s="7">
        <v>1125</v>
      </c>
      <c r="B234" t="s" s="7">
        <v>1126</v>
      </c>
      <c r="C234" t="s" s="7">
        <v>1127</v>
      </c>
      <c r="D234" t="s" s="7">
        <v>1128</v>
      </c>
      <c r="E234" t="s" s="7">
        <v>1092</v>
      </c>
      <c r="F234" t="s" s="7">
        <v>1129</v>
      </c>
      <c r="G234" s="12">
        <v>2000</v>
      </c>
      <c r="H234" s="12">
        <v>14000</v>
      </c>
      <c r="I234" s="17">
        <v>0.46813</v>
      </c>
      <c r="J234" s="12">
        <v>0</v>
      </c>
      <c r="K234" s="12">
        <v>1000</v>
      </c>
      <c r="L234" t="s" s="7">
        <v>167</v>
      </c>
      <c r="M234" t="s" s="7">
        <v>48</v>
      </c>
      <c r="N234" t="s" s="7">
        <v>118</v>
      </c>
      <c r="O234" t="s" s="7">
        <v>48</v>
      </c>
      <c r="P234" t="s" s="7">
        <v>48</v>
      </c>
      <c r="Q234" t="s" s="7">
        <v>51</v>
      </c>
      <c r="R234" t="s" s="7">
        <v>48</v>
      </c>
      <c r="S234" t="s" s="7">
        <v>541</v>
      </c>
      <c r="T234" t="s" s="7">
        <v>67</v>
      </c>
      <c r="U234" t="s" s="7">
        <v>597</v>
      </c>
      <c r="V234" t="s" s="7">
        <v>48</v>
      </c>
      <c r="W234" t="s" s="7">
        <v>70</v>
      </c>
      <c r="X234" t="s" s="7">
        <v>85</v>
      </c>
      <c r="Y234" t="s" s="7">
        <v>59</v>
      </c>
      <c r="Z234" t="s" s="8">
        <v>1130</v>
      </c>
      <c r="AA234" s="14"/>
      <c r="AB234" s="10">
        <f>CEILING(160/W234,1)</f>
        <v>2</v>
      </c>
      <c r="AC234" s="7">
        <f>R234*W234/(1000*1000)*AB234</f>
      </c>
      <c r="AD234" s="11"/>
      <c r="AE234" s="11"/>
      <c r="AF234" s="11"/>
      <c r="AG234" s="7">
        <f>AB234*I234</f>
        <v>0.93626</v>
      </c>
      <c r="AH234" s="11"/>
      <c r="AI234" s="11"/>
      <c r="AJ234" s="11"/>
    </row>
    <row r="235" ht="13" customHeight="1" hidden="1">
      <c r="A235" t="s" s="7">
        <v>1125</v>
      </c>
      <c r="B235" t="s" s="7">
        <v>1131</v>
      </c>
      <c r="C235" t="s" s="7">
        <v>1132</v>
      </c>
      <c r="D235" t="s" s="7">
        <v>1133</v>
      </c>
      <c r="E235" t="s" s="7">
        <v>1092</v>
      </c>
      <c r="F235" t="s" s="7">
        <v>1134</v>
      </c>
      <c r="G235" s="12">
        <v>6567</v>
      </c>
      <c r="H235" s="12">
        <v>0</v>
      </c>
      <c r="I235" s="16">
        <v>1.33</v>
      </c>
      <c r="J235" s="12">
        <v>0</v>
      </c>
      <c r="K235" s="12">
        <v>1</v>
      </c>
      <c r="L235" t="s" s="7">
        <v>47</v>
      </c>
      <c r="M235" t="s" s="7">
        <v>48</v>
      </c>
      <c r="N235" t="s" s="7">
        <v>118</v>
      </c>
      <c r="O235" t="s" s="7">
        <v>48</v>
      </c>
      <c r="P235" t="s" s="7">
        <v>48</v>
      </c>
      <c r="Q235" t="s" s="7">
        <v>51</v>
      </c>
      <c r="R235" t="s" s="7">
        <v>48</v>
      </c>
      <c r="S235" t="s" s="7">
        <v>541</v>
      </c>
      <c r="T235" t="s" s="7">
        <v>67</v>
      </c>
      <c r="U235" t="s" s="7">
        <v>597</v>
      </c>
      <c r="V235" t="s" s="7">
        <v>48</v>
      </c>
      <c r="W235" t="s" s="7">
        <v>70</v>
      </c>
      <c r="X235" t="s" s="7">
        <v>85</v>
      </c>
      <c r="Y235" t="s" s="7">
        <v>59</v>
      </c>
      <c r="Z235" t="s" s="8">
        <v>1135</v>
      </c>
      <c r="AA235" s="14"/>
      <c r="AB235" s="10">
        <f>CEILING(160/W235,1)</f>
        <v>2</v>
      </c>
      <c r="AC235" s="7">
        <f>R235*W235/(1000*1000)*AB235</f>
      </c>
      <c r="AD235" s="11"/>
      <c r="AE235" s="11"/>
      <c r="AF235" s="11"/>
      <c r="AG235" s="7">
        <f>AB235*I235</f>
        <v>2.66</v>
      </c>
      <c r="AH235" s="11"/>
      <c r="AI235" s="11"/>
      <c r="AJ235" s="11"/>
    </row>
    <row r="236" ht="13" customHeight="1" hidden="1">
      <c r="A236" t="s" s="7">
        <v>1125</v>
      </c>
      <c r="B236" t="s" s="7">
        <v>1126</v>
      </c>
      <c r="C236" t="s" s="7">
        <v>1136</v>
      </c>
      <c r="D236" t="s" s="7">
        <v>1128</v>
      </c>
      <c r="E236" t="s" s="7">
        <v>1092</v>
      </c>
      <c r="F236" t="s" s="7">
        <v>1129</v>
      </c>
      <c r="G236" s="12">
        <v>3233</v>
      </c>
      <c r="H236" s="12">
        <v>14000</v>
      </c>
      <c r="I236" s="16">
        <v>1.57</v>
      </c>
      <c r="J236" s="12">
        <v>0</v>
      </c>
      <c r="K236" s="12">
        <v>1</v>
      </c>
      <c r="L236" t="s" s="7">
        <v>77</v>
      </c>
      <c r="M236" t="s" s="7">
        <v>48</v>
      </c>
      <c r="N236" t="s" s="7">
        <v>118</v>
      </c>
      <c r="O236" t="s" s="7">
        <v>48</v>
      </c>
      <c r="P236" t="s" s="7">
        <v>48</v>
      </c>
      <c r="Q236" t="s" s="7">
        <v>51</v>
      </c>
      <c r="R236" t="s" s="7">
        <v>48</v>
      </c>
      <c r="S236" t="s" s="7">
        <v>541</v>
      </c>
      <c r="T236" t="s" s="7">
        <v>67</v>
      </c>
      <c r="U236" t="s" s="7">
        <v>597</v>
      </c>
      <c r="V236" t="s" s="7">
        <v>48</v>
      </c>
      <c r="W236" t="s" s="7">
        <v>70</v>
      </c>
      <c r="X236" t="s" s="7">
        <v>85</v>
      </c>
      <c r="Y236" t="s" s="7">
        <v>59</v>
      </c>
      <c r="Z236" t="s" s="8">
        <v>1130</v>
      </c>
      <c r="AA236" s="14"/>
      <c r="AB236" s="10">
        <f>CEILING(160/W236,1)</f>
        <v>2</v>
      </c>
      <c r="AC236" s="7">
        <f>R236*W236/(1000*1000)*AB236</f>
      </c>
      <c r="AD236" s="11"/>
      <c r="AE236" s="11"/>
      <c r="AF236" s="11"/>
      <c r="AG236" s="7">
        <f>AB236*I236</f>
        <v>3.14</v>
      </c>
      <c r="AH236" s="11"/>
      <c r="AI236" s="11"/>
      <c r="AJ236" s="11"/>
    </row>
    <row r="237" ht="13" customHeight="1" hidden="1">
      <c r="A237" t="s" s="7">
        <v>1137</v>
      </c>
      <c r="B237" t="s" s="7">
        <v>1138</v>
      </c>
      <c r="C237" t="s" s="7">
        <v>1139</v>
      </c>
      <c r="D237" t="s" s="7">
        <v>1140</v>
      </c>
      <c r="E237" t="s" s="7">
        <v>1141</v>
      </c>
      <c r="F237" t="s" s="7">
        <v>1142</v>
      </c>
      <c r="G237" s="12">
        <v>0</v>
      </c>
      <c r="H237" s="12">
        <v>0</v>
      </c>
      <c r="I237" s="17">
        <v>12.02528</v>
      </c>
      <c r="J237" s="12">
        <v>0</v>
      </c>
      <c r="K237" s="12">
        <v>250</v>
      </c>
      <c r="L237" t="s" s="7">
        <v>167</v>
      </c>
      <c r="M237" t="s" s="7">
        <v>48</v>
      </c>
      <c r="N237" t="s" s="7">
        <v>1143</v>
      </c>
      <c r="O237" t="s" s="7">
        <v>187</v>
      </c>
      <c r="P237" t="s" s="7">
        <v>1144</v>
      </c>
      <c r="Q237" t="s" s="7">
        <v>48</v>
      </c>
      <c r="R237" t="s" s="7">
        <v>48</v>
      </c>
      <c r="S237" t="s" s="7">
        <v>66</v>
      </c>
      <c r="T237" t="s" s="7">
        <v>48</v>
      </c>
      <c r="U237" t="s" s="7">
        <v>48</v>
      </c>
      <c r="V237" t="s" s="7">
        <v>48</v>
      </c>
      <c r="W237" t="s" s="7">
        <v>48</v>
      </c>
      <c r="X237" t="s" s="7">
        <v>48</v>
      </c>
      <c r="Y237" t="s" s="7">
        <v>86</v>
      </c>
      <c r="Z237" t="s" s="8">
        <v>1145</v>
      </c>
      <c r="AA237" s="14"/>
      <c r="AB237" s="10">
        <f>CEILING(160/W237,1)</f>
      </c>
      <c r="AC237" s="7">
        <f>R237*W237/(1000*1000)*AB237</f>
      </c>
      <c r="AD237" s="11"/>
      <c r="AE237" s="11"/>
      <c r="AF237" s="11"/>
      <c r="AG237" s="7">
        <f>AB237*I237</f>
      </c>
      <c r="AH237" s="11"/>
      <c r="AI237" s="11"/>
      <c r="AJ237" s="11"/>
    </row>
    <row r="238" ht="13" customHeight="1" hidden="1">
      <c r="A238" t="s" s="7">
        <v>1137</v>
      </c>
      <c r="B238" t="s" s="7">
        <v>1138</v>
      </c>
      <c r="C238" t="s" s="7">
        <v>1146</v>
      </c>
      <c r="D238" t="s" s="7">
        <v>1140</v>
      </c>
      <c r="E238" t="s" s="7">
        <v>1141</v>
      </c>
      <c r="F238" t="s" s="7">
        <v>1142</v>
      </c>
      <c r="G238" s="12">
        <v>291</v>
      </c>
      <c r="H238" s="12">
        <v>0</v>
      </c>
      <c r="I238" s="16">
        <v>18.25</v>
      </c>
      <c r="J238" s="12">
        <v>0</v>
      </c>
      <c r="K238" s="12">
        <v>1</v>
      </c>
      <c r="L238" t="s" s="7">
        <v>77</v>
      </c>
      <c r="M238" t="s" s="7">
        <v>48</v>
      </c>
      <c r="N238" t="s" s="7">
        <v>1143</v>
      </c>
      <c r="O238" t="s" s="7">
        <v>187</v>
      </c>
      <c r="P238" t="s" s="7">
        <v>1144</v>
      </c>
      <c r="Q238" t="s" s="7">
        <v>48</v>
      </c>
      <c r="R238" t="s" s="7">
        <v>48</v>
      </c>
      <c r="S238" t="s" s="7">
        <v>66</v>
      </c>
      <c r="T238" t="s" s="7">
        <v>48</v>
      </c>
      <c r="U238" t="s" s="7">
        <v>48</v>
      </c>
      <c r="V238" t="s" s="7">
        <v>48</v>
      </c>
      <c r="W238" t="s" s="7">
        <v>48</v>
      </c>
      <c r="X238" t="s" s="7">
        <v>48</v>
      </c>
      <c r="Y238" t="s" s="7">
        <v>86</v>
      </c>
      <c r="Z238" t="s" s="8">
        <v>1145</v>
      </c>
      <c r="AA238" s="14"/>
      <c r="AB238" s="10">
        <f>CEILING(160/W238,1)</f>
      </c>
      <c r="AC238" s="7">
        <f>R238*W238/(1000*1000)*AB238</f>
      </c>
      <c r="AD238" s="11"/>
      <c r="AE238" s="11"/>
      <c r="AF238" s="11"/>
      <c r="AG238" s="7">
        <f>AB238*I238</f>
      </c>
      <c r="AH238" s="11"/>
      <c r="AI238" s="11"/>
      <c r="AJ238" s="11"/>
    </row>
    <row r="239" ht="13" customHeight="1" hidden="1">
      <c r="A239" t="s" s="7">
        <v>1137</v>
      </c>
      <c r="B239" t="s" s="7">
        <v>1138</v>
      </c>
      <c r="C239" t="s" s="7">
        <v>1147</v>
      </c>
      <c r="D239" t="s" s="7">
        <v>1140</v>
      </c>
      <c r="E239" t="s" s="7">
        <v>1141</v>
      </c>
      <c r="F239" t="s" s="7">
        <v>1142</v>
      </c>
      <c r="G239" s="12">
        <v>0</v>
      </c>
      <c r="H239" s="12">
        <v>0</v>
      </c>
      <c r="I239" t="s" s="7">
        <v>555</v>
      </c>
      <c r="J239" s="12">
        <v>0</v>
      </c>
      <c r="K239" s="12">
        <v>1</v>
      </c>
      <c r="L239" t="s" s="7">
        <v>556</v>
      </c>
      <c r="M239" t="s" s="7">
        <v>48</v>
      </c>
      <c r="N239" t="s" s="7">
        <v>1143</v>
      </c>
      <c r="O239" t="s" s="7">
        <v>187</v>
      </c>
      <c r="P239" t="s" s="7">
        <v>1144</v>
      </c>
      <c r="Q239" t="s" s="7">
        <v>48</v>
      </c>
      <c r="R239" t="s" s="7">
        <v>48</v>
      </c>
      <c r="S239" t="s" s="7">
        <v>66</v>
      </c>
      <c r="T239" t="s" s="7">
        <v>48</v>
      </c>
      <c r="U239" t="s" s="7">
        <v>48</v>
      </c>
      <c r="V239" t="s" s="7">
        <v>48</v>
      </c>
      <c r="W239" t="s" s="7">
        <v>48</v>
      </c>
      <c r="X239" t="s" s="7">
        <v>48</v>
      </c>
      <c r="Y239" t="s" s="7">
        <v>86</v>
      </c>
      <c r="Z239" t="s" s="8">
        <v>1145</v>
      </c>
      <c r="AA239" s="14"/>
      <c r="AB239" s="10">
        <f>CEILING(160/W239,1)</f>
      </c>
      <c r="AC239" s="7">
        <f>R239*W239/(1000*1000)*AB239</f>
      </c>
      <c r="AD239" s="11"/>
      <c r="AE239" s="11"/>
      <c r="AF239" s="11"/>
      <c r="AG239" s="7">
        <f>AB239*I239</f>
      </c>
      <c r="AH239" s="11"/>
      <c r="AI239" s="11"/>
      <c r="AJ239" s="11"/>
    </row>
    <row r="240" ht="13" customHeight="1" hidden="1">
      <c r="A240" t="s" s="7">
        <v>1148</v>
      </c>
      <c r="B240" t="s" s="7">
        <v>1149</v>
      </c>
      <c r="C240" t="s" s="7">
        <v>1150</v>
      </c>
      <c r="D240" t="s" s="7">
        <v>1151</v>
      </c>
      <c r="E240" t="s" s="7">
        <v>150</v>
      </c>
      <c r="F240" t="s" s="7">
        <v>1152</v>
      </c>
      <c r="G240" s="12">
        <v>1105</v>
      </c>
      <c r="H240" s="12">
        <v>0</v>
      </c>
      <c r="I240" s="16">
        <v>2.54</v>
      </c>
      <c r="J240" s="12">
        <v>0</v>
      </c>
      <c r="K240" s="12">
        <v>1</v>
      </c>
      <c r="L240" t="s" s="7">
        <v>47</v>
      </c>
      <c r="M240" t="s" s="7">
        <v>48</v>
      </c>
      <c r="N240" t="s" s="7">
        <v>118</v>
      </c>
      <c r="O240" t="s" s="7">
        <v>48</v>
      </c>
      <c r="P240" t="s" s="7">
        <v>1153</v>
      </c>
      <c r="Q240" t="s" s="7">
        <v>48</v>
      </c>
      <c r="R240" t="s" s="7">
        <v>1154</v>
      </c>
      <c r="S240" t="s" s="7">
        <v>48</v>
      </c>
      <c r="T240" t="s" s="7">
        <v>96</v>
      </c>
      <c r="U240" t="s" s="7">
        <v>155</v>
      </c>
      <c r="V240" t="s" s="7">
        <v>48</v>
      </c>
      <c r="W240" t="s" s="7">
        <v>48</v>
      </c>
      <c r="X240" t="s" s="7">
        <v>498</v>
      </c>
      <c r="Y240" t="s" s="7">
        <v>48</v>
      </c>
      <c r="Z240" t="s" s="8">
        <v>71</v>
      </c>
      <c r="AA240" s="14"/>
      <c r="AB240" s="10">
        <f>CEILING(160/W240,1)</f>
      </c>
      <c r="AC240" s="7">
        <f>R240*W240/(1000*1000)*AB240</f>
      </c>
      <c r="AD240" s="11"/>
      <c r="AE240" s="11"/>
      <c r="AF240" s="11"/>
      <c r="AG240" s="7">
        <f>AB240*I240</f>
      </c>
      <c r="AH240" s="11"/>
      <c r="AI240" s="11"/>
      <c r="AJ240" s="11"/>
    </row>
    <row r="241" ht="13" customHeight="1" hidden="1">
      <c r="A241" t="s" s="7">
        <v>1155</v>
      </c>
      <c r="B241" t="s" s="7">
        <v>1156</v>
      </c>
      <c r="C241" t="s" s="7">
        <v>1157</v>
      </c>
      <c r="D241" t="s" s="7">
        <v>1158</v>
      </c>
      <c r="E241" t="s" s="7">
        <v>150</v>
      </c>
      <c r="F241" t="s" s="7">
        <v>1159</v>
      </c>
      <c r="G241" s="12">
        <v>9</v>
      </c>
      <c r="H241" s="12">
        <v>0</v>
      </c>
      <c r="I241" s="16">
        <v>51.95</v>
      </c>
      <c r="J241" s="12">
        <v>0</v>
      </c>
      <c r="K241" s="12">
        <v>1</v>
      </c>
      <c r="L241" t="s" s="7">
        <v>47</v>
      </c>
      <c r="M241" t="s" s="7">
        <v>48</v>
      </c>
      <c r="N241" t="s" s="7">
        <v>1160</v>
      </c>
      <c r="O241" t="s" s="7">
        <v>48</v>
      </c>
      <c r="P241" t="s" s="7">
        <v>50</v>
      </c>
      <c r="Q241" t="s" s="7">
        <v>333</v>
      </c>
      <c r="R241" t="s" s="7">
        <v>415</v>
      </c>
      <c r="S241" t="s" s="7">
        <v>1161</v>
      </c>
      <c r="T241" t="s" s="7">
        <v>1162</v>
      </c>
      <c r="U241" t="s" s="7">
        <v>83</v>
      </c>
      <c r="V241" t="s" s="7">
        <v>48</v>
      </c>
      <c r="W241" t="s" s="7">
        <v>48</v>
      </c>
      <c r="X241" t="s" s="7">
        <v>498</v>
      </c>
      <c r="Y241" t="s" s="7">
        <v>59</v>
      </c>
      <c r="Z241" t="s" s="8">
        <v>1163</v>
      </c>
      <c r="AA241" s="14"/>
      <c r="AB241" s="10">
        <f>CEILING(160/W241,1)</f>
      </c>
      <c r="AC241" s="7">
        <f>R241*W241/(1000*1000)*AB241</f>
      </c>
      <c r="AD241" s="11"/>
      <c r="AE241" s="11"/>
      <c r="AF241" s="11"/>
      <c r="AG241" s="7">
        <f>AB241*I241</f>
      </c>
      <c r="AH241" s="11"/>
      <c r="AI241" s="11"/>
      <c r="AJ241" s="11"/>
    </row>
    <row r="242" ht="13" customHeight="1" hidden="1">
      <c r="A242" t="s" s="7">
        <v>1155</v>
      </c>
      <c r="B242" t="s" s="7">
        <v>1164</v>
      </c>
      <c r="C242" t="s" s="7">
        <v>1165</v>
      </c>
      <c r="D242" t="s" s="7">
        <v>1166</v>
      </c>
      <c r="E242" t="s" s="7">
        <v>150</v>
      </c>
      <c r="F242" t="s" s="7">
        <v>1167</v>
      </c>
      <c r="G242" s="12">
        <v>8</v>
      </c>
      <c r="H242" s="12">
        <v>0</v>
      </c>
      <c r="I242" s="16">
        <v>51.95</v>
      </c>
      <c r="J242" s="12">
        <v>0</v>
      </c>
      <c r="K242" s="12">
        <v>1</v>
      </c>
      <c r="L242" t="s" s="7">
        <v>47</v>
      </c>
      <c r="M242" t="s" s="7">
        <v>48</v>
      </c>
      <c r="N242" t="s" s="7">
        <v>1160</v>
      </c>
      <c r="O242" t="s" s="7">
        <v>48</v>
      </c>
      <c r="P242" t="s" s="7">
        <v>50</v>
      </c>
      <c r="Q242" t="s" s="7">
        <v>333</v>
      </c>
      <c r="R242" t="s" s="7">
        <v>415</v>
      </c>
      <c r="S242" t="s" s="7">
        <v>1161</v>
      </c>
      <c r="T242" t="s" s="7">
        <v>1168</v>
      </c>
      <c r="U242" t="s" s="7">
        <v>83</v>
      </c>
      <c r="V242" t="s" s="7">
        <v>48</v>
      </c>
      <c r="W242" t="s" s="7">
        <v>48</v>
      </c>
      <c r="X242" t="s" s="7">
        <v>498</v>
      </c>
      <c r="Y242" t="s" s="7">
        <v>59</v>
      </c>
      <c r="Z242" t="s" s="8">
        <v>1163</v>
      </c>
      <c r="AA242" s="14"/>
      <c r="AB242" s="10">
        <f>CEILING(160/W242,1)</f>
      </c>
      <c r="AC242" s="7">
        <f>R242*W242/(1000*1000)*AB242</f>
      </c>
      <c r="AD242" s="11"/>
      <c r="AE242" s="11"/>
      <c r="AF242" s="11"/>
      <c r="AG242" s="7">
        <f>AB242*I242</f>
      </c>
      <c r="AH242" s="11"/>
      <c r="AI242" s="11"/>
      <c r="AJ242" s="11"/>
    </row>
    <row r="243" ht="13" customHeight="1" hidden="1">
      <c r="A243" t="s" s="7">
        <v>1155</v>
      </c>
      <c r="B243" t="s" s="7">
        <v>1156</v>
      </c>
      <c r="C243" t="s" s="7">
        <v>1169</v>
      </c>
      <c r="D243" t="s" s="7">
        <v>1170</v>
      </c>
      <c r="E243" t="s" s="7">
        <v>150</v>
      </c>
      <c r="F243" t="s" s="7">
        <v>1159</v>
      </c>
      <c r="G243" s="12">
        <v>8</v>
      </c>
      <c r="H243" s="12">
        <v>0</v>
      </c>
      <c r="I243" s="16">
        <v>51.95</v>
      </c>
      <c r="J243" s="12">
        <v>0</v>
      </c>
      <c r="K243" s="12">
        <v>1</v>
      </c>
      <c r="L243" t="s" s="7">
        <v>47</v>
      </c>
      <c r="M243" t="s" s="7">
        <v>48</v>
      </c>
      <c r="N243" t="s" s="7">
        <v>1160</v>
      </c>
      <c r="O243" t="s" s="7">
        <v>48</v>
      </c>
      <c r="P243" t="s" s="7">
        <v>50</v>
      </c>
      <c r="Q243" t="s" s="7">
        <v>333</v>
      </c>
      <c r="R243" t="s" s="7">
        <v>415</v>
      </c>
      <c r="S243" t="s" s="7">
        <v>1161</v>
      </c>
      <c r="T243" t="s" s="7">
        <v>1168</v>
      </c>
      <c r="U243" t="s" s="7">
        <v>83</v>
      </c>
      <c r="V243" t="s" s="7">
        <v>48</v>
      </c>
      <c r="W243" t="s" s="7">
        <v>48</v>
      </c>
      <c r="X243" t="s" s="7">
        <v>498</v>
      </c>
      <c r="Y243" t="s" s="7">
        <v>59</v>
      </c>
      <c r="Z243" t="s" s="8">
        <v>1163</v>
      </c>
      <c r="AA243" s="14"/>
      <c r="AB243" s="10">
        <f>CEILING(160/W243,1)</f>
      </c>
      <c r="AC243" s="7">
        <f>R243*W243/(1000*1000)*AB243</f>
      </c>
      <c r="AD243" s="11"/>
      <c r="AE243" s="11"/>
      <c r="AF243" s="11"/>
      <c r="AG243" s="7">
        <f>AB243*I243</f>
      </c>
      <c r="AH243" s="11"/>
      <c r="AI243" s="11"/>
      <c r="AJ243" s="11"/>
    </row>
    <row r="244" ht="13" customHeight="1" hidden="1">
      <c r="A244" t="s" s="7">
        <v>1155</v>
      </c>
      <c r="B244" t="s" s="7">
        <v>1164</v>
      </c>
      <c r="C244" t="s" s="7">
        <v>1171</v>
      </c>
      <c r="D244" t="s" s="7">
        <v>1172</v>
      </c>
      <c r="E244" t="s" s="7">
        <v>150</v>
      </c>
      <c r="F244" t="s" s="7">
        <v>1167</v>
      </c>
      <c r="G244" s="12">
        <v>4</v>
      </c>
      <c r="H244" s="12">
        <v>0</v>
      </c>
      <c r="I244" s="16">
        <v>51.95</v>
      </c>
      <c r="J244" s="12">
        <v>0</v>
      </c>
      <c r="K244" s="12">
        <v>1</v>
      </c>
      <c r="L244" t="s" s="7">
        <v>47</v>
      </c>
      <c r="M244" t="s" s="7">
        <v>48</v>
      </c>
      <c r="N244" t="s" s="7">
        <v>1160</v>
      </c>
      <c r="O244" t="s" s="7">
        <v>48</v>
      </c>
      <c r="P244" t="s" s="7">
        <v>50</v>
      </c>
      <c r="Q244" t="s" s="7">
        <v>333</v>
      </c>
      <c r="R244" t="s" s="7">
        <v>415</v>
      </c>
      <c r="S244" t="s" s="7">
        <v>1161</v>
      </c>
      <c r="T244" t="s" s="7">
        <v>1162</v>
      </c>
      <c r="U244" t="s" s="7">
        <v>83</v>
      </c>
      <c r="V244" t="s" s="7">
        <v>48</v>
      </c>
      <c r="W244" t="s" s="7">
        <v>48</v>
      </c>
      <c r="X244" t="s" s="7">
        <v>498</v>
      </c>
      <c r="Y244" t="s" s="7">
        <v>59</v>
      </c>
      <c r="Z244" t="s" s="8">
        <v>1163</v>
      </c>
      <c r="AA244" s="14"/>
      <c r="AB244" s="10">
        <f>CEILING(160/W244,1)</f>
      </c>
      <c r="AC244" s="7">
        <f>R244*W244/(1000*1000)*AB244</f>
      </c>
      <c r="AD244" s="11"/>
      <c r="AE244" s="11"/>
      <c r="AF244" s="11"/>
      <c r="AG244" s="7">
        <f>AB244*I244</f>
      </c>
      <c r="AH244" s="11"/>
      <c r="AI244" s="11"/>
      <c r="AJ244" s="11"/>
    </row>
    <row r="245" ht="13" customHeight="1" hidden="1">
      <c r="A245" t="s" s="7">
        <v>1173</v>
      </c>
      <c r="B245" t="s" s="7">
        <v>1164</v>
      </c>
      <c r="C245" t="s" s="7">
        <v>1174</v>
      </c>
      <c r="D245" t="s" s="7">
        <v>1175</v>
      </c>
      <c r="E245" t="s" s="7">
        <v>150</v>
      </c>
      <c r="F245" t="s" s="7">
        <v>1167</v>
      </c>
      <c r="G245" s="12">
        <v>10</v>
      </c>
      <c r="H245" s="12">
        <v>0</v>
      </c>
      <c r="I245" s="16">
        <v>61.26</v>
      </c>
      <c r="J245" s="12">
        <v>0</v>
      </c>
      <c r="K245" s="12">
        <v>1</v>
      </c>
      <c r="L245" t="s" s="7">
        <v>47</v>
      </c>
      <c r="M245" t="s" s="7">
        <v>48</v>
      </c>
      <c r="N245" t="s" s="7">
        <v>1160</v>
      </c>
      <c r="O245" t="s" s="7">
        <v>48</v>
      </c>
      <c r="P245" t="s" s="7">
        <v>50</v>
      </c>
      <c r="Q245" t="s" s="7">
        <v>333</v>
      </c>
      <c r="R245" t="s" s="7">
        <v>415</v>
      </c>
      <c r="S245" t="s" s="7">
        <v>1161</v>
      </c>
      <c r="T245" t="s" s="7">
        <v>1162</v>
      </c>
      <c r="U245" t="s" s="7">
        <v>83</v>
      </c>
      <c r="V245" t="s" s="7">
        <v>48</v>
      </c>
      <c r="W245" t="s" s="7">
        <v>48</v>
      </c>
      <c r="X245" t="s" s="7">
        <v>498</v>
      </c>
      <c r="Y245" t="s" s="7">
        <v>59</v>
      </c>
      <c r="Z245" t="s" s="8">
        <v>1163</v>
      </c>
      <c r="AA245" s="14"/>
      <c r="AB245" s="10">
        <f>CEILING(160/W245,1)</f>
      </c>
      <c r="AC245" s="7">
        <f>R245*W245/(1000*1000)*AB245</f>
      </c>
      <c r="AD245" s="11"/>
      <c r="AE245" s="11"/>
      <c r="AF245" s="11"/>
      <c r="AG245" s="7">
        <f>AB245*I245</f>
      </c>
      <c r="AH245" s="11"/>
      <c r="AI245" s="11"/>
      <c r="AJ245" s="11"/>
    </row>
    <row r="246" ht="13" customHeight="1" hidden="1">
      <c r="A246" t="s" s="7">
        <v>1173</v>
      </c>
      <c r="B246" t="s" s="7">
        <v>1156</v>
      </c>
      <c r="C246" t="s" s="7">
        <v>1176</v>
      </c>
      <c r="D246" t="s" s="7">
        <v>1177</v>
      </c>
      <c r="E246" t="s" s="7">
        <v>150</v>
      </c>
      <c r="F246" t="s" s="7">
        <v>1159</v>
      </c>
      <c r="G246" s="12">
        <v>9</v>
      </c>
      <c r="H246" s="12">
        <v>0</v>
      </c>
      <c r="I246" s="16">
        <v>61.26</v>
      </c>
      <c r="J246" s="12">
        <v>0</v>
      </c>
      <c r="K246" s="12">
        <v>1</v>
      </c>
      <c r="L246" t="s" s="7">
        <v>47</v>
      </c>
      <c r="M246" t="s" s="7">
        <v>48</v>
      </c>
      <c r="N246" t="s" s="7">
        <v>1160</v>
      </c>
      <c r="O246" t="s" s="7">
        <v>48</v>
      </c>
      <c r="P246" t="s" s="7">
        <v>50</v>
      </c>
      <c r="Q246" t="s" s="7">
        <v>333</v>
      </c>
      <c r="R246" t="s" s="7">
        <v>415</v>
      </c>
      <c r="S246" t="s" s="7">
        <v>1161</v>
      </c>
      <c r="T246" t="s" s="7">
        <v>1162</v>
      </c>
      <c r="U246" t="s" s="7">
        <v>83</v>
      </c>
      <c r="V246" t="s" s="7">
        <v>48</v>
      </c>
      <c r="W246" t="s" s="7">
        <v>48</v>
      </c>
      <c r="X246" t="s" s="7">
        <v>498</v>
      </c>
      <c r="Y246" t="s" s="7">
        <v>59</v>
      </c>
      <c r="Z246" t="s" s="8">
        <v>1178</v>
      </c>
      <c r="AA246" s="14"/>
      <c r="AB246" s="10">
        <f>CEILING(160/W246,1)</f>
      </c>
      <c r="AC246" s="7">
        <f>R246*W246/(1000*1000)*AB246</f>
      </c>
      <c r="AD246" s="11"/>
      <c r="AE246" s="11"/>
      <c r="AF246" s="11"/>
      <c r="AG246" s="7">
        <f>AB246*I246</f>
      </c>
      <c r="AH246" s="11"/>
      <c r="AI246" s="11"/>
      <c r="AJ246" s="11"/>
    </row>
    <row r="247" ht="13" customHeight="1" hidden="1">
      <c r="A247" t="s" s="7">
        <v>1173</v>
      </c>
      <c r="B247" t="s" s="7">
        <v>1164</v>
      </c>
      <c r="C247" t="s" s="7">
        <v>1179</v>
      </c>
      <c r="D247" t="s" s="7">
        <v>1180</v>
      </c>
      <c r="E247" t="s" s="7">
        <v>150</v>
      </c>
      <c r="F247" t="s" s="7">
        <v>1167</v>
      </c>
      <c r="G247" s="12">
        <v>8</v>
      </c>
      <c r="H247" s="12">
        <v>0</v>
      </c>
      <c r="I247" s="16">
        <v>61.26</v>
      </c>
      <c r="J247" s="12">
        <v>0</v>
      </c>
      <c r="K247" s="12">
        <v>1</v>
      </c>
      <c r="L247" t="s" s="7">
        <v>47</v>
      </c>
      <c r="M247" t="s" s="7">
        <v>48</v>
      </c>
      <c r="N247" t="s" s="7">
        <v>1160</v>
      </c>
      <c r="O247" t="s" s="7">
        <v>48</v>
      </c>
      <c r="P247" t="s" s="7">
        <v>50</v>
      </c>
      <c r="Q247" t="s" s="7">
        <v>333</v>
      </c>
      <c r="R247" t="s" s="7">
        <v>415</v>
      </c>
      <c r="S247" t="s" s="7">
        <v>1161</v>
      </c>
      <c r="T247" t="s" s="7">
        <v>1168</v>
      </c>
      <c r="U247" t="s" s="7">
        <v>83</v>
      </c>
      <c r="V247" t="s" s="7">
        <v>48</v>
      </c>
      <c r="W247" t="s" s="7">
        <v>48</v>
      </c>
      <c r="X247" t="s" s="7">
        <v>498</v>
      </c>
      <c r="Y247" t="s" s="7">
        <v>59</v>
      </c>
      <c r="Z247" t="s" s="8">
        <v>1163</v>
      </c>
      <c r="AA247" s="14"/>
      <c r="AB247" s="10">
        <f>CEILING(160/W247,1)</f>
      </c>
      <c r="AC247" s="7">
        <f>R247*W247/(1000*1000)*AB247</f>
      </c>
      <c r="AD247" s="11"/>
      <c r="AE247" s="11"/>
      <c r="AF247" s="11"/>
      <c r="AG247" s="7">
        <f>AB247*I247</f>
      </c>
      <c r="AH247" s="11"/>
      <c r="AI247" s="11"/>
      <c r="AJ247" s="11"/>
    </row>
    <row r="248" ht="13" customHeight="1" hidden="1">
      <c r="A248" t="s" s="7">
        <v>1173</v>
      </c>
      <c r="B248" t="s" s="7">
        <v>1156</v>
      </c>
      <c r="C248" t="s" s="7">
        <v>1181</v>
      </c>
      <c r="D248" t="s" s="7">
        <v>1182</v>
      </c>
      <c r="E248" t="s" s="7">
        <v>150</v>
      </c>
      <c r="F248" t="s" s="7">
        <v>1159</v>
      </c>
      <c r="G248" s="12">
        <v>8</v>
      </c>
      <c r="H248" s="12">
        <v>0</v>
      </c>
      <c r="I248" s="16">
        <v>61.26</v>
      </c>
      <c r="J248" s="12">
        <v>0</v>
      </c>
      <c r="K248" s="12">
        <v>1</v>
      </c>
      <c r="L248" t="s" s="7">
        <v>47</v>
      </c>
      <c r="M248" t="s" s="7">
        <v>48</v>
      </c>
      <c r="N248" t="s" s="7">
        <v>1160</v>
      </c>
      <c r="O248" t="s" s="7">
        <v>48</v>
      </c>
      <c r="P248" t="s" s="7">
        <v>50</v>
      </c>
      <c r="Q248" t="s" s="7">
        <v>333</v>
      </c>
      <c r="R248" t="s" s="7">
        <v>415</v>
      </c>
      <c r="S248" t="s" s="7">
        <v>1161</v>
      </c>
      <c r="T248" t="s" s="7">
        <v>1168</v>
      </c>
      <c r="U248" t="s" s="7">
        <v>83</v>
      </c>
      <c r="V248" t="s" s="7">
        <v>48</v>
      </c>
      <c r="W248" t="s" s="7">
        <v>48</v>
      </c>
      <c r="X248" t="s" s="7">
        <v>498</v>
      </c>
      <c r="Y248" t="s" s="7">
        <v>59</v>
      </c>
      <c r="Z248" t="s" s="8">
        <v>1178</v>
      </c>
      <c r="AA248" s="14"/>
      <c r="AB248" s="10">
        <f>CEILING(160/W248,1)</f>
      </c>
      <c r="AC248" s="7">
        <f>R248*W248/(1000*1000)*AB248</f>
      </c>
      <c r="AD248" s="11"/>
      <c r="AE248" s="11"/>
      <c r="AF248" s="11"/>
      <c r="AG248" s="7">
        <f>AB248*I248</f>
      </c>
      <c r="AH248" s="11"/>
      <c r="AI248" s="11"/>
      <c r="AJ248" s="11"/>
    </row>
    <row r="249" ht="13" customHeight="1" hidden="1">
      <c r="A249" t="s" s="7">
        <v>1183</v>
      </c>
      <c r="B249" t="s" s="7">
        <v>1156</v>
      </c>
      <c r="C249" t="s" s="7">
        <v>1184</v>
      </c>
      <c r="D249" t="s" s="7">
        <v>1185</v>
      </c>
      <c r="E249" t="s" s="7">
        <v>150</v>
      </c>
      <c r="F249" t="s" s="7">
        <v>1159</v>
      </c>
      <c r="G249" s="12">
        <v>8</v>
      </c>
      <c r="H249" s="12">
        <v>0</v>
      </c>
      <c r="I249" s="16">
        <v>51.95</v>
      </c>
      <c r="J249" s="12">
        <v>0</v>
      </c>
      <c r="K249" s="12">
        <v>1</v>
      </c>
      <c r="L249" t="s" s="7">
        <v>47</v>
      </c>
      <c r="M249" t="s" s="7">
        <v>48</v>
      </c>
      <c r="N249" t="s" s="7">
        <v>1186</v>
      </c>
      <c r="O249" t="s" s="7">
        <v>48</v>
      </c>
      <c r="P249" t="s" s="7">
        <v>50</v>
      </c>
      <c r="Q249" t="s" s="7">
        <v>333</v>
      </c>
      <c r="R249" t="s" s="7">
        <v>258</v>
      </c>
      <c r="S249" t="s" s="7">
        <v>1187</v>
      </c>
      <c r="T249" t="s" s="7">
        <v>1168</v>
      </c>
      <c r="U249" t="s" s="7">
        <v>241</v>
      </c>
      <c r="V249" t="s" s="7">
        <v>48</v>
      </c>
      <c r="W249" t="s" s="7">
        <v>48</v>
      </c>
      <c r="X249" t="s" s="7">
        <v>498</v>
      </c>
      <c r="Y249" t="s" s="7">
        <v>59</v>
      </c>
      <c r="Z249" t="s" s="8">
        <v>1178</v>
      </c>
      <c r="AA249" s="14"/>
      <c r="AB249" s="10">
        <f>CEILING(160/W249,1)</f>
      </c>
      <c r="AC249" s="7">
        <f>R249*W249/(1000*1000)*AB249</f>
      </c>
      <c r="AD249" s="11"/>
      <c r="AE249" s="11"/>
      <c r="AF249" s="11"/>
      <c r="AG249" s="7">
        <f>AB249*I249</f>
      </c>
      <c r="AH249" s="11"/>
      <c r="AI249" s="11"/>
      <c r="AJ249" s="11"/>
    </row>
    <row r="250" ht="13" customHeight="1" hidden="1">
      <c r="A250" t="s" s="7">
        <v>1183</v>
      </c>
      <c r="B250" t="s" s="7">
        <v>1164</v>
      </c>
      <c r="C250" t="s" s="7">
        <v>1188</v>
      </c>
      <c r="D250" t="s" s="7">
        <v>1189</v>
      </c>
      <c r="E250" t="s" s="7">
        <v>150</v>
      </c>
      <c r="F250" t="s" s="7">
        <v>1167</v>
      </c>
      <c r="G250" s="12">
        <v>6</v>
      </c>
      <c r="H250" s="12">
        <v>0</v>
      </c>
      <c r="I250" s="16">
        <v>51.95</v>
      </c>
      <c r="J250" s="12">
        <v>0</v>
      </c>
      <c r="K250" s="12">
        <v>1</v>
      </c>
      <c r="L250" t="s" s="7">
        <v>47</v>
      </c>
      <c r="M250" t="s" s="7">
        <v>48</v>
      </c>
      <c r="N250" t="s" s="7">
        <v>1186</v>
      </c>
      <c r="O250" t="s" s="7">
        <v>48</v>
      </c>
      <c r="P250" t="s" s="7">
        <v>50</v>
      </c>
      <c r="Q250" t="s" s="7">
        <v>333</v>
      </c>
      <c r="R250" t="s" s="7">
        <v>258</v>
      </c>
      <c r="S250" t="s" s="7">
        <v>1187</v>
      </c>
      <c r="T250" t="s" s="7">
        <v>1162</v>
      </c>
      <c r="U250" t="s" s="7">
        <v>241</v>
      </c>
      <c r="V250" t="s" s="7">
        <v>48</v>
      </c>
      <c r="W250" t="s" s="7">
        <v>48</v>
      </c>
      <c r="X250" t="s" s="7">
        <v>498</v>
      </c>
      <c r="Y250" t="s" s="7">
        <v>59</v>
      </c>
      <c r="Z250" t="s" s="8">
        <v>1163</v>
      </c>
      <c r="AA250" s="14"/>
      <c r="AB250" s="10">
        <f>CEILING(160/W250,1)</f>
      </c>
      <c r="AC250" s="7">
        <f>R250*W250/(1000*1000)*AB250</f>
      </c>
      <c r="AD250" s="11"/>
      <c r="AE250" s="11"/>
      <c r="AF250" s="11"/>
      <c r="AG250" s="7">
        <f>AB250*I250</f>
      </c>
      <c r="AH250" s="11"/>
      <c r="AI250" s="11"/>
      <c r="AJ250" s="11"/>
    </row>
    <row r="251" ht="13" customHeight="1" hidden="1">
      <c r="A251" t="s" s="7">
        <v>1183</v>
      </c>
      <c r="B251" t="s" s="7">
        <v>1164</v>
      </c>
      <c r="C251" t="s" s="7">
        <v>1190</v>
      </c>
      <c r="D251" t="s" s="7">
        <v>1191</v>
      </c>
      <c r="E251" t="s" s="7">
        <v>150</v>
      </c>
      <c r="F251" t="s" s="7">
        <v>1167</v>
      </c>
      <c r="G251" s="12">
        <v>5</v>
      </c>
      <c r="H251" s="12">
        <v>0</v>
      </c>
      <c r="I251" s="16">
        <v>51.95</v>
      </c>
      <c r="J251" s="12">
        <v>0</v>
      </c>
      <c r="K251" s="12">
        <v>1</v>
      </c>
      <c r="L251" t="s" s="7">
        <v>47</v>
      </c>
      <c r="M251" t="s" s="7">
        <v>48</v>
      </c>
      <c r="N251" t="s" s="7">
        <v>1186</v>
      </c>
      <c r="O251" t="s" s="7">
        <v>48</v>
      </c>
      <c r="P251" t="s" s="7">
        <v>50</v>
      </c>
      <c r="Q251" t="s" s="7">
        <v>333</v>
      </c>
      <c r="R251" t="s" s="7">
        <v>258</v>
      </c>
      <c r="S251" t="s" s="7">
        <v>1187</v>
      </c>
      <c r="T251" t="s" s="7">
        <v>1168</v>
      </c>
      <c r="U251" t="s" s="7">
        <v>241</v>
      </c>
      <c r="V251" t="s" s="7">
        <v>48</v>
      </c>
      <c r="W251" t="s" s="7">
        <v>48</v>
      </c>
      <c r="X251" t="s" s="7">
        <v>498</v>
      </c>
      <c r="Y251" t="s" s="7">
        <v>59</v>
      </c>
      <c r="Z251" t="s" s="8">
        <v>1163</v>
      </c>
      <c r="AA251" s="14"/>
      <c r="AB251" s="10">
        <f>CEILING(160/W251,1)</f>
      </c>
      <c r="AC251" s="7">
        <f>R251*W251/(1000*1000)*AB251</f>
      </c>
      <c r="AD251" s="11"/>
      <c r="AE251" s="11"/>
      <c r="AF251" s="11"/>
      <c r="AG251" s="7">
        <f>AB251*I251</f>
      </c>
      <c r="AH251" s="11"/>
      <c r="AI251" s="11"/>
      <c r="AJ251" s="11"/>
    </row>
    <row r="252" ht="13" customHeight="1" hidden="1">
      <c r="A252" t="s" s="7">
        <v>1183</v>
      </c>
      <c r="B252" t="s" s="7">
        <v>1156</v>
      </c>
      <c r="C252" t="s" s="7">
        <v>1192</v>
      </c>
      <c r="D252" t="s" s="7">
        <v>1193</v>
      </c>
      <c r="E252" t="s" s="7">
        <v>150</v>
      </c>
      <c r="F252" t="s" s="7">
        <v>1159</v>
      </c>
      <c r="G252" s="12">
        <v>4</v>
      </c>
      <c r="H252" s="12">
        <v>0</v>
      </c>
      <c r="I252" s="16">
        <v>51.95</v>
      </c>
      <c r="J252" s="12">
        <v>0</v>
      </c>
      <c r="K252" s="12">
        <v>1</v>
      </c>
      <c r="L252" t="s" s="7">
        <v>47</v>
      </c>
      <c r="M252" t="s" s="7">
        <v>48</v>
      </c>
      <c r="N252" t="s" s="7">
        <v>1186</v>
      </c>
      <c r="O252" t="s" s="7">
        <v>48</v>
      </c>
      <c r="P252" t="s" s="7">
        <v>50</v>
      </c>
      <c r="Q252" t="s" s="7">
        <v>333</v>
      </c>
      <c r="R252" t="s" s="7">
        <v>258</v>
      </c>
      <c r="S252" t="s" s="7">
        <v>1187</v>
      </c>
      <c r="T252" t="s" s="7">
        <v>1162</v>
      </c>
      <c r="U252" t="s" s="7">
        <v>241</v>
      </c>
      <c r="V252" t="s" s="7">
        <v>48</v>
      </c>
      <c r="W252" t="s" s="7">
        <v>48</v>
      </c>
      <c r="X252" t="s" s="7">
        <v>498</v>
      </c>
      <c r="Y252" t="s" s="7">
        <v>59</v>
      </c>
      <c r="Z252" t="s" s="8">
        <v>1178</v>
      </c>
      <c r="AA252" s="14"/>
      <c r="AB252" s="10">
        <f>CEILING(160/W252,1)</f>
      </c>
      <c r="AC252" s="7">
        <f>R252*W252/(1000*1000)*AB252</f>
      </c>
      <c r="AD252" s="11"/>
      <c r="AE252" s="11"/>
      <c r="AF252" s="11"/>
      <c r="AG252" s="7">
        <f>AB252*I252</f>
      </c>
      <c r="AH252" s="11"/>
      <c r="AI252" s="11"/>
      <c r="AJ252" s="11"/>
    </row>
    <row r="253" ht="13" customHeight="1" hidden="1">
      <c r="A253" t="s" s="7">
        <v>1194</v>
      </c>
      <c r="B253" t="s" s="7">
        <v>1164</v>
      </c>
      <c r="C253" t="s" s="7">
        <v>1195</v>
      </c>
      <c r="D253" t="s" s="7">
        <v>1196</v>
      </c>
      <c r="E253" t="s" s="7">
        <v>150</v>
      </c>
      <c r="F253" t="s" s="7">
        <v>1167</v>
      </c>
      <c r="G253" s="12">
        <v>10</v>
      </c>
      <c r="H253" s="12">
        <v>0</v>
      </c>
      <c r="I253" s="16">
        <v>61.26</v>
      </c>
      <c r="J253" s="12">
        <v>0</v>
      </c>
      <c r="K253" s="12">
        <v>1</v>
      </c>
      <c r="L253" t="s" s="7">
        <v>47</v>
      </c>
      <c r="M253" t="s" s="7">
        <v>48</v>
      </c>
      <c r="N253" t="s" s="7">
        <v>1186</v>
      </c>
      <c r="O253" t="s" s="7">
        <v>48</v>
      </c>
      <c r="P253" t="s" s="7">
        <v>50</v>
      </c>
      <c r="Q253" t="s" s="7">
        <v>333</v>
      </c>
      <c r="R253" t="s" s="7">
        <v>258</v>
      </c>
      <c r="S253" t="s" s="7">
        <v>1187</v>
      </c>
      <c r="T253" t="s" s="7">
        <v>1168</v>
      </c>
      <c r="U253" t="s" s="7">
        <v>216</v>
      </c>
      <c r="V253" t="s" s="7">
        <v>48</v>
      </c>
      <c r="W253" t="s" s="7">
        <v>48</v>
      </c>
      <c r="X253" t="s" s="7">
        <v>498</v>
      </c>
      <c r="Y253" t="s" s="7">
        <v>59</v>
      </c>
      <c r="Z253" t="s" s="8">
        <v>1163</v>
      </c>
      <c r="AA253" s="14"/>
      <c r="AB253" s="10">
        <f>CEILING(160/W253,1)</f>
      </c>
      <c r="AC253" s="7">
        <f>R253*W253/(1000*1000)*AB253</f>
      </c>
      <c r="AD253" s="11"/>
      <c r="AE253" s="11"/>
      <c r="AF253" s="11"/>
      <c r="AG253" s="7">
        <f>AB253*I253</f>
      </c>
      <c r="AH253" s="11"/>
      <c r="AI253" s="11"/>
      <c r="AJ253" s="11"/>
    </row>
    <row r="254" ht="13" customHeight="1" hidden="1">
      <c r="A254" t="s" s="7">
        <v>1194</v>
      </c>
      <c r="B254" t="s" s="7">
        <v>1164</v>
      </c>
      <c r="C254" t="s" s="7">
        <v>1197</v>
      </c>
      <c r="D254" t="s" s="7">
        <v>1198</v>
      </c>
      <c r="E254" t="s" s="7">
        <v>150</v>
      </c>
      <c r="F254" t="s" s="7">
        <v>1167</v>
      </c>
      <c r="G254" s="12">
        <v>10</v>
      </c>
      <c r="H254" s="12">
        <v>0</v>
      </c>
      <c r="I254" s="16">
        <v>61.26</v>
      </c>
      <c r="J254" s="12">
        <v>0</v>
      </c>
      <c r="K254" s="12">
        <v>1</v>
      </c>
      <c r="L254" t="s" s="7">
        <v>47</v>
      </c>
      <c r="M254" t="s" s="7">
        <v>48</v>
      </c>
      <c r="N254" t="s" s="7">
        <v>1186</v>
      </c>
      <c r="O254" t="s" s="7">
        <v>48</v>
      </c>
      <c r="P254" t="s" s="7">
        <v>50</v>
      </c>
      <c r="Q254" t="s" s="7">
        <v>333</v>
      </c>
      <c r="R254" t="s" s="7">
        <v>258</v>
      </c>
      <c r="S254" t="s" s="7">
        <v>1187</v>
      </c>
      <c r="T254" t="s" s="7">
        <v>1162</v>
      </c>
      <c r="U254" t="s" s="7">
        <v>216</v>
      </c>
      <c r="V254" t="s" s="7">
        <v>48</v>
      </c>
      <c r="W254" t="s" s="7">
        <v>48</v>
      </c>
      <c r="X254" t="s" s="7">
        <v>498</v>
      </c>
      <c r="Y254" t="s" s="7">
        <v>59</v>
      </c>
      <c r="Z254" t="s" s="8">
        <v>1163</v>
      </c>
      <c r="AA254" s="14"/>
      <c r="AB254" s="10">
        <f>CEILING(160/W254,1)</f>
      </c>
      <c r="AC254" s="7">
        <f>R254*W254/(1000*1000)*AB254</f>
      </c>
      <c r="AD254" s="11"/>
      <c r="AE254" s="11"/>
      <c r="AF254" s="11"/>
      <c r="AG254" s="7">
        <f>AB254*I254</f>
      </c>
      <c r="AH254" s="11"/>
      <c r="AI254" s="11"/>
      <c r="AJ254" s="11"/>
    </row>
    <row r="255" ht="13" customHeight="1" hidden="1">
      <c r="A255" t="s" s="7">
        <v>1194</v>
      </c>
      <c r="B255" t="s" s="7">
        <v>1156</v>
      </c>
      <c r="C255" t="s" s="7">
        <v>1199</v>
      </c>
      <c r="D255" t="s" s="7">
        <v>1200</v>
      </c>
      <c r="E255" t="s" s="7">
        <v>150</v>
      </c>
      <c r="F255" t="s" s="7">
        <v>1159</v>
      </c>
      <c r="G255" s="12">
        <v>6</v>
      </c>
      <c r="H255" s="12">
        <v>0</v>
      </c>
      <c r="I255" s="16">
        <v>61.26</v>
      </c>
      <c r="J255" s="12">
        <v>0</v>
      </c>
      <c r="K255" s="12">
        <v>1</v>
      </c>
      <c r="L255" t="s" s="7">
        <v>47</v>
      </c>
      <c r="M255" t="s" s="7">
        <v>48</v>
      </c>
      <c r="N255" t="s" s="7">
        <v>1186</v>
      </c>
      <c r="O255" t="s" s="7">
        <v>48</v>
      </c>
      <c r="P255" t="s" s="7">
        <v>50</v>
      </c>
      <c r="Q255" t="s" s="7">
        <v>333</v>
      </c>
      <c r="R255" t="s" s="7">
        <v>258</v>
      </c>
      <c r="S255" t="s" s="7">
        <v>1187</v>
      </c>
      <c r="T255" t="s" s="7">
        <v>1168</v>
      </c>
      <c r="U255" t="s" s="7">
        <v>216</v>
      </c>
      <c r="V255" t="s" s="7">
        <v>48</v>
      </c>
      <c r="W255" t="s" s="7">
        <v>48</v>
      </c>
      <c r="X255" t="s" s="7">
        <v>498</v>
      </c>
      <c r="Y255" t="s" s="7">
        <v>59</v>
      </c>
      <c r="Z255" t="s" s="8">
        <v>1178</v>
      </c>
      <c r="AA255" s="14"/>
      <c r="AB255" s="10">
        <f>CEILING(160/W255,1)</f>
      </c>
      <c r="AC255" s="7">
        <f>R255*W255/(1000*1000)*AB255</f>
      </c>
      <c r="AD255" s="11"/>
      <c r="AE255" s="11"/>
      <c r="AF255" s="11"/>
      <c r="AG255" s="7">
        <f>AB255*I255</f>
      </c>
      <c r="AH255" s="11"/>
      <c r="AI255" s="11"/>
      <c r="AJ255" s="11"/>
    </row>
    <row r="256" ht="13" customHeight="1" hidden="1">
      <c r="A256" t="s" s="7">
        <v>1194</v>
      </c>
      <c r="B256" t="s" s="7">
        <v>1156</v>
      </c>
      <c r="C256" t="s" s="7">
        <v>1201</v>
      </c>
      <c r="D256" t="s" s="7">
        <v>1202</v>
      </c>
      <c r="E256" t="s" s="7">
        <v>150</v>
      </c>
      <c r="F256" t="s" s="7">
        <v>1159</v>
      </c>
      <c r="G256" s="12">
        <v>6</v>
      </c>
      <c r="H256" s="12">
        <v>0</v>
      </c>
      <c r="I256" s="16">
        <v>61.26</v>
      </c>
      <c r="J256" s="12">
        <v>0</v>
      </c>
      <c r="K256" s="12">
        <v>1</v>
      </c>
      <c r="L256" t="s" s="7">
        <v>47</v>
      </c>
      <c r="M256" t="s" s="7">
        <v>48</v>
      </c>
      <c r="N256" t="s" s="7">
        <v>1186</v>
      </c>
      <c r="O256" t="s" s="7">
        <v>48</v>
      </c>
      <c r="P256" t="s" s="7">
        <v>50</v>
      </c>
      <c r="Q256" t="s" s="7">
        <v>333</v>
      </c>
      <c r="R256" t="s" s="7">
        <v>258</v>
      </c>
      <c r="S256" t="s" s="7">
        <v>1187</v>
      </c>
      <c r="T256" t="s" s="7">
        <v>1162</v>
      </c>
      <c r="U256" t="s" s="7">
        <v>216</v>
      </c>
      <c r="V256" t="s" s="7">
        <v>48</v>
      </c>
      <c r="W256" t="s" s="7">
        <v>48</v>
      </c>
      <c r="X256" t="s" s="7">
        <v>498</v>
      </c>
      <c r="Y256" t="s" s="7">
        <v>59</v>
      </c>
      <c r="Z256" t="s" s="8">
        <v>1178</v>
      </c>
      <c r="AA256" s="14"/>
      <c r="AB256" s="10">
        <f>CEILING(160/W256,1)</f>
      </c>
      <c r="AC256" s="7">
        <f>R256*W256/(1000*1000)*AB256</f>
      </c>
      <c r="AD256" s="11"/>
      <c r="AE256" s="11"/>
      <c r="AF256" s="11"/>
      <c r="AG256" s="7">
        <f>AB256*I256</f>
      </c>
      <c r="AH256" s="11"/>
      <c r="AI256" s="11"/>
      <c r="AJ256" s="11"/>
    </row>
    <row r="257" ht="13" customHeight="1" hidden="1">
      <c r="A257" t="s" s="7">
        <v>1203</v>
      </c>
      <c r="B257" t="s" s="7">
        <v>1204</v>
      </c>
      <c r="C257" t="s" s="7">
        <v>1205</v>
      </c>
      <c r="D257" t="s" s="7">
        <v>1206</v>
      </c>
      <c r="E257" t="s" s="7">
        <v>150</v>
      </c>
      <c r="F257" t="s" s="7">
        <v>1207</v>
      </c>
      <c r="G257" s="12">
        <v>24</v>
      </c>
      <c r="H257" s="12">
        <v>0</v>
      </c>
      <c r="I257" s="16">
        <v>15.64</v>
      </c>
      <c r="J257" s="12">
        <v>0</v>
      </c>
      <c r="K257" s="12">
        <v>1</v>
      </c>
      <c r="L257" t="s" s="7">
        <v>47</v>
      </c>
      <c r="M257" t="s" s="7">
        <v>48</v>
      </c>
      <c r="N257" t="s" s="7">
        <v>741</v>
      </c>
      <c r="O257" t="s" s="7">
        <v>152</v>
      </c>
      <c r="P257" t="s" s="7">
        <v>50</v>
      </c>
      <c r="Q257" t="s" s="7">
        <v>48</v>
      </c>
      <c r="R257" t="s" s="7">
        <v>48</v>
      </c>
      <c r="S257" t="s" s="7">
        <v>282</v>
      </c>
      <c r="T257" t="s" s="7">
        <v>154</v>
      </c>
      <c r="U257" t="s" s="7">
        <v>155</v>
      </c>
      <c r="V257" t="s" s="7">
        <v>48</v>
      </c>
      <c r="W257" t="s" s="7">
        <v>111</v>
      </c>
      <c r="X257" t="s" s="7">
        <v>156</v>
      </c>
      <c r="Y257" t="s" s="7">
        <v>59</v>
      </c>
      <c r="Z257" t="s" s="8">
        <v>725</v>
      </c>
      <c r="AA257" s="14"/>
      <c r="AB257" s="10">
        <f>CEILING(160/W257,1)</f>
        <v>8</v>
      </c>
      <c r="AC257" s="7">
        <f>R257*W257/(1000*1000)*AB257</f>
      </c>
      <c r="AD257" s="11"/>
      <c r="AE257" s="11"/>
      <c r="AF257" s="11"/>
      <c r="AG257" s="7">
        <f>AB257*I257</f>
        <v>125.12</v>
      </c>
      <c r="AH257" s="11"/>
      <c r="AI257" s="11"/>
      <c r="AJ257" s="11"/>
    </row>
    <row r="258" ht="13" customHeight="1" hidden="1">
      <c r="A258" t="s" s="7">
        <v>1208</v>
      </c>
      <c r="B258" t="s" s="7">
        <v>1209</v>
      </c>
      <c r="C258" t="s" s="7">
        <v>1210</v>
      </c>
      <c r="D258" t="s" s="7">
        <v>1211</v>
      </c>
      <c r="E258" t="s" s="7">
        <v>1212</v>
      </c>
      <c r="F258" t="s" s="7">
        <v>1213</v>
      </c>
      <c r="G258" s="12">
        <v>114</v>
      </c>
      <c r="H258" s="12">
        <v>0</v>
      </c>
      <c r="I258" s="16">
        <v>4.17</v>
      </c>
      <c r="J258" s="12">
        <v>0</v>
      </c>
      <c r="K258" s="12">
        <v>1</v>
      </c>
      <c r="L258" t="s" s="7">
        <v>47</v>
      </c>
      <c r="M258" t="s" s="7">
        <v>48</v>
      </c>
      <c r="N258" t="s" s="7">
        <v>49</v>
      </c>
      <c r="O258" t="s" s="7">
        <v>48</v>
      </c>
      <c r="P258" t="s" s="7">
        <v>1214</v>
      </c>
      <c r="Q258" t="s" s="7">
        <v>48</v>
      </c>
      <c r="R258" t="s" s="7">
        <v>48</v>
      </c>
      <c r="S258" t="s" s="7">
        <v>767</v>
      </c>
      <c r="T258" t="s" s="7">
        <v>1215</v>
      </c>
      <c r="U258" t="s" s="7">
        <v>155</v>
      </c>
      <c r="V258" t="s" s="7">
        <v>48</v>
      </c>
      <c r="W258" t="s" s="7">
        <v>1216</v>
      </c>
      <c r="X258" t="s" s="7">
        <v>1217</v>
      </c>
      <c r="Y258" t="s" s="7">
        <v>1218</v>
      </c>
      <c r="Z258" t="s" s="8">
        <v>1219</v>
      </c>
      <c r="AA258" s="14"/>
      <c r="AB258" s="10">
        <f>CEILING(160/W258,1)</f>
        <v>5</v>
      </c>
      <c r="AC258" s="7">
        <f>R258*W258/(1000*1000)*AB258</f>
      </c>
      <c r="AD258" s="11"/>
      <c r="AE258" s="11"/>
      <c r="AF258" s="11"/>
      <c r="AG258" s="7">
        <f>AB258*I258</f>
        <v>20.85</v>
      </c>
      <c r="AH258" s="11"/>
      <c r="AI258" s="11"/>
      <c r="AJ258" s="11"/>
    </row>
    <row r="259" ht="13" customHeight="1" hidden="1">
      <c r="A259" t="s" s="7">
        <v>1220</v>
      </c>
      <c r="B259" t="s" s="7">
        <v>48</v>
      </c>
      <c r="C259" t="s" s="7">
        <v>1221</v>
      </c>
      <c r="D259" t="s" s="7">
        <v>1222</v>
      </c>
      <c r="E259" t="s" s="7">
        <v>1212</v>
      </c>
      <c r="F259" t="s" s="7">
        <v>1223</v>
      </c>
      <c r="G259" s="12">
        <v>0</v>
      </c>
      <c r="H259" s="12">
        <v>0</v>
      </c>
      <c r="I259" s="17">
        <v>0.73926</v>
      </c>
      <c r="J259" s="12">
        <v>0</v>
      </c>
      <c r="K259" s="12">
        <v>800</v>
      </c>
      <c r="L259" t="s" s="7">
        <v>47</v>
      </c>
      <c r="M259" t="s" s="7">
        <v>48</v>
      </c>
      <c r="N259" t="s" s="7">
        <v>49</v>
      </c>
      <c r="O259" t="s" s="7">
        <v>48</v>
      </c>
      <c r="P259" t="s" s="7">
        <v>1224</v>
      </c>
      <c r="Q259" t="s" s="7">
        <v>51</v>
      </c>
      <c r="R259" t="s" s="7">
        <v>48</v>
      </c>
      <c r="S259" t="s" s="7">
        <v>53</v>
      </c>
      <c r="T259" t="s" s="7">
        <v>122</v>
      </c>
      <c r="U259" t="s" s="7">
        <v>55</v>
      </c>
      <c r="V259" t="s" s="7">
        <v>48</v>
      </c>
      <c r="W259" t="s" s="7">
        <v>48</v>
      </c>
      <c r="X259" t="s" s="7">
        <v>58</v>
      </c>
      <c r="Y259" t="s" s="7">
        <v>59</v>
      </c>
      <c r="Z259" t="s" s="8">
        <v>71</v>
      </c>
      <c r="AA259" s="14"/>
      <c r="AB259" s="10">
        <f>CEILING(160/W259,1)</f>
      </c>
      <c r="AC259" s="7">
        <f>R259*W259/(1000*1000)*AB259</f>
      </c>
      <c r="AD259" s="11"/>
      <c r="AE259" s="11"/>
      <c r="AF259" s="11"/>
      <c r="AG259" s="7">
        <f>AB259*I259</f>
      </c>
      <c r="AH259" s="11"/>
      <c r="AI259" s="11"/>
      <c r="AJ259" s="11"/>
    </row>
    <row r="260" ht="13" customHeight="1" hidden="1">
      <c r="A260" t="s" s="7">
        <v>1225</v>
      </c>
      <c r="B260" t="s" s="7">
        <v>1226</v>
      </c>
      <c r="C260" t="s" s="7">
        <v>1227</v>
      </c>
      <c r="D260" t="s" s="7">
        <v>1228</v>
      </c>
      <c r="E260" t="s" s="7">
        <v>1212</v>
      </c>
      <c r="F260" t="s" s="7">
        <v>1229</v>
      </c>
      <c r="G260" s="12">
        <v>1195</v>
      </c>
      <c r="H260" s="12">
        <v>0</v>
      </c>
      <c r="I260" s="16">
        <v>0.88</v>
      </c>
      <c r="J260" s="12">
        <v>0</v>
      </c>
      <c r="K260" s="12">
        <v>1</v>
      </c>
      <c r="L260" t="s" s="7">
        <v>47</v>
      </c>
      <c r="M260" t="s" s="7">
        <v>48</v>
      </c>
      <c r="N260" t="s" s="7">
        <v>1230</v>
      </c>
      <c r="O260" t="s" s="7">
        <v>48</v>
      </c>
      <c r="P260" t="s" s="7">
        <v>1224</v>
      </c>
      <c r="Q260" t="s" s="7">
        <v>51</v>
      </c>
      <c r="R260" t="s" s="7">
        <v>48</v>
      </c>
      <c r="S260" t="s" s="7">
        <v>53</v>
      </c>
      <c r="T260" t="s" s="7">
        <v>122</v>
      </c>
      <c r="U260" t="s" s="7">
        <v>55</v>
      </c>
      <c r="V260" t="s" s="7">
        <v>48</v>
      </c>
      <c r="W260" t="s" s="7">
        <v>48</v>
      </c>
      <c r="X260" t="s" s="7">
        <v>58</v>
      </c>
      <c r="Y260" t="s" s="7">
        <v>59</v>
      </c>
      <c r="Z260" t="s" s="8">
        <v>530</v>
      </c>
      <c r="AA260" s="14"/>
      <c r="AB260" s="10">
        <f>CEILING(160/W260,1)</f>
      </c>
      <c r="AC260" s="7">
        <f>R260*W260/(1000*1000)*AB260</f>
      </c>
      <c r="AD260" s="11"/>
      <c r="AE260" s="11"/>
      <c r="AF260" s="11"/>
      <c r="AG260" s="7">
        <f>AB260*I260</f>
      </c>
      <c r="AH260" s="11"/>
      <c r="AI260" s="11"/>
      <c r="AJ260" s="11"/>
    </row>
    <row r="261" ht="13" customHeight="1" hidden="1">
      <c r="A261" t="s" s="7">
        <v>1231</v>
      </c>
      <c r="B261" t="s" s="7">
        <v>1232</v>
      </c>
      <c r="C261" t="s" s="7">
        <v>1233</v>
      </c>
      <c r="D261" t="s" s="7">
        <v>1234</v>
      </c>
      <c r="E261" t="s" s="7">
        <v>1212</v>
      </c>
      <c r="F261" t="s" s="7">
        <v>1235</v>
      </c>
      <c r="G261" s="12">
        <v>158</v>
      </c>
      <c r="H261" s="12">
        <v>0</v>
      </c>
      <c r="I261" s="16">
        <v>13.15</v>
      </c>
      <c r="J261" s="12">
        <v>0</v>
      </c>
      <c r="K261" s="12">
        <v>1</v>
      </c>
      <c r="L261" t="s" s="7">
        <v>47</v>
      </c>
      <c r="M261" t="s" s="7">
        <v>48</v>
      </c>
      <c r="N261" t="s" s="7">
        <v>103</v>
      </c>
      <c r="O261" t="s" s="7">
        <v>48</v>
      </c>
      <c r="P261" t="s" s="7">
        <v>48</v>
      </c>
      <c r="Q261" t="s" s="7">
        <v>51</v>
      </c>
      <c r="R261" t="s" s="7">
        <v>48</v>
      </c>
      <c r="S261" t="s" s="7">
        <v>48</v>
      </c>
      <c r="T261" t="s" s="7">
        <v>67</v>
      </c>
      <c r="U261" t="s" s="7">
        <v>1236</v>
      </c>
      <c r="V261" t="s" s="7">
        <v>1237</v>
      </c>
      <c r="W261" t="s" s="7">
        <v>1238</v>
      </c>
      <c r="X261" t="s" s="7">
        <v>1217</v>
      </c>
      <c r="Y261" t="s" s="7">
        <v>59</v>
      </c>
      <c r="Z261" t="s" s="8">
        <v>1239</v>
      </c>
      <c r="AA261" s="14"/>
      <c r="AB261" s="10">
        <f>CEILING(160/W261,1)</f>
        <v>3</v>
      </c>
      <c r="AC261" s="7">
        <f>R261*W261/(1000*1000)*AB261</f>
      </c>
      <c r="AD261" s="11"/>
      <c r="AE261" s="11"/>
      <c r="AF261" s="11"/>
      <c r="AG261" s="7">
        <f>AB261*I261</f>
        <v>39.45</v>
      </c>
      <c r="AH261" s="11"/>
      <c r="AI261" s="11"/>
      <c r="AJ261" s="11"/>
    </row>
    <row r="262" ht="13" customHeight="1" hidden="1">
      <c r="A262" t="s" s="7">
        <v>1231</v>
      </c>
      <c r="B262" t="s" s="7">
        <v>1240</v>
      </c>
      <c r="C262" t="s" s="7">
        <v>1241</v>
      </c>
      <c r="D262" t="s" s="7">
        <v>1242</v>
      </c>
      <c r="E262" t="s" s="7">
        <v>1212</v>
      </c>
      <c r="F262" t="s" s="7">
        <v>1243</v>
      </c>
      <c r="G262" s="12">
        <v>95</v>
      </c>
      <c r="H262" s="12">
        <v>0</v>
      </c>
      <c r="I262" s="16">
        <v>19.44</v>
      </c>
      <c r="J262" s="12">
        <v>0</v>
      </c>
      <c r="K262" s="12">
        <v>1</v>
      </c>
      <c r="L262" t="s" s="7">
        <v>47</v>
      </c>
      <c r="M262" t="s" s="7">
        <v>48</v>
      </c>
      <c r="N262" t="s" s="7">
        <v>103</v>
      </c>
      <c r="O262" t="s" s="7">
        <v>48</v>
      </c>
      <c r="P262" t="s" s="7">
        <v>48</v>
      </c>
      <c r="Q262" t="s" s="7">
        <v>51</v>
      </c>
      <c r="R262" t="s" s="7">
        <v>48</v>
      </c>
      <c r="S262" t="s" s="7">
        <v>48</v>
      </c>
      <c r="T262" t="s" s="7">
        <v>67</v>
      </c>
      <c r="U262" t="s" s="7">
        <v>1236</v>
      </c>
      <c r="V262" t="s" s="7">
        <v>1237</v>
      </c>
      <c r="W262" t="s" s="7">
        <v>1244</v>
      </c>
      <c r="X262" t="s" s="7">
        <v>1217</v>
      </c>
      <c r="Y262" t="s" s="7">
        <v>59</v>
      </c>
      <c r="Z262" t="s" s="8">
        <v>1239</v>
      </c>
      <c r="AA262" s="14"/>
      <c r="AB262" s="10">
        <f>CEILING(160/W262,1)</f>
        <v>4</v>
      </c>
      <c r="AC262" s="7">
        <f>R262*W262/(1000*1000)*AB262</f>
      </c>
      <c r="AD262" s="11"/>
      <c r="AE262" s="11"/>
      <c r="AF262" s="11"/>
      <c r="AG262" s="7">
        <f>AB262*I262</f>
        <v>77.76000000000001</v>
      </c>
      <c r="AH262" s="11"/>
      <c r="AI262" s="11"/>
      <c r="AJ262" s="11"/>
    </row>
    <row r="263" ht="13" customHeight="1" hidden="1">
      <c r="A263" t="s" s="7">
        <v>1245</v>
      </c>
      <c r="B263" t="s" s="7">
        <v>1246</v>
      </c>
      <c r="C263" t="s" s="7">
        <v>1247</v>
      </c>
      <c r="D263" t="s" s="7">
        <v>1248</v>
      </c>
      <c r="E263" t="s" s="7">
        <v>1212</v>
      </c>
      <c r="F263" t="s" s="7">
        <v>1249</v>
      </c>
      <c r="G263" s="12">
        <v>0</v>
      </c>
      <c r="H263" s="12">
        <v>0</v>
      </c>
      <c r="I263" s="16">
        <v>0.99</v>
      </c>
      <c r="J263" s="12">
        <v>0</v>
      </c>
      <c r="K263" s="12">
        <v>1</v>
      </c>
      <c r="L263" t="s" s="7">
        <v>47</v>
      </c>
      <c r="M263" t="s" s="7">
        <v>48</v>
      </c>
      <c r="N263" t="s" s="7">
        <v>1230</v>
      </c>
      <c r="O263" t="s" s="7">
        <v>48</v>
      </c>
      <c r="P263" t="s" s="7">
        <v>1224</v>
      </c>
      <c r="Q263" t="s" s="7">
        <v>51</v>
      </c>
      <c r="R263" t="s" s="7">
        <v>48</v>
      </c>
      <c r="S263" t="s" s="7">
        <v>53</v>
      </c>
      <c r="T263" t="s" s="7">
        <v>122</v>
      </c>
      <c r="U263" t="s" s="7">
        <v>55</v>
      </c>
      <c r="V263" t="s" s="7">
        <v>48</v>
      </c>
      <c r="W263" t="s" s="7">
        <v>48</v>
      </c>
      <c r="X263" t="s" s="7">
        <v>58</v>
      </c>
      <c r="Y263" t="s" s="7">
        <v>59</v>
      </c>
      <c r="Z263" t="s" s="8">
        <v>1135</v>
      </c>
      <c r="AA263" s="14"/>
      <c r="AB263" s="10">
        <f>CEILING(160/W263,1)</f>
      </c>
      <c r="AC263" s="7">
        <f>R263*W263/(1000*1000)*AB263</f>
      </c>
      <c r="AD263" s="11"/>
      <c r="AE263" s="11"/>
      <c r="AF263" s="11"/>
      <c r="AG263" s="7">
        <f>AB263*I263</f>
      </c>
      <c r="AH263" s="11"/>
      <c r="AI263" s="11"/>
      <c r="AJ263" s="11"/>
    </row>
    <row r="264" ht="13" customHeight="1" hidden="1">
      <c r="A264" t="s" s="7">
        <v>1250</v>
      </c>
      <c r="B264" t="s" s="7">
        <v>1251</v>
      </c>
      <c r="C264" t="s" s="7">
        <v>1252</v>
      </c>
      <c r="D264" t="s" s="7">
        <v>1253</v>
      </c>
      <c r="E264" t="s" s="7">
        <v>1212</v>
      </c>
      <c r="F264" t="s" s="7">
        <v>1254</v>
      </c>
      <c r="G264" s="12">
        <v>551</v>
      </c>
      <c r="H264" s="12">
        <v>0</v>
      </c>
      <c r="I264" s="16">
        <v>1.12</v>
      </c>
      <c r="J264" s="12">
        <v>0</v>
      </c>
      <c r="K264" s="12">
        <v>1</v>
      </c>
      <c r="L264" t="s" s="7">
        <v>47</v>
      </c>
      <c r="M264" t="s" s="7">
        <v>48</v>
      </c>
      <c r="N264" t="s" s="7">
        <v>49</v>
      </c>
      <c r="O264" t="s" s="7">
        <v>48</v>
      </c>
      <c r="P264" t="s" s="7">
        <v>1224</v>
      </c>
      <c r="Q264" t="s" s="7">
        <v>51</v>
      </c>
      <c r="R264" t="s" s="7">
        <v>48</v>
      </c>
      <c r="S264" t="s" s="7">
        <v>53</v>
      </c>
      <c r="T264" t="s" s="7">
        <v>122</v>
      </c>
      <c r="U264" t="s" s="7">
        <v>55</v>
      </c>
      <c r="V264" t="s" s="7">
        <v>48</v>
      </c>
      <c r="W264" t="s" s="7">
        <v>48</v>
      </c>
      <c r="X264" t="s" s="7">
        <v>58</v>
      </c>
      <c r="Y264" t="s" s="7">
        <v>59</v>
      </c>
      <c r="Z264" t="s" s="8">
        <v>1130</v>
      </c>
      <c r="AA264" s="14"/>
      <c r="AB264" s="10">
        <f>CEILING(160/W264,1)</f>
      </c>
      <c r="AC264" s="7">
        <f>R264*W264/(1000*1000)*AB264</f>
      </c>
      <c r="AD264" s="11"/>
      <c r="AE264" s="11"/>
      <c r="AF264" s="11"/>
      <c r="AG264" s="7">
        <f>AB264*I264</f>
      </c>
      <c r="AH264" s="11"/>
      <c r="AI264" s="11"/>
      <c r="AJ264" s="11"/>
    </row>
    <row r="265" ht="13" customHeight="1" hidden="1">
      <c r="A265" t="s" s="7">
        <v>1255</v>
      </c>
      <c r="B265" t="s" s="7">
        <v>1256</v>
      </c>
      <c r="C265" t="s" s="7">
        <v>1257</v>
      </c>
      <c r="D265" t="s" s="7">
        <v>1258</v>
      </c>
      <c r="E265" t="s" s="7">
        <v>1212</v>
      </c>
      <c r="F265" t="s" s="7">
        <v>1254</v>
      </c>
      <c r="G265" s="12">
        <v>554</v>
      </c>
      <c r="H265" s="12">
        <v>0</v>
      </c>
      <c r="I265" s="16">
        <v>1.22</v>
      </c>
      <c r="J265" s="12">
        <v>0</v>
      </c>
      <c r="K265" s="12">
        <v>1</v>
      </c>
      <c r="L265" t="s" s="7">
        <v>47</v>
      </c>
      <c r="M265" t="s" s="7">
        <v>48</v>
      </c>
      <c r="N265" t="s" s="7">
        <v>1230</v>
      </c>
      <c r="O265" t="s" s="7">
        <v>48</v>
      </c>
      <c r="P265" t="s" s="7">
        <v>1224</v>
      </c>
      <c r="Q265" t="s" s="7">
        <v>51</v>
      </c>
      <c r="R265" t="s" s="7">
        <v>48</v>
      </c>
      <c r="S265" t="s" s="7">
        <v>53</v>
      </c>
      <c r="T265" t="s" s="7">
        <v>122</v>
      </c>
      <c r="U265" t="s" s="7">
        <v>55</v>
      </c>
      <c r="V265" t="s" s="7">
        <v>48</v>
      </c>
      <c r="W265" t="s" s="7">
        <v>275</v>
      </c>
      <c r="X265" t="s" s="7">
        <v>58</v>
      </c>
      <c r="Y265" t="s" s="7">
        <v>59</v>
      </c>
      <c r="Z265" t="s" s="8">
        <v>1130</v>
      </c>
      <c r="AA265" s="14"/>
      <c r="AB265" s="10">
        <f>CEILING(160/W265,1)</f>
        <v>2</v>
      </c>
      <c r="AC265" s="7">
        <f>R265*W265/(1000*1000)*AB265</f>
      </c>
      <c r="AD265" s="11"/>
      <c r="AE265" s="11"/>
      <c r="AF265" s="11"/>
      <c r="AG265" s="7">
        <f>AB265*I265</f>
        <v>2.44</v>
      </c>
      <c r="AH265" s="11"/>
      <c r="AI265" s="11"/>
      <c r="AJ265" s="11"/>
    </row>
    <row r="266" ht="13" customHeight="1" hidden="1">
      <c r="A266" t="s" s="7">
        <v>1259</v>
      </c>
      <c r="B266" t="s" s="7">
        <v>1260</v>
      </c>
      <c r="C266" t="s" s="7">
        <v>1261</v>
      </c>
      <c r="D266" t="s" s="7">
        <v>1262</v>
      </c>
      <c r="E266" t="s" s="7">
        <v>1212</v>
      </c>
      <c r="F266" t="s" s="7">
        <v>1263</v>
      </c>
      <c r="G266" s="12">
        <v>2000</v>
      </c>
      <c r="H266" s="12">
        <v>0</v>
      </c>
      <c r="I266" s="17">
        <v>0.26092</v>
      </c>
      <c r="J266" s="12">
        <v>0</v>
      </c>
      <c r="K266" s="12">
        <v>2000</v>
      </c>
      <c r="L266" t="s" s="7">
        <v>167</v>
      </c>
      <c r="M266" t="s" s="7">
        <v>48</v>
      </c>
      <c r="N266" t="s" s="7">
        <v>1264</v>
      </c>
      <c r="O266" t="s" s="7">
        <v>48</v>
      </c>
      <c r="P266" t="s" s="7">
        <v>50</v>
      </c>
      <c r="Q266" t="s" s="7">
        <v>51</v>
      </c>
      <c r="R266" t="s" s="7">
        <v>48</v>
      </c>
      <c r="S266" t="s" s="7">
        <v>541</v>
      </c>
      <c r="T266" t="s" s="7">
        <v>122</v>
      </c>
      <c r="U266" t="s" s="7">
        <v>1265</v>
      </c>
      <c r="V266" t="s" s="7">
        <v>48</v>
      </c>
      <c r="W266" t="s" s="7">
        <v>662</v>
      </c>
      <c r="X266" t="s" s="7">
        <v>512</v>
      </c>
      <c r="Y266" t="s" s="7">
        <v>86</v>
      </c>
      <c r="Z266" t="s" s="8">
        <v>1266</v>
      </c>
      <c r="AA266" s="14"/>
      <c r="AB266" s="10">
        <f>CEILING(160/W266,1)</f>
        <v>2</v>
      </c>
      <c r="AC266" s="7">
        <f>R266*W266/(1000*1000)*AB266</f>
      </c>
      <c r="AD266" s="11"/>
      <c r="AE266" s="11"/>
      <c r="AF266" s="11"/>
      <c r="AG266" s="7">
        <f>AB266*I266</f>
        <v>0.52184</v>
      </c>
      <c r="AH266" s="11"/>
      <c r="AI266" s="11"/>
      <c r="AJ266" s="11"/>
    </row>
    <row r="267" ht="13" customHeight="1" hidden="1">
      <c r="A267" t="s" s="7">
        <v>1259</v>
      </c>
      <c r="B267" t="s" s="7">
        <v>1260</v>
      </c>
      <c r="C267" t="s" s="7">
        <v>1267</v>
      </c>
      <c r="D267" t="s" s="7">
        <v>1262</v>
      </c>
      <c r="E267" t="s" s="7">
        <v>1212</v>
      </c>
      <c r="F267" t="s" s="7">
        <v>1263</v>
      </c>
      <c r="G267" s="12">
        <v>3610</v>
      </c>
      <c r="H267" s="12">
        <v>0</v>
      </c>
      <c r="I267" s="16">
        <v>0.39</v>
      </c>
      <c r="J267" s="12">
        <v>0</v>
      </c>
      <c r="K267" s="12">
        <v>1</v>
      </c>
      <c r="L267" t="s" s="7">
        <v>77</v>
      </c>
      <c r="M267" t="s" s="7">
        <v>48</v>
      </c>
      <c r="N267" t="s" s="7">
        <v>1264</v>
      </c>
      <c r="O267" t="s" s="7">
        <v>48</v>
      </c>
      <c r="P267" t="s" s="7">
        <v>50</v>
      </c>
      <c r="Q267" t="s" s="7">
        <v>51</v>
      </c>
      <c r="R267" t="s" s="7">
        <v>48</v>
      </c>
      <c r="S267" t="s" s="7">
        <v>541</v>
      </c>
      <c r="T267" t="s" s="7">
        <v>122</v>
      </c>
      <c r="U267" t="s" s="7">
        <v>1265</v>
      </c>
      <c r="V267" t="s" s="7">
        <v>48</v>
      </c>
      <c r="W267" t="s" s="7">
        <v>662</v>
      </c>
      <c r="X267" t="s" s="7">
        <v>512</v>
      </c>
      <c r="Y267" t="s" s="7">
        <v>86</v>
      </c>
      <c r="Z267" t="s" s="8">
        <v>1266</v>
      </c>
      <c r="AA267" s="14"/>
      <c r="AB267" s="10">
        <f>CEILING(160/W267,1)</f>
        <v>2</v>
      </c>
      <c r="AC267" s="7">
        <f>R267*W267/(1000*1000)*AB267</f>
      </c>
      <c r="AD267" s="11"/>
      <c r="AE267" s="11"/>
      <c r="AF267" s="11"/>
      <c r="AG267" s="7">
        <f>AB267*I267</f>
        <v>0.78</v>
      </c>
      <c r="AH267" s="11"/>
      <c r="AI267" s="11"/>
      <c r="AJ267" s="11"/>
    </row>
    <row r="268" ht="13" customHeight="1" hidden="1">
      <c r="A268" t="s" s="7">
        <v>1259</v>
      </c>
      <c r="B268" t="s" s="7">
        <v>1260</v>
      </c>
      <c r="C268" t="s" s="7">
        <v>1268</v>
      </c>
      <c r="D268" t="s" s="7">
        <v>1262</v>
      </c>
      <c r="E268" t="s" s="7">
        <v>1212</v>
      </c>
      <c r="F268" t="s" s="7">
        <v>1263</v>
      </c>
      <c r="G268" s="12">
        <v>3610</v>
      </c>
      <c r="H268" s="12">
        <v>0</v>
      </c>
      <c r="I268" t="s" s="7">
        <v>555</v>
      </c>
      <c r="J268" s="12">
        <v>0</v>
      </c>
      <c r="K268" s="12">
        <v>1</v>
      </c>
      <c r="L268" t="s" s="7">
        <v>556</v>
      </c>
      <c r="M268" t="s" s="7">
        <v>48</v>
      </c>
      <c r="N268" t="s" s="7">
        <v>1264</v>
      </c>
      <c r="O268" t="s" s="7">
        <v>48</v>
      </c>
      <c r="P268" t="s" s="7">
        <v>50</v>
      </c>
      <c r="Q268" t="s" s="7">
        <v>51</v>
      </c>
      <c r="R268" t="s" s="7">
        <v>48</v>
      </c>
      <c r="S268" t="s" s="7">
        <v>541</v>
      </c>
      <c r="T268" t="s" s="7">
        <v>122</v>
      </c>
      <c r="U268" t="s" s="7">
        <v>1265</v>
      </c>
      <c r="V268" t="s" s="7">
        <v>48</v>
      </c>
      <c r="W268" t="s" s="7">
        <v>662</v>
      </c>
      <c r="X268" t="s" s="7">
        <v>512</v>
      </c>
      <c r="Y268" t="s" s="7">
        <v>86</v>
      </c>
      <c r="Z268" t="s" s="8">
        <v>1266</v>
      </c>
      <c r="AA268" s="14"/>
      <c r="AB268" s="10">
        <f>CEILING(160/W268,1)</f>
        <v>2</v>
      </c>
      <c r="AC268" s="7">
        <f>R268*W268/(1000*1000)*AB268</f>
      </c>
      <c r="AD268" s="11"/>
      <c r="AE268" s="11"/>
      <c r="AF268" s="11"/>
      <c r="AG268" s="7">
        <f>AB268*I268</f>
      </c>
      <c r="AH268" s="11"/>
      <c r="AI268" s="11"/>
      <c r="AJ268" s="11"/>
    </row>
    <row r="269" ht="13" customHeight="1" hidden="1">
      <c r="A269" t="s" s="7">
        <v>1269</v>
      </c>
      <c r="B269" t="s" s="7">
        <v>1270</v>
      </c>
      <c r="C269" t="s" s="7">
        <v>1271</v>
      </c>
      <c r="D269" t="s" s="7">
        <v>1272</v>
      </c>
      <c r="E269" t="s" s="7">
        <v>1212</v>
      </c>
      <c r="F269" t="s" s="7">
        <v>1273</v>
      </c>
      <c r="G269" s="12">
        <v>8964</v>
      </c>
      <c r="H269" s="12">
        <v>0</v>
      </c>
      <c r="I269" s="16">
        <v>1.04</v>
      </c>
      <c r="J269" s="12">
        <v>0</v>
      </c>
      <c r="K269" s="12">
        <v>1</v>
      </c>
      <c r="L269" t="s" s="7">
        <v>47</v>
      </c>
      <c r="M269" t="s" s="7">
        <v>48</v>
      </c>
      <c r="N269" t="s" s="7">
        <v>1264</v>
      </c>
      <c r="O269" t="s" s="7">
        <v>48</v>
      </c>
      <c r="P269" t="s" s="7">
        <v>1224</v>
      </c>
      <c r="Q269" t="s" s="7">
        <v>51</v>
      </c>
      <c r="R269" t="s" s="7">
        <v>48</v>
      </c>
      <c r="S269" t="s" s="7">
        <v>53</v>
      </c>
      <c r="T269" t="s" s="7">
        <v>122</v>
      </c>
      <c r="U269" t="s" s="7">
        <v>55</v>
      </c>
      <c r="V269" t="s" s="7">
        <v>48</v>
      </c>
      <c r="W269" t="s" s="7">
        <v>275</v>
      </c>
      <c r="X269" t="s" s="7">
        <v>58</v>
      </c>
      <c r="Y269" t="s" s="7">
        <v>59</v>
      </c>
      <c r="Z269" t="s" s="8">
        <v>1274</v>
      </c>
      <c r="AA269" s="14"/>
      <c r="AB269" s="10">
        <f>CEILING(160/W269,1)</f>
        <v>2</v>
      </c>
      <c r="AC269" s="7">
        <f>R269*W269/(1000*1000)*AB269</f>
      </c>
      <c r="AD269" s="11"/>
      <c r="AE269" s="11"/>
      <c r="AF269" s="11"/>
      <c r="AG269" s="7">
        <f>AB269*I269</f>
        <v>2.08</v>
      </c>
      <c r="AH269" s="11"/>
      <c r="AI269" s="11"/>
      <c r="AJ269" s="11"/>
    </row>
    <row r="270" ht="13" customHeight="1" hidden="1">
      <c r="A270" t="s" s="7">
        <v>1275</v>
      </c>
      <c r="B270" t="s" s="7">
        <v>1276</v>
      </c>
      <c r="C270" t="s" s="7">
        <v>1277</v>
      </c>
      <c r="D270" t="s" s="7">
        <v>1278</v>
      </c>
      <c r="E270" t="s" s="7">
        <v>1212</v>
      </c>
      <c r="F270" t="s" s="7">
        <v>1279</v>
      </c>
      <c r="G270" s="12">
        <v>61621</v>
      </c>
      <c r="H270" s="12">
        <v>0</v>
      </c>
      <c r="I270" s="16">
        <v>1.12</v>
      </c>
      <c r="J270" s="12">
        <v>0</v>
      </c>
      <c r="K270" s="12">
        <v>1</v>
      </c>
      <c r="L270" t="s" s="7">
        <v>47</v>
      </c>
      <c r="M270" t="s" s="7">
        <v>48</v>
      </c>
      <c r="N270" t="s" s="7">
        <v>1264</v>
      </c>
      <c r="O270" t="s" s="7">
        <v>48</v>
      </c>
      <c r="P270" t="s" s="7">
        <v>1224</v>
      </c>
      <c r="Q270" t="s" s="7">
        <v>51</v>
      </c>
      <c r="R270" t="s" s="7">
        <v>48</v>
      </c>
      <c r="S270" t="s" s="7">
        <v>53</v>
      </c>
      <c r="T270" t="s" s="7">
        <v>122</v>
      </c>
      <c r="U270" t="s" s="7">
        <v>55</v>
      </c>
      <c r="V270" t="s" s="7">
        <v>48</v>
      </c>
      <c r="W270" t="s" s="7">
        <v>145</v>
      </c>
      <c r="X270" t="s" s="7">
        <v>58</v>
      </c>
      <c r="Y270" t="s" s="7">
        <v>59</v>
      </c>
      <c r="Z270" t="s" s="8">
        <v>530</v>
      </c>
      <c r="AA270" s="14"/>
      <c r="AB270" s="10">
        <f>CEILING(160/W270,1)</f>
        <v>4</v>
      </c>
      <c r="AC270" s="7">
        <f>R270*W270/(1000*1000)*AB270</f>
      </c>
      <c r="AD270" s="11"/>
      <c r="AE270" s="11"/>
      <c r="AF270" s="11"/>
      <c r="AG270" s="7">
        <f>AB270*I270</f>
        <v>4.48</v>
      </c>
      <c r="AH270" s="11"/>
      <c r="AI270" s="11"/>
      <c r="AJ270" s="11"/>
    </row>
    <row r="271" ht="13" customHeight="1" hidden="1">
      <c r="A271" t="s" s="7">
        <v>1280</v>
      </c>
      <c r="B271" t="s" s="7">
        <v>1281</v>
      </c>
      <c r="C271" t="s" s="7">
        <v>1282</v>
      </c>
      <c r="D271" t="s" s="7">
        <v>1283</v>
      </c>
      <c r="E271" t="s" s="7">
        <v>1212</v>
      </c>
      <c r="F271" t="s" s="7">
        <v>1284</v>
      </c>
      <c r="G271" s="12">
        <v>94</v>
      </c>
      <c r="H271" s="12">
        <v>0</v>
      </c>
      <c r="I271" s="16">
        <v>30.24</v>
      </c>
      <c r="J271" s="12">
        <v>0</v>
      </c>
      <c r="K271" s="12">
        <v>1</v>
      </c>
      <c r="L271" t="s" s="7">
        <v>47</v>
      </c>
      <c r="M271" t="s" s="7">
        <v>48</v>
      </c>
      <c r="N271" t="s" s="7">
        <v>741</v>
      </c>
      <c r="O271" t="s" s="7">
        <v>48</v>
      </c>
      <c r="P271" t="s" s="7">
        <v>1224</v>
      </c>
      <c r="Q271" t="s" s="7">
        <v>51</v>
      </c>
      <c r="R271" t="s" s="7">
        <v>48</v>
      </c>
      <c r="S271" t="s" s="7">
        <v>66</v>
      </c>
      <c r="T271" t="s" s="7">
        <v>191</v>
      </c>
      <c r="U271" t="s" s="7">
        <v>235</v>
      </c>
      <c r="V271" t="s" s="7">
        <v>48</v>
      </c>
      <c r="W271" t="s" s="7">
        <v>48</v>
      </c>
      <c r="X271" t="s" s="7">
        <v>58</v>
      </c>
      <c r="Y271" t="s" s="7">
        <v>59</v>
      </c>
      <c r="Z271" t="s" s="8">
        <v>1285</v>
      </c>
      <c r="AA271" s="14"/>
      <c r="AB271" s="10">
        <f>CEILING(160/W271,1)</f>
      </c>
      <c r="AC271" s="7">
        <f>R271*W271/(1000*1000)*AB271</f>
      </c>
      <c r="AD271" s="11"/>
      <c r="AE271" s="11"/>
      <c r="AF271" s="11"/>
      <c r="AG271" s="7">
        <f>AB271*I271</f>
      </c>
      <c r="AH271" s="11"/>
      <c r="AI271" s="11"/>
      <c r="AJ271" s="11"/>
    </row>
    <row r="272" ht="13" customHeight="1" hidden="1">
      <c r="A272" t="s" s="7">
        <v>1286</v>
      </c>
      <c r="B272" t="s" s="7">
        <v>1287</v>
      </c>
      <c r="C272" t="s" s="7">
        <v>1288</v>
      </c>
      <c r="D272" t="s" s="7">
        <v>1289</v>
      </c>
      <c r="E272" t="s" s="7">
        <v>1212</v>
      </c>
      <c r="F272" t="s" s="7">
        <v>1290</v>
      </c>
      <c r="G272" s="12">
        <v>42</v>
      </c>
      <c r="H272" s="12">
        <v>0</v>
      </c>
      <c r="I272" s="16">
        <v>20.19</v>
      </c>
      <c r="J272" s="12">
        <v>0</v>
      </c>
      <c r="K272" s="12">
        <v>1</v>
      </c>
      <c r="L272" t="s" s="7">
        <v>47</v>
      </c>
      <c r="M272" t="s" s="7">
        <v>48</v>
      </c>
      <c r="N272" t="s" s="7">
        <v>93</v>
      </c>
      <c r="O272" t="s" s="7">
        <v>48</v>
      </c>
      <c r="P272" t="s" s="7">
        <v>1291</v>
      </c>
      <c r="Q272" t="s" s="7">
        <v>51</v>
      </c>
      <c r="R272" t="s" s="7">
        <v>48</v>
      </c>
      <c r="S272" t="s" s="7">
        <v>48</v>
      </c>
      <c r="T272" t="s" s="7">
        <v>191</v>
      </c>
      <c r="U272" t="s" s="7">
        <v>235</v>
      </c>
      <c r="V272" t="s" s="7">
        <v>48</v>
      </c>
      <c r="W272" t="s" s="7">
        <v>304</v>
      </c>
      <c r="X272" t="s" s="7">
        <v>520</v>
      </c>
      <c r="Y272" t="s" s="7">
        <v>59</v>
      </c>
      <c r="Z272" t="s" s="8">
        <v>1178</v>
      </c>
      <c r="AA272" s="14"/>
      <c r="AB272" s="10">
        <f>CEILING(160/W272,1)</f>
        <v>2</v>
      </c>
      <c r="AC272" s="7">
        <f>R272*W272/(1000*1000)*AB272</f>
      </c>
      <c r="AD272" s="11"/>
      <c r="AE272" s="11"/>
      <c r="AF272" s="11"/>
      <c r="AG272" s="7">
        <f>AB272*I272</f>
        <v>40.38</v>
      </c>
      <c r="AH272" s="11"/>
      <c r="AI272" s="11"/>
      <c r="AJ272" s="11"/>
    </row>
    <row r="273" ht="13" customHeight="1" hidden="1">
      <c r="A273" t="s" s="7">
        <v>1292</v>
      </c>
      <c r="B273" t="s" s="7">
        <v>1293</v>
      </c>
      <c r="C273" t="s" s="7">
        <v>1294</v>
      </c>
      <c r="D273" t="s" s="7">
        <v>1295</v>
      </c>
      <c r="E273" t="s" s="7">
        <v>1212</v>
      </c>
      <c r="F273" t="s" s="7">
        <v>1290</v>
      </c>
      <c r="G273" s="12">
        <v>4</v>
      </c>
      <c r="H273" s="12">
        <v>0</v>
      </c>
      <c r="I273" s="16">
        <v>29.69</v>
      </c>
      <c r="J273" s="12">
        <v>0</v>
      </c>
      <c r="K273" s="12">
        <v>1</v>
      </c>
      <c r="L273" t="s" s="7">
        <v>47</v>
      </c>
      <c r="M273" t="s" s="7">
        <v>48</v>
      </c>
      <c r="N273" t="s" s="7">
        <v>93</v>
      </c>
      <c r="O273" t="s" s="7">
        <v>48</v>
      </c>
      <c r="P273" t="s" s="7">
        <v>1224</v>
      </c>
      <c r="Q273" t="s" s="7">
        <v>51</v>
      </c>
      <c r="R273" t="s" s="7">
        <v>48</v>
      </c>
      <c r="S273" t="s" s="7">
        <v>48</v>
      </c>
      <c r="T273" t="s" s="7">
        <v>191</v>
      </c>
      <c r="U273" t="s" s="7">
        <v>235</v>
      </c>
      <c r="V273" t="s" s="7">
        <v>48</v>
      </c>
      <c r="W273" t="s" s="7">
        <v>48</v>
      </c>
      <c r="X273" t="s" s="7">
        <v>58</v>
      </c>
      <c r="Y273" t="s" s="7">
        <v>59</v>
      </c>
      <c r="Z273" t="s" s="8">
        <v>1285</v>
      </c>
      <c r="AA273" s="14"/>
      <c r="AB273" s="10">
        <f>CEILING(160/W273,1)</f>
      </c>
      <c r="AC273" s="7">
        <f>R273*W273/(1000*1000)*AB273</f>
      </c>
      <c r="AD273" s="11"/>
      <c r="AE273" s="11"/>
      <c r="AF273" s="11"/>
      <c r="AG273" s="7">
        <f>AB273*I273</f>
      </c>
      <c r="AH273" s="11"/>
      <c r="AI273" s="11"/>
      <c r="AJ273" s="11"/>
    </row>
    <row r="274" ht="13" customHeight="1" hidden="1">
      <c r="A274" t="s" s="7">
        <v>1296</v>
      </c>
      <c r="B274" t="s" s="7">
        <v>1297</v>
      </c>
      <c r="C274" t="s" s="7">
        <v>1298</v>
      </c>
      <c r="D274" t="s" s="7">
        <v>1299</v>
      </c>
      <c r="E274" t="s" s="7">
        <v>1212</v>
      </c>
      <c r="F274" t="s" s="7">
        <v>1300</v>
      </c>
      <c r="G274" s="12">
        <v>18</v>
      </c>
      <c r="H274" s="12">
        <v>0</v>
      </c>
      <c r="I274" s="16">
        <v>22.11</v>
      </c>
      <c r="J274" s="12">
        <v>0</v>
      </c>
      <c r="K274" s="12">
        <v>1</v>
      </c>
      <c r="L274" t="s" s="7">
        <v>47</v>
      </c>
      <c r="M274" t="s" s="7">
        <v>48</v>
      </c>
      <c r="N274" t="s" s="7">
        <v>741</v>
      </c>
      <c r="O274" t="s" s="7">
        <v>48</v>
      </c>
      <c r="P274" t="s" s="7">
        <v>1224</v>
      </c>
      <c r="Q274" t="s" s="7">
        <v>51</v>
      </c>
      <c r="R274" t="s" s="7">
        <v>48</v>
      </c>
      <c r="S274" t="s" s="7">
        <v>66</v>
      </c>
      <c r="T274" t="s" s="7">
        <v>191</v>
      </c>
      <c r="U274" t="s" s="7">
        <v>235</v>
      </c>
      <c r="V274" t="s" s="7">
        <v>48</v>
      </c>
      <c r="W274" t="s" s="7">
        <v>48</v>
      </c>
      <c r="X274" t="s" s="7">
        <v>85</v>
      </c>
      <c r="Y274" t="s" s="7">
        <v>59</v>
      </c>
      <c r="Z274" t="s" s="8">
        <v>1285</v>
      </c>
      <c r="AA274" s="14"/>
      <c r="AB274" s="10">
        <f>CEILING(160/W274,1)</f>
      </c>
      <c r="AC274" s="7">
        <f>R274*W274/(1000*1000)*AB274</f>
      </c>
      <c r="AD274" s="11"/>
      <c r="AE274" s="11"/>
      <c r="AF274" s="11"/>
      <c r="AG274" s="7">
        <f>AB274*I274</f>
      </c>
      <c r="AH274" s="11"/>
      <c r="AI274" s="11"/>
      <c r="AJ274" s="11"/>
    </row>
    <row r="275" ht="13" customHeight="1" hidden="1">
      <c r="A275" t="s" s="7">
        <v>1301</v>
      </c>
      <c r="B275" t="s" s="7">
        <v>1302</v>
      </c>
      <c r="C275" t="s" s="7">
        <v>1303</v>
      </c>
      <c r="D275" t="s" s="7">
        <v>1304</v>
      </c>
      <c r="E275" t="s" s="7">
        <v>1212</v>
      </c>
      <c r="F275" t="s" s="7">
        <v>1305</v>
      </c>
      <c r="G275" s="12">
        <v>141</v>
      </c>
      <c r="H275" s="12">
        <v>0</v>
      </c>
      <c r="I275" s="16">
        <v>13.57</v>
      </c>
      <c r="J275" s="12">
        <v>0</v>
      </c>
      <c r="K275" s="12">
        <v>1</v>
      </c>
      <c r="L275" t="s" s="7">
        <v>509</v>
      </c>
      <c r="M275" t="s" s="7">
        <v>48</v>
      </c>
      <c r="N275" t="s" s="7">
        <v>1264</v>
      </c>
      <c r="O275" t="s" s="7">
        <v>48</v>
      </c>
      <c r="P275" t="s" s="7">
        <v>50</v>
      </c>
      <c r="Q275" t="s" s="7">
        <v>51</v>
      </c>
      <c r="R275" t="s" s="7">
        <v>1154</v>
      </c>
      <c r="S275" t="s" s="7">
        <v>48</v>
      </c>
      <c r="T275" t="s" s="7">
        <v>54</v>
      </c>
      <c r="U275" t="s" s="7">
        <v>155</v>
      </c>
      <c r="V275" t="s" s="7">
        <v>1306</v>
      </c>
      <c r="W275" t="s" s="7">
        <v>48</v>
      </c>
      <c r="X275" t="s" s="7">
        <v>520</v>
      </c>
      <c r="Y275" t="s" s="7">
        <v>86</v>
      </c>
      <c r="Z275" t="s" s="8">
        <v>1307</v>
      </c>
      <c r="AA275" s="14"/>
      <c r="AB275" s="10">
        <f>CEILING(160/W275,1)</f>
      </c>
      <c r="AC275" s="7">
        <f>R275*W275/(1000*1000)*AB275</f>
      </c>
      <c r="AD275" s="11"/>
      <c r="AE275" s="11"/>
      <c r="AF275" s="11"/>
      <c r="AG275" s="7">
        <f>AB275*I275</f>
      </c>
      <c r="AH275" s="11"/>
      <c r="AI275" s="11"/>
      <c r="AJ275" s="11"/>
    </row>
    <row r="276" ht="13" customHeight="1" hidden="1">
      <c r="A276" t="s" s="7">
        <v>1308</v>
      </c>
      <c r="B276" t="s" s="7">
        <v>1309</v>
      </c>
      <c r="C276" t="s" s="7">
        <v>1310</v>
      </c>
      <c r="D276" t="s" s="7">
        <v>1311</v>
      </c>
      <c r="E276" t="s" s="7">
        <v>1212</v>
      </c>
      <c r="F276" t="s" s="7">
        <v>1312</v>
      </c>
      <c r="G276" s="12">
        <v>24</v>
      </c>
      <c r="H276" s="12">
        <v>0</v>
      </c>
      <c r="I276" s="19">
        <v>9</v>
      </c>
      <c r="J276" s="12">
        <v>0</v>
      </c>
      <c r="K276" s="12">
        <v>1</v>
      </c>
      <c r="L276" t="s" s="7">
        <v>509</v>
      </c>
      <c r="M276" t="s" s="7">
        <v>48</v>
      </c>
      <c r="N276" t="s" s="7">
        <v>1264</v>
      </c>
      <c r="O276" t="s" s="7">
        <v>48</v>
      </c>
      <c r="P276" t="s" s="7">
        <v>50</v>
      </c>
      <c r="Q276" t="s" s="7">
        <v>48</v>
      </c>
      <c r="R276" t="s" s="7">
        <v>1154</v>
      </c>
      <c r="S276" t="s" s="7">
        <v>48</v>
      </c>
      <c r="T276" t="s" s="7">
        <v>992</v>
      </c>
      <c r="U276" t="s" s="7">
        <v>597</v>
      </c>
      <c r="V276" t="s" s="7">
        <v>1313</v>
      </c>
      <c r="W276" t="s" s="7">
        <v>48</v>
      </c>
      <c r="X276" t="s" s="7">
        <v>520</v>
      </c>
      <c r="Y276" t="s" s="7">
        <v>86</v>
      </c>
      <c r="Z276" t="s" s="8">
        <v>1307</v>
      </c>
      <c r="AA276" s="14"/>
      <c r="AB276" s="10">
        <f>CEILING(160/W276,1)</f>
      </c>
      <c r="AC276" s="7">
        <f>R276*W276/(1000*1000)*AB276</f>
      </c>
      <c r="AD276" s="11"/>
      <c r="AE276" s="11"/>
      <c r="AF276" s="11"/>
      <c r="AG276" s="7">
        <f>AB276*I276</f>
      </c>
      <c r="AH276" s="11"/>
      <c r="AI276" s="11"/>
      <c r="AJ276" s="11"/>
    </row>
    <row r="277" ht="13" customHeight="1" hidden="1">
      <c r="A277" t="s" s="7">
        <v>1314</v>
      </c>
      <c r="B277" t="s" s="7">
        <v>1315</v>
      </c>
      <c r="C277" t="s" s="7">
        <v>1316</v>
      </c>
      <c r="D277" t="s" s="7">
        <v>1317</v>
      </c>
      <c r="E277" t="s" s="7">
        <v>1212</v>
      </c>
      <c r="F277" t="s" s="7">
        <v>1312</v>
      </c>
      <c r="G277" s="12">
        <v>30</v>
      </c>
      <c r="H277" s="12">
        <v>0</v>
      </c>
      <c r="I277" s="16">
        <v>8.710000000000001</v>
      </c>
      <c r="J277" s="12">
        <v>0</v>
      </c>
      <c r="K277" s="12">
        <v>1</v>
      </c>
      <c r="L277" t="s" s="7">
        <v>1318</v>
      </c>
      <c r="M277" t="s" s="7">
        <v>48</v>
      </c>
      <c r="N277" t="s" s="7">
        <v>1264</v>
      </c>
      <c r="O277" t="s" s="7">
        <v>48</v>
      </c>
      <c r="P277" t="s" s="7">
        <v>50</v>
      </c>
      <c r="Q277" t="s" s="7">
        <v>48</v>
      </c>
      <c r="R277" t="s" s="7">
        <v>1154</v>
      </c>
      <c r="S277" t="s" s="7">
        <v>48</v>
      </c>
      <c r="T277" t="s" s="7">
        <v>1319</v>
      </c>
      <c r="U277" t="s" s="7">
        <v>597</v>
      </c>
      <c r="V277" t="s" s="7">
        <v>1320</v>
      </c>
      <c r="W277" t="s" s="7">
        <v>48</v>
      </c>
      <c r="X277" t="s" s="7">
        <v>520</v>
      </c>
      <c r="Y277" t="s" s="7">
        <v>86</v>
      </c>
      <c r="Z277" t="s" s="8">
        <v>1307</v>
      </c>
      <c r="AA277" s="14"/>
      <c r="AB277" s="10">
        <f>CEILING(160/W277,1)</f>
      </c>
      <c r="AC277" s="7">
        <f>R277*W277/(1000*1000)*AB277</f>
      </c>
      <c r="AD277" s="11"/>
      <c r="AE277" s="11"/>
      <c r="AF277" s="11"/>
      <c r="AG277" s="7">
        <f>AB277*I277</f>
      </c>
      <c r="AH277" s="11"/>
      <c r="AI277" s="11"/>
      <c r="AJ277" s="11"/>
    </row>
    <row r="278" ht="13" customHeight="1" hidden="1">
      <c r="A278" t="s" s="7">
        <v>1321</v>
      </c>
      <c r="B278" t="s" s="7">
        <v>1322</v>
      </c>
      <c r="C278" t="s" s="7">
        <v>1323</v>
      </c>
      <c r="D278" t="s" s="7">
        <v>1324</v>
      </c>
      <c r="E278" t="s" s="7">
        <v>909</v>
      </c>
      <c r="F278" t="s" s="7">
        <v>1325</v>
      </c>
      <c r="G278" s="12">
        <v>4</v>
      </c>
      <c r="H278" s="12">
        <v>0</v>
      </c>
      <c r="I278" s="16">
        <v>942.73</v>
      </c>
      <c r="J278" s="12">
        <v>0</v>
      </c>
      <c r="K278" s="12">
        <v>1</v>
      </c>
      <c r="L278" t="s" s="7">
        <v>47</v>
      </c>
      <c r="M278" t="s" s="7">
        <v>1326</v>
      </c>
      <c r="N278" t="s" s="7">
        <v>48</v>
      </c>
      <c r="O278" t="s" s="7">
        <v>48</v>
      </c>
      <c r="P278" t="s" s="7">
        <v>48</v>
      </c>
      <c r="Q278" t="s" s="7">
        <v>48</v>
      </c>
      <c r="R278" t="s" s="7">
        <v>48</v>
      </c>
      <c r="S278" t="s" s="7">
        <v>1327</v>
      </c>
      <c r="T278" t="s" s="7">
        <v>1328</v>
      </c>
      <c r="U278" t="s" s="7">
        <v>48</v>
      </c>
      <c r="V278" t="s" s="7">
        <v>383</v>
      </c>
      <c r="W278" t="s" s="7">
        <v>48</v>
      </c>
      <c r="X278" t="s" s="7">
        <v>1329</v>
      </c>
      <c r="Y278" t="s" s="7">
        <v>59</v>
      </c>
      <c r="Z278" t="s" s="8">
        <v>1330</v>
      </c>
      <c r="AA278" s="14"/>
      <c r="AB278" s="10">
        <f>CEILING(160/W278,1)</f>
      </c>
      <c r="AC278" s="7">
        <f>R278*W278/(1000*1000)*AB278</f>
      </c>
      <c r="AD278" s="11"/>
      <c r="AE278" s="11"/>
      <c r="AF278" s="11"/>
      <c r="AG278" s="7">
        <f>AB278*I278</f>
      </c>
      <c r="AH278" s="11"/>
      <c r="AI278" s="11"/>
      <c r="AJ278" s="11"/>
    </row>
    <row r="279" ht="13" customHeight="1" hidden="1">
      <c r="A279" t="s" s="7">
        <v>1331</v>
      </c>
      <c r="B279" t="s" s="7">
        <v>1332</v>
      </c>
      <c r="C279" t="s" s="7">
        <v>1333</v>
      </c>
      <c r="D279" t="s" s="7">
        <v>1334</v>
      </c>
      <c r="E279" t="s" s="7">
        <v>909</v>
      </c>
      <c r="F279" t="s" s="7">
        <v>1335</v>
      </c>
      <c r="G279" s="12">
        <v>28</v>
      </c>
      <c r="H279" s="12">
        <v>0</v>
      </c>
      <c r="I279" s="16">
        <v>877.1799999999999</v>
      </c>
      <c r="J279" s="12">
        <v>0</v>
      </c>
      <c r="K279" s="12">
        <v>1</v>
      </c>
      <c r="L279" t="s" s="7">
        <v>47</v>
      </c>
      <c r="M279" t="s" s="7">
        <v>1326</v>
      </c>
      <c r="N279" t="s" s="7">
        <v>1336</v>
      </c>
      <c r="O279" t="s" s="7">
        <v>48</v>
      </c>
      <c r="P279" t="s" s="7">
        <v>48</v>
      </c>
      <c r="Q279" t="s" s="7">
        <v>48</v>
      </c>
      <c r="R279" t="s" s="7">
        <v>48</v>
      </c>
      <c r="S279" t="s" s="7">
        <v>48</v>
      </c>
      <c r="T279" t="s" s="7">
        <v>1328</v>
      </c>
      <c r="U279" t="s" s="7">
        <v>68</v>
      </c>
      <c r="V279" t="s" s="7">
        <v>383</v>
      </c>
      <c r="W279" t="s" s="7">
        <v>48</v>
      </c>
      <c r="X279" t="s" s="7">
        <v>1329</v>
      </c>
      <c r="Y279" t="s" s="7">
        <v>59</v>
      </c>
      <c r="Z279" t="s" s="8">
        <v>71</v>
      </c>
      <c r="AA279" s="14"/>
      <c r="AB279" s="10">
        <f>CEILING(160/W279,1)</f>
      </c>
      <c r="AC279" s="7">
        <f>R279*W279/(1000*1000)*AB279</f>
      </c>
      <c r="AD279" s="11"/>
      <c r="AE279" s="11"/>
      <c r="AF279" s="11"/>
      <c r="AG279" s="7">
        <f>AB279*I279</f>
      </c>
      <c r="AH279" s="11"/>
      <c r="AI279" s="11"/>
      <c r="AJ279" s="11"/>
    </row>
    <row r="280" ht="13" customHeight="1" hidden="1">
      <c r="A280" t="s" s="7">
        <v>1337</v>
      </c>
      <c r="B280" t="s" s="7">
        <v>1338</v>
      </c>
      <c r="C280" t="s" s="7">
        <v>1339</v>
      </c>
      <c r="D280" t="s" s="7">
        <v>1340</v>
      </c>
      <c r="E280" t="s" s="7">
        <v>909</v>
      </c>
      <c r="F280" t="s" s="7">
        <v>1325</v>
      </c>
      <c r="G280" s="12">
        <v>3</v>
      </c>
      <c r="H280" s="12">
        <v>0</v>
      </c>
      <c r="I280" s="16">
        <v>942.73</v>
      </c>
      <c r="J280" s="12">
        <v>0</v>
      </c>
      <c r="K280" s="12">
        <v>1</v>
      </c>
      <c r="L280" t="s" s="7">
        <v>47</v>
      </c>
      <c r="M280" t="s" s="7">
        <v>1326</v>
      </c>
      <c r="N280" t="s" s="7">
        <v>48</v>
      </c>
      <c r="O280" t="s" s="7">
        <v>48</v>
      </c>
      <c r="P280" t="s" s="7">
        <v>48</v>
      </c>
      <c r="Q280" t="s" s="7">
        <v>48</v>
      </c>
      <c r="R280" t="s" s="7">
        <v>48</v>
      </c>
      <c r="S280" t="s" s="7">
        <v>48</v>
      </c>
      <c r="T280" t="s" s="7">
        <v>1328</v>
      </c>
      <c r="U280" t="s" s="7">
        <v>48</v>
      </c>
      <c r="V280" t="s" s="7">
        <v>383</v>
      </c>
      <c r="W280" t="s" s="7">
        <v>48</v>
      </c>
      <c r="X280" t="s" s="7">
        <v>1329</v>
      </c>
      <c r="Y280" t="s" s="7">
        <v>59</v>
      </c>
      <c r="Z280" t="s" s="8">
        <v>1330</v>
      </c>
      <c r="AA280" s="14"/>
      <c r="AB280" s="10">
        <f>CEILING(160/W280,1)</f>
      </c>
      <c r="AC280" s="7">
        <f>R280*W280/(1000*1000)*AB280</f>
      </c>
      <c r="AD280" s="11"/>
      <c r="AE280" s="11"/>
      <c r="AF280" s="11"/>
      <c r="AG280" s="7">
        <f>AB280*I280</f>
      </c>
      <c r="AH280" s="11"/>
      <c r="AI280" s="11"/>
      <c r="AJ280" s="11"/>
    </row>
    <row r="281" ht="13" customHeight="1" hidden="1">
      <c r="A281" t="s" s="7">
        <v>1341</v>
      </c>
      <c r="B281" t="s" s="7">
        <v>1342</v>
      </c>
      <c r="C281" t="s" s="7">
        <v>1343</v>
      </c>
      <c r="D281" t="s" s="7">
        <v>1344</v>
      </c>
      <c r="E281" t="s" s="7">
        <v>909</v>
      </c>
      <c r="F281" t="s" s="7">
        <v>1345</v>
      </c>
      <c r="G281" s="12">
        <v>0</v>
      </c>
      <c r="H281" s="12">
        <v>0</v>
      </c>
      <c r="I281" s="16">
        <v>2621.91</v>
      </c>
      <c r="J281" s="12">
        <v>0</v>
      </c>
      <c r="K281" s="12">
        <v>1</v>
      </c>
      <c r="L281" t="s" s="7">
        <v>47</v>
      </c>
      <c r="M281" t="s" s="7">
        <v>1326</v>
      </c>
      <c r="N281" t="s" s="7">
        <v>48</v>
      </c>
      <c r="O281" t="s" s="7">
        <v>48</v>
      </c>
      <c r="P281" t="s" s="7">
        <v>48</v>
      </c>
      <c r="Q281" t="s" s="7">
        <v>48</v>
      </c>
      <c r="R281" t="s" s="7">
        <v>48</v>
      </c>
      <c r="S281" t="s" s="7">
        <v>1346</v>
      </c>
      <c r="T281" t="s" s="7">
        <v>48</v>
      </c>
      <c r="U281" t="s" s="7">
        <v>48</v>
      </c>
      <c r="V281" t="s" s="7">
        <v>1347</v>
      </c>
      <c r="W281" t="s" s="7">
        <v>48</v>
      </c>
      <c r="X281" t="s" s="7">
        <v>1329</v>
      </c>
      <c r="Y281" t="s" s="7">
        <v>59</v>
      </c>
      <c r="Z281" t="s" s="8">
        <v>1348</v>
      </c>
      <c r="AA281" s="14"/>
      <c r="AB281" s="10">
        <f>CEILING(160/W281,1)</f>
      </c>
      <c r="AC281" s="7">
        <f>R281*W281/(1000*1000)*AB281</f>
      </c>
      <c r="AD281" s="11"/>
      <c r="AE281" s="11"/>
      <c r="AF281" s="11"/>
      <c r="AG281" s="7">
        <f>AB281*I281</f>
      </c>
      <c r="AH281" s="11"/>
      <c r="AI281" s="11"/>
      <c r="AJ281" s="11"/>
    </row>
    <row r="282" ht="13" customHeight="1" hidden="1">
      <c r="A282" t="s" s="7">
        <v>1349</v>
      </c>
      <c r="B282" t="s" s="7">
        <v>1350</v>
      </c>
      <c r="C282" t="s" s="7">
        <v>1351</v>
      </c>
      <c r="D282" t="s" s="7">
        <v>1352</v>
      </c>
      <c r="E282" t="s" s="7">
        <v>909</v>
      </c>
      <c r="F282" t="s" s="7">
        <v>1353</v>
      </c>
      <c r="G282" s="12">
        <v>10</v>
      </c>
      <c r="H282" s="12">
        <v>0</v>
      </c>
      <c r="I282" s="16">
        <v>410.64</v>
      </c>
      <c r="J282" s="12">
        <v>0</v>
      </c>
      <c r="K282" s="12">
        <v>1</v>
      </c>
      <c r="L282" t="s" s="7">
        <v>1318</v>
      </c>
      <c r="M282" t="s" s="7">
        <v>48</v>
      </c>
      <c r="N282" t="s" s="7">
        <v>48</v>
      </c>
      <c r="O282" t="s" s="7">
        <v>48</v>
      </c>
      <c r="P282" t="s" s="7">
        <v>455</v>
      </c>
      <c r="Q282" t="s" s="7">
        <v>48</v>
      </c>
      <c r="R282" t="s" s="7">
        <v>48</v>
      </c>
      <c r="S282" t="s" s="7">
        <v>48</v>
      </c>
      <c r="T282" t="s" s="7">
        <v>1162</v>
      </c>
      <c r="U282" t="s" s="7">
        <v>432</v>
      </c>
      <c r="V282" t="s" s="7">
        <v>1354</v>
      </c>
      <c r="W282" t="s" s="7">
        <v>48</v>
      </c>
      <c r="X282" t="s" s="7">
        <v>1329</v>
      </c>
      <c r="Y282" t="s" s="7">
        <v>59</v>
      </c>
      <c r="Z282" t="s" s="8">
        <v>1355</v>
      </c>
      <c r="AA282" s="14"/>
      <c r="AB282" s="10">
        <f>CEILING(160/W282,1)</f>
      </c>
      <c r="AC282" s="7">
        <f>R282*W282/(1000*1000)*AB282</f>
      </c>
      <c r="AD282" s="11"/>
      <c r="AE282" s="11"/>
      <c r="AF282" s="11"/>
      <c r="AG282" s="7">
        <f>AB282*I282</f>
      </c>
      <c r="AH282" s="11"/>
      <c r="AI282" s="11"/>
      <c r="AJ282" s="11"/>
    </row>
    <row r="283" ht="13" customHeight="1" hidden="1">
      <c r="A283" t="s" s="7">
        <v>1356</v>
      </c>
      <c r="B283" t="s" s="7">
        <v>1357</v>
      </c>
      <c r="C283" t="s" s="7">
        <v>1358</v>
      </c>
      <c r="D283" t="s" s="7">
        <v>1359</v>
      </c>
      <c r="E283" t="s" s="7">
        <v>909</v>
      </c>
      <c r="F283" t="s" s="7">
        <v>1360</v>
      </c>
      <c r="G283" s="12">
        <v>6</v>
      </c>
      <c r="H283" s="12">
        <v>0</v>
      </c>
      <c r="I283" s="16">
        <v>869.47</v>
      </c>
      <c r="J283" s="12">
        <v>0</v>
      </c>
      <c r="K283" s="12">
        <v>1</v>
      </c>
      <c r="L283" t="s" s="7">
        <v>1318</v>
      </c>
      <c r="M283" t="s" s="7">
        <v>48</v>
      </c>
      <c r="N283" t="s" s="7">
        <v>48</v>
      </c>
      <c r="O283" t="s" s="7">
        <v>48</v>
      </c>
      <c r="P283" t="s" s="7">
        <v>48</v>
      </c>
      <c r="Q283" t="s" s="7">
        <v>48</v>
      </c>
      <c r="R283" t="s" s="7">
        <v>48</v>
      </c>
      <c r="S283" t="s" s="7">
        <v>48</v>
      </c>
      <c r="T283" t="s" s="7">
        <v>1328</v>
      </c>
      <c r="U283" t="s" s="7">
        <v>48</v>
      </c>
      <c r="V283" t="s" s="7">
        <v>1361</v>
      </c>
      <c r="W283" t="s" s="7">
        <v>48</v>
      </c>
      <c r="X283" t="s" s="7">
        <v>1329</v>
      </c>
      <c r="Y283" t="s" s="7">
        <v>59</v>
      </c>
      <c r="Z283" t="s" s="8">
        <v>1362</v>
      </c>
      <c r="AA283" s="14"/>
      <c r="AB283" s="10">
        <f>CEILING(160/W283,1)</f>
      </c>
      <c r="AC283" s="7">
        <f>R283*W283/(1000*1000)*AB283</f>
      </c>
      <c r="AD283" s="11"/>
      <c r="AE283" s="11"/>
      <c r="AF283" s="11"/>
      <c r="AG283" s="7">
        <f>AB283*I283</f>
      </c>
      <c r="AH283" s="11"/>
      <c r="AI283" s="11"/>
      <c r="AJ283" s="11"/>
    </row>
    <row r="284" ht="13" customHeight="1" hidden="1">
      <c r="A284" t="s" s="7">
        <v>1363</v>
      </c>
      <c r="B284" t="s" s="7">
        <v>1364</v>
      </c>
      <c r="C284" t="s" s="7">
        <v>1365</v>
      </c>
      <c r="D284" t="s" s="7">
        <v>1366</v>
      </c>
      <c r="E284" t="s" s="7">
        <v>909</v>
      </c>
      <c r="F284" t="s" s="7">
        <v>1367</v>
      </c>
      <c r="G284" s="12">
        <v>3</v>
      </c>
      <c r="H284" s="12">
        <v>0</v>
      </c>
      <c r="I284" s="16">
        <v>794.76</v>
      </c>
      <c r="J284" s="12">
        <v>0</v>
      </c>
      <c r="K284" s="12">
        <v>1</v>
      </c>
      <c r="L284" t="s" s="7">
        <v>47</v>
      </c>
      <c r="M284" t="s" s="7">
        <v>1326</v>
      </c>
      <c r="N284" t="s" s="7">
        <v>48</v>
      </c>
      <c r="O284" t="s" s="7">
        <v>48</v>
      </c>
      <c r="P284" t="s" s="7">
        <v>48</v>
      </c>
      <c r="Q284" t="s" s="7">
        <v>48</v>
      </c>
      <c r="R284" t="s" s="7">
        <v>48</v>
      </c>
      <c r="S284" t="s" s="7">
        <v>81</v>
      </c>
      <c r="T284" t="s" s="7">
        <v>48</v>
      </c>
      <c r="U284" t="s" s="7">
        <v>432</v>
      </c>
      <c r="V284" t="s" s="7">
        <v>1368</v>
      </c>
      <c r="W284" t="s" s="7">
        <v>48</v>
      </c>
      <c r="X284" t="s" s="7">
        <v>1329</v>
      </c>
      <c r="Y284" t="s" s="7">
        <v>59</v>
      </c>
      <c r="Z284" t="s" s="8">
        <v>71</v>
      </c>
      <c r="AA284" s="14"/>
      <c r="AB284" s="10">
        <f>CEILING(160/W284,1)</f>
      </c>
      <c r="AC284" s="7">
        <f>R284*W284/(1000*1000)*AB284</f>
      </c>
      <c r="AD284" s="11"/>
      <c r="AE284" s="11"/>
      <c r="AF284" s="11"/>
      <c r="AG284" s="7">
        <f>AB284*I284</f>
      </c>
      <c r="AH284" s="11"/>
      <c r="AI284" s="11"/>
      <c r="AJ284" s="11"/>
    </row>
    <row r="285" ht="13" customHeight="1" hidden="1">
      <c r="A285" t="s" s="7">
        <v>1369</v>
      </c>
      <c r="B285" t="s" s="7">
        <v>1370</v>
      </c>
      <c r="C285" t="s" s="7">
        <v>1371</v>
      </c>
      <c r="D285" t="s" s="7">
        <v>1372</v>
      </c>
      <c r="E285" t="s" s="7">
        <v>909</v>
      </c>
      <c r="F285" t="s" s="7">
        <v>1373</v>
      </c>
      <c r="G285" s="12">
        <v>0</v>
      </c>
      <c r="H285" s="12">
        <v>0</v>
      </c>
      <c r="I285" s="16">
        <v>458.83</v>
      </c>
      <c r="J285" s="12">
        <v>0</v>
      </c>
      <c r="K285" s="12">
        <v>1</v>
      </c>
      <c r="L285" t="s" s="7">
        <v>47</v>
      </c>
      <c r="M285" t="s" s="7">
        <v>1326</v>
      </c>
      <c r="N285" t="s" s="7">
        <v>48</v>
      </c>
      <c r="O285" t="s" s="7">
        <v>48</v>
      </c>
      <c r="P285" t="s" s="7">
        <v>48</v>
      </c>
      <c r="Q285" t="s" s="7">
        <v>48</v>
      </c>
      <c r="R285" t="s" s="7">
        <v>48</v>
      </c>
      <c r="S285" t="s" s="7">
        <v>1374</v>
      </c>
      <c r="T285" t="s" s="7">
        <v>48</v>
      </c>
      <c r="U285" t="s" s="7">
        <v>55</v>
      </c>
      <c r="V285" t="s" s="7">
        <v>56</v>
      </c>
      <c r="W285" t="s" s="7">
        <v>48</v>
      </c>
      <c r="X285" t="s" s="7">
        <v>1329</v>
      </c>
      <c r="Y285" t="s" s="7">
        <v>1218</v>
      </c>
      <c r="Z285" t="s" s="8">
        <v>1375</v>
      </c>
      <c r="AA285" s="14"/>
      <c r="AB285" s="10">
        <f>CEILING(160/W285,1)</f>
      </c>
      <c r="AC285" s="7">
        <f>R285*W285/(1000*1000)*AB285</f>
      </c>
      <c r="AD285" s="11"/>
      <c r="AE285" s="11"/>
      <c r="AF285" s="11"/>
      <c r="AG285" s="7">
        <f>AB285*I285</f>
      </c>
      <c r="AH285" s="11"/>
      <c r="AI285" s="11"/>
      <c r="AJ285" s="11"/>
    </row>
    <row r="286" ht="13" customHeight="1" hidden="1">
      <c r="A286" t="s" s="7">
        <v>1376</v>
      </c>
      <c r="B286" t="s" s="7">
        <v>1377</v>
      </c>
      <c r="C286" t="s" s="7">
        <v>1378</v>
      </c>
      <c r="D286" t="s" s="7">
        <v>1379</v>
      </c>
      <c r="E286" t="s" s="7">
        <v>909</v>
      </c>
      <c r="F286" t="s" s="7">
        <v>1373</v>
      </c>
      <c r="G286" s="12">
        <v>0</v>
      </c>
      <c r="H286" s="12">
        <v>0</v>
      </c>
      <c r="I286" s="16">
        <v>458.83</v>
      </c>
      <c r="J286" s="12">
        <v>0</v>
      </c>
      <c r="K286" s="12">
        <v>1</v>
      </c>
      <c r="L286" t="s" s="7">
        <v>47</v>
      </c>
      <c r="M286" t="s" s="7">
        <v>1326</v>
      </c>
      <c r="N286" t="s" s="7">
        <v>48</v>
      </c>
      <c r="O286" t="s" s="7">
        <v>48</v>
      </c>
      <c r="P286" t="s" s="7">
        <v>48</v>
      </c>
      <c r="Q286" t="s" s="7">
        <v>48</v>
      </c>
      <c r="R286" t="s" s="7">
        <v>48</v>
      </c>
      <c r="S286" t="s" s="7">
        <v>1374</v>
      </c>
      <c r="T286" t="s" s="7">
        <v>48</v>
      </c>
      <c r="U286" t="s" s="7">
        <v>55</v>
      </c>
      <c r="V286" t="s" s="7">
        <v>56</v>
      </c>
      <c r="W286" t="s" s="7">
        <v>48</v>
      </c>
      <c r="X286" t="s" s="7">
        <v>1329</v>
      </c>
      <c r="Y286" t="s" s="7">
        <v>1218</v>
      </c>
      <c r="Z286" t="s" s="8">
        <v>1375</v>
      </c>
      <c r="AA286" s="14"/>
      <c r="AB286" s="10">
        <f>CEILING(160/W286,1)</f>
      </c>
      <c r="AC286" s="7">
        <f>R286*W286/(1000*1000)*AB286</f>
      </c>
      <c r="AD286" s="11"/>
      <c r="AE286" s="11"/>
      <c r="AF286" s="11"/>
      <c r="AG286" s="7">
        <f>AB286*I286</f>
      </c>
      <c r="AH286" s="11"/>
      <c r="AI286" s="11"/>
      <c r="AJ286" s="11"/>
    </row>
    <row r="287" ht="13" customHeight="1" hidden="1">
      <c r="A287" t="s" s="7">
        <v>1380</v>
      </c>
      <c r="B287" t="s" s="7">
        <v>1381</v>
      </c>
      <c r="C287" t="s" s="7">
        <v>1382</v>
      </c>
      <c r="D287" t="s" s="7">
        <v>1383</v>
      </c>
      <c r="E287" t="s" s="7">
        <v>909</v>
      </c>
      <c r="F287" t="s" s="7">
        <v>1384</v>
      </c>
      <c r="G287" s="12">
        <v>2</v>
      </c>
      <c r="H287" s="12">
        <v>0</v>
      </c>
      <c r="I287" s="16">
        <v>2048.37</v>
      </c>
      <c r="J287" s="12">
        <v>0</v>
      </c>
      <c r="K287" s="12">
        <v>1</v>
      </c>
      <c r="L287" t="s" s="7">
        <v>47</v>
      </c>
      <c r="M287" t="s" s="7">
        <v>1326</v>
      </c>
      <c r="N287" t="s" s="7">
        <v>48</v>
      </c>
      <c r="O287" t="s" s="7">
        <v>48</v>
      </c>
      <c r="P287" t="s" s="7">
        <v>48</v>
      </c>
      <c r="Q287" t="s" s="7">
        <v>48</v>
      </c>
      <c r="R287" t="s" s="7">
        <v>1385</v>
      </c>
      <c r="S287" t="s" s="7">
        <v>1386</v>
      </c>
      <c r="T287" t="s" s="7">
        <v>48</v>
      </c>
      <c r="U287" t="s" s="7">
        <v>48</v>
      </c>
      <c r="V287" t="s" s="7">
        <v>1387</v>
      </c>
      <c r="W287" t="s" s="7">
        <v>48</v>
      </c>
      <c r="X287" t="s" s="7">
        <v>1329</v>
      </c>
      <c r="Y287" t="s" s="7">
        <v>59</v>
      </c>
      <c r="Z287" t="s" s="8">
        <v>71</v>
      </c>
      <c r="AA287" s="14"/>
      <c r="AB287" s="10">
        <f>CEILING(160/W287,1)</f>
      </c>
      <c r="AC287" s="7">
        <f>R287*W287/(1000*1000)*AB287</f>
      </c>
      <c r="AD287" s="11"/>
      <c r="AE287" s="11"/>
      <c r="AF287" s="11"/>
      <c r="AG287" s="7">
        <f>AB287*I287</f>
      </c>
      <c r="AH287" s="11"/>
      <c r="AI287" s="11"/>
      <c r="AJ287" s="11"/>
    </row>
    <row r="288" ht="13" customHeight="1" hidden="1">
      <c r="A288" t="s" s="7">
        <v>1388</v>
      </c>
      <c r="B288" t="s" s="7">
        <v>1389</v>
      </c>
      <c r="C288" t="s" s="7">
        <v>1390</v>
      </c>
      <c r="D288" t="s" s="7">
        <v>1391</v>
      </c>
      <c r="E288" t="s" s="7">
        <v>909</v>
      </c>
      <c r="F288" t="s" s="7">
        <v>1392</v>
      </c>
      <c r="G288" s="12">
        <v>23</v>
      </c>
      <c r="H288" s="12">
        <v>0</v>
      </c>
      <c r="I288" s="13">
        <v>96.59999999999999</v>
      </c>
      <c r="J288" s="12">
        <v>0</v>
      </c>
      <c r="K288" s="12">
        <v>1</v>
      </c>
      <c r="L288" t="s" s="7">
        <v>1318</v>
      </c>
      <c r="M288" t="s" s="7">
        <v>48</v>
      </c>
      <c r="N288" t="s" s="7">
        <v>118</v>
      </c>
      <c r="O288" t="s" s="7">
        <v>152</v>
      </c>
      <c r="P288" t="s" s="7">
        <v>50</v>
      </c>
      <c r="Q288" t="s" s="7">
        <v>48</v>
      </c>
      <c r="R288" t="s" s="7">
        <v>48</v>
      </c>
      <c r="S288" t="s" s="7">
        <v>48</v>
      </c>
      <c r="T288" t="s" s="7">
        <v>48</v>
      </c>
      <c r="U288" t="s" s="7">
        <v>48</v>
      </c>
      <c r="V288" t="s" s="7">
        <v>1393</v>
      </c>
      <c r="W288" t="s" s="7">
        <v>48</v>
      </c>
      <c r="X288" t="s" s="7">
        <v>393</v>
      </c>
      <c r="Y288" t="s" s="7">
        <v>59</v>
      </c>
      <c r="Z288" t="s" s="8">
        <v>405</v>
      </c>
      <c r="AA288" s="14"/>
      <c r="AB288" s="10">
        <f>CEILING(160/W288,1)</f>
      </c>
      <c r="AC288" s="7">
        <f>R288*W288/(1000*1000)*AB288</f>
      </c>
      <c r="AD288" s="11"/>
      <c r="AE288" s="11"/>
      <c r="AF288" s="11"/>
      <c r="AG288" s="7">
        <f>AB288*I288</f>
      </c>
      <c r="AH288" s="11"/>
      <c r="AI288" s="11"/>
      <c r="AJ288" s="11"/>
    </row>
    <row r="289" ht="13" customHeight="1" hidden="1">
      <c r="A289" t="s" s="7">
        <v>1394</v>
      </c>
      <c r="B289" t="s" s="7">
        <v>1389</v>
      </c>
      <c r="C289" t="s" s="7">
        <v>1395</v>
      </c>
      <c r="D289" t="s" s="7">
        <v>1396</v>
      </c>
      <c r="E289" t="s" s="7">
        <v>909</v>
      </c>
      <c r="F289" t="s" s="7">
        <v>1397</v>
      </c>
      <c r="G289" s="12">
        <v>38</v>
      </c>
      <c r="H289" s="12">
        <v>0</v>
      </c>
      <c r="I289" s="13">
        <v>96.59999999999999</v>
      </c>
      <c r="J289" s="12">
        <v>0</v>
      </c>
      <c r="K289" s="12">
        <v>1</v>
      </c>
      <c r="L289" t="s" s="7">
        <v>47</v>
      </c>
      <c r="M289" t="s" s="7">
        <v>48</v>
      </c>
      <c r="N289" t="s" s="7">
        <v>118</v>
      </c>
      <c r="O289" t="s" s="7">
        <v>495</v>
      </c>
      <c r="P289" t="s" s="7">
        <v>50</v>
      </c>
      <c r="Q289" t="s" s="7">
        <v>48</v>
      </c>
      <c r="R289" t="s" s="7">
        <v>48</v>
      </c>
      <c r="S289" t="s" s="7">
        <v>48</v>
      </c>
      <c r="T289" t="s" s="7">
        <v>48</v>
      </c>
      <c r="U289" t="s" s="7">
        <v>48</v>
      </c>
      <c r="V289" t="s" s="7">
        <v>1393</v>
      </c>
      <c r="W289" t="s" s="7">
        <v>48</v>
      </c>
      <c r="X289" t="s" s="7">
        <v>393</v>
      </c>
      <c r="Y289" t="s" s="7">
        <v>59</v>
      </c>
      <c r="Z289" t="s" s="8">
        <v>405</v>
      </c>
      <c r="AA289" s="14"/>
      <c r="AB289" s="10">
        <f>CEILING(160/W289,1)</f>
      </c>
      <c r="AC289" s="7">
        <f>R289*W289/(1000*1000)*AB289</f>
      </c>
      <c r="AD289" s="11"/>
      <c r="AE289" s="11"/>
      <c r="AF289" s="11"/>
      <c r="AG289" s="7">
        <f>AB289*I289</f>
      </c>
      <c r="AH289" s="11"/>
      <c r="AI289" s="11"/>
      <c r="AJ289" s="11"/>
    </row>
    <row r="290" ht="13" customHeight="1" hidden="1">
      <c r="A290" t="s" s="7">
        <v>1398</v>
      </c>
      <c r="B290" t="s" s="7">
        <v>1389</v>
      </c>
      <c r="C290" t="s" s="7">
        <v>1399</v>
      </c>
      <c r="D290" t="s" s="7">
        <v>1400</v>
      </c>
      <c r="E290" t="s" s="7">
        <v>909</v>
      </c>
      <c r="F290" t="s" s="7">
        <v>1401</v>
      </c>
      <c r="G290" s="12">
        <v>32</v>
      </c>
      <c r="H290" s="12">
        <v>0</v>
      </c>
      <c r="I290" s="13">
        <v>96.59999999999999</v>
      </c>
      <c r="J290" s="12">
        <v>0</v>
      </c>
      <c r="K290" s="12">
        <v>1</v>
      </c>
      <c r="L290" t="s" s="7">
        <v>1318</v>
      </c>
      <c r="M290" t="s" s="7">
        <v>48</v>
      </c>
      <c r="N290" t="s" s="7">
        <v>118</v>
      </c>
      <c r="O290" t="s" s="7">
        <v>152</v>
      </c>
      <c r="P290" t="s" s="7">
        <v>50</v>
      </c>
      <c r="Q290" t="s" s="7">
        <v>48</v>
      </c>
      <c r="R290" t="s" s="7">
        <v>48</v>
      </c>
      <c r="S290" t="s" s="7">
        <v>48</v>
      </c>
      <c r="T290" t="s" s="7">
        <v>48</v>
      </c>
      <c r="U290" t="s" s="7">
        <v>48</v>
      </c>
      <c r="V290" t="s" s="7">
        <v>1402</v>
      </c>
      <c r="W290" t="s" s="7">
        <v>48</v>
      </c>
      <c r="X290" t="s" s="7">
        <v>393</v>
      </c>
      <c r="Y290" t="s" s="7">
        <v>59</v>
      </c>
      <c r="Z290" t="s" s="8">
        <v>405</v>
      </c>
      <c r="AA290" s="14"/>
      <c r="AB290" s="10">
        <f>CEILING(160/W290,1)</f>
      </c>
      <c r="AC290" s="7">
        <f>R290*W290/(1000*1000)*AB290</f>
      </c>
      <c r="AD290" s="11"/>
      <c r="AE290" s="11"/>
      <c r="AF290" s="11"/>
      <c r="AG290" s="7">
        <f>AB290*I290</f>
      </c>
      <c r="AH290" s="11"/>
      <c r="AI290" s="11"/>
      <c r="AJ290" s="11"/>
    </row>
    <row r="291" ht="13" customHeight="1" hidden="1">
      <c r="A291" t="s" s="7">
        <v>1403</v>
      </c>
      <c r="B291" t="s" s="7">
        <v>1389</v>
      </c>
      <c r="C291" t="s" s="7">
        <v>1404</v>
      </c>
      <c r="D291" t="s" s="7">
        <v>1405</v>
      </c>
      <c r="E291" t="s" s="7">
        <v>909</v>
      </c>
      <c r="F291" t="s" s="7">
        <v>1406</v>
      </c>
      <c r="G291" s="12">
        <v>23</v>
      </c>
      <c r="H291" s="12">
        <v>0</v>
      </c>
      <c r="I291" s="16">
        <v>107.87</v>
      </c>
      <c r="J291" s="12">
        <v>0</v>
      </c>
      <c r="K291" s="12">
        <v>1</v>
      </c>
      <c r="L291" t="s" s="7">
        <v>1318</v>
      </c>
      <c r="M291" t="s" s="7">
        <v>48</v>
      </c>
      <c r="N291" t="s" s="7">
        <v>118</v>
      </c>
      <c r="O291" t="s" s="7">
        <v>495</v>
      </c>
      <c r="P291" t="s" s="7">
        <v>50</v>
      </c>
      <c r="Q291" t="s" s="7">
        <v>48</v>
      </c>
      <c r="R291" t="s" s="7">
        <v>48</v>
      </c>
      <c r="S291" t="s" s="7">
        <v>48</v>
      </c>
      <c r="T291" t="s" s="7">
        <v>48</v>
      </c>
      <c r="U291" t="s" s="7">
        <v>48</v>
      </c>
      <c r="V291" t="s" s="7">
        <v>1402</v>
      </c>
      <c r="W291" t="s" s="7">
        <v>48</v>
      </c>
      <c r="X291" t="s" s="7">
        <v>393</v>
      </c>
      <c r="Y291" t="s" s="7">
        <v>59</v>
      </c>
      <c r="Z291" t="s" s="8">
        <v>405</v>
      </c>
      <c r="AA291" s="14"/>
      <c r="AB291" s="10">
        <f>CEILING(160/W291,1)</f>
      </c>
      <c r="AC291" s="7">
        <f>R291*W291/(1000*1000)*AB291</f>
      </c>
      <c r="AD291" s="11"/>
      <c r="AE291" s="11"/>
      <c r="AF291" s="11"/>
      <c r="AG291" s="7">
        <f>AB291*I291</f>
      </c>
      <c r="AH291" s="11"/>
      <c r="AI291" s="11"/>
      <c r="AJ291" s="11"/>
    </row>
    <row r="292" ht="13" customHeight="1" hidden="1">
      <c r="A292" t="s" s="7">
        <v>1407</v>
      </c>
      <c r="B292" t="s" s="7">
        <v>1408</v>
      </c>
      <c r="C292" t="s" s="7">
        <v>1409</v>
      </c>
      <c r="D292" t="s" s="7">
        <v>1410</v>
      </c>
      <c r="E292" t="s" s="7">
        <v>909</v>
      </c>
      <c r="F292" t="s" s="7">
        <v>1411</v>
      </c>
      <c r="G292" s="12">
        <v>302</v>
      </c>
      <c r="H292" s="12">
        <v>0</v>
      </c>
      <c r="I292" s="16">
        <v>7.78</v>
      </c>
      <c r="J292" s="12">
        <v>0</v>
      </c>
      <c r="K292" s="12">
        <v>1</v>
      </c>
      <c r="L292" t="s" s="7">
        <v>47</v>
      </c>
      <c r="M292" t="s" s="7">
        <v>48</v>
      </c>
      <c r="N292" t="s" s="7">
        <v>118</v>
      </c>
      <c r="O292" t="s" s="7">
        <v>48</v>
      </c>
      <c r="P292" t="s" s="7">
        <v>50</v>
      </c>
      <c r="Q292" t="s" s="7">
        <v>48</v>
      </c>
      <c r="R292" t="s" s="7">
        <v>1412</v>
      </c>
      <c r="S292" t="s" s="7">
        <v>48</v>
      </c>
      <c r="T292" t="s" s="7">
        <v>122</v>
      </c>
      <c r="U292" t="s" s="7">
        <v>241</v>
      </c>
      <c r="V292" t="s" s="7">
        <v>56</v>
      </c>
      <c r="W292" t="s" s="7">
        <v>48</v>
      </c>
      <c r="X292" t="s" s="7">
        <v>1413</v>
      </c>
      <c r="Y292" t="s" s="7">
        <v>59</v>
      </c>
      <c r="Z292" t="s" s="8">
        <v>1274</v>
      </c>
      <c r="AA292" s="14"/>
      <c r="AB292" s="10">
        <f>CEILING(160/W292,1)</f>
      </c>
      <c r="AC292" s="7">
        <f>R292*W292/(1000*1000)*AB292</f>
      </c>
      <c r="AD292" s="11"/>
      <c r="AE292" s="11"/>
      <c r="AF292" s="11"/>
      <c r="AG292" s="7">
        <f>AB292*I292</f>
      </c>
      <c r="AH292" s="11"/>
      <c r="AI292" s="11"/>
      <c r="AJ292" s="11"/>
    </row>
    <row r="293" ht="13" customHeight="1" hidden="1">
      <c r="A293" t="s" s="7">
        <v>1414</v>
      </c>
      <c r="B293" t="s" s="7">
        <v>1415</v>
      </c>
      <c r="C293" t="s" s="7">
        <v>1416</v>
      </c>
      <c r="D293" t="s" s="7">
        <v>1417</v>
      </c>
      <c r="E293" t="s" s="7">
        <v>909</v>
      </c>
      <c r="F293" t="s" s="7">
        <v>1418</v>
      </c>
      <c r="G293" s="12">
        <v>52</v>
      </c>
      <c r="H293" s="12">
        <v>0</v>
      </c>
      <c r="I293" s="16">
        <v>23.16</v>
      </c>
      <c r="J293" s="12">
        <v>0</v>
      </c>
      <c r="K293" s="12">
        <v>1</v>
      </c>
      <c r="L293" t="s" s="7">
        <v>47</v>
      </c>
      <c r="M293" t="s" s="7">
        <v>48</v>
      </c>
      <c r="N293" t="s" s="7">
        <v>118</v>
      </c>
      <c r="O293" t="s" s="7">
        <v>48</v>
      </c>
      <c r="P293" t="s" s="7">
        <v>50</v>
      </c>
      <c r="Q293" t="s" s="7">
        <v>48</v>
      </c>
      <c r="R293" t="s" s="7">
        <v>1412</v>
      </c>
      <c r="S293" t="s" s="7">
        <v>571</v>
      </c>
      <c r="T293" t="s" s="7">
        <v>122</v>
      </c>
      <c r="U293" t="s" s="7">
        <v>622</v>
      </c>
      <c r="V293" t="s" s="7">
        <v>1419</v>
      </c>
      <c r="W293" t="s" s="7">
        <v>48</v>
      </c>
      <c r="X293" t="s" s="7">
        <v>1413</v>
      </c>
      <c r="Y293" t="s" s="7">
        <v>59</v>
      </c>
      <c r="Z293" t="s" s="8">
        <v>1420</v>
      </c>
      <c r="AA293" s="14"/>
      <c r="AB293" s="10">
        <f>CEILING(160/W293,1)</f>
      </c>
      <c r="AC293" s="7">
        <f>R293*W293/(1000*1000)*AB293</f>
      </c>
      <c r="AD293" s="11"/>
      <c r="AE293" s="11"/>
      <c r="AF293" s="11"/>
      <c r="AG293" s="7">
        <f>AB293*I293</f>
      </c>
      <c r="AH293" s="11"/>
      <c r="AI293" s="11"/>
      <c r="AJ293" s="11"/>
    </row>
    <row r="294" ht="13" customHeight="1" hidden="1">
      <c r="A294" t="s" s="7">
        <v>1421</v>
      </c>
      <c r="B294" t="s" s="7">
        <v>1422</v>
      </c>
      <c r="C294" t="s" s="7">
        <v>1423</v>
      </c>
      <c r="D294" t="s" s="7">
        <v>1424</v>
      </c>
      <c r="E294" t="s" s="7">
        <v>909</v>
      </c>
      <c r="F294" t="s" s="7">
        <v>1425</v>
      </c>
      <c r="G294" s="12">
        <v>0</v>
      </c>
      <c r="H294" s="12">
        <v>0</v>
      </c>
      <c r="I294" s="16">
        <v>20.26</v>
      </c>
      <c r="J294" s="12">
        <v>0</v>
      </c>
      <c r="K294" s="12">
        <v>1</v>
      </c>
      <c r="L294" t="s" s="7">
        <v>1318</v>
      </c>
      <c r="M294" t="s" s="7">
        <v>48</v>
      </c>
      <c r="N294" t="s" s="7">
        <v>118</v>
      </c>
      <c r="O294" t="s" s="7">
        <v>48</v>
      </c>
      <c r="P294" t="s" s="7">
        <v>50</v>
      </c>
      <c r="Q294" t="s" s="7">
        <v>48</v>
      </c>
      <c r="R294" t="s" s="7">
        <v>1412</v>
      </c>
      <c r="S294" t="s" s="7">
        <v>66</v>
      </c>
      <c r="T294" t="s" s="7">
        <v>122</v>
      </c>
      <c r="U294" t="s" s="7">
        <v>1426</v>
      </c>
      <c r="V294" t="s" s="7">
        <v>1387</v>
      </c>
      <c r="W294" t="s" s="7">
        <v>48</v>
      </c>
      <c r="X294" t="s" s="7">
        <v>1413</v>
      </c>
      <c r="Y294" t="s" s="7">
        <v>59</v>
      </c>
      <c r="Z294" t="s" s="8">
        <v>1427</v>
      </c>
      <c r="AA294" s="14"/>
      <c r="AB294" s="10">
        <f>CEILING(160/W294,1)</f>
      </c>
      <c r="AC294" s="7">
        <f>R294*W294/(1000*1000)*AB294</f>
      </c>
      <c r="AD294" s="11"/>
      <c r="AE294" s="11"/>
      <c r="AF294" s="11"/>
      <c r="AG294" s="7">
        <f>AB294*I294</f>
      </c>
      <c r="AH294" s="11"/>
      <c r="AI294" s="11"/>
      <c r="AJ294" s="11"/>
    </row>
    <row r="295" ht="13" customHeight="1" hidden="1">
      <c r="A295" t="s" s="7">
        <v>1428</v>
      </c>
      <c r="B295" t="s" s="7">
        <v>1429</v>
      </c>
      <c r="C295" t="s" s="7">
        <v>1430</v>
      </c>
      <c r="D295" t="s" s="7">
        <v>1431</v>
      </c>
      <c r="E295" t="s" s="7">
        <v>909</v>
      </c>
      <c r="F295" t="s" s="7">
        <v>1432</v>
      </c>
      <c r="G295" s="12">
        <v>86</v>
      </c>
      <c r="H295" s="12">
        <v>0</v>
      </c>
      <c r="I295" s="16">
        <v>7.78</v>
      </c>
      <c r="J295" s="12">
        <v>0</v>
      </c>
      <c r="K295" s="12">
        <v>1</v>
      </c>
      <c r="L295" t="s" s="7">
        <v>47</v>
      </c>
      <c r="M295" t="s" s="7">
        <v>48</v>
      </c>
      <c r="N295" t="s" s="7">
        <v>118</v>
      </c>
      <c r="O295" t="s" s="7">
        <v>48</v>
      </c>
      <c r="P295" t="s" s="7">
        <v>50</v>
      </c>
      <c r="Q295" t="s" s="7">
        <v>48</v>
      </c>
      <c r="R295" t="s" s="7">
        <v>289</v>
      </c>
      <c r="S295" t="s" s="7">
        <v>345</v>
      </c>
      <c r="T295" t="s" s="7">
        <v>122</v>
      </c>
      <c r="U295" t="s" s="7">
        <v>241</v>
      </c>
      <c r="V295" t="s" s="7">
        <v>56</v>
      </c>
      <c r="W295" t="s" s="7">
        <v>48</v>
      </c>
      <c r="X295" t="s" s="7">
        <v>1413</v>
      </c>
      <c r="Y295" t="s" s="7">
        <v>59</v>
      </c>
      <c r="Z295" t="s" s="8">
        <v>1274</v>
      </c>
      <c r="AA295" s="14"/>
      <c r="AB295" s="10">
        <f>CEILING(160/W295,1)</f>
      </c>
      <c r="AC295" s="7">
        <f>R295*W295/(1000*1000)*AB295</f>
      </c>
      <c r="AD295" s="11"/>
      <c r="AE295" s="11"/>
      <c r="AF295" s="11"/>
      <c r="AG295" s="7">
        <f>AB295*I295</f>
      </c>
      <c r="AH295" s="11"/>
      <c r="AI295" s="11"/>
      <c r="AJ295" s="11"/>
    </row>
    <row r="296" ht="13" customHeight="1" hidden="1">
      <c r="A296" t="s" s="7">
        <v>1433</v>
      </c>
      <c r="B296" t="s" s="7">
        <v>1434</v>
      </c>
      <c r="C296" t="s" s="7">
        <v>1435</v>
      </c>
      <c r="D296" t="s" s="7">
        <v>1436</v>
      </c>
      <c r="E296" t="s" s="7">
        <v>909</v>
      </c>
      <c r="F296" t="s" s="7">
        <v>1437</v>
      </c>
      <c r="G296" s="12">
        <v>26</v>
      </c>
      <c r="H296" s="12">
        <v>0</v>
      </c>
      <c r="I296" s="16">
        <v>16.13</v>
      </c>
      <c r="J296" s="12">
        <v>0</v>
      </c>
      <c r="K296" s="12">
        <v>1</v>
      </c>
      <c r="L296" t="s" s="7">
        <v>47</v>
      </c>
      <c r="M296" t="s" s="7">
        <v>48</v>
      </c>
      <c r="N296" t="s" s="7">
        <v>118</v>
      </c>
      <c r="O296" t="s" s="7">
        <v>48</v>
      </c>
      <c r="P296" t="s" s="7">
        <v>50</v>
      </c>
      <c r="Q296" t="s" s="7">
        <v>48</v>
      </c>
      <c r="R296" t="s" s="7">
        <v>1412</v>
      </c>
      <c r="S296" t="s" s="7">
        <v>345</v>
      </c>
      <c r="T296" t="s" s="7">
        <v>122</v>
      </c>
      <c r="U296" t="s" s="7">
        <v>241</v>
      </c>
      <c r="V296" t="s" s="7">
        <v>56</v>
      </c>
      <c r="W296" t="s" s="7">
        <v>48</v>
      </c>
      <c r="X296" t="s" s="7">
        <v>1413</v>
      </c>
      <c r="Y296" t="s" s="7">
        <v>59</v>
      </c>
      <c r="Z296" t="s" s="8">
        <v>157</v>
      </c>
      <c r="AA296" s="14"/>
      <c r="AB296" s="10">
        <f>CEILING(160/W296,1)</f>
      </c>
      <c r="AC296" s="7">
        <f>R296*W296/(1000*1000)*AB296</f>
      </c>
      <c r="AD296" s="11"/>
      <c r="AE296" s="11"/>
      <c r="AF296" s="11"/>
      <c r="AG296" s="7">
        <f>AB296*I296</f>
      </c>
      <c r="AH296" s="11"/>
      <c r="AI296" s="11"/>
      <c r="AJ296" s="11"/>
    </row>
    <row r="297" ht="13" customHeight="1" hidden="1">
      <c r="A297" t="s" s="7">
        <v>1438</v>
      </c>
      <c r="B297" t="s" s="7">
        <v>1439</v>
      </c>
      <c r="C297" t="s" s="7">
        <v>1440</v>
      </c>
      <c r="D297" t="s" s="7">
        <v>1441</v>
      </c>
      <c r="E297" t="s" s="7">
        <v>909</v>
      </c>
      <c r="F297" t="s" s="7">
        <v>1432</v>
      </c>
      <c r="G297" s="12">
        <v>394</v>
      </c>
      <c r="H297" s="12">
        <v>0</v>
      </c>
      <c r="I297" s="16">
        <v>16.13</v>
      </c>
      <c r="J297" s="12">
        <v>0</v>
      </c>
      <c r="K297" s="12">
        <v>1</v>
      </c>
      <c r="L297" t="s" s="7">
        <v>47</v>
      </c>
      <c r="M297" t="s" s="7">
        <v>48</v>
      </c>
      <c r="N297" t="s" s="7">
        <v>118</v>
      </c>
      <c r="O297" t="s" s="7">
        <v>48</v>
      </c>
      <c r="P297" t="s" s="7">
        <v>50</v>
      </c>
      <c r="Q297" t="s" s="7">
        <v>48</v>
      </c>
      <c r="R297" t="s" s="7">
        <v>289</v>
      </c>
      <c r="S297" t="s" s="7">
        <v>345</v>
      </c>
      <c r="T297" t="s" s="7">
        <v>122</v>
      </c>
      <c r="U297" t="s" s="7">
        <v>241</v>
      </c>
      <c r="V297" t="s" s="7">
        <v>56</v>
      </c>
      <c r="W297" t="s" s="7">
        <v>48</v>
      </c>
      <c r="X297" t="s" s="7">
        <v>1413</v>
      </c>
      <c r="Y297" t="s" s="7">
        <v>59</v>
      </c>
      <c r="Z297" t="s" s="8">
        <v>157</v>
      </c>
      <c r="AA297" s="14"/>
      <c r="AB297" s="10">
        <f>CEILING(160/W297,1)</f>
      </c>
      <c r="AC297" s="7">
        <f>R297*W297/(1000*1000)*AB297</f>
      </c>
      <c r="AD297" s="11"/>
      <c r="AE297" s="11"/>
      <c r="AF297" s="11"/>
      <c r="AG297" s="7">
        <f>AB297*I297</f>
      </c>
      <c r="AH297" s="11"/>
      <c r="AI297" s="11"/>
      <c r="AJ297" s="11"/>
    </row>
    <row r="298" ht="13" customHeight="1" hidden="1">
      <c r="A298" t="s" s="7">
        <v>1442</v>
      </c>
      <c r="B298" t="s" s="7">
        <v>1443</v>
      </c>
      <c r="C298" t="s" s="7">
        <v>1444</v>
      </c>
      <c r="D298" t="s" s="7">
        <v>1445</v>
      </c>
      <c r="E298" t="s" s="7">
        <v>909</v>
      </c>
      <c r="F298" t="s" s="7">
        <v>1446</v>
      </c>
      <c r="G298" s="12">
        <v>82</v>
      </c>
      <c r="H298" s="12">
        <v>0</v>
      </c>
      <c r="I298" s="16">
        <v>39.73</v>
      </c>
      <c r="J298" s="12">
        <v>0</v>
      </c>
      <c r="K298" s="12">
        <v>1</v>
      </c>
      <c r="L298" t="s" s="7">
        <v>167</v>
      </c>
      <c r="M298" t="s" s="7">
        <v>48</v>
      </c>
      <c r="N298" t="s" s="7">
        <v>186</v>
      </c>
      <c r="O298" t="s" s="7">
        <v>225</v>
      </c>
      <c r="P298" t="s" s="7">
        <v>455</v>
      </c>
      <c r="Q298" t="s" s="7">
        <v>48</v>
      </c>
      <c r="R298" t="s" s="7">
        <v>1447</v>
      </c>
      <c r="S298" t="s" s="7">
        <v>1448</v>
      </c>
      <c r="T298" t="s" s="7">
        <v>199</v>
      </c>
      <c r="U298" t="s" s="7">
        <v>302</v>
      </c>
      <c r="V298" t="s" s="7">
        <v>1449</v>
      </c>
      <c r="W298" t="s" s="7">
        <v>48</v>
      </c>
      <c r="X298" t="s" s="7">
        <v>202</v>
      </c>
      <c r="Y298" t="s" s="7">
        <v>59</v>
      </c>
      <c r="Z298" t="s" s="8">
        <v>1427</v>
      </c>
      <c r="AA298" s="14"/>
      <c r="AB298" s="10">
        <f>CEILING(160/W298,1)</f>
      </c>
      <c r="AC298" s="7">
        <f>R298*W298/(1000*1000)*AB298</f>
      </c>
      <c r="AD298" s="11"/>
      <c r="AE298" s="11"/>
      <c r="AF298" s="11"/>
      <c r="AG298" s="7">
        <f>AB298*I298</f>
      </c>
      <c r="AH298" s="11"/>
      <c r="AI298" s="11"/>
      <c r="AJ298" s="11"/>
    </row>
    <row r="299" ht="13" customHeight="1" hidden="1">
      <c r="A299" t="s" s="7">
        <v>1450</v>
      </c>
      <c r="B299" t="s" s="7">
        <v>1451</v>
      </c>
      <c r="C299" t="s" s="7">
        <v>1452</v>
      </c>
      <c r="D299" t="s" s="7">
        <v>1453</v>
      </c>
      <c r="E299" t="s" s="7">
        <v>909</v>
      </c>
      <c r="F299" t="s" s="7">
        <v>1454</v>
      </c>
      <c r="G299" s="12">
        <v>103</v>
      </c>
      <c r="H299" s="12">
        <v>0</v>
      </c>
      <c r="I299" s="16">
        <v>23.03</v>
      </c>
      <c r="J299" s="12">
        <v>0</v>
      </c>
      <c r="K299" s="12">
        <v>1</v>
      </c>
      <c r="L299" t="s" s="7">
        <v>47</v>
      </c>
      <c r="M299" t="s" s="7">
        <v>48</v>
      </c>
      <c r="N299" t="s" s="7">
        <v>118</v>
      </c>
      <c r="O299" t="s" s="7">
        <v>48</v>
      </c>
      <c r="P299" t="s" s="7">
        <v>50</v>
      </c>
      <c r="Q299" t="s" s="7">
        <v>48</v>
      </c>
      <c r="R299" t="s" s="7">
        <v>1412</v>
      </c>
      <c r="S299" t="s" s="7">
        <v>596</v>
      </c>
      <c r="T299" t="s" s="7">
        <v>122</v>
      </c>
      <c r="U299" t="s" s="7">
        <v>1455</v>
      </c>
      <c r="V299" t="s" s="7">
        <v>1456</v>
      </c>
      <c r="W299" t="s" s="7">
        <v>48</v>
      </c>
      <c r="X299" t="s" s="7">
        <v>1413</v>
      </c>
      <c r="Y299" t="s" s="7">
        <v>59</v>
      </c>
      <c r="Z299" t="s" s="8">
        <v>1420</v>
      </c>
      <c r="AA299" s="14"/>
      <c r="AB299" s="10">
        <f>CEILING(160/W299,1)</f>
      </c>
      <c r="AC299" s="7">
        <f>R299*W299/(1000*1000)*AB299</f>
      </c>
      <c r="AD299" s="11"/>
      <c r="AE299" s="11"/>
      <c r="AF299" s="11"/>
      <c r="AG299" s="7">
        <f>AB299*I299</f>
      </c>
      <c r="AH299" s="11"/>
      <c r="AI299" s="11"/>
      <c r="AJ299" s="11"/>
    </row>
    <row r="300" ht="13" customHeight="1" hidden="1">
      <c r="A300" t="s" s="7">
        <v>1457</v>
      </c>
      <c r="B300" t="s" s="7">
        <v>1458</v>
      </c>
      <c r="C300" t="s" s="7">
        <v>1459</v>
      </c>
      <c r="D300" t="s" s="7">
        <v>1460</v>
      </c>
      <c r="E300" t="s" s="7">
        <v>909</v>
      </c>
      <c r="F300" t="s" s="7">
        <v>1461</v>
      </c>
      <c r="G300" s="12">
        <v>166</v>
      </c>
      <c r="H300" s="12">
        <v>0</v>
      </c>
      <c r="I300" s="16">
        <v>23.03</v>
      </c>
      <c r="J300" s="12">
        <v>0</v>
      </c>
      <c r="K300" s="12">
        <v>1</v>
      </c>
      <c r="L300" t="s" s="7">
        <v>47</v>
      </c>
      <c r="M300" t="s" s="7">
        <v>48</v>
      </c>
      <c r="N300" t="s" s="7">
        <v>118</v>
      </c>
      <c r="O300" t="s" s="7">
        <v>48</v>
      </c>
      <c r="P300" t="s" s="7">
        <v>50</v>
      </c>
      <c r="Q300" t="s" s="7">
        <v>48</v>
      </c>
      <c r="R300" t="s" s="7">
        <v>1412</v>
      </c>
      <c r="S300" t="s" s="7">
        <v>596</v>
      </c>
      <c r="T300" t="s" s="7">
        <v>122</v>
      </c>
      <c r="U300" t="s" s="7">
        <v>1455</v>
      </c>
      <c r="V300" t="s" s="7">
        <v>1456</v>
      </c>
      <c r="W300" t="s" s="7">
        <v>48</v>
      </c>
      <c r="X300" t="s" s="7">
        <v>1413</v>
      </c>
      <c r="Y300" t="s" s="7">
        <v>59</v>
      </c>
      <c r="Z300" t="s" s="8">
        <v>1420</v>
      </c>
      <c r="AA300" s="14"/>
      <c r="AB300" s="10">
        <f>CEILING(160/W300,1)</f>
      </c>
      <c r="AC300" s="7">
        <f>R300*W300/(1000*1000)*AB300</f>
      </c>
      <c r="AD300" s="11"/>
      <c r="AE300" s="11"/>
      <c r="AF300" s="11"/>
      <c r="AG300" s="7">
        <f>AB300*I300</f>
      </c>
      <c r="AH300" s="11"/>
      <c r="AI300" s="11"/>
      <c r="AJ300" s="11"/>
    </row>
    <row r="301" ht="13" customHeight="1" hidden="1">
      <c r="A301" t="s" s="7">
        <v>1462</v>
      </c>
      <c r="B301" t="s" s="7">
        <v>1463</v>
      </c>
      <c r="C301" t="s" s="7">
        <v>1464</v>
      </c>
      <c r="D301" t="s" s="7">
        <v>1465</v>
      </c>
      <c r="E301" t="s" s="7">
        <v>909</v>
      </c>
      <c r="F301" t="s" s="7">
        <v>1466</v>
      </c>
      <c r="G301" s="12">
        <v>87</v>
      </c>
      <c r="H301" s="12">
        <v>0</v>
      </c>
      <c r="I301" s="16">
        <v>17.23</v>
      </c>
      <c r="J301" s="12">
        <v>0</v>
      </c>
      <c r="K301" s="12">
        <v>1</v>
      </c>
      <c r="L301" t="s" s="7">
        <v>1318</v>
      </c>
      <c r="M301" t="s" s="7">
        <v>48</v>
      </c>
      <c r="N301" t="s" s="7">
        <v>118</v>
      </c>
      <c r="O301" t="s" s="7">
        <v>48</v>
      </c>
      <c r="P301" t="s" s="7">
        <v>781</v>
      </c>
      <c r="Q301" t="s" s="7">
        <v>48</v>
      </c>
      <c r="R301" t="s" s="7">
        <v>1412</v>
      </c>
      <c r="S301" t="s" s="7">
        <v>95</v>
      </c>
      <c r="T301" t="s" s="7">
        <v>122</v>
      </c>
      <c r="U301" t="s" s="7">
        <v>55</v>
      </c>
      <c r="V301" t="s" s="7">
        <v>1393</v>
      </c>
      <c r="W301" t="s" s="7">
        <v>48</v>
      </c>
      <c r="X301" t="s" s="7">
        <v>1413</v>
      </c>
      <c r="Y301" t="s" s="7">
        <v>59</v>
      </c>
      <c r="Z301" t="s" s="8">
        <v>1427</v>
      </c>
      <c r="AA301" s="14"/>
      <c r="AB301" s="10">
        <f>CEILING(160/W301,1)</f>
      </c>
      <c r="AC301" s="7">
        <f>R301*W301/(1000*1000)*AB301</f>
      </c>
      <c r="AD301" s="11"/>
      <c r="AE301" s="11"/>
      <c r="AF301" s="11"/>
      <c r="AG301" s="7">
        <f>AB301*I301</f>
      </c>
      <c r="AH301" s="11"/>
      <c r="AI301" s="11"/>
      <c r="AJ301" s="11"/>
    </row>
    <row r="302" ht="13" customHeight="1" hidden="1">
      <c r="A302" t="s" s="7">
        <v>1467</v>
      </c>
      <c r="B302" t="s" s="7">
        <v>1468</v>
      </c>
      <c r="C302" t="s" s="7">
        <v>1469</v>
      </c>
      <c r="D302" t="s" s="7">
        <v>1470</v>
      </c>
      <c r="E302" t="s" s="7">
        <v>909</v>
      </c>
      <c r="F302" t="s" s="7">
        <v>1471</v>
      </c>
      <c r="G302" s="12">
        <v>34</v>
      </c>
      <c r="H302" s="12">
        <v>0</v>
      </c>
      <c r="I302" s="16">
        <v>17.23</v>
      </c>
      <c r="J302" s="12">
        <v>0</v>
      </c>
      <c r="K302" s="12">
        <v>1</v>
      </c>
      <c r="L302" t="s" s="7">
        <v>1318</v>
      </c>
      <c r="M302" t="s" s="7">
        <v>48</v>
      </c>
      <c r="N302" t="s" s="7">
        <v>118</v>
      </c>
      <c r="O302" t="s" s="7">
        <v>48</v>
      </c>
      <c r="P302" t="s" s="7">
        <v>50</v>
      </c>
      <c r="Q302" t="s" s="7">
        <v>48</v>
      </c>
      <c r="R302" t="s" s="7">
        <v>289</v>
      </c>
      <c r="S302" t="s" s="7">
        <v>95</v>
      </c>
      <c r="T302" t="s" s="7">
        <v>122</v>
      </c>
      <c r="U302" t="s" s="7">
        <v>55</v>
      </c>
      <c r="V302" t="s" s="7">
        <v>1393</v>
      </c>
      <c r="W302" t="s" s="7">
        <v>48</v>
      </c>
      <c r="X302" t="s" s="7">
        <v>1413</v>
      </c>
      <c r="Y302" t="s" s="7">
        <v>59</v>
      </c>
      <c r="Z302" t="s" s="8">
        <v>1427</v>
      </c>
      <c r="AA302" s="14"/>
      <c r="AB302" s="10">
        <f>CEILING(160/W302,1)</f>
      </c>
      <c r="AC302" s="7">
        <f>R302*W302/(1000*1000)*AB302</f>
      </c>
      <c r="AD302" s="11"/>
      <c r="AE302" s="11"/>
      <c r="AF302" s="11"/>
      <c r="AG302" s="7">
        <f>AB302*I302</f>
      </c>
      <c r="AH302" s="11"/>
      <c r="AI302" s="11"/>
      <c r="AJ302" s="11"/>
    </row>
    <row r="303" ht="13" customHeight="1" hidden="1">
      <c r="A303" t="s" s="7">
        <v>1472</v>
      </c>
      <c r="B303" t="s" s="7">
        <v>1463</v>
      </c>
      <c r="C303" t="s" s="7">
        <v>1473</v>
      </c>
      <c r="D303" t="s" s="7">
        <v>1474</v>
      </c>
      <c r="E303" t="s" s="7">
        <v>909</v>
      </c>
      <c r="F303" t="s" s="7">
        <v>1475</v>
      </c>
      <c r="G303" s="12">
        <v>90</v>
      </c>
      <c r="H303" s="12">
        <v>0</v>
      </c>
      <c r="I303" s="16">
        <v>22.15</v>
      </c>
      <c r="J303" s="12">
        <v>0</v>
      </c>
      <c r="K303" s="12">
        <v>1</v>
      </c>
      <c r="L303" t="s" s="7">
        <v>1318</v>
      </c>
      <c r="M303" t="s" s="7">
        <v>48</v>
      </c>
      <c r="N303" t="s" s="7">
        <v>118</v>
      </c>
      <c r="O303" t="s" s="7">
        <v>48</v>
      </c>
      <c r="P303" t="s" s="7">
        <v>781</v>
      </c>
      <c r="Q303" t="s" s="7">
        <v>48</v>
      </c>
      <c r="R303" t="s" s="7">
        <v>1412</v>
      </c>
      <c r="S303" t="s" s="7">
        <v>95</v>
      </c>
      <c r="T303" t="s" s="7">
        <v>122</v>
      </c>
      <c r="U303" t="s" s="7">
        <v>55</v>
      </c>
      <c r="V303" t="s" s="7">
        <v>1393</v>
      </c>
      <c r="W303" t="s" s="7">
        <v>48</v>
      </c>
      <c r="X303" t="s" s="7">
        <v>1413</v>
      </c>
      <c r="Y303" t="s" s="7">
        <v>59</v>
      </c>
      <c r="Z303" t="s" s="8">
        <v>1427</v>
      </c>
      <c r="AA303" s="14"/>
      <c r="AB303" s="10">
        <f>CEILING(160/W303,1)</f>
      </c>
      <c r="AC303" s="7">
        <f>R303*W303/(1000*1000)*AB303</f>
      </c>
      <c r="AD303" s="11"/>
      <c r="AE303" s="11"/>
      <c r="AF303" s="11"/>
      <c r="AG303" s="7">
        <f>AB303*I303</f>
      </c>
      <c r="AH303" s="11"/>
      <c r="AI303" s="11"/>
      <c r="AJ303" s="11"/>
    </row>
    <row r="304" ht="13" customHeight="1" hidden="1">
      <c r="A304" t="s" s="7">
        <v>1476</v>
      </c>
      <c r="B304" t="s" s="7">
        <v>1477</v>
      </c>
      <c r="C304" t="s" s="7">
        <v>1478</v>
      </c>
      <c r="D304" t="s" s="7">
        <v>1479</v>
      </c>
      <c r="E304" t="s" s="7">
        <v>909</v>
      </c>
      <c r="F304" t="s" s="7">
        <v>1480</v>
      </c>
      <c r="G304" s="12">
        <v>0</v>
      </c>
      <c r="H304" s="12">
        <v>0</v>
      </c>
      <c r="I304" s="17">
        <v>0.99655</v>
      </c>
      <c r="J304" s="12">
        <v>0</v>
      </c>
      <c r="K304" s="12">
        <v>1000</v>
      </c>
      <c r="L304" t="s" s="7">
        <v>167</v>
      </c>
      <c r="M304" t="s" s="7">
        <v>48</v>
      </c>
      <c r="N304" t="s" s="7">
        <v>118</v>
      </c>
      <c r="O304" t="s" s="7">
        <v>48</v>
      </c>
      <c r="P304" t="s" s="7">
        <v>104</v>
      </c>
      <c r="Q304" t="s" s="7">
        <v>48</v>
      </c>
      <c r="R304" t="s" s="7">
        <v>1481</v>
      </c>
      <c r="S304" t="s" s="7">
        <v>541</v>
      </c>
      <c r="T304" t="s" s="7">
        <v>698</v>
      </c>
      <c r="U304" t="s" s="7">
        <v>164</v>
      </c>
      <c r="V304" t="s" s="7">
        <v>1482</v>
      </c>
      <c r="W304" t="s" s="7">
        <v>48</v>
      </c>
      <c r="X304" t="s" s="7">
        <v>512</v>
      </c>
      <c r="Y304" t="s" s="7">
        <v>86</v>
      </c>
      <c r="Z304" t="s" s="8">
        <v>138</v>
      </c>
      <c r="AA304" s="14"/>
      <c r="AB304" s="10">
        <f>CEILING(160/W304,1)</f>
      </c>
      <c r="AC304" s="7">
        <f>R304*W304/(1000*1000)*AB304</f>
      </c>
      <c r="AD304" s="11"/>
      <c r="AE304" s="11"/>
      <c r="AF304" s="11"/>
      <c r="AG304" s="7">
        <f>AB304*I304</f>
      </c>
      <c r="AH304" s="11"/>
      <c r="AI304" s="11"/>
      <c r="AJ304" s="11"/>
    </row>
    <row r="305" ht="13" customHeight="1" hidden="1">
      <c r="A305" t="s" s="7">
        <v>1476</v>
      </c>
      <c r="B305" t="s" s="7">
        <v>1477</v>
      </c>
      <c r="C305" t="s" s="7">
        <v>1483</v>
      </c>
      <c r="D305" t="s" s="7">
        <v>1479</v>
      </c>
      <c r="E305" t="s" s="7">
        <v>909</v>
      </c>
      <c r="F305" t="s" s="7">
        <v>1480</v>
      </c>
      <c r="G305" s="12">
        <v>853</v>
      </c>
      <c r="H305" s="12">
        <v>0</v>
      </c>
      <c r="I305" s="16">
        <v>2.75</v>
      </c>
      <c r="J305" s="12">
        <v>0</v>
      </c>
      <c r="K305" s="12">
        <v>1</v>
      </c>
      <c r="L305" t="s" s="7">
        <v>77</v>
      </c>
      <c r="M305" t="s" s="7">
        <v>48</v>
      </c>
      <c r="N305" t="s" s="7">
        <v>118</v>
      </c>
      <c r="O305" t="s" s="7">
        <v>48</v>
      </c>
      <c r="P305" t="s" s="7">
        <v>104</v>
      </c>
      <c r="Q305" t="s" s="7">
        <v>48</v>
      </c>
      <c r="R305" t="s" s="7">
        <v>1481</v>
      </c>
      <c r="S305" t="s" s="7">
        <v>541</v>
      </c>
      <c r="T305" t="s" s="7">
        <v>698</v>
      </c>
      <c r="U305" t="s" s="7">
        <v>164</v>
      </c>
      <c r="V305" t="s" s="7">
        <v>1482</v>
      </c>
      <c r="W305" t="s" s="7">
        <v>48</v>
      </c>
      <c r="X305" t="s" s="7">
        <v>512</v>
      </c>
      <c r="Y305" t="s" s="7">
        <v>86</v>
      </c>
      <c r="Z305" t="s" s="8">
        <v>138</v>
      </c>
      <c r="AA305" s="14"/>
      <c r="AB305" s="10">
        <f>CEILING(160/W305,1)</f>
      </c>
      <c r="AC305" s="7">
        <f>R305*W305/(1000*1000)*AB305</f>
      </c>
      <c r="AD305" s="11"/>
      <c r="AE305" s="11"/>
      <c r="AF305" s="11"/>
      <c r="AG305" s="7">
        <f>AB305*I305</f>
      </c>
      <c r="AH305" s="11"/>
      <c r="AI305" s="11"/>
      <c r="AJ305" s="11"/>
    </row>
    <row r="306" ht="13" customHeight="1" hidden="1">
      <c r="A306" t="s" s="7">
        <v>1476</v>
      </c>
      <c r="B306" t="s" s="7">
        <v>1477</v>
      </c>
      <c r="C306" t="s" s="7">
        <v>1484</v>
      </c>
      <c r="D306" t="s" s="7">
        <v>1479</v>
      </c>
      <c r="E306" t="s" s="7">
        <v>909</v>
      </c>
      <c r="F306" t="s" s="7">
        <v>1480</v>
      </c>
      <c r="G306" s="12">
        <v>853</v>
      </c>
      <c r="H306" s="12">
        <v>0</v>
      </c>
      <c r="I306" t="s" s="7">
        <v>555</v>
      </c>
      <c r="J306" s="12">
        <v>0</v>
      </c>
      <c r="K306" s="12">
        <v>1</v>
      </c>
      <c r="L306" t="s" s="7">
        <v>556</v>
      </c>
      <c r="M306" t="s" s="7">
        <v>48</v>
      </c>
      <c r="N306" t="s" s="7">
        <v>118</v>
      </c>
      <c r="O306" t="s" s="7">
        <v>48</v>
      </c>
      <c r="P306" t="s" s="7">
        <v>104</v>
      </c>
      <c r="Q306" t="s" s="7">
        <v>48</v>
      </c>
      <c r="R306" t="s" s="7">
        <v>1481</v>
      </c>
      <c r="S306" t="s" s="7">
        <v>541</v>
      </c>
      <c r="T306" t="s" s="7">
        <v>698</v>
      </c>
      <c r="U306" t="s" s="7">
        <v>164</v>
      </c>
      <c r="V306" t="s" s="7">
        <v>1482</v>
      </c>
      <c r="W306" t="s" s="7">
        <v>48</v>
      </c>
      <c r="X306" t="s" s="7">
        <v>512</v>
      </c>
      <c r="Y306" t="s" s="7">
        <v>86</v>
      </c>
      <c r="Z306" t="s" s="8">
        <v>138</v>
      </c>
      <c r="AA306" s="14"/>
      <c r="AB306" s="10">
        <f>CEILING(160/W306,1)</f>
      </c>
      <c r="AC306" s="7">
        <f>R306*W306/(1000*1000)*AB306</f>
      </c>
      <c r="AD306" s="11"/>
      <c r="AE306" s="11"/>
      <c r="AF306" s="11"/>
      <c r="AG306" s="7">
        <f>AB306*I306</f>
      </c>
      <c r="AH306" s="11"/>
      <c r="AI306" s="11"/>
      <c r="AJ306" s="11"/>
    </row>
    <row r="307" ht="13" customHeight="1" hidden="1">
      <c r="A307" t="s" s="7">
        <v>1485</v>
      </c>
      <c r="B307" t="s" s="7">
        <v>1486</v>
      </c>
      <c r="C307" t="s" s="7">
        <v>1487</v>
      </c>
      <c r="D307" t="s" s="7">
        <v>1488</v>
      </c>
      <c r="E307" t="s" s="7">
        <v>909</v>
      </c>
      <c r="F307" t="s" s="7">
        <v>1480</v>
      </c>
      <c r="G307" s="12">
        <v>1000</v>
      </c>
      <c r="H307" s="12">
        <v>0</v>
      </c>
      <c r="I307" s="17">
        <v>0.99655</v>
      </c>
      <c r="J307" s="12">
        <v>0</v>
      </c>
      <c r="K307" s="12">
        <v>1000</v>
      </c>
      <c r="L307" t="s" s="7">
        <v>167</v>
      </c>
      <c r="M307" t="s" s="7">
        <v>48</v>
      </c>
      <c r="N307" t="s" s="7">
        <v>118</v>
      </c>
      <c r="O307" t="s" s="7">
        <v>48</v>
      </c>
      <c r="P307" t="s" s="7">
        <v>50</v>
      </c>
      <c r="Q307" t="s" s="7">
        <v>48</v>
      </c>
      <c r="R307" t="s" s="7">
        <v>1481</v>
      </c>
      <c r="S307" t="s" s="7">
        <v>541</v>
      </c>
      <c r="T307" t="s" s="7">
        <v>698</v>
      </c>
      <c r="U307" t="s" s="7">
        <v>164</v>
      </c>
      <c r="V307" t="s" s="7">
        <v>1482</v>
      </c>
      <c r="W307" t="s" s="7">
        <v>48</v>
      </c>
      <c r="X307" t="s" s="7">
        <v>512</v>
      </c>
      <c r="Y307" t="s" s="7">
        <v>86</v>
      </c>
      <c r="Z307" t="s" s="8">
        <v>138</v>
      </c>
      <c r="AA307" s="14"/>
      <c r="AB307" s="10">
        <f>CEILING(160/W307,1)</f>
      </c>
      <c r="AC307" s="7">
        <f>R307*W307/(1000*1000)*AB307</f>
      </c>
      <c r="AD307" s="11"/>
      <c r="AE307" s="11"/>
      <c r="AF307" s="11"/>
      <c r="AG307" s="7">
        <f>AB307*I307</f>
      </c>
      <c r="AH307" s="11"/>
      <c r="AI307" s="11"/>
      <c r="AJ307" s="11"/>
    </row>
    <row r="308" ht="13" customHeight="1" hidden="1">
      <c r="A308" t="s" s="7">
        <v>1485</v>
      </c>
      <c r="B308" t="s" s="7">
        <v>1486</v>
      </c>
      <c r="C308" t="s" s="7">
        <v>1489</v>
      </c>
      <c r="D308" t="s" s="7">
        <v>1488</v>
      </c>
      <c r="E308" t="s" s="7">
        <v>909</v>
      </c>
      <c r="F308" t="s" s="7">
        <v>1480</v>
      </c>
      <c r="G308" s="12">
        <v>1622</v>
      </c>
      <c r="H308" s="12">
        <v>0</v>
      </c>
      <c r="I308" s="16">
        <v>2.75</v>
      </c>
      <c r="J308" s="12">
        <v>0</v>
      </c>
      <c r="K308" s="12">
        <v>1</v>
      </c>
      <c r="L308" t="s" s="7">
        <v>77</v>
      </c>
      <c r="M308" t="s" s="7">
        <v>48</v>
      </c>
      <c r="N308" t="s" s="7">
        <v>118</v>
      </c>
      <c r="O308" t="s" s="7">
        <v>48</v>
      </c>
      <c r="P308" t="s" s="7">
        <v>50</v>
      </c>
      <c r="Q308" t="s" s="7">
        <v>48</v>
      </c>
      <c r="R308" t="s" s="7">
        <v>1481</v>
      </c>
      <c r="S308" t="s" s="7">
        <v>541</v>
      </c>
      <c r="T308" t="s" s="7">
        <v>698</v>
      </c>
      <c r="U308" t="s" s="7">
        <v>164</v>
      </c>
      <c r="V308" t="s" s="7">
        <v>1482</v>
      </c>
      <c r="W308" t="s" s="7">
        <v>48</v>
      </c>
      <c r="X308" t="s" s="7">
        <v>512</v>
      </c>
      <c r="Y308" t="s" s="7">
        <v>86</v>
      </c>
      <c r="Z308" t="s" s="8">
        <v>138</v>
      </c>
      <c r="AA308" s="14"/>
      <c r="AB308" s="10">
        <f>CEILING(160/W308,1)</f>
      </c>
      <c r="AC308" s="7">
        <f>R308*W308/(1000*1000)*AB308</f>
      </c>
      <c r="AD308" s="11"/>
      <c r="AE308" s="11"/>
      <c r="AF308" s="11"/>
      <c r="AG308" s="7">
        <f>AB308*I308</f>
      </c>
      <c r="AH308" s="11"/>
      <c r="AI308" s="11"/>
      <c r="AJ308" s="11"/>
    </row>
    <row r="309" ht="13" customHeight="1" hidden="1">
      <c r="A309" t="s" s="7">
        <v>1485</v>
      </c>
      <c r="B309" t="s" s="7">
        <v>1486</v>
      </c>
      <c r="C309" t="s" s="7">
        <v>1490</v>
      </c>
      <c r="D309" t="s" s="7">
        <v>1488</v>
      </c>
      <c r="E309" t="s" s="7">
        <v>909</v>
      </c>
      <c r="F309" t="s" s="7">
        <v>1480</v>
      </c>
      <c r="G309" s="12">
        <v>1622</v>
      </c>
      <c r="H309" s="12">
        <v>0</v>
      </c>
      <c r="I309" t="s" s="7">
        <v>555</v>
      </c>
      <c r="J309" s="12">
        <v>0</v>
      </c>
      <c r="K309" s="12">
        <v>1</v>
      </c>
      <c r="L309" t="s" s="7">
        <v>556</v>
      </c>
      <c r="M309" t="s" s="7">
        <v>48</v>
      </c>
      <c r="N309" t="s" s="7">
        <v>118</v>
      </c>
      <c r="O309" t="s" s="7">
        <v>48</v>
      </c>
      <c r="P309" t="s" s="7">
        <v>50</v>
      </c>
      <c r="Q309" t="s" s="7">
        <v>48</v>
      </c>
      <c r="R309" t="s" s="7">
        <v>1481</v>
      </c>
      <c r="S309" t="s" s="7">
        <v>541</v>
      </c>
      <c r="T309" t="s" s="7">
        <v>698</v>
      </c>
      <c r="U309" t="s" s="7">
        <v>164</v>
      </c>
      <c r="V309" t="s" s="7">
        <v>1482</v>
      </c>
      <c r="W309" t="s" s="7">
        <v>48</v>
      </c>
      <c r="X309" t="s" s="7">
        <v>512</v>
      </c>
      <c r="Y309" t="s" s="7">
        <v>86</v>
      </c>
      <c r="Z309" t="s" s="8">
        <v>138</v>
      </c>
      <c r="AA309" s="14"/>
      <c r="AB309" s="10">
        <f>CEILING(160/W309,1)</f>
      </c>
      <c r="AC309" s="7">
        <f>R309*W309/(1000*1000)*AB309</f>
      </c>
      <c r="AD309" s="11"/>
      <c r="AE309" s="11"/>
      <c r="AF309" s="11"/>
      <c r="AG309" s="7">
        <f>AB309*I309</f>
      </c>
      <c r="AH309" s="11"/>
      <c r="AI309" s="11"/>
      <c r="AJ309" s="11"/>
    </row>
    <row r="310" ht="13" customHeight="1" hidden="1">
      <c r="A310" t="s" s="7">
        <v>1491</v>
      </c>
      <c r="B310" t="s" s="7">
        <v>1492</v>
      </c>
      <c r="C310" t="s" s="7">
        <v>1493</v>
      </c>
      <c r="D310" t="s" s="7">
        <v>1494</v>
      </c>
      <c r="E310" t="s" s="7">
        <v>909</v>
      </c>
      <c r="F310" t="s" s="7">
        <v>1495</v>
      </c>
      <c r="G310" s="12">
        <v>9</v>
      </c>
      <c r="H310" s="12">
        <v>0</v>
      </c>
      <c r="I310" s="16">
        <v>958.15</v>
      </c>
      <c r="J310" s="12">
        <v>0</v>
      </c>
      <c r="K310" s="12">
        <v>1</v>
      </c>
      <c r="L310" t="s" s="7">
        <v>47</v>
      </c>
      <c r="M310" t="s" s="7">
        <v>48</v>
      </c>
      <c r="N310" t="s" s="7">
        <v>48</v>
      </c>
      <c r="O310" t="s" s="7">
        <v>48</v>
      </c>
      <c r="P310" t="s" s="7">
        <v>48</v>
      </c>
      <c r="Q310" t="s" s="7">
        <v>48</v>
      </c>
      <c r="R310" t="s" s="7">
        <v>48</v>
      </c>
      <c r="S310" t="s" s="7">
        <v>1327</v>
      </c>
      <c r="T310" t="s" s="7">
        <v>1328</v>
      </c>
      <c r="U310" t="s" s="7">
        <v>48</v>
      </c>
      <c r="V310" t="s" s="7">
        <v>1496</v>
      </c>
      <c r="W310" t="s" s="7">
        <v>48</v>
      </c>
      <c r="X310" t="s" s="7">
        <v>1329</v>
      </c>
      <c r="Y310" t="s" s="7">
        <v>59</v>
      </c>
      <c r="Z310" t="s" s="8">
        <v>1330</v>
      </c>
      <c r="AA310" s="14"/>
      <c r="AB310" s="10">
        <f>CEILING(160/W310,1)</f>
      </c>
      <c r="AC310" s="7">
        <f>R310*W310/(1000*1000)*AB310</f>
      </c>
      <c r="AD310" s="11"/>
      <c r="AE310" s="11"/>
      <c r="AF310" s="11"/>
      <c r="AG310" s="7">
        <f>AB310*I310</f>
      </c>
      <c r="AH310" s="11"/>
      <c r="AI310" s="11"/>
      <c r="AJ310" s="11"/>
    </row>
    <row r="311" ht="13" customHeight="1" hidden="1">
      <c r="A311" t="s" s="7">
        <v>1497</v>
      </c>
      <c r="B311" t="s" s="7">
        <v>1498</v>
      </c>
      <c r="C311" t="s" s="7">
        <v>1499</v>
      </c>
      <c r="D311" t="s" s="7">
        <v>1500</v>
      </c>
      <c r="E311" t="s" s="7">
        <v>909</v>
      </c>
      <c r="F311" t="s" s="7">
        <v>1501</v>
      </c>
      <c r="G311" s="12">
        <v>5</v>
      </c>
      <c r="H311" s="12">
        <v>0</v>
      </c>
      <c r="I311" s="16">
        <v>688.25</v>
      </c>
      <c r="J311" s="12">
        <v>0</v>
      </c>
      <c r="K311" s="12">
        <v>1</v>
      </c>
      <c r="L311" t="s" s="7">
        <v>47</v>
      </c>
      <c r="M311" t="s" s="7">
        <v>48</v>
      </c>
      <c r="N311" t="s" s="7">
        <v>48</v>
      </c>
      <c r="O311" t="s" s="7">
        <v>48</v>
      </c>
      <c r="P311" t="s" s="7">
        <v>48</v>
      </c>
      <c r="Q311" t="s" s="7">
        <v>48</v>
      </c>
      <c r="R311" t="s" s="7">
        <v>48</v>
      </c>
      <c r="S311" t="s" s="7">
        <v>48</v>
      </c>
      <c r="T311" t="s" s="7">
        <v>1215</v>
      </c>
      <c r="U311" t="s" s="7">
        <v>432</v>
      </c>
      <c r="V311" t="s" s="7">
        <v>1354</v>
      </c>
      <c r="W311" t="s" s="7">
        <v>48</v>
      </c>
      <c r="X311" t="s" s="7">
        <v>1329</v>
      </c>
      <c r="Y311" t="s" s="7">
        <v>59</v>
      </c>
      <c r="Z311" t="s" s="8">
        <v>1355</v>
      </c>
      <c r="AA311" s="14"/>
      <c r="AB311" s="10">
        <f>CEILING(160/W311,1)</f>
      </c>
      <c r="AC311" s="7">
        <f>R311*W311/(1000*1000)*AB311</f>
      </c>
      <c r="AD311" s="11"/>
      <c r="AE311" s="11"/>
      <c r="AF311" s="11"/>
      <c r="AG311" s="7">
        <f>AB311*I311</f>
      </c>
      <c r="AH311" s="11"/>
      <c r="AI311" s="11"/>
      <c r="AJ311" s="11"/>
    </row>
    <row r="312" ht="13" customHeight="1" hidden="1">
      <c r="A312" t="s" s="7">
        <v>1502</v>
      </c>
      <c r="B312" t="s" s="7">
        <v>1503</v>
      </c>
      <c r="C312" t="s" s="7">
        <v>1504</v>
      </c>
      <c r="D312" t="s" s="7">
        <v>1505</v>
      </c>
      <c r="E312" t="s" s="7">
        <v>909</v>
      </c>
      <c r="F312" t="s" s="7">
        <v>1506</v>
      </c>
      <c r="G312" s="12">
        <v>6</v>
      </c>
      <c r="H312" s="12">
        <v>0</v>
      </c>
      <c r="I312" s="16">
        <v>1015.99</v>
      </c>
      <c r="J312" s="12">
        <v>0</v>
      </c>
      <c r="K312" s="12">
        <v>1</v>
      </c>
      <c r="L312" t="s" s="7">
        <v>47</v>
      </c>
      <c r="M312" t="s" s="7">
        <v>48</v>
      </c>
      <c r="N312" t="s" s="7">
        <v>48</v>
      </c>
      <c r="O312" t="s" s="7">
        <v>48</v>
      </c>
      <c r="P312" t="s" s="7">
        <v>48</v>
      </c>
      <c r="Q312" t="s" s="7">
        <v>48</v>
      </c>
      <c r="R312" t="s" s="7">
        <v>48</v>
      </c>
      <c r="S312" t="s" s="7">
        <v>571</v>
      </c>
      <c r="T312" t="s" s="7">
        <v>621</v>
      </c>
      <c r="U312" t="s" s="7">
        <v>48</v>
      </c>
      <c r="V312" t="s" s="7">
        <v>1507</v>
      </c>
      <c r="W312" t="s" s="7">
        <v>48</v>
      </c>
      <c r="X312" t="s" s="7">
        <v>1329</v>
      </c>
      <c r="Y312" t="s" s="7">
        <v>59</v>
      </c>
      <c r="Z312" t="s" s="8">
        <v>1508</v>
      </c>
      <c r="AA312" s="14"/>
      <c r="AB312" s="10">
        <f>CEILING(160/W312,1)</f>
      </c>
      <c r="AC312" s="7">
        <f>R312*W312/(1000*1000)*AB312</f>
      </c>
      <c r="AD312" s="11"/>
      <c r="AE312" s="11"/>
      <c r="AF312" s="11"/>
      <c r="AG312" s="7">
        <f>AB312*I312</f>
      </c>
      <c r="AH312" s="11"/>
      <c r="AI312" s="11"/>
      <c r="AJ312" s="11"/>
    </row>
    <row r="313" ht="13" customHeight="1" hidden="1">
      <c r="A313" t="s" s="7">
        <v>1509</v>
      </c>
      <c r="B313" t="s" s="7">
        <v>1510</v>
      </c>
      <c r="C313" t="s" s="7">
        <v>1511</v>
      </c>
      <c r="D313" t="s" s="7">
        <v>1512</v>
      </c>
      <c r="E313" t="s" s="7">
        <v>909</v>
      </c>
      <c r="F313" t="s" s="7">
        <v>1513</v>
      </c>
      <c r="G313" s="12">
        <v>2</v>
      </c>
      <c r="H313" s="12">
        <v>0</v>
      </c>
      <c r="I313" s="13">
        <v>483.9</v>
      </c>
      <c r="J313" s="12">
        <v>0</v>
      </c>
      <c r="K313" s="12">
        <v>1</v>
      </c>
      <c r="L313" t="s" s="7">
        <v>47</v>
      </c>
      <c r="M313" t="s" s="7">
        <v>48</v>
      </c>
      <c r="N313" t="s" s="7">
        <v>48</v>
      </c>
      <c r="O313" t="s" s="7">
        <v>48</v>
      </c>
      <c r="P313" t="s" s="7">
        <v>48</v>
      </c>
      <c r="Q313" t="s" s="7">
        <v>48</v>
      </c>
      <c r="R313" t="s" s="7">
        <v>48</v>
      </c>
      <c r="S313" t="s" s="7">
        <v>1514</v>
      </c>
      <c r="T313" t="s" s="7">
        <v>96</v>
      </c>
      <c r="U313" t="s" s="7">
        <v>48</v>
      </c>
      <c r="V313" t="s" s="7">
        <v>1515</v>
      </c>
      <c r="W313" t="s" s="7">
        <v>48</v>
      </c>
      <c r="X313" t="s" s="7">
        <v>1329</v>
      </c>
      <c r="Y313" t="s" s="7">
        <v>59</v>
      </c>
      <c r="Z313" t="s" s="8">
        <v>405</v>
      </c>
      <c r="AA313" s="14"/>
      <c r="AB313" s="10">
        <f>CEILING(160/W313,1)</f>
      </c>
      <c r="AC313" s="7">
        <f>R313*W313/(1000*1000)*AB313</f>
      </c>
      <c r="AD313" s="11"/>
      <c r="AE313" s="11"/>
      <c r="AF313" s="11"/>
      <c r="AG313" s="7">
        <f>AB313*I313</f>
      </c>
      <c r="AH313" s="11"/>
      <c r="AI313" s="11"/>
      <c r="AJ313" s="11"/>
    </row>
    <row r="314" ht="13" customHeight="1" hidden="1">
      <c r="A314" t="s" s="7">
        <v>1516</v>
      </c>
      <c r="B314" t="s" s="7">
        <v>1517</v>
      </c>
      <c r="C314" t="s" s="7">
        <v>1518</v>
      </c>
      <c r="D314" t="s" s="7">
        <v>1519</v>
      </c>
      <c r="E314" t="s" s="7">
        <v>909</v>
      </c>
      <c r="F314" t="s" s="7">
        <v>1520</v>
      </c>
      <c r="G314" s="12">
        <v>21</v>
      </c>
      <c r="H314" s="12">
        <v>0</v>
      </c>
      <c r="I314" s="16">
        <v>410.64</v>
      </c>
      <c r="J314" s="12">
        <v>0</v>
      </c>
      <c r="K314" s="12">
        <v>1</v>
      </c>
      <c r="L314" t="s" s="7">
        <v>47</v>
      </c>
      <c r="M314" t="s" s="7">
        <v>48</v>
      </c>
      <c r="N314" t="s" s="7">
        <v>1336</v>
      </c>
      <c r="O314" t="s" s="7">
        <v>48</v>
      </c>
      <c r="P314" t="s" s="7">
        <v>48</v>
      </c>
      <c r="Q314" t="s" s="7">
        <v>48</v>
      </c>
      <c r="R314" t="s" s="7">
        <v>1521</v>
      </c>
      <c r="S314" t="s" s="7">
        <v>1522</v>
      </c>
      <c r="T314" t="s" s="7">
        <v>1328</v>
      </c>
      <c r="U314" t="s" s="7">
        <v>48</v>
      </c>
      <c r="V314" t="s" s="7">
        <v>383</v>
      </c>
      <c r="W314" t="s" s="7">
        <v>48</v>
      </c>
      <c r="X314" t="s" s="7">
        <v>913</v>
      </c>
      <c r="Y314" t="s" s="7">
        <v>59</v>
      </c>
      <c r="Z314" t="s" s="8">
        <v>1330</v>
      </c>
      <c r="AA314" s="14"/>
      <c r="AB314" s="10">
        <f>CEILING(160/W314,1)</f>
      </c>
      <c r="AC314" s="7">
        <f>R314*W314/(1000*1000)*AB314</f>
      </c>
      <c r="AD314" s="11"/>
      <c r="AE314" s="11"/>
      <c r="AF314" s="11"/>
      <c r="AG314" s="7">
        <f>AB314*I314</f>
      </c>
      <c r="AH314" s="11"/>
      <c r="AI314" s="11"/>
      <c r="AJ314" s="11"/>
    </row>
    <row r="315" ht="13" customHeight="1" hidden="1">
      <c r="A315" t="s" s="7">
        <v>1523</v>
      </c>
      <c r="B315" t="s" s="7">
        <v>1524</v>
      </c>
      <c r="C315" t="s" s="7">
        <v>1525</v>
      </c>
      <c r="D315" t="s" s="7">
        <v>1526</v>
      </c>
      <c r="E315" t="s" s="7">
        <v>45</v>
      </c>
      <c r="F315" t="s" s="7">
        <v>1527</v>
      </c>
      <c r="G315" s="12">
        <v>13129</v>
      </c>
      <c r="H315" s="12">
        <v>0</v>
      </c>
      <c r="I315" s="16">
        <v>1.57</v>
      </c>
      <c r="J315" s="12">
        <v>0</v>
      </c>
      <c r="K315" s="12">
        <v>1</v>
      </c>
      <c r="L315" t="s" s="7">
        <v>47</v>
      </c>
      <c r="M315" t="s" s="7">
        <v>48</v>
      </c>
      <c r="N315" t="s" s="7">
        <v>103</v>
      </c>
      <c r="O315" t="s" s="7">
        <v>48</v>
      </c>
      <c r="P315" t="s" s="7">
        <v>1528</v>
      </c>
      <c r="Q315" t="s" s="7">
        <v>51</v>
      </c>
      <c r="R315" t="s" s="7">
        <v>48</v>
      </c>
      <c r="S315" t="s" s="7">
        <v>66</v>
      </c>
      <c r="T315" t="s" s="7">
        <v>67</v>
      </c>
      <c r="U315" t="s" s="7">
        <v>68</v>
      </c>
      <c r="V315" t="s" s="7">
        <v>69</v>
      </c>
      <c r="W315" t="s" s="7">
        <v>758</v>
      </c>
      <c r="X315" t="s" s="7">
        <v>58</v>
      </c>
      <c r="Y315" t="s" s="7">
        <v>59</v>
      </c>
      <c r="Z315" t="s" s="8">
        <v>71</v>
      </c>
      <c r="AA315" s="14"/>
      <c r="AB315" s="10">
        <f>CEILING(160/W315,1)</f>
        <v>2</v>
      </c>
      <c r="AC315" s="7">
        <f>R315*W315/(1000*1000)*AB315</f>
      </c>
      <c r="AD315" s="11"/>
      <c r="AE315" s="11"/>
      <c r="AF315" s="11"/>
      <c r="AG315" s="7">
        <f>AB315*I315</f>
        <v>3.14</v>
      </c>
      <c r="AH315" s="11"/>
      <c r="AI315" s="11"/>
      <c r="AJ315" s="11"/>
    </row>
    <row r="316" ht="13" customHeight="1" hidden="1">
      <c r="A316" t="s" s="7">
        <v>1529</v>
      </c>
      <c r="B316" t="s" s="7">
        <v>48</v>
      </c>
      <c r="C316" t="s" s="7">
        <v>1530</v>
      </c>
      <c r="D316" t="s" s="7">
        <v>1531</v>
      </c>
      <c r="E316" t="s" s="7">
        <v>45</v>
      </c>
      <c r="F316" t="s" s="7">
        <v>1532</v>
      </c>
      <c r="G316" s="12">
        <v>0</v>
      </c>
      <c r="H316" s="12">
        <v>0</v>
      </c>
      <c r="I316" s="17">
        <v>0.42055</v>
      </c>
      <c r="J316" s="12">
        <v>0</v>
      </c>
      <c r="K316" s="12">
        <v>3000</v>
      </c>
      <c r="L316" t="s" s="7">
        <v>167</v>
      </c>
      <c r="M316" t="s" s="7">
        <v>48</v>
      </c>
      <c r="N316" t="s" s="7">
        <v>186</v>
      </c>
      <c r="O316" t="s" s="7">
        <v>48</v>
      </c>
      <c r="P316" t="s" s="7">
        <v>144</v>
      </c>
      <c r="Q316" t="s" s="7">
        <v>51</v>
      </c>
      <c r="R316" t="s" s="7">
        <v>48</v>
      </c>
      <c r="S316" t="s" s="7">
        <v>66</v>
      </c>
      <c r="T316" t="s" s="7">
        <v>96</v>
      </c>
      <c r="U316" t="s" s="7">
        <v>68</v>
      </c>
      <c r="V316" t="s" s="7">
        <v>1533</v>
      </c>
      <c r="W316" t="s" s="7">
        <v>70</v>
      </c>
      <c r="X316" t="s" s="7">
        <v>58</v>
      </c>
      <c r="Y316" t="s" s="7">
        <v>86</v>
      </c>
      <c r="Z316" t="s" s="8">
        <v>138</v>
      </c>
      <c r="AA316" s="14"/>
      <c r="AB316" s="10">
        <f>CEILING(160/W316,1)</f>
        <v>2</v>
      </c>
      <c r="AC316" s="7">
        <f>R316*W316/(1000*1000)*AB316</f>
      </c>
      <c r="AD316" s="11"/>
      <c r="AE316" s="11"/>
      <c r="AF316" s="11"/>
      <c r="AG316" s="7">
        <f>AB316*I316</f>
        <v>0.8411</v>
      </c>
      <c r="AH316" s="11"/>
      <c r="AI316" s="11"/>
      <c r="AJ316" s="11"/>
    </row>
    <row r="317" ht="13" customHeight="1" hidden="1">
      <c r="A317" t="s" s="7">
        <v>1534</v>
      </c>
      <c r="B317" t="s" s="7">
        <v>1535</v>
      </c>
      <c r="C317" t="s" s="7">
        <v>1536</v>
      </c>
      <c r="D317" t="s" s="7">
        <v>1537</v>
      </c>
      <c r="E317" t="s" s="7">
        <v>45</v>
      </c>
      <c r="F317" t="s" s="7">
        <v>1538</v>
      </c>
      <c r="G317" s="12">
        <v>3836</v>
      </c>
      <c r="H317" s="12">
        <v>0</v>
      </c>
      <c r="I317" s="16">
        <v>1.52</v>
      </c>
      <c r="J317" s="12">
        <v>0</v>
      </c>
      <c r="K317" s="12">
        <v>1</v>
      </c>
      <c r="L317" t="s" s="7">
        <v>47</v>
      </c>
      <c r="M317" t="s" s="7">
        <v>48</v>
      </c>
      <c r="N317" t="s" s="7">
        <v>186</v>
      </c>
      <c r="O317" t="s" s="7">
        <v>48</v>
      </c>
      <c r="P317" t="s" s="7">
        <v>144</v>
      </c>
      <c r="Q317" t="s" s="7">
        <v>51</v>
      </c>
      <c r="R317" t="s" s="7">
        <v>48</v>
      </c>
      <c r="S317" t="s" s="7">
        <v>66</v>
      </c>
      <c r="T317" t="s" s="7">
        <v>67</v>
      </c>
      <c r="U317" t="s" s="7">
        <v>68</v>
      </c>
      <c r="V317" t="s" s="7">
        <v>69</v>
      </c>
      <c r="W317" t="s" s="7">
        <v>70</v>
      </c>
      <c r="X317" t="s" s="7">
        <v>58</v>
      </c>
      <c r="Y317" t="s" s="7">
        <v>59</v>
      </c>
      <c r="Z317" t="s" s="8">
        <v>71</v>
      </c>
      <c r="AA317" s="14"/>
      <c r="AB317" s="10">
        <f>CEILING(160/W317,1)</f>
        <v>2</v>
      </c>
      <c r="AC317" s="7">
        <f>R317*W317/(1000*1000)*AB317</f>
      </c>
      <c r="AD317" s="11"/>
      <c r="AE317" s="11"/>
      <c r="AF317" s="11"/>
      <c r="AG317" s="7">
        <f>AB317*I317</f>
        <v>3.04</v>
      </c>
      <c r="AH317" s="11"/>
      <c r="AI317" s="11"/>
      <c r="AJ317" s="11"/>
    </row>
    <row r="318" ht="13" customHeight="1" hidden="1">
      <c r="A318" t="s" s="7">
        <v>1539</v>
      </c>
      <c r="B318" t="s" s="7">
        <v>1540</v>
      </c>
      <c r="C318" t="s" s="7">
        <v>1541</v>
      </c>
      <c r="D318" t="s" s="7">
        <v>1542</v>
      </c>
      <c r="E318" t="s" s="7">
        <v>45</v>
      </c>
      <c r="F318" t="s" s="7">
        <v>1527</v>
      </c>
      <c r="G318" s="12">
        <v>935</v>
      </c>
      <c r="H318" s="12">
        <v>0</v>
      </c>
      <c r="I318" s="16">
        <v>1.41</v>
      </c>
      <c r="J318" s="12">
        <v>0</v>
      </c>
      <c r="K318" s="12">
        <v>1</v>
      </c>
      <c r="L318" t="s" s="7">
        <v>47</v>
      </c>
      <c r="M318" t="s" s="7">
        <v>48</v>
      </c>
      <c r="N318" t="s" s="7">
        <v>103</v>
      </c>
      <c r="O318" t="s" s="7">
        <v>48</v>
      </c>
      <c r="P318" t="s" s="7">
        <v>1528</v>
      </c>
      <c r="Q318" t="s" s="7">
        <v>51</v>
      </c>
      <c r="R318" t="s" s="7">
        <v>48</v>
      </c>
      <c r="S318" t="s" s="7">
        <v>66</v>
      </c>
      <c r="T318" t="s" s="7">
        <v>96</v>
      </c>
      <c r="U318" t="s" s="7">
        <v>68</v>
      </c>
      <c r="V318" t="s" s="7">
        <v>1533</v>
      </c>
      <c r="W318" t="s" s="7">
        <v>70</v>
      </c>
      <c r="X318" t="s" s="7">
        <v>58</v>
      </c>
      <c r="Y318" t="s" s="7">
        <v>59</v>
      </c>
      <c r="Z318" t="s" s="8">
        <v>71</v>
      </c>
      <c r="AA318" s="14"/>
      <c r="AB318" s="10">
        <f>CEILING(160/W318,1)</f>
        <v>2</v>
      </c>
      <c r="AC318" s="7">
        <f>R318*W318/(1000*1000)*AB318</f>
      </c>
      <c r="AD318" s="11"/>
      <c r="AE318" s="11"/>
      <c r="AF318" s="11"/>
      <c r="AG318" s="7">
        <f>AB318*I318</f>
        <v>2.82</v>
      </c>
      <c r="AH318" s="11"/>
      <c r="AI318" s="11"/>
      <c r="AJ318" s="11"/>
    </row>
    <row r="319" ht="13" customHeight="1" hidden="1">
      <c r="A319" t="s" s="7">
        <v>1543</v>
      </c>
      <c r="B319" t="s" s="7">
        <v>48</v>
      </c>
      <c r="C319" t="s" s="7">
        <v>1544</v>
      </c>
      <c r="D319" t="s" s="7">
        <v>1545</v>
      </c>
      <c r="E319" t="s" s="7">
        <v>45</v>
      </c>
      <c r="F319" t="s" s="7">
        <v>1546</v>
      </c>
      <c r="G319" s="12">
        <v>0</v>
      </c>
      <c r="H319" s="12">
        <v>0</v>
      </c>
      <c r="I319" s="16">
        <v>0.41</v>
      </c>
      <c r="J319" s="12">
        <v>0</v>
      </c>
      <c r="K319" s="12">
        <v>5000</v>
      </c>
      <c r="L319" t="s" s="7">
        <v>47</v>
      </c>
      <c r="M319" t="s" s="7">
        <v>48</v>
      </c>
      <c r="N319" t="s" s="7">
        <v>186</v>
      </c>
      <c r="O319" t="s" s="7">
        <v>48</v>
      </c>
      <c r="P319" t="s" s="7">
        <v>144</v>
      </c>
      <c r="Q319" t="s" s="7">
        <v>51</v>
      </c>
      <c r="R319" t="s" s="7">
        <v>48</v>
      </c>
      <c r="S319" t="s" s="7">
        <v>66</v>
      </c>
      <c r="T319" t="s" s="7">
        <v>96</v>
      </c>
      <c r="U319" t="s" s="7">
        <v>68</v>
      </c>
      <c r="V319" t="s" s="7">
        <v>1533</v>
      </c>
      <c r="W319" t="s" s="7">
        <v>70</v>
      </c>
      <c r="X319" t="s" s="7">
        <v>58</v>
      </c>
      <c r="Y319" t="s" s="7">
        <v>59</v>
      </c>
      <c r="Z319" t="s" s="8">
        <v>1547</v>
      </c>
      <c r="AA319" s="14"/>
      <c r="AB319" s="10">
        <f>CEILING(160/W319,1)</f>
        <v>2</v>
      </c>
      <c r="AC319" s="7">
        <f>R319*W319/(1000*1000)*AB319</f>
      </c>
      <c r="AD319" s="11"/>
      <c r="AE319" s="11"/>
      <c r="AF319" s="11"/>
      <c r="AG319" s="7">
        <f>AB319*I319</f>
        <v>0.82</v>
      </c>
      <c r="AH319" s="11"/>
      <c r="AI319" s="11"/>
      <c r="AJ319" s="11"/>
    </row>
    <row r="320" ht="13" customHeight="1" hidden="1">
      <c r="A320" t="s" s="7">
        <v>1548</v>
      </c>
      <c r="B320" t="s" s="7">
        <v>1549</v>
      </c>
      <c r="C320" t="s" s="7">
        <v>1550</v>
      </c>
      <c r="D320" t="s" s="7">
        <v>1551</v>
      </c>
      <c r="E320" t="s" s="7">
        <v>45</v>
      </c>
      <c r="F320" t="s" s="7">
        <v>1552</v>
      </c>
      <c r="G320" s="12">
        <v>0</v>
      </c>
      <c r="H320" s="12">
        <v>0</v>
      </c>
      <c r="I320" s="17">
        <v>0.42055</v>
      </c>
      <c r="J320" s="12">
        <v>0</v>
      </c>
      <c r="K320" s="12">
        <v>3000</v>
      </c>
      <c r="L320" t="s" s="7">
        <v>167</v>
      </c>
      <c r="M320" t="s" s="7">
        <v>48</v>
      </c>
      <c r="N320" t="s" s="7">
        <v>49</v>
      </c>
      <c r="O320" t="s" s="7">
        <v>48</v>
      </c>
      <c r="P320" t="s" s="7">
        <v>50</v>
      </c>
      <c r="Q320" t="s" s="7">
        <v>51</v>
      </c>
      <c r="R320" t="s" s="7">
        <v>48</v>
      </c>
      <c r="S320" t="s" s="7">
        <v>66</v>
      </c>
      <c r="T320" t="s" s="7">
        <v>96</v>
      </c>
      <c r="U320" t="s" s="7">
        <v>68</v>
      </c>
      <c r="V320" t="s" s="7">
        <v>1533</v>
      </c>
      <c r="W320" t="s" s="7">
        <v>70</v>
      </c>
      <c r="X320" t="s" s="7">
        <v>58</v>
      </c>
      <c r="Y320" t="s" s="7">
        <v>86</v>
      </c>
      <c r="Z320" t="s" s="8">
        <v>125</v>
      </c>
      <c r="AA320" s="14"/>
      <c r="AB320" s="10">
        <f>CEILING(160/W320,1)</f>
        <v>2</v>
      </c>
      <c r="AC320" s="7">
        <f>R320*W320/(1000*1000)*AB320</f>
      </c>
      <c r="AD320" s="11"/>
      <c r="AE320" s="11"/>
      <c r="AF320" s="11"/>
      <c r="AG320" s="7">
        <f>AB320*I320</f>
        <v>0.8411</v>
      </c>
      <c r="AH320" s="11"/>
      <c r="AI320" s="11"/>
      <c r="AJ320" s="11"/>
    </row>
    <row r="321" ht="13" customHeight="1" hidden="1">
      <c r="A321" t="s" s="7">
        <v>1548</v>
      </c>
      <c r="B321" t="s" s="7">
        <v>48</v>
      </c>
      <c r="C321" t="s" s="7">
        <v>1553</v>
      </c>
      <c r="D321" t="s" s="7">
        <v>1554</v>
      </c>
      <c r="E321" t="s" s="7">
        <v>45</v>
      </c>
      <c r="F321" t="s" s="7">
        <v>1555</v>
      </c>
      <c r="G321" s="12">
        <v>0</v>
      </c>
      <c r="H321" s="12">
        <v>0</v>
      </c>
      <c r="I321" s="17">
        <v>0.50465</v>
      </c>
      <c r="J321" s="12">
        <v>0</v>
      </c>
      <c r="K321" s="12">
        <v>3000</v>
      </c>
      <c r="L321" t="s" s="7">
        <v>167</v>
      </c>
      <c r="M321" t="s" s="7">
        <v>48</v>
      </c>
      <c r="N321" t="s" s="7">
        <v>49</v>
      </c>
      <c r="O321" t="s" s="7">
        <v>48</v>
      </c>
      <c r="P321" t="s" s="7">
        <v>50</v>
      </c>
      <c r="Q321" t="s" s="7">
        <v>51</v>
      </c>
      <c r="R321" t="s" s="7">
        <v>48</v>
      </c>
      <c r="S321" t="s" s="7">
        <v>66</v>
      </c>
      <c r="T321" t="s" s="7">
        <v>96</v>
      </c>
      <c r="U321" t="s" s="7">
        <v>68</v>
      </c>
      <c r="V321" t="s" s="7">
        <v>1533</v>
      </c>
      <c r="W321" t="s" s="7">
        <v>70</v>
      </c>
      <c r="X321" t="s" s="7">
        <v>58</v>
      </c>
      <c r="Y321" t="s" s="7">
        <v>86</v>
      </c>
      <c r="Z321" t="s" s="8">
        <v>125</v>
      </c>
      <c r="AA321" s="14"/>
      <c r="AB321" s="10">
        <f>CEILING(160/W321,1)</f>
        <v>2</v>
      </c>
      <c r="AC321" s="7">
        <f>R321*W321/(1000*1000)*AB321</f>
      </c>
      <c r="AD321" s="11"/>
      <c r="AE321" s="11"/>
      <c r="AF321" s="11"/>
      <c r="AG321" s="7">
        <f>AB321*I321</f>
        <v>1.0093</v>
      </c>
      <c r="AH321" s="11"/>
      <c r="AI321" s="11"/>
      <c r="AJ321" s="11"/>
    </row>
    <row r="322" ht="13" customHeight="1" hidden="1">
      <c r="A322" t="s" s="7">
        <v>1548</v>
      </c>
      <c r="B322" t="s" s="7">
        <v>1549</v>
      </c>
      <c r="C322" t="s" s="7">
        <v>1556</v>
      </c>
      <c r="D322" t="s" s="7">
        <v>1551</v>
      </c>
      <c r="E322" t="s" s="7">
        <v>45</v>
      </c>
      <c r="F322" t="s" s="7">
        <v>1552</v>
      </c>
      <c r="G322" s="12">
        <v>0</v>
      </c>
      <c r="H322" s="12">
        <v>0</v>
      </c>
      <c r="I322" t="s" s="7">
        <v>709</v>
      </c>
      <c r="J322" s="12">
        <v>0</v>
      </c>
      <c r="K322" s="12">
        <v>1</v>
      </c>
      <c r="L322" t="s" s="7">
        <v>77</v>
      </c>
      <c r="M322" t="s" s="7">
        <v>48</v>
      </c>
      <c r="N322" t="s" s="7">
        <v>49</v>
      </c>
      <c r="O322" t="s" s="7">
        <v>48</v>
      </c>
      <c r="P322" t="s" s="7">
        <v>50</v>
      </c>
      <c r="Q322" t="s" s="7">
        <v>51</v>
      </c>
      <c r="R322" t="s" s="7">
        <v>48</v>
      </c>
      <c r="S322" t="s" s="7">
        <v>66</v>
      </c>
      <c r="T322" t="s" s="7">
        <v>96</v>
      </c>
      <c r="U322" t="s" s="7">
        <v>68</v>
      </c>
      <c r="V322" t="s" s="7">
        <v>1533</v>
      </c>
      <c r="W322" t="s" s="7">
        <v>70</v>
      </c>
      <c r="X322" t="s" s="7">
        <v>58</v>
      </c>
      <c r="Y322" t="s" s="7">
        <v>86</v>
      </c>
      <c r="Z322" t="s" s="8">
        <v>125</v>
      </c>
      <c r="AA322" s="14"/>
      <c r="AB322" s="10">
        <f>CEILING(160/W322,1)</f>
        <v>2</v>
      </c>
      <c r="AC322" s="7">
        <f>R322*W322/(1000*1000)*AB322</f>
      </c>
      <c r="AD322" s="11"/>
      <c r="AE322" s="11"/>
      <c r="AF322" s="11"/>
      <c r="AG322" s="7">
        <f>AB322*I322</f>
      </c>
      <c r="AH322" s="11"/>
      <c r="AI322" s="11"/>
      <c r="AJ322" s="11"/>
    </row>
    <row r="323" ht="13" customHeight="1" hidden="1">
      <c r="A323" t="s" s="7">
        <v>1548</v>
      </c>
      <c r="B323" t="s" s="7">
        <v>1549</v>
      </c>
      <c r="C323" t="s" s="7">
        <v>1557</v>
      </c>
      <c r="D323" t="s" s="7">
        <v>1551</v>
      </c>
      <c r="E323" t="s" s="7">
        <v>45</v>
      </c>
      <c r="F323" t="s" s="7">
        <v>1552</v>
      </c>
      <c r="G323" s="12">
        <v>0</v>
      </c>
      <c r="H323" s="12">
        <v>0</v>
      </c>
      <c r="I323" t="s" s="7">
        <v>555</v>
      </c>
      <c r="J323" s="12">
        <v>0</v>
      </c>
      <c r="K323" s="12">
        <v>1</v>
      </c>
      <c r="L323" t="s" s="7">
        <v>556</v>
      </c>
      <c r="M323" t="s" s="7">
        <v>48</v>
      </c>
      <c r="N323" t="s" s="7">
        <v>49</v>
      </c>
      <c r="O323" t="s" s="7">
        <v>48</v>
      </c>
      <c r="P323" t="s" s="7">
        <v>50</v>
      </c>
      <c r="Q323" t="s" s="7">
        <v>51</v>
      </c>
      <c r="R323" t="s" s="7">
        <v>48</v>
      </c>
      <c r="S323" t="s" s="7">
        <v>66</v>
      </c>
      <c r="T323" t="s" s="7">
        <v>96</v>
      </c>
      <c r="U323" t="s" s="7">
        <v>68</v>
      </c>
      <c r="V323" t="s" s="7">
        <v>1533</v>
      </c>
      <c r="W323" t="s" s="7">
        <v>70</v>
      </c>
      <c r="X323" t="s" s="7">
        <v>58</v>
      </c>
      <c r="Y323" t="s" s="7">
        <v>86</v>
      </c>
      <c r="Z323" t="s" s="8">
        <v>125</v>
      </c>
      <c r="AA323" s="14"/>
      <c r="AB323" s="10">
        <f>CEILING(160/W323,1)</f>
        <v>2</v>
      </c>
      <c r="AC323" s="7">
        <f>R323*W323/(1000*1000)*AB323</f>
      </c>
      <c r="AD323" s="11"/>
      <c r="AE323" s="11"/>
      <c r="AF323" s="11"/>
      <c r="AG323" s="7">
        <f>AB323*I323</f>
      </c>
      <c r="AH323" s="11"/>
      <c r="AI323" s="11"/>
      <c r="AJ323" s="11"/>
    </row>
    <row r="324" ht="13" customHeight="1" hidden="1">
      <c r="A324" t="s" s="7">
        <v>1558</v>
      </c>
      <c r="B324" t="s" s="7">
        <v>1559</v>
      </c>
      <c r="C324" t="s" s="7">
        <v>1560</v>
      </c>
      <c r="D324" t="s" s="7">
        <v>1561</v>
      </c>
      <c r="E324" t="s" s="7">
        <v>45</v>
      </c>
      <c r="F324" t="s" s="7">
        <v>1562</v>
      </c>
      <c r="G324" s="12">
        <v>7500</v>
      </c>
      <c r="H324" s="12">
        <v>0</v>
      </c>
      <c r="I324" s="17">
        <v>0.85665</v>
      </c>
      <c r="J324" s="12">
        <v>0</v>
      </c>
      <c r="K324" s="12">
        <v>1500</v>
      </c>
      <c r="L324" t="s" s="7">
        <v>167</v>
      </c>
      <c r="M324" t="s" s="7">
        <v>48</v>
      </c>
      <c r="N324" t="s" s="7">
        <v>1563</v>
      </c>
      <c r="O324" t="s" s="7">
        <v>48</v>
      </c>
      <c r="P324" t="s" s="7">
        <v>1564</v>
      </c>
      <c r="Q324" t="s" s="7">
        <v>51</v>
      </c>
      <c r="R324" t="s" s="7">
        <v>48</v>
      </c>
      <c r="S324" t="s" s="7">
        <v>1565</v>
      </c>
      <c r="T324" t="s" s="7">
        <v>900</v>
      </c>
      <c r="U324" t="s" s="7">
        <v>235</v>
      </c>
      <c r="V324" t="s" s="7">
        <v>69</v>
      </c>
      <c r="W324" t="s" s="7">
        <v>70</v>
      </c>
      <c r="X324" t="s" s="7">
        <v>58</v>
      </c>
      <c r="Y324" t="s" s="7">
        <v>86</v>
      </c>
      <c r="Z324" t="s" s="8">
        <v>125</v>
      </c>
      <c r="AA324" s="14"/>
      <c r="AB324" s="10">
        <f>CEILING(160/W324,1)</f>
        <v>2</v>
      </c>
      <c r="AC324" s="7">
        <f>R324*W324/(1000*1000)*AB324</f>
      </c>
      <c r="AD324" s="11"/>
      <c r="AE324" s="11"/>
      <c r="AF324" s="11"/>
      <c r="AG324" s="7">
        <f>AB324*I324</f>
        <v>1.7133</v>
      </c>
      <c r="AH324" s="11"/>
      <c r="AI324" s="11"/>
      <c r="AJ324" s="11"/>
    </row>
    <row r="325" ht="13" customHeight="1" hidden="1">
      <c r="A325" t="s" s="7">
        <v>1558</v>
      </c>
      <c r="B325" t="s" s="7">
        <v>1559</v>
      </c>
      <c r="C325" t="s" s="7">
        <v>1566</v>
      </c>
      <c r="D325" t="s" s="7">
        <v>1561</v>
      </c>
      <c r="E325" t="s" s="7">
        <v>45</v>
      </c>
      <c r="F325" t="s" s="7">
        <v>1562</v>
      </c>
      <c r="G325" s="12">
        <v>8620</v>
      </c>
      <c r="H325" s="12">
        <v>0</v>
      </c>
      <c r="I325" s="16">
        <v>2.46</v>
      </c>
      <c r="J325" s="12">
        <v>0</v>
      </c>
      <c r="K325" s="12">
        <v>1</v>
      </c>
      <c r="L325" t="s" s="7">
        <v>77</v>
      </c>
      <c r="M325" t="s" s="7">
        <v>48</v>
      </c>
      <c r="N325" t="s" s="7">
        <v>1563</v>
      </c>
      <c r="O325" t="s" s="7">
        <v>48</v>
      </c>
      <c r="P325" t="s" s="7">
        <v>1564</v>
      </c>
      <c r="Q325" t="s" s="7">
        <v>51</v>
      </c>
      <c r="R325" t="s" s="7">
        <v>48</v>
      </c>
      <c r="S325" t="s" s="7">
        <v>1565</v>
      </c>
      <c r="T325" t="s" s="7">
        <v>900</v>
      </c>
      <c r="U325" t="s" s="7">
        <v>235</v>
      </c>
      <c r="V325" t="s" s="7">
        <v>69</v>
      </c>
      <c r="W325" t="s" s="7">
        <v>70</v>
      </c>
      <c r="X325" t="s" s="7">
        <v>58</v>
      </c>
      <c r="Y325" t="s" s="7">
        <v>86</v>
      </c>
      <c r="Z325" t="s" s="8">
        <v>125</v>
      </c>
      <c r="AA325" s="14"/>
      <c r="AB325" s="10">
        <f>CEILING(160/W325,1)</f>
        <v>2</v>
      </c>
      <c r="AC325" s="7">
        <f>R325*W325/(1000*1000)*AB325</f>
      </c>
      <c r="AD325" s="11"/>
      <c r="AE325" s="11"/>
      <c r="AF325" s="11"/>
      <c r="AG325" s="7">
        <f>AB325*I325</f>
        <v>4.92</v>
      </c>
      <c r="AH325" s="11"/>
      <c r="AI325" s="11"/>
      <c r="AJ325" s="11"/>
    </row>
    <row r="326" ht="13" customHeight="1" hidden="1">
      <c r="A326" t="s" s="7">
        <v>1558</v>
      </c>
      <c r="B326" t="s" s="7">
        <v>1559</v>
      </c>
      <c r="C326" t="s" s="7">
        <v>1567</v>
      </c>
      <c r="D326" t="s" s="7">
        <v>1561</v>
      </c>
      <c r="E326" t="s" s="7">
        <v>45</v>
      </c>
      <c r="F326" t="s" s="7">
        <v>1562</v>
      </c>
      <c r="G326" s="12">
        <v>8620</v>
      </c>
      <c r="H326" s="12">
        <v>0</v>
      </c>
      <c r="I326" t="s" s="7">
        <v>555</v>
      </c>
      <c r="J326" s="12">
        <v>0</v>
      </c>
      <c r="K326" s="12">
        <v>1</v>
      </c>
      <c r="L326" t="s" s="7">
        <v>556</v>
      </c>
      <c r="M326" t="s" s="7">
        <v>48</v>
      </c>
      <c r="N326" t="s" s="7">
        <v>1563</v>
      </c>
      <c r="O326" t="s" s="7">
        <v>48</v>
      </c>
      <c r="P326" t="s" s="7">
        <v>1564</v>
      </c>
      <c r="Q326" t="s" s="7">
        <v>51</v>
      </c>
      <c r="R326" t="s" s="7">
        <v>48</v>
      </c>
      <c r="S326" t="s" s="7">
        <v>1565</v>
      </c>
      <c r="T326" t="s" s="7">
        <v>900</v>
      </c>
      <c r="U326" t="s" s="7">
        <v>235</v>
      </c>
      <c r="V326" t="s" s="7">
        <v>69</v>
      </c>
      <c r="W326" t="s" s="7">
        <v>70</v>
      </c>
      <c r="X326" t="s" s="7">
        <v>58</v>
      </c>
      <c r="Y326" t="s" s="7">
        <v>86</v>
      </c>
      <c r="Z326" t="s" s="8">
        <v>125</v>
      </c>
      <c r="AA326" s="14"/>
      <c r="AB326" s="10">
        <f>CEILING(160/W326,1)</f>
        <v>2</v>
      </c>
      <c r="AC326" s="7">
        <f>R326*W326/(1000*1000)*AB326</f>
      </c>
      <c r="AD326" s="11"/>
      <c r="AE326" s="11"/>
      <c r="AF326" s="11"/>
      <c r="AG326" s="7">
        <f>AB326*I326</f>
      </c>
      <c r="AH326" s="11"/>
      <c r="AI326" s="11"/>
      <c r="AJ326" s="11"/>
    </row>
    <row r="327" ht="13" customHeight="1" hidden="1">
      <c r="A327" t="s" s="7">
        <v>1568</v>
      </c>
      <c r="B327" t="s" s="7">
        <v>1569</v>
      </c>
      <c r="C327" t="s" s="7">
        <v>1570</v>
      </c>
      <c r="D327" t="s" s="7">
        <v>1571</v>
      </c>
      <c r="E327" t="s" s="7">
        <v>45</v>
      </c>
      <c r="F327" t="s" s="7">
        <v>1572</v>
      </c>
      <c r="G327" s="12">
        <v>436</v>
      </c>
      <c r="H327" s="12">
        <v>0</v>
      </c>
      <c r="I327" s="16">
        <v>15.13</v>
      </c>
      <c r="J327" s="12">
        <v>0</v>
      </c>
      <c r="K327" s="12">
        <v>1</v>
      </c>
      <c r="L327" t="s" s="7">
        <v>47</v>
      </c>
      <c r="M327" t="s" s="7">
        <v>48</v>
      </c>
      <c r="N327" t="s" s="7">
        <v>49</v>
      </c>
      <c r="O327" t="s" s="7">
        <v>48</v>
      </c>
      <c r="P327" t="s" s="7">
        <v>50</v>
      </c>
      <c r="Q327" t="s" s="7">
        <v>51</v>
      </c>
      <c r="R327" t="s" s="7">
        <v>48</v>
      </c>
      <c r="S327" t="s" s="7">
        <v>66</v>
      </c>
      <c r="T327" t="s" s="7">
        <v>67</v>
      </c>
      <c r="U327" t="s" s="7">
        <v>68</v>
      </c>
      <c r="V327" t="s" s="7">
        <v>748</v>
      </c>
      <c r="W327" t="s" s="7">
        <v>165</v>
      </c>
      <c r="X327" t="s" s="7">
        <v>202</v>
      </c>
      <c r="Y327" t="s" s="7">
        <v>59</v>
      </c>
      <c r="Z327" t="s" s="8">
        <v>1573</v>
      </c>
      <c r="AA327" s="14"/>
      <c r="AB327" s="10">
        <f>CEILING(160/W327,1)</f>
        <v>2</v>
      </c>
      <c r="AC327" s="7">
        <f>R327*W327/(1000*1000)*AB327</f>
      </c>
      <c r="AD327" s="11"/>
      <c r="AE327" s="11"/>
      <c r="AF327" s="11"/>
      <c r="AG327" s="7">
        <f>AB327*I327</f>
        <v>30.26</v>
      </c>
      <c r="AH327" s="11"/>
      <c r="AI327" s="11"/>
      <c r="AJ327" s="11"/>
    </row>
    <row r="328" ht="13" customHeight="1" hidden="1">
      <c r="A328" t="s" s="7">
        <v>1574</v>
      </c>
      <c r="B328" t="s" s="7">
        <v>1575</v>
      </c>
      <c r="C328" t="s" s="7">
        <v>1576</v>
      </c>
      <c r="D328" t="s" s="7">
        <v>1577</v>
      </c>
      <c r="E328" t="s" s="7">
        <v>45</v>
      </c>
      <c r="F328" t="s" s="7">
        <v>1578</v>
      </c>
      <c r="G328" s="12">
        <v>2000</v>
      </c>
      <c r="H328" s="12">
        <v>0</v>
      </c>
      <c r="I328" s="17">
        <v>0.55306</v>
      </c>
      <c r="J328" s="12">
        <v>0</v>
      </c>
      <c r="K328" s="12">
        <v>2000</v>
      </c>
      <c r="L328" t="s" s="7">
        <v>167</v>
      </c>
      <c r="M328" t="s" s="7">
        <v>48</v>
      </c>
      <c r="N328" t="s" s="7">
        <v>103</v>
      </c>
      <c r="O328" t="s" s="7">
        <v>48</v>
      </c>
      <c r="P328" t="s" s="7">
        <v>179</v>
      </c>
      <c r="Q328" t="s" s="7">
        <v>51</v>
      </c>
      <c r="R328" t="s" s="7">
        <v>48</v>
      </c>
      <c r="S328" t="s" s="7">
        <v>53</v>
      </c>
      <c r="T328" t="s" s="7">
        <v>96</v>
      </c>
      <c r="U328" t="s" s="7">
        <v>55</v>
      </c>
      <c r="V328" t="s" s="7">
        <v>56</v>
      </c>
      <c r="W328" t="s" s="7">
        <v>70</v>
      </c>
      <c r="X328" t="s" s="7">
        <v>58</v>
      </c>
      <c r="Y328" t="s" s="7">
        <v>86</v>
      </c>
      <c r="Z328" t="s" s="8">
        <v>1579</v>
      </c>
      <c r="AA328" s="14"/>
      <c r="AB328" s="10">
        <f>CEILING(160/W328,1)</f>
        <v>2</v>
      </c>
      <c r="AC328" s="7">
        <f>R328*W328/(1000*1000)*AB328</f>
      </c>
      <c r="AD328" s="11"/>
      <c r="AE328" s="11"/>
      <c r="AF328" s="11"/>
      <c r="AG328" s="7">
        <f>AB328*I328</f>
        <v>1.10612</v>
      </c>
      <c r="AH328" s="11"/>
      <c r="AI328" s="11"/>
      <c r="AJ328" s="11"/>
    </row>
    <row r="329" ht="13" customHeight="1" hidden="1">
      <c r="A329" t="s" s="7">
        <v>1574</v>
      </c>
      <c r="B329" t="s" s="7">
        <v>48</v>
      </c>
      <c r="C329" t="s" s="7">
        <v>1580</v>
      </c>
      <c r="D329" t="s" s="7">
        <v>1581</v>
      </c>
      <c r="E329" t="s" s="7">
        <v>45</v>
      </c>
      <c r="F329" t="s" s="7">
        <v>465</v>
      </c>
      <c r="G329" s="12">
        <v>0</v>
      </c>
      <c r="H329" s="12">
        <v>0</v>
      </c>
      <c r="I329" s="17">
        <v>0.66976</v>
      </c>
      <c r="J329" s="12">
        <v>0</v>
      </c>
      <c r="K329" s="12">
        <v>2000</v>
      </c>
      <c r="L329" t="s" s="7">
        <v>130</v>
      </c>
      <c r="M329" t="s" s="7">
        <v>48</v>
      </c>
      <c r="N329" t="s" s="7">
        <v>103</v>
      </c>
      <c r="O329" t="s" s="7">
        <v>48</v>
      </c>
      <c r="P329" t="s" s="7">
        <v>179</v>
      </c>
      <c r="Q329" t="s" s="7">
        <v>51</v>
      </c>
      <c r="R329" t="s" s="7">
        <v>48</v>
      </c>
      <c r="S329" t="s" s="7">
        <v>53</v>
      </c>
      <c r="T329" t="s" s="7">
        <v>96</v>
      </c>
      <c r="U329" t="s" s="7">
        <v>55</v>
      </c>
      <c r="V329" t="s" s="7">
        <v>48</v>
      </c>
      <c r="W329" t="s" s="7">
        <v>70</v>
      </c>
      <c r="X329" t="s" s="7">
        <v>58</v>
      </c>
      <c r="Y329" t="s" s="7">
        <v>86</v>
      </c>
      <c r="Z329" t="s" s="8">
        <v>130</v>
      </c>
      <c r="AA329" s="14"/>
      <c r="AB329" s="10">
        <f>CEILING(160/W329,1)</f>
        <v>2</v>
      </c>
      <c r="AC329" s="7">
        <f>R329*W329/(1000*1000)*AB329</f>
      </c>
      <c r="AD329" s="11"/>
      <c r="AE329" s="11"/>
      <c r="AF329" s="11"/>
      <c r="AG329" s="7">
        <f>AB329*I329</f>
        <v>1.33952</v>
      </c>
      <c r="AH329" s="11"/>
      <c r="AI329" s="11"/>
      <c r="AJ329" s="11"/>
    </row>
    <row r="330" ht="13" customHeight="1" hidden="1">
      <c r="A330" t="s" s="7">
        <v>1574</v>
      </c>
      <c r="B330" t="s" s="7">
        <v>1575</v>
      </c>
      <c r="C330" t="s" s="7">
        <v>1582</v>
      </c>
      <c r="D330" t="s" s="7">
        <v>1577</v>
      </c>
      <c r="E330" t="s" s="7">
        <v>45</v>
      </c>
      <c r="F330" t="s" s="7">
        <v>1578</v>
      </c>
      <c r="G330" s="12">
        <v>3588</v>
      </c>
      <c r="H330" s="12">
        <v>0</v>
      </c>
      <c r="I330" s="16">
        <v>1.59</v>
      </c>
      <c r="J330" s="12">
        <v>0</v>
      </c>
      <c r="K330" s="12">
        <v>1</v>
      </c>
      <c r="L330" t="s" s="7">
        <v>77</v>
      </c>
      <c r="M330" t="s" s="7">
        <v>48</v>
      </c>
      <c r="N330" t="s" s="7">
        <v>103</v>
      </c>
      <c r="O330" t="s" s="7">
        <v>48</v>
      </c>
      <c r="P330" t="s" s="7">
        <v>179</v>
      </c>
      <c r="Q330" t="s" s="7">
        <v>51</v>
      </c>
      <c r="R330" t="s" s="7">
        <v>48</v>
      </c>
      <c r="S330" t="s" s="7">
        <v>53</v>
      </c>
      <c r="T330" t="s" s="7">
        <v>96</v>
      </c>
      <c r="U330" t="s" s="7">
        <v>55</v>
      </c>
      <c r="V330" t="s" s="7">
        <v>56</v>
      </c>
      <c r="W330" t="s" s="7">
        <v>70</v>
      </c>
      <c r="X330" t="s" s="7">
        <v>58</v>
      </c>
      <c r="Y330" t="s" s="7">
        <v>86</v>
      </c>
      <c r="Z330" t="s" s="8">
        <v>1579</v>
      </c>
      <c r="AA330" s="14"/>
      <c r="AB330" s="10">
        <f>CEILING(160/W330,1)</f>
        <v>2</v>
      </c>
      <c r="AC330" s="7">
        <f>R330*W330/(1000*1000)*AB330</f>
      </c>
      <c r="AD330" s="11"/>
      <c r="AE330" s="11"/>
      <c r="AF330" s="11"/>
      <c r="AG330" s="7">
        <f>AB330*I330</f>
        <v>3.18</v>
      </c>
      <c r="AH330" s="11"/>
      <c r="AI330" s="11"/>
      <c r="AJ330" s="11"/>
    </row>
    <row r="331" ht="13" customHeight="1" hidden="1">
      <c r="A331" t="s" s="7">
        <v>1574</v>
      </c>
      <c r="B331" t="s" s="7">
        <v>1575</v>
      </c>
      <c r="C331" t="s" s="7">
        <v>1583</v>
      </c>
      <c r="D331" t="s" s="7">
        <v>1577</v>
      </c>
      <c r="E331" t="s" s="7">
        <v>45</v>
      </c>
      <c r="F331" t="s" s="7">
        <v>1578</v>
      </c>
      <c r="G331" s="12">
        <v>3588</v>
      </c>
      <c r="H331" s="12">
        <v>0</v>
      </c>
      <c r="I331" t="s" s="7">
        <v>555</v>
      </c>
      <c r="J331" s="12">
        <v>0</v>
      </c>
      <c r="K331" s="12">
        <v>1</v>
      </c>
      <c r="L331" t="s" s="7">
        <v>556</v>
      </c>
      <c r="M331" t="s" s="7">
        <v>48</v>
      </c>
      <c r="N331" t="s" s="7">
        <v>103</v>
      </c>
      <c r="O331" t="s" s="7">
        <v>48</v>
      </c>
      <c r="P331" t="s" s="7">
        <v>179</v>
      </c>
      <c r="Q331" t="s" s="7">
        <v>51</v>
      </c>
      <c r="R331" t="s" s="7">
        <v>48</v>
      </c>
      <c r="S331" t="s" s="7">
        <v>53</v>
      </c>
      <c r="T331" t="s" s="7">
        <v>96</v>
      </c>
      <c r="U331" t="s" s="7">
        <v>55</v>
      </c>
      <c r="V331" t="s" s="7">
        <v>56</v>
      </c>
      <c r="W331" t="s" s="7">
        <v>70</v>
      </c>
      <c r="X331" t="s" s="7">
        <v>58</v>
      </c>
      <c r="Y331" t="s" s="7">
        <v>86</v>
      </c>
      <c r="Z331" t="s" s="8">
        <v>1579</v>
      </c>
      <c r="AA331" s="14"/>
      <c r="AB331" s="10">
        <f>CEILING(160/W331,1)</f>
        <v>2</v>
      </c>
      <c r="AC331" s="7">
        <f>R331*W331/(1000*1000)*AB331</f>
      </c>
      <c r="AD331" s="11"/>
      <c r="AE331" s="11"/>
      <c r="AF331" s="11"/>
      <c r="AG331" s="7">
        <f>AB331*I331</f>
      </c>
      <c r="AH331" s="11"/>
      <c r="AI331" s="11"/>
      <c r="AJ331" s="11"/>
    </row>
    <row r="332" ht="13" customHeight="1" hidden="1">
      <c r="A332" t="s" s="7">
        <v>1584</v>
      </c>
      <c r="B332" t="s" s="7">
        <v>1585</v>
      </c>
      <c r="C332" t="s" s="7">
        <v>1586</v>
      </c>
      <c r="D332" t="s" s="7">
        <v>1587</v>
      </c>
      <c r="E332" t="s" s="7">
        <v>45</v>
      </c>
      <c r="F332" t="s" s="7">
        <v>1588</v>
      </c>
      <c r="G332" s="12">
        <v>10500</v>
      </c>
      <c r="H332" s="12">
        <v>0</v>
      </c>
      <c r="I332" s="17">
        <v>0.42055</v>
      </c>
      <c r="J332" s="12">
        <v>0</v>
      </c>
      <c r="K332" s="12">
        <v>1500</v>
      </c>
      <c r="L332" t="s" s="7">
        <v>167</v>
      </c>
      <c r="M332" t="s" s="7">
        <v>48</v>
      </c>
      <c r="N332" t="s" s="7">
        <v>741</v>
      </c>
      <c r="O332" t="s" s="7">
        <v>48</v>
      </c>
      <c r="P332" t="s" s="7">
        <v>104</v>
      </c>
      <c r="Q332" t="s" s="7">
        <v>51</v>
      </c>
      <c r="R332" t="s" s="7">
        <v>48</v>
      </c>
      <c r="S332" t="s" s="7">
        <v>66</v>
      </c>
      <c r="T332" t="s" s="7">
        <v>96</v>
      </c>
      <c r="U332" t="s" s="7">
        <v>68</v>
      </c>
      <c r="V332" t="s" s="7">
        <v>1533</v>
      </c>
      <c r="W332" t="s" s="7">
        <v>70</v>
      </c>
      <c r="X332" t="s" s="7">
        <v>58</v>
      </c>
      <c r="Y332" t="s" s="7">
        <v>86</v>
      </c>
      <c r="Z332" t="s" s="8">
        <v>125</v>
      </c>
      <c r="AA332" s="14"/>
      <c r="AB332" s="10">
        <f>CEILING(160/W332,1)</f>
        <v>2</v>
      </c>
      <c r="AC332" s="7">
        <f>R332*W332/(1000*1000)*AB332</f>
      </c>
      <c r="AD332" s="11"/>
      <c r="AE332" s="11"/>
      <c r="AF332" s="11"/>
      <c r="AG332" s="7">
        <f>AB332*I332</f>
        <v>0.8411</v>
      </c>
      <c r="AH332" s="11"/>
      <c r="AI332" s="11"/>
      <c r="AJ332" s="11"/>
    </row>
    <row r="333" ht="13" customHeight="1" hidden="1">
      <c r="A333" t="s" s="7">
        <v>1584</v>
      </c>
      <c r="B333" t="s" s="7">
        <v>1585</v>
      </c>
      <c r="C333" t="s" s="7">
        <v>1589</v>
      </c>
      <c r="D333" t="s" s="7">
        <v>1587</v>
      </c>
      <c r="E333" t="s" s="7">
        <v>45</v>
      </c>
      <c r="F333" t="s" s="7">
        <v>1588</v>
      </c>
      <c r="G333" s="12">
        <v>10937</v>
      </c>
      <c r="H333" s="12">
        <v>0</v>
      </c>
      <c r="I333" s="16">
        <v>1.35</v>
      </c>
      <c r="J333" s="12">
        <v>0</v>
      </c>
      <c r="K333" s="12">
        <v>1</v>
      </c>
      <c r="L333" t="s" s="7">
        <v>77</v>
      </c>
      <c r="M333" t="s" s="7">
        <v>48</v>
      </c>
      <c r="N333" t="s" s="7">
        <v>741</v>
      </c>
      <c r="O333" t="s" s="7">
        <v>48</v>
      </c>
      <c r="P333" t="s" s="7">
        <v>104</v>
      </c>
      <c r="Q333" t="s" s="7">
        <v>51</v>
      </c>
      <c r="R333" t="s" s="7">
        <v>48</v>
      </c>
      <c r="S333" t="s" s="7">
        <v>66</v>
      </c>
      <c r="T333" t="s" s="7">
        <v>96</v>
      </c>
      <c r="U333" t="s" s="7">
        <v>68</v>
      </c>
      <c r="V333" t="s" s="7">
        <v>1533</v>
      </c>
      <c r="W333" t="s" s="7">
        <v>70</v>
      </c>
      <c r="X333" t="s" s="7">
        <v>58</v>
      </c>
      <c r="Y333" t="s" s="7">
        <v>86</v>
      </c>
      <c r="Z333" t="s" s="8">
        <v>125</v>
      </c>
      <c r="AA333" s="14"/>
      <c r="AB333" s="10">
        <f>CEILING(160/W333,1)</f>
        <v>2</v>
      </c>
      <c r="AC333" s="7">
        <f>R333*W333/(1000*1000)*AB333</f>
      </c>
      <c r="AD333" s="11"/>
      <c r="AE333" s="11"/>
      <c r="AF333" s="11"/>
      <c r="AG333" s="7">
        <f>AB333*I333</f>
        <v>2.7</v>
      </c>
      <c r="AH333" s="11"/>
      <c r="AI333" s="11"/>
      <c r="AJ333" s="11"/>
    </row>
    <row r="334" ht="13" customHeight="1" hidden="1">
      <c r="A334" t="s" s="7">
        <v>1584</v>
      </c>
      <c r="B334" t="s" s="7">
        <v>1585</v>
      </c>
      <c r="C334" t="s" s="7">
        <v>1590</v>
      </c>
      <c r="D334" t="s" s="7">
        <v>1587</v>
      </c>
      <c r="E334" t="s" s="7">
        <v>45</v>
      </c>
      <c r="F334" t="s" s="7">
        <v>1588</v>
      </c>
      <c r="G334" s="12">
        <v>10937</v>
      </c>
      <c r="H334" s="12">
        <v>0</v>
      </c>
      <c r="I334" t="s" s="7">
        <v>555</v>
      </c>
      <c r="J334" s="12">
        <v>0</v>
      </c>
      <c r="K334" s="12">
        <v>1</v>
      </c>
      <c r="L334" t="s" s="7">
        <v>556</v>
      </c>
      <c r="M334" t="s" s="7">
        <v>48</v>
      </c>
      <c r="N334" t="s" s="7">
        <v>741</v>
      </c>
      <c r="O334" t="s" s="7">
        <v>48</v>
      </c>
      <c r="P334" t="s" s="7">
        <v>104</v>
      </c>
      <c r="Q334" t="s" s="7">
        <v>51</v>
      </c>
      <c r="R334" t="s" s="7">
        <v>48</v>
      </c>
      <c r="S334" t="s" s="7">
        <v>66</v>
      </c>
      <c r="T334" t="s" s="7">
        <v>96</v>
      </c>
      <c r="U334" t="s" s="7">
        <v>68</v>
      </c>
      <c r="V334" t="s" s="7">
        <v>1533</v>
      </c>
      <c r="W334" t="s" s="7">
        <v>70</v>
      </c>
      <c r="X334" t="s" s="7">
        <v>58</v>
      </c>
      <c r="Y334" t="s" s="7">
        <v>86</v>
      </c>
      <c r="Z334" t="s" s="8">
        <v>125</v>
      </c>
      <c r="AA334" s="14"/>
      <c r="AB334" s="10">
        <f>CEILING(160/W334,1)</f>
        <v>2</v>
      </c>
      <c r="AC334" s="7">
        <f>R334*W334/(1000*1000)*AB334</f>
      </c>
      <c r="AD334" s="11"/>
      <c r="AE334" s="11"/>
      <c r="AF334" s="11"/>
      <c r="AG334" s="7">
        <f>AB334*I334</f>
      </c>
      <c r="AH334" s="11"/>
      <c r="AI334" s="11"/>
      <c r="AJ334" s="11"/>
    </row>
    <row r="335" ht="13" customHeight="1" hidden="1">
      <c r="A335" t="s" s="7">
        <v>1591</v>
      </c>
      <c r="B335" t="s" s="7">
        <v>48</v>
      </c>
      <c r="C335" t="s" s="7">
        <v>1592</v>
      </c>
      <c r="D335" t="s" s="7">
        <v>1593</v>
      </c>
      <c r="E335" t="s" s="7">
        <v>45</v>
      </c>
      <c r="F335" t="s" s="7">
        <v>1532</v>
      </c>
      <c r="G335" s="12">
        <v>0</v>
      </c>
      <c r="H335" s="12">
        <v>0</v>
      </c>
      <c r="I335" s="18">
        <v>0.4977</v>
      </c>
      <c r="J335" s="12">
        <v>0</v>
      </c>
      <c r="K335" s="12">
        <v>3000</v>
      </c>
      <c r="L335" t="s" s="7">
        <v>47</v>
      </c>
      <c r="M335" t="s" s="7">
        <v>48</v>
      </c>
      <c r="N335" t="s" s="7">
        <v>186</v>
      </c>
      <c r="O335" t="s" s="7">
        <v>48</v>
      </c>
      <c r="P335" t="s" s="7">
        <v>1594</v>
      </c>
      <c r="Q335" t="s" s="7">
        <v>51</v>
      </c>
      <c r="R335" t="s" s="7">
        <v>48</v>
      </c>
      <c r="S335" t="s" s="7">
        <v>66</v>
      </c>
      <c r="T335" t="s" s="7">
        <v>1595</v>
      </c>
      <c r="U335" t="s" s="7">
        <v>68</v>
      </c>
      <c r="V335" t="s" s="7">
        <v>748</v>
      </c>
      <c r="W335" t="s" s="7">
        <v>70</v>
      </c>
      <c r="X335" t="s" s="7">
        <v>58</v>
      </c>
      <c r="Y335" t="s" s="7">
        <v>86</v>
      </c>
      <c r="Z335" t="s" s="8">
        <v>138</v>
      </c>
      <c r="AA335" s="14"/>
      <c r="AB335" s="10">
        <f>CEILING(160/W335,1)</f>
        <v>2</v>
      </c>
      <c r="AC335" s="7">
        <f>R335*W335/(1000*1000)*AB335</f>
      </c>
      <c r="AD335" s="11"/>
      <c r="AE335" s="11"/>
      <c r="AF335" s="11"/>
      <c r="AG335" s="7">
        <f>AB335*I335</f>
        <v>0.9954</v>
      </c>
      <c r="AH335" s="11"/>
      <c r="AI335" s="11"/>
      <c r="AJ335" s="11"/>
    </row>
    <row r="336" ht="13" customHeight="1" hidden="1">
      <c r="A336" t="s" s="7">
        <v>106</v>
      </c>
      <c r="B336" t="s" s="7">
        <v>1596</v>
      </c>
      <c r="C336" t="s" s="7">
        <v>1597</v>
      </c>
      <c r="D336" t="s" s="7">
        <v>1598</v>
      </c>
      <c r="E336" t="s" s="7">
        <v>45</v>
      </c>
      <c r="F336" t="s" s="7">
        <v>1599</v>
      </c>
      <c r="G336" s="12">
        <v>2218</v>
      </c>
      <c r="H336" s="12">
        <v>0</v>
      </c>
      <c r="I336" s="16">
        <v>1.28</v>
      </c>
      <c r="J336" s="12">
        <v>0</v>
      </c>
      <c r="K336" s="12">
        <v>1</v>
      </c>
      <c r="L336" t="s" s="7">
        <v>47</v>
      </c>
      <c r="M336" t="s" s="7">
        <v>48</v>
      </c>
      <c r="N336" t="s" s="7">
        <v>103</v>
      </c>
      <c r="O336" t="s" s="7">
        <v>48</v>
      </c>
      <c r="P336" t="s" s="7">
        <v>179</v>
      </c>
      <c r="Q336" t="s" s="7">
        <v>51</v>
      </c>
      <c r="R336" t="s" s="7">
        <v>48</v>
      </c>
      <c r="S336" t="s" s="7">
        <v>53</v>
      </c>
      <c r="T336" t="s" s="7">
        <v>54</v>
      </c>
      <c r="U336" t="s" s="7">
        <v>55</v>
      </c>
      <c r="V336" t="s" s="7">
        <v>56</v>
      </c>
      <c r="W336" t="s" s="7">
        <v>111</v>
      </c>
      <c r="X336" t="s" s="7">
        <v>58</v>
      </c>
      <c r="Y336" t="s" s="7">
        <v>59</v>
      </c>
      <c r="Z336" t="s" s="8">
        <v>1547</v>
      </c>
      <c r="AA336" s="14"/>
      <c r="AB336" s="10">
        <f>CEILING(160/W336,1)</f>
        <v>8</v>
      </c>
      <c r="AC336" s="7">
        <f>R336*W336/(1000*1000)*AB336</f>
      </c>
      <c r="AD336" s="11"/>
      <c r="AE336" s="11"/>
      <c r="AF336" s="11"/>
      <c r="AG336" s="7">
        <f>AB336*I336</f>
        <v>10.24</v>
      </c>
      <c r="AH336" s="11"/>
      <c r="AI336" s="11"/>
      <c r="AJ336" s="11"/>
    </row>
    <row r="337" ht="13" customHeight="1" hidden="1">
      <c r="A337" t="s" s="7">
        <v>1600</v>
      </c>
      <c r="B337" t="s" s="7">
        <v>1601</v>
      </c>
      <c r="C337" t="s" s="7">
        <v>1602</v>
      </c>
      <c r="D337" t="s" s="7">
        <v>1603</v>
      </c>
      <c r="E337" t="s" s="7">
        <v>45</v>
      </c>
      <c r="F337" t="s" s="7">
        <v>1604</v>
      </c>
      <c r="G337" s="12">
        <v>31000</v>
      </c>
      <c r="H337" s="12">
        <v>0</v>
      </c>
      <c r="I337" s="17">
        <v>0.43157</v>
      </c>
      <c r="J337" s="12">
        <v>0</v>
      </c>
      <c r="K337" s="12">
        <v>1000</v>
      </c>
      <c r="L337" t="s" s="7">
        <v>167</v>
      </c>
      <c r="M337" t="s" s="7">
        <v>48</v>
      </c>
      <c r="N337" t="s" s="7">
        <v>103</v>
      </c>
      <c r="O337" t="s" s="7">
        <v>48</v>
      </c>
      <c r="P337" t="s" s="7">
        <v>179</v>
      </c>
      <c r="Q337" t="s" s="7">
        <v>51</v>
      </c>
      <c r="R337" t="s" s="7">
        <v>48</v>
      </c>
      <c r="S337" t="s" s="7">
        <v>53</v>
      </c>
      <c r="T337" t="s" s="7">
        <v>54</v>
      </c>
      <c r="U337" t="s" s="7">
        <v>235</v>
      </c>
      <c r="V337" t="s" s="7">
        <v>56</v>
      </c>
      <c r="W337" t="s" s="7">
        <v>124</v>
      </c>
      <c r="X337" t="s" s="7">
        <v>85</v>
      </c>
      <c r="Y337" t="s" s="7">
        <v>86</v>
      </c>
      <c r="Z337" t="s" s="8">
        <v>71</v>
      </c>
      <c r="AA337" s="14"/>
      <c r="AB337" s="10">
        <f>CEILING(160/W337,1)</f>
        <v>6</v>
      </c>
      <c r="AC337" s="7">
        <f>R337*W337/(1000*1000)*AB337</f>
      </c>
      <c r="AD337" s="11"/>
      <c r="AE337" s="11"/>
      <c r="AF337" s="11"/>
      <c r="AG337" s="7">
        <f>AB337*I337</f>
        <v>2.58942</v>
      </c>
      <c r="AH337" s="11"/>
      <c r="AI337" s="11"/>
      <c r="AJ337" s="11"/>
    </row>
    <row r="338" ht="13" customHeight="1" hidden="1">
      <c r="A338" t="s" s="7">
        <v>1600</v>
      </c>
      <c r="B338" t="s" s="7">
        <v>1605</v>
      </c>
      <c r="C338" t="s" s="7">
        <v>1606</v>
      </c>
      <c r="D338" t="s" s="7">
        <v>1607</v>
      </c>
      <c r="E338" t="s" s="7">
        <v>45</v>
      </c>
      <c r="F338" t="s" s="7">
        <v>1608</v>
      </c>
      <c r="G338" s="12">
        <v>21000</v>
      </c>
      <c r="H338" s="12">
        <v>0</v>
      </c>
      <c r="I338" s="17">
        <v>0.43157</v>
      </c>
      <c r="J338" s="12">
        <v>0</v>
      </c>
      <c r="K338" s="12">
        <v>1000</v>
      </c>
      <c r="L338" t="s" s="7">
        <v>167</v>
      </c>
      <c r="M338" t="s" s="7">
        <v>48</v>
      </c>
      <c r="N338" t="s" s="7">
        <v>103</v>
      </c>
      <c r="O338" t="s" s="7">
        <v>48</v>
      </c>
      <c r="P338" t="s" s="7">
        <v>179</v>
      </c>
      <c r="Q338" t="s" s="7">
        <v>51</v>
      </c>
      <c r="R338" t="s" s="7">
        <v>48</v>
      </c>
      <c r="S338" t="s" s="7">
        <v>53</v>
      </c>
      <c r="T338" t="s" s="7">
        <v>54</v>
      </c>
      <c r="U338" t="s" s="7">
        <v>235</v>
      </c>
      <c r="V338" t="s" s="7">
        <v>56</v>
      </c>
      <c r="W338" t="s" s="7">
        <v>124</v>
      </c>
      <c r="X338" t="s" s="7">
        <v>85</v>
      </c>
      <c r="Y338" t="s" s="7">
        <v>59</v>
      </c>
      <c r="Z338" t="s" s="8">
        <v>71</v>
      </c>
      <c r="AA338" s="14"/>
      <c r="AB338" s="10">
        <f>CEILING(160/W338,1)</f>
        <v>6</v>
      </c>
      <c r="AC338" s="7">
        <f>R338*W338/(1000*1000)*AB338</f>
      </c>
      <c r="AD338" s="11"/>
      <c r="AE338" s="11"/>
      <c r="AF338" s="11"/>
      <c r="AG338" s="7">
        <f>AB338*I338</f>
        <v>2.58942</v>
      </c>
      <c r="AH338" s="11"/>
      <c r="AI338" s="11"/>
      <c r="AJ338" s="11"/>
    </row>
    <row r="339" ht="13" customHeight="1" hidden="1">
      <c r="A339" t="s" s="7">
        <v>1600</v>
      </c>
      <c r="B339" t="s" s="7">
        <v>1601</v>
      </c>
      <c r="C339" t="s" s="7">
        <v>1609</v>
      </c>
      <c r="D339" t="s" s="7">
        <v>1603</v>
      </c>
      <c r="E339" t="s" s="7">
        <v>45</v>
      </c>
      <c r="F339" t="s" s="7">
        <v>1604</v>
      </c>
      <c r="G339" s="12">
        <v>32463</v>
      </c>
      <c r="H339" s="12">
        <v>0</v>
      </c>
      <c r="I339" s="16">
        <v>1.38</v>
      </c>
      <c r="J339" s="12">
        <v>0</v>
      </c>
      <c r="K339" s="12">
        <v>1</v>
      </c>
      <c r="L339" t="s" s="7">
        <v>77</v>
      </c>
      <c r="M339" t="s" s="7">
        <v>48</v>
      </c>
      <c r="N339" t="s" s="7">
        <v>103</v>
      </c>
      <c r="O339" t="s" s="7">
        <v>48</v>
      </c>
      <c r="P339" t="s" s="7">
        <v>179</v>
      </c>
      <c r="Q339" t="s" s="7">
        <v>51</v>
      </c>
      <c r="R339" t="s" s="7">
        <v>48</v>
      </c>
      <c r="S339" t="s" s="7">
        <v>53</v>
      </c>
      <c r="T339" t="s" s="7">
        <v>54</v>
      </c>
      <c r="U339" t="s" s="7">
        <v>235</v>
      </c>
      <c r="V339" t="s" s="7">
        <v>56</v>
      </c>
      <c r="W339" t="s" s="7">
        <v>124</v>
      </c>
      <c r="X339" t="s" s="7">
        <v>85</v>
      </c>
      <c r="Y339" t="s" s="7">
        <v>86</v>
      </c>
      <c r="Z339" t="s" s="8">
        <v>71</v>
      </c>
      <c r="AA339" s="14"/>
      <c r="AB339" s="10">
        <f>CEILING(160/W339,1)</f>
        <v>6</v>
      </c>
      <c r="AC339" s="7">
        <f>R339*W339/(1000*1000)*AB339</f>
      </c>
      <c r="AD339" s="11"/>
      <c r="AE339" s="11"/>
      <c r="AF339" s="11"/>
      <c r="AG339" s="7">
        <f>AB339*I339</f>
        <v>8.279999999999999</v>
      </c>
      <c r="AH339" s="11"/>
      <c r="AI339" s="11"/>
      <c r="AJ339" s="11"/>
    </row>
    <row r="340" ht="13" customHeight="1" hidden="1">
      <c r="A340" t="s" s="7">
        <v>1600</v>
      </c>
      <c r="B340" t="s" s="7">
        <v>1605</v>
      </c>
      <c r="C340" t="s" s="7">
        <v>1610</v>
      </c>
      <c r="D340" t="s" s="7">
        <v>1607</v>
      </c>
      <c r="E340" t="s" s="7">
        <v>45</v>
      </c>
      <c r="F340" t="s" s="7">
        <v>1608</v>
      </c>
      <c r="G340" s="12">
        <v>21270</v>
      </c>
      <c r="H340" s="12">
        <v>0</v>
      </c>
      <c r="I340" s="16">
        <v>1.38</v>
      </c>
      <c r="J340" s="12">
        <v>0</v>
      </c>
      <c r="K340" s="12">
        <v>1</v>
      </c>
      <c r="L340" t="s" s="7">
        <v>77</v>
      </c>
      <c r="M340" t="s" s="7">
        <v>48</v>
      </c>
      <c r="N340" t="s" s="7">
        <v>103</v>
      </c>
      <c r="O340" t="s" s="7">
        <v>48</v>
      </c>
      <c r="P340" t="s" s="7">
        <v>179</v>
      </c>
      <c r="Q340" t="s" s="7">
        <v>51</v>
      </c>
      <c r="R340" t="s" s="7">
        <v>48</v>
      </c>
      <c r="S340" t="s" s="7">
        <v>53</v>
      </c>
      <c r="T340" t="s" s="7">
        <v>54</v>
      </c>
      <c r="U340" t="s" s="7">
        <v>235</v>
      </c>
      <c r="V340" t="s" s="7">
        <v>56</v>
      </c>
      <c r="W340" t="s" s="7">
        <v>124</v>
      </c>
      <c r="X340" t="s" s="7">
        <v>85</v>
      </c>
      <c r="Y340" t="s" s="7">
        <v>59</v>
      </c>
      <c r="Z340" t="s" s="8">
        <v>71</v>
      </c>
      <c r="AA340" s="14"/>
      <c r="AB340" s="10">
        <f>CEILING(160/W340,1)</f>
        <v>6</v>
      </c>
      <c r="AC340" s="7">
        <f>R340*W340/(1000*1000)*AB340</f>
      </c>
      <c r="AD340" s="11"/>
      <c r="AE340" s="11"/>
      <c r="AF340" s="11"/>
      <c r="AG340" s="7">
        <f>AB340*I340</f>
        <v>8.279999999999999</v>
      </c>
      <c r="AH340" s="11"/>
      <c r="AI340" s="11"/>
      <c r="AJ340" s="11"/>
    </row>
    <row r="341" ht="13" customHeight="1" hidden="1">
      <c r="A341" t="s" s="7">
        <v>1600</v>
      </c>
      <c r="B341" t="s" s="7">
        <v>1601</v>
      </c>
      <c r="C341" t="s" s="7">
        <v>1611</v>
      </c>
      <c r="D341" t="s" s="7">
        <v>1603</v>
      </c>
      <c r="E341" t="s" s="7">
        <v>45</v>
      </c>
      <c r="F341" t="s" s="7">
        <v>1604</v>
      </c>
      <c r="G341" s="12">
        <v>32463</v>
      </c>
      <c r="H341" s="12">
        <v>0</v>
      </c>
      <c r="I341" t="s" s="7">
        <v>555</v>
      </c>
      <c r="J341" s="12">
        <v>0</v>
      </c>
      <c r="K341" s="12">
        <v>1</v>
      </c>
      <c r="L341" t="s" s="7">
        <v>556</v>
      </c>
      <c r="M341" t="s" s="7">
        <v>48</v>
      </c>
      <c r="N341" t="s" s="7">
        <v>103</v>
      </c>
      <c r="O341" t="s" s="7">
        <v>48</v>
      </c>
      <c r="P341" t="s" s="7">
        <v>179</v>
      </c>
      <c r="Q341" t="s" s="7">
        <v>51</v>
      </c>
      <c r="R341" t="s" s="7">
        <v>48</v>
      </c>
      <c r="S341" t="s" s="7">
        <v>53</v>
      </c>
      <c r="T341" t="s" s="7">
        <v>54</v>
      </c>
      <c r="U341" t="s" s="7">
        <v>235</v>
      </c>
      <c r="V341" t="s" s="7">
        <v>56</v>
      </c>
      <c r="W341" t="s" s="7">
        <v>124</v>
      </c>
      <c r="X341" t="s" s="7">
        <v>85</v>
      </c>
      <c r="Y341" t="s" s="7">
        <v>86</v>
      </c>
      <c r="Z341" t="s" s="8">
        <v>71</v>
      </c>
      <c r="AA341" s="14"/>
      <c r="AB341" s="10">
        <f>CEILING(160/W341,1)</f>
        <v>6</v>
      </c>
      <c r="AC341" s="7">
        <f>R341*W341/(1000*1000)*AB341</f>
      </c>
      <c r="AD341" s="11"/>
      <c r="AE341" s="11"/>
      <c r="AF341" s="11"/>
      <c r="AG341" s="7">
        <f>AB341*I341</f>
      </c>
      <c r="AH341" s="11"/>
      <c r="AI341" s="11"/>
      <c r="AJ341" s="11"/>
    </row>
    <row r="342" ht="13" customHeight="1" hidden="1">
      <c r="A342" t="s" s="7">
        <v>1612</v>
      </c>
      <c r="B342" t="s" s="7">
        <v>48</v>
      </c>
      <c r="C342" t="s" s="7">
        <v>1613</v>
      </c>
      <c r="D342" t="s" s="7">
        <v>1614</v>
      </c>
      <c r="E342" t="s" s="7">
        <v>45</v>
      </c>
      <c r="F342" t="s" s="7">
        <v>1615</v>
      </c>
      <c r="G342" s="12">
        <v>2000</v>
      </c>
      <c r="H342" s="12">
        <v>0</v>
      </c>
      <c r="I342" s="17">
        <v>0.70091</v>
      </c>
      <c r="J342" s="12">
        <v>0</v>
      </c>
      <c r="K342" s="12">
        <v>2000</v>
      </c>
      <c r="L342" t="s" s="7">
        <v>130</v>
      </c>
      <c r="M342" t="s" s="7">
        <v>48</v>
      </c>
      <c r="N342" t="s" s="7">
        <v>870</v>
      </c>
      <c r="O342" t="s" s="7">
        <v>48</v>
      </c>
      <c r="P342" t="s" s="7">
        <v>1616</v>
      </c>
      <c r="Q342" t="s" s="7">
        <v>51</v>
      </c>
      <c r="R342" t="s" s="7">
        <v>48</v>
      </c>
      <c r="S342" t="s" s="7">
        <v>1617</v>
      </c>
      <c r="T342" t="s" s="7">
        <v>1618</v>
      </c>
      <c r="U342" t="s" s="7">
        <v>414</v>
      </c>
      <c r="V342" t="s" s="7">
        <v>48</v>
      </c>
      <c r="W342" t="s" s="7">
        <v>70</v>
      </c>
      <c r="X342" t="s" s="7">
        <v>58</v>
      </c>
      <c r="Y342" t="s" s="7">
        <v>86</v>
      </c>
      <c r="Z342" t="s" s="8">
        <v>130</v>
      </c>
      <c r="AA342" s="14"/>
      <c r="AB342" s="10">
        <f>CEILING(160/W342,1)</f>
        <v>2</v>
      </c>
      <c r="AC342" s="7">
        <f>R342*W342/(1000*1000)*AB342</f>
      </c>
      <c r="AD342" s="11"/>
      <c r="AE342" s="11"/>
      <c r="AF342" s="11"/>
      <c r="AG342" s="7">
        <f>AB342*I342</f>
        <v>1.40182</v>
      </c>
      <c r="AH342" s="11"/>
      <c r="AI342" s="11"/>
      <c r="AJ342" s="11"/>
    </row>
    <row r="343" ht="13" customHeight="1" hidden="1">
      <c r="A343" t="s" s="7">
        <v>1612</v>
      </c>
      <c r="B343" t="s" s="7">
        <v>48</v>
      </c>
      <c r="C343" t="s" s="7">
        <v>1619</v>
      </c>
      <c r="D343" t="s" s="7">
        <v>1614</v>
      </c>
      <c r="E343" t="s" s="7">
        <v>45</v>
      </c>
      <c r="F343" t="s" s="7">
        <v>1615</v>
      </c>
      <c r="G343" s="12">
        <v>3982</v>
      </c>
      <c r="H343" s="12">
        <v>0</v>
      </c>
      <c r="I343" s="16">
        <v>2.01</v>
      </c>
      <c r="J343" s="12">
        <v>0</v>
      </c>
      <c r="K343" s="12">
        <v>1</v>
      </c>
      <c r="L343" t="s" s="7">
        <v>130</v>
      </c>
      <c r="M343" t="s" s="7">
        <v>48</v>
      </c>
      <c r="N343" t="s" s="7">
        <v>870</v>
      </c>
      <c r="O343" t="s" s="7">
        <v>48</v>
      </c>
      <c r="P343" t="s" s="7">
        <v>1616</v>
      </c>
      <c r="Q343" t="s" s="7">
        <v>51</v>
      </c>
      <c r="R343" t="s" s="7">
        <v>48</v>
      </c>
      <c r="S343" t="s" s="7">
        <v>1617</v>
      </c>
      <c r="T343" t="s" s="7">
        <v>1618</v>
      </c>
      <c r="U343" t="s" s="7">
        <v>414</v>
      </c>
      <c r="V343" t="s" s="7">
        <v>48</v>
      </c>
      <c r="W343" t="s" s="7">
        <v>70</v>
      </c>
      <c r="X343" t="s" s="7">
        <v>58</v>
      </c>
      <c r="Y343" t="s" s="7">
        <v>86</v>
      </c>
      <c r="Z343" t="s" s="8">
        <v>130</v>
      </c>
      <c r="AA343" s="14"/>
      <c r="AB343" s="10">
        <f>CEILING(160/W343,1)</f>
        <v>2</v>
      </c>
      <c r="AC343" s="7">
        <f>R343*W343/(1000*1000)*AB343</f>
      </c>
      <c r="AD343" s="11"/>
      <c r="AE343" s="11"/>
      <c r="AF343" s="11"/>
      <c r="AG343" s="7">
        <f>AB343*I343</f>
        <v>4.02</v>
      </c>
      <c r="AH343" s="11"/>
      <c r="AI343" s="11"/>
      <c r="AJ343" s="11"/>
    </row>
    <row r="344" ht="13" customHeight="1" hidden="1">
      <c r="A344" t="s" s="7">
        <v>1612</v>
      </c>
      <c r="B344" t="s" s="7">
        <v>48</v>
      </c>
      <c r="C344" t="s" s="7">
        <v>1620</v>
      </c>
      <c r="D344" t="s" s="7">
        <v>1614</v>
      </c>
      <c r="E344" t="s" s="7">
        <v>45</v>
      </c>
      <c r="F344" t="s" s="7">
        <v>1615</v>
      </c>
      <c r="G344" s="12">
        <v>3982</v>
      </c>
      <c r="H344" s="12">
        <v>0</v>
      </c>
      <c r="I344" t="s" s="7">
        <v>555</v>
      </c>
      <c r="J344" s="12">
        <v>0</v>
      </c>
      <c r="K344" s="12">
        <v>1</v>
      </c>
      <c r="L344" t="s" s="7">
        <v>130</v>
      </c>
      <c r="M344" t="s" s="7">
        <v>48</v>
      </c>
      <c r="N344" t="s" s="7">
        <v>870</v>
      </c>
      <c r="O344" t="s" s="7">
        <v>48</v>
      </c>
      <c r="P344" t="s" s="7">
        <v>1616</v>
      </c>
      <c r="Q344" t="s" s="7">
        <v>51</v>
      </c>
      <c r="R344" t="s" s="7">
        <v>48</v>
      </c>
      <c r="S344" t="s" s="7">
        <v>1617</v>
      </c>
      <c r="T344" t="s" s="7">
        <v>1618</v>
      </c>
      <c r="U344" t="s" s="7">
        <v>414</v>
      </c>
      <c r="V344" t="s" s="7">
        <v>48</v>
      </c>
      <c r="W344" t="s" s="7">
        <v>70</v>
      </c>
      <c r="X344" t="s" s="7">
        <v>58</v>
      </c>
      <c r="Y344" t="s" s="7">
        <v>86</v>
      </c>
      <c r="Z344" t="s" s="8">
        <v>130</v>
      </c>
      <c r="AA344" s="14"/>
      <c r="AB344" s="10">
        <f>CEILING(160/W344,1)</f>
        <v>2</v>
      </c>
      <c r="AC344" s="7">
        <f>R344*W344/(1000*1000)*AB344</f>
      </c>
      <c r="AD344" s="11"/>
      <c r="AE344" s="11"/>
      <c r="AF344" s="11"/>
      <c r="AG344" s="7">
        <f>AB344*I344</f>
      </c>
      <c r="AH344" s="11"/>
      <c r="AI344" s="11"/>
      <c r="AJ344" s="11"/>
    </row>
    <row r="345" ht="13" customHeight="1" hidden="1">
      <c r="A345" t="s" s="7">
        <v>1621</v>
      </c>
      <c r="B345" t="s" s="7">
        <v>48</v>
      </c>
      <c r="C345" t="s" s="7">
        <v>1622</v>
      </c>
      <c r="D345" t="s" s="7">
        <v>1623</v>
      </c>
      <c r="E345" t="s" s="7">
        <v>45</v>
      </c>
      <c r="F345" t="s" s="7">
        <v>1624</v>
      </c>
      <c r="G345" s="12">
        <v>0</v>
      </c>
      <c r="H345" s="12">
        <v>0</v>
      </c>
      <c r="I345" s="17">
        <v>0.50465</v>
      </c>
      <c r="J345" s="12">
        <v>0</v>
      </c>
      <c r="K345" s="12">
        <v>3000</v>
      </c>
      <c r="L345" t="s" s="7">
        <v>167</v>
      </c>
      <c r="M345" t="s" s="7">
        <v>48</v>
      </c>
      <c r="N345" t="s" s="7">
        <v>741</v>
      </c>
      <c r="O345" t="s" s="7">
        <v>48</v>
      </c>
      <c r="P345" t="s" s="7">
        <v>104</v>
      </c>
      <c r="Q345" t="s" s="7">
        <v>51</v>
      </c>
      <c r="R345" t="s" s="7">
        <v>48</v>
      </c>
      <c r="S345" t="s" s="7">
        <v>66</v>
      </c>
      <c r="T345" t="s" s="7">
        <v>96</v>
      </c>
      <c r="U345" t="s" s="7">
        <v>68</v>
      </c>
      <c r="V345" t="s" s="7">
        <v>1533</v>
      </c>
      <c r="W345" t="s" s="7">
        <v>70</v>
      </c>
      <c r="X345" t="s" s="7">
        <v>58</v>
      </c>
      <c r="Y345" t="s" s="7">
        <v>86</v>
      </c>
      <c r="Z345" t="s" s="8">
        <v>125</v>
      </c>
      <c r="AA345" s="14"/>
      <c r="AB345" s="10">
        <f>CEILING(160/W345,1)</f>
        <v>2</v>
      </c>
      <c r="AC345" s="7">
        <f>R345*W345/(1000*1000)*AB345</f>
      </c>
      <c r="AD345" s="11"/>
      <c r="AE345" s="11"/>
      <c r="AF345" s="11"/>
      <c r="AG345" s="7">
        <f>AB345*I345</f>
        <v>1.0093</v>
      </c>
      <c r="AH345" s="11"/>
      <c r="AI345" s="11"/>
      <c r="AJ345" s="11"/>
    </row>
    <row r="346" ht="13" customHeight="1" hidden="1">
      <c r="A346" t="s" s="7">
        <v>1625</v>
      </c>
      <c r="B346" t="s" s="7">
        <v>48</v>
      </c>
      <c r="C346" t="s" s="7">
        <v>1626</v>
      </c>
      <c r="D346" t="s" s="7">
        <v>1627</v>
      </c>
      <c r="E346" t="s" s="7">
        <v>45</v>
      </c>
      <c r="F346" t="s" s="7">
        <v>1624</v>
      </c>
      <c r="G346" s="12">
        <v>0</v>
      </c>
      <c r="H346" s="12">
        <v>0</v>
      </c>
      <c r="I346" s="18">
        <v>0.4977</v>
      </c>
      <c r="J346" s="12">
        <v>0</v>
      </c>
      <c r="K346" s="12">
        <v>3000</v>
      </c>
      <c r="L346" t="s" s="7">
        <v>47</v>
      </c>
      <c r="M346" t="s" s="7">
        <v>48</v>
      </c>
      <c r="N346" t="s" s="7">
        <v>741</v>
      </c>
      <c r="O346" t="s" s="7">
        <v>48</v>
      </c>
      <c r="P346" t="s" s="7">
        <v>104</v>
      </c>
      <c r="Q346" t="s" s="7">
        <v>51</v>
      </c>
      <c r="R346" t="s" s="7">
        <v>48</v>
      </c>
      <c r="S346" t="s" s="7">
        <v>66</v>
      </c>
      <c r="T346" t="s" s="7">
        <v>1595</v>
      </c>
      <c r="U346" t="s" s="7">
        <v>68</v>
      </c>
      <c r="V346" t="s" s="7">
        <v>748</v>
      </c>
      <c r="W346" t="s" s="7">
        <v>70</v>
      </c>
      <c r="X346" t="s" s="7">
        <v>58</v>
      </c>
      <c r="Y346" t="s" s="7">
        <v>86</v>
      </c>
      <c r="Z346" t="s" s="8">
        <v>138</v>
      </c>
      <c r="AA346" s="14"/>
      <c r="AB346" s="10">
        <f>CEILING(160/W346,1)</f>
        <v>2</v>
      </c>
      <c r="AC346" s="7">
        <f>R346*W346/(1000*1000)*AB346</f>
      </c>
      <c r="AD346" s="11"/>
      <c r="AE346" s="11"/>
      <c r="AF346" s="11"/>
      <c r="AG346" s="7">
        <f>AB346*I346</f>
        <v>0.9954</v>
      </c>
      <c r="AH346" s="11"/>
      <c r="AI346" s="11"/>
      <c r="AJ346" s="11"/>
    </row>
    <row r="347" ht="13" customHeight="1" hidden="1">
      <c r="A347" t="s" s="7">
        <v>1625</v>
      </c>
      <c r="B347" t="s" s="7">
        <v>1628</v>
      </c>
      <c r="C347" t="s" s="7">
        <v>1629</v>
      </c>
      <c r="D347" t="s" s="7">
        <v>1630</v>
      </c>
      <c r="E347" t="s" s="7">
        <v>45</v>
      </c>
      <c r="F347" t="s" s="7">
        <v>1631</v>
      </c>
      <c r="G347" s="12">
        <v>18000</v>
      </c>
      <c r="H347" s="12">
        <v>0</v>
      </c>
      <c r="I347" s="18">
        <v>0.6029</v>
      </c>
      <c r="J347" s="12">
        <v>0</v>
      </c>
      <c r="K347" s="12">
        <v>1500</v>
      </c>
      <c r="L347" t="s" s="7">
        <v>167</v>
      </c>
      <c r="M347" t="s" s="7">
        <v>48</v>
      </c>
      <c r="N347" t="s" s="7">
        <v>741</v>
      </c>
      <c r="O347" t="s" s="7">
        <v>48</v>
      </c>
      <c r="P347" t="s" s="7">
        <v>104</v>
      </c>
      <c r="Q347" t="s" s="7">
        <v>51</v>
      </c>
      <c r="R347" t="s" s="7">
        <v>48</v>
      </c>
      <c r="S347" t="s" s="7">
        <v>66</v>
      </c>
      <c r="T347" t="s" s="7">
        <v>1595</v>
      </c>
      <c r="U347" t="s" s="7">
        <v>68</v>
      </c>
      <c r="V347" t="s" s="7">
        <v>48</v>
      </c>
      <c r="W347" t="s" s="7">
        <v>70</v>
      </c>
      <c r="X347" t="s" s="7">
        <v>58</v>
      </c>
      <c r="Y347" t="s" s="7">
        <v>86</v>
      </c>
      <c r="Z347" t="s" s="8">
        <v>138</v>
      </c>
      <c r="AA347" s="14"/>
      <c r="AB347" s="10">
        <f>CEILING(160/W347,1)</f>
        <v>2</v>
      </c>
      <c r="AC347" s="7">
        <f>R347*W347/(1000*1000)*AB347</f>
      </c>
      <c r="AD347" s="11"/>
      <c r="AE347" s="11"/>
      <c r="AF347" s="11"/>
      <c r="AG347" s="7">
        <f>AB347*I347</f>
        <v>1.2058</v>
      </c>
      <c r="AH347" s="11"/>
      <c r="AI347" s="11"/>
      <c r="AJ347" s="11"/>
    </row>
    <row r="348" ht="13" customHeight="1" hidden="1">
      <c r="A348" t="s" s="7">
        <v>1625</v>
      </c>
      <c r="B348" t="s" s="7">
        <v>1632</v>
      </c>
      <c r="C348" t="s" s="7">
        <v>1633</v>
      </c>
      <c r="D348" t="s" s="7">
        <v>1634</v>
      </c>
      <c r="E348" t="s" s="7">
        <v>45</v>
      </c>
      <c r="F348" t="s" s="7">
        <v>1635</v>
      </c>
      <c r="G348" s="12">
        <v>2211</v>
      </c>
      <c r="H348" s="12">
        <v>0</v>
      </c>
      <c r="I348" s="16">
        <v>1.26</v>
      </c>
      <c r="J348" s="12">
        <v>0</v>
      </c>
      <c r="K348" s="12">
        <v>1</v>
      </c>
      <c r="L348" t="s" s="7">
        <v>47</v>
      </c>
      <c r="M348" t="s" s="7">
        <v>48</v>
      </c>
      <c r="N348" t="s" s="7">
        <v>741</v>
      </c>
      <c r="O348" t="s" s="7">
        <v>48</v>
      </c>
      <c r="P348" t="s" s="7">
        <v>104</v>
      </c>
      <c r="Q348" t="s" s="7">
        <v>51</v>
      </c>
      <c r="R348" t="s" s="7">
        <v>48</v>
      </c>
      <c r="S348" t="s" s="7">
        <v>66</v>
      </c>
      <c r="T348" t="s" s="7">
        <v>1595</v>
      </c>
      <c r="U348" t="s" s="7">
        <v>68</v>
      </c>
      <c r="V348" t="s" s="7">
        <v>748</v>
      </c>
      <c r="W348" t="s" s="7">
        <v>70</v>
      </c>
      <c r="X348" t="s" s="7">
        <v>58</v>
      </c>
      <c r="Y348" t="s" s="7">
        <v>59</v>
      </c>
      <c r="Z348" t="s" s="8">
        <v>759</v>
      </c>
      <c r="AA348" s="14"/>
      <c r="AB348" s="10">
        <f>CEILING(160/W348,1)</f>
        <v>2</v>
      </c>
      <c r="AC348" s="7">
        <f>R348*W348/(1000*1000)*AB348</f>
      </c>
      <c r="AD348" s="11"/>
      <c r="AE348" s="11"/>
      <c r="AF348" s="11"/>
      <c r="AG348" s="7">
        <f>AB348*I348</f>
        <v>2.52</v>
      </c>
      <c r="AH348" s="11"/>
      <c r="AI348" s="11"/>
      <c r="AJ348" s="11"/>
    </row>
    <row r="349" ht="13" customHeight="1" hidden="1">
      <c r="A349" t="s" s="7">
        <v>1625</v>
      </c>
      <c r="B349" t="s" s="7">
        <v>1628</v>
      </c>
      <c r="C349" t="s" s="7">
        <v>1636</v>
      </c>
      <c r="D349" t="s" s="7">
        <v>1630</v>
      </c>
      <c r="E349" t="s" s="7">
        <v>45</v>
      </c>
      <c r="F349" t="s" s="7">
        <v>1631</v>
      </c>
      <c r="G349" s="12">
        <v>18262</v>
      </c>
      <c r="H349" s="12">
        <v>0</v>
      </c>
      <c r="I349" s="16">
        <v>1.74</v>
      </c>
      <c r="J349" s="12">
        <v>0</v>
      </c>
      <c r="K349" s="12">
        <v>1</v>
      </c>
      <c r="L349" t="s" s="7">
        <v>77</v>
      </c>
      <c r="M349" t="s" s="7">
        <v>48</v>
      </c>
      <c r="N349" t="s" s="7">
        <v>741</v>
      </c>
      <c r="O349" t="s" s="7">
        <v>48</v>
      </c>
      <c r="P349" t="s" s="7">
        <v>104</v>
      </c>
      <c r="Q349" t="s" s="7">
        <v>51</v>
      </c>
      <c r="R349" t="s" s="7">
        <v>48</v>
      </c>
      <c r="S349" t="s" s="7">
        <v>66</v>
      </c>
      <c r="T349" t="s" s="7">
        <v>1595</v>
      </c>
      <c r="U349" t="s" s="7">
        <v>68</v>
      </c>
      <c r="V349" t="s" s="7">
        <v>748</v>
      </c>
      <c r="W349" t="s" s="7">
        <v>70</v>
      </c>
      <c r="X349" t="s" s="7">
        <v>58</v>
      </c>
      <c r="Y349" t="s" s="7">
        <v>86</v>
      </c>
      <c r="Z349" t="s" s="8">
        <v>138</v>
      </c>
      <c r="AA349" s="14"/>
      <c r="AB349" s="10">
        <f>CEILING(160/W349,1)</f>
        <v>2</v>
      </c>
      <c r="AC349" s="7">
        <f>R349*W349/(1000*1000)*AB349</f>
      </c>
      <c r="AD349" s="11"/>
      <c r="AE349" s="11"/>
      <c r="AF349" s="11"/>
      <c r="AG349" s="7">
        <f>AB349*I349</f>
        <v>3.48</v>
      </c>
      <c r="AH349" s="11"/>
      <c r="AI349" s="11"/>
      <c r="AJ349" s="11"/>
    </row>
    <row r="350" ht="13" customHeight="1" hidden="1">
      <c r="A350" t="s" s="7">
        <v>1625</v>
      </c>
      <c r="B350" t="s" s="7">
        <v>1628</v>
      </c>
      <c r="C350" t="s" s="7">
        <v>1637</v>
      </c>
      <c r="D350" t="s" s="7">
        <v>1630</v>
      </c>
      <c r="E350" t="s" s="7">
        <v>45</v>
      </c>
      <c r="F350" t="s" s="7">
        <v>1631</v>
      </c>
      <c r="G350" s="12">
        <v>18262</v>
      </c>
      <c r="H350" s="12">
        <v>0</v>
      </c>
      <c r="I350" t="s" s="7">
        <v>555</v>
      </c>
      <c r="J350" s="12">
        <v>0</v>
      </c>
      <c r="K350" s="12">
        <v>1</v>
      </c>
      <c r="L350" t="s" s="7">
        <v>556</v>
      </c>
      <c r="M350" t="s" s="7">
        <v>48</v>
      </c>
      <c r="N350" t="s" s="7">
        <v>741</v>
      </c>
      <c r="O350" t="s" s="7">
        <v>48</v>
      </c>
      <c r="P350" t="s" s="7">
        <v>104</v>
      </c>
      <c r="Q350" t="s" s="7">
        <v>51</v>
      </c>
      <c r="R350" t="s" s="7">
        <v>48</v>
      </c>
      <c r="S350" t="s" s="7">
        <v>66</v>
      </c>
      <c r="T350" t="s" s="7">
        <v>1595</v>
      </c>
      <c r="U350" t="s" s="7">
        <v>68</v>
      </c>
      <c r="V350" t="s" s="7">
        <v>48</v>
      </c>
      <c r="W350" t="s" s="7">
        <v>70</v>
      </c>
      <c r="X350" t="s" s="7">
        <v>58</v>
      </c>
      <c r="Y350" t="s" s="7">
        <v>86</v>
      </c>
      <c r="Z350" t="s" s="8">
        <v>138</v>
      </c>
      <c r="AA350" s="14"/>
      <c r="AB350" s="10">
        <f>CEILING(160/W350,1)</f>
        <v>2</v>
      </c>
      <c r="AC350" s="7">
        <f>R350*W350/(1000*1000)*AB350</f>
      </c>
      <c r="AD350" s="11"/>
      <c r="AE350" s="11"/>
      <c r="AF350" s="11"/>
      <c r="AG350" s="7">
        <f>AB350*I350</f>
      </c>
      <c r="AH350" s="11"/>
      <c r="AI350" s="11"/>
      <c r="AJ350" s="11"/>
    </row>
    <row r="351" ht="13" customHeight="1" hidden="1">
      <c r="A351" t="s" s="7">
        <v>1638</v>
      </c>
      <c r="B351" t="s" s="7">
        <v>48</v>
      </c>
      <c r="C351" t="s" s="7">
        <v>1639</v>
      </c>
      <c r="D351" t="s" s="7">
        <v>1640</v>
      </c>
      <c r="E351" t="s" s="7">
        <v>45</v>
      </c>
      <c r="F351" t="s" s="7">
        <v>1532</v>
      </c>
      <c r="G351" s="12">
        <v>0</v>
      </c>
      <c r="H351" s="12">
        <v>0</v>
      </c>
      <c r="I351" s="18">
        <v>0.6029</v>
      </c>
      <c r="J351" s="12">
        <v>0</v>
      </c>
      <c r="K351" s="12">
        <v>3000</v>
      </c>
      <c r="L351" t="s" s="7">
        <v>47</v>
      </c>
      <c r="M351" t="s" s="7">
        <v>48</v>
      </c>
      <c r="N351" t="s" s="7">
        <v>186</v>
      </c>
      <c r="O351" t="s" s="7">
        <v>48</v>
      </c>
      <c r="P351" t="s" s="7">
        <v>1594</v>
      </c>
      <c r="Q351" t="s" s="7">
        <v>51</v>
      </c>
      <c r="R351" t="s" s="7">
        <v>48</v>
      </c>
      <c r="S351" t="s" s="7">
        <v>66</v>
      </c>
      <c r="T351" t="s" s="7">
        <v>1595</v>
      </c>
      <c r="U351" t="s" s="7">
        <v>68</v>
      </c>
      <c r="V351" t="s" s="7">
        <v>748</v>
      </c>
      <c r="W351" t="s" s="7">
        <v>70</v>
      </c>
      <c r="X351" t="s" s="7">
        <v>58</v>
      </c>
      <c r="Y351" t="s" s="7">
        <v>86</v>
      </c>
      <c r="Z351" t="s" s="8">
        <v>138</v>
      </c>
      <c r="AA351" s="14"/>
      <c r="AB351" s="10">
        <f>CEILING(160/W351,1)</f>
        <v>2</v>
      </c>
      <c r="AC351" s="7">
        <f>R351*W351/(1000*1000)*AB351</f>
      </c>
      <c r="AD351" s="11"/>
      <c r="AE351" s="11"/>
      <c r="AF351" s="11"/>
      <c r="AG351" s="7">
        <f>AB351*I351</f>
        <v>1.2058</v>
      </c>
      <c r="AH351" s="11"/>
      <c r="AI351" s="11"/>
      <c r="AJ351" s="11"/>
    </row>
    <row r="352" ht="13" customHeight="1" hidden="1">
      <c r="A352" t="s" s="7">
        <v>72</v>
      </c>
      <c r="B352" t="s" s="7">
        <v>73</v>
      </c>
      <c r="C352" t="s" s="7">
        <v>1641</v>
      </c>
      <c r="D352" t="s" s="7">
        <v>75</v>
      </c>
      <c r="E352" t="s" s="7">
        <v>45</v>
      </c>
      <c r="F352" t="s" s="7">
        <v>76</v>
      </c>
      <c r="G352" s="12">
        <v>12934</v>
      </c>
      <c r="H352" s="12">
        <v>0</v>
      </c>
      <c r="I352" t="s" s="7">
        <v>555</v>
      </c>
      <c r="J352" s="12">
        <v>0</v>
      </c>
      <c r="K352" s="12">
        <v>1</v>
      </c>
      <c r="L352" t="s" s="7">
        <v>556</v>
      </c>
      <c r="M352" t="s" s="7">
        <v>48</v>
      </c>
      <c r="N352" t="s" s="7">
        <v>78</v>
      </c>
      <c r="O352" t="s" s="7">
        <v>48</v>
      </c>
      <c r="P352" t="s" s="7">
        <v>79</v>
      </c>
      <c r="Q352" t="s" s="7">
        <v>51</v>
      </c>
      <c r="R352" t="s" s="7">
        <v>80</v>
      </c>
      <c r="S352" t="s" s="7">
        <v>81</v>
      </c>
      <c r="T352" t="s" s="7">
        <v>82</v>
      </c>
      <c r="U352" t="s" s="7">
        <v>83</v>
      </c>
      <c r="V352" t="s" s="7">
        <v>84</v>
      </c>
      <c r="W352" t="s" s="7">
        <v>70</v>
      </c>
      <c r="X352" t="s" s="7">
        <v>85</v>
      </c>
      <c r="Y352" t="s" s="7">
        <v>86</v>
      </c>
      <c r="Z352" t="s" s="8">
        <v>87</v>
      </c>
      <c r="AA352" s="14"/>
      <c r="AB352" s="10">
        <f>CEILING(160/W352,1)</f>
        <v>2</v>
      </c>
      <c r="AC352" s="7">
        <f>R352*W352/(1000*1000)*AB352</f>
        <v>0.00012</v>
      </c>
      <c r="AD352" s="7">
        <f>AC352*'Sheet 1 - Table 2'!$B$2</f>
        <v>0.0024</v>
      </c>
      <c r="AE352" s="7">
        <f>AC352*'Sheet 1 - Table 2'!$B$3</f>
        <v>0.06</v>
      </c>
      <c r="AF352" s="11"/>
      <c r="AG352" s="7">
        <f>AB352*I352</f>
      </c>
      <c r="AH352" s="7">
        <f>IF(AG352&lt;20,AG352/AC352,0)</f>
      </c>
      <c r="AI352" s="11"/>
      <c r="AJ352" s="11"/>
    </row>
    <row r="353" ht="13" customHeight="1" hidden="1">
      <c r="A353" t="s" s="7">
        <v>1642</v>
      </c>
      <c r="B353" t="s" s="7">
        <v>1632</v>
      </c>
      <c r="C353" t="s" s="7">
        <v>1643</v>
      </c>
      <c r="D353" t="s" s="7">
        <v>1644</v>
      </c>
      <c r="E353" t="s" s="7">
        <v>45</v>
      </c>
      <c r="F353" t="s" s="7">
        <v>1645</v>
      </c>
      <c r="G353" s="12">
        <v>1358</v>
      </c>
      <c r="H353" s="12">
        <v>0</v>
      </c>
      <c r="I353" s="16">
        <v>1.26</v>
      </c>
      <c r="J353" s="12">
        <v>0</v>
      </c>
      <c r="K353" s="12">
        <v>1</v>
      </c>
      <c r="L353" t="s" s="7">
        <v>47</v>
      </c>
      <c r="M353" t="s" s="7">
        <v>48</v>
      </c>
      <c r="N353" t="s" s="7">
        <v>741</v>
      </c>
      <c r="O353" t="s" s="7">
        <v>48</v>
      </c>
      <c r="P353" t="s" s="7">
        <v>104</v>
      </c>
      <c r="Q353" t="s" s="7">
        <v>51</v>
      </c>
      <c r="R353" t="s" s="7">
        <v>48</v>
      </c>
      <c r="S353" t="s" s="7">
        <v>66</v>
      </c>
      <c r="T353" t="s" s="7">
        <v>1595</v>
      </c>
      <c r="U353" t="s" s="7">
        <v>68</v>
      </c>
      <c r="V353" t="s" s="7">
        <v>748</v>
      </c>
      <c r="W353" t="s" s="7">
        <v>70</v>
      </c>
      <c r="X353" t="s" s="7">
        <v>58</v>
      </c>
      <c r="Y353" t="s" s="7">
        <v>59</v>
      </c>
      <c r="Z353" t="s" s="8">
        <v>759</v>
      </c>
      <c r="AA353" s="14"/>
      <c r="AB353" s="10">
        <f>CEILING(160/W353,1)</f>
        <v>2</v>
      </c>
      <c r="AC353" s="7">
        <f>R353*W353/(1000*1000)*AB353</f>
      </c>
      <c r="AD353" s="11"/>
      <c r="AE353" s="11"/>
      <c r="AF353" s="11"/>
      <c r="AG353" s="7">
        <f>AB353*I353</f>
        <v>2.52</v>
      </c>
      <c r="AH353" s="11"/>
      <c r="AI353" s="11"/>
      <c r="AJ353" s="11"/>
    </row>
    <row r="354" ht="13" customHeight="1" hidden="1">
      <c r="A354" t="s" s="7">
        <v>1646</v>
      </c>
      <c r="B354" t="s" s="7">
        <v>1647</v>
      </c>
      <c r="C354" t="s" s="7">
        <v>1648</v>
      </c>
      <c r="D354" t="s" s="7">
        <v>1649</v>
      </c>
      <c r="E354" t="s" s="7">
        <v>45</v>
      </c>
      <c r="F354" t="s" s="7">
        <v>1650</v>
      </c>
      <c r="G354" s="12">
        <v>5999</v>
      </c>
      <c r="H354" s="12">
        <v>0</v>
      </c>
      <c r="I354" s="16">
        <v>1.52</v>
      </c>
      <c r="J354" s="12">
        <v>0</v>
      </c>
      <c r="K354" s="12">
        <v>1</v>
      </c>
      <c r="L354" t="s" s="7">
        <v>47</v>
      </c>
      <c r="M354" t="s" s="7">
        <v>48</v>
      </c>
      <c r="N354" t="s" s="7">
        <v>186</v>
      </c>
      <c r="O354" t="s" s="7">
        <v>48</v>
      </c>
      <c r="P354" t="s" s="7">
        <v>144</v>
      </c>
      <c r="Q354" t="s" s="7">
        <v>51</v>
      </c>
      <c r="R354" t="s" s="7">
        <v>48</v>
      </c>
      <c r="S354" t="s" s="7">
        <v>66</v>
      </c>
      <c r="T354" t="s" s="7">
        <v>67</v>
      </c>
      <c r="U354" t="s" s="7">
        <v>68</v>
      </c>
      <c r="V354" t="s" s="7">
        <v>69</v>
      </c>
      <c r="W354" t="s" s="7">
        <v>70</v>
      </c>
      <c r="X354" t="s" s="7">
        <v>58</v>
      </c>
      <c r="Y354" t="s" s="7">
        <v>59</v>
      </c>
      <c r="Z354" t="s" s="8">
        <v>71</v>
      </c>
      <c r="AA354" s="14"/>
      <c r="AB354" s="10">
        <f>CEILING(160/W354,1)</f>
        <v>2</v>
      </c>
      <c r="AC354" s="7">
        <f>R354*W354/(1000*1000)*AB354</f>
      </c>
      <c r="AD354" s="11"/>
      <c r="AE354" s="11"/>
      <c r="AF354" s="11"/>
      <c r="AG354" s="7">
        <f>AB354*I354</f>
        <v>3.04</v>
      </c>
      <c r="AH354" s="11"/>
      <c r="AI354" s="11"/>
      <c r="AJ354" s="11"/>
    </row>
    <row r="355" ht="13" customHeight="1" hidden="1">
      <c r="A355" t="s" s="7">
        <v>1651</v>
      </c>
      <c r="B355" t="s" s="7">
        <v>1652</v>
      </c>
      <c r="C355" t="s" s="7">
        <v>1653</v>
      </c>
      <c r="D355" t="s" s="7">
        <v>1654</v>
      </c>
      <c r="E355" t="s" s="7">
        <v>45</v>
      </c>
      <c r="F355" t="s" s="7">
        <v>1655</v>
      </c>
      <c r="G355" s="12">
        <v>0</v>
      </c>
      <c r="H355" s="12">
        <v>0</v>
      </c>
      <c r="I355" s="17">
        <v>0.55306</v>
      </c>
      <c r="J355" s="12">
        <v>0</v>
      </c>
      <c r="K355" s="12">
        <v>2000</v>
      </c>
      <c r="L355" t="s" s="7">
        <v>167</v>
      </c>
      <c r="M355" t="s" s="7">
        <v>48</v>
      </c>
      <c r="N355" t="s" s="7">
        <v>103</v>
      </c>
      <c r="O355" t="s" s="7">
        <v>48</v>
      </c>
      <c r="P355" t="s" s="7">
        <v>179</v>
      </c>
      <c r="Q355" t="s" s="7">
        <v>51</v>
      </c>
      <c r="R355" t="s" s="7">
        <v>48</v>
      </c>
      <c r="S355" t="s" s="7">
        <v>53</v>
      </c>
      <c r="T355" t="s" s="7">
        <v>96</v>
      </c>
      <c r="U355" t="s" s="7">
        <v>55</v>
      </c>
      <c r="V355" t="s" s="7">
        <v>56</v>
      </c>
      <c r="W355" t="s" s="7">
        <v>70</v>
      </c>
      <c r="X355" t="s" s="7">
        <v>58</v>
      </c>
      <c r="Y355" t="s" s="7">
        <v>86</v>
      </c>
      <c r="Z355" t="s" s="8">
        <v>1579</v>
      </c>
      <c r="AA355" s="14"/>
      <c r="AB355" s="10">
        <f>CEILING(160/W355,1)</f>
        <v>2</v>
      </c>
      <c r="AC355" s="7">
        <f>R355*W355/(1000*1000)*AB355</f>
      </c>
      <c r="AD355" s="11"/>
      <c r="AE355" s="11"/>
      <c r="AF355" s="11"/>
      <c r="AG355" s="7">
        <f>AB355*I355</f>
        <v>1.10612</v>
      </c>
      <c r="AH355" s="11"/>
      <c r="AI355" s="11"/>
      <c r="AJ355" s="11"/>
    </row>
    <row r="356" ht="13" customHeight="1" hidden="1">
      <c r="A356" t="s" s="7">
        <v>1651</v>
      </c>
      <c r="B356" t="s" s="7">
        <v>1652</v>
      </c>
      <c r="C356" t="s" s="7">
        <v>1656</v>
      </c>
      <c r="D356" t="s" s="7">
        <v>1654</v>
      </c>
      <c r="E356" t="s" s="7">
        <v>45</v>
      </c>
      <c r="F356" t="s" s="7">
        <v>1655</v>
      </c>
      <c r="G356" s="12">
        <v>0</v>
      </c>
      <c r="H356" s="12">
        <v>0</v>
      </c>
      <c r="I356" t="s" s="7">
        <v>709</v>
      </c>
      <c r="J356" s="12">
        <v>0</v>
      </c>
      <c r="K356" s="12">
        <v>1</v>
      </c>
      <c r="L356" t="s" s="7">
        <v>77</v>
      </c>
      <c r="M356" t="s" s="7">
        <v>48</v>
      </c>
      <c r="N356" t="s" s="7">
        <v>103</v>
      </c>
      <c r="O356" t="s" s="7">
        <v>48</v>
      </c>
      <c r="P356" t="s" s="7">
        <v>179</v>
      </c>
      <c r="Q356" t="s" s="7">
        <v>51</v>
      </c>
      <c r="R356" t="s" s="7">
        <v>48</v>
      </c>
      <c r="S356" t="s" s="7">
        <v>53</v>
      </c>
      <c r="T356" t="s" s="7">
        <v>96</v>
      </c>
      <c r="U356" t="s" s="7">
        <v>55</v>
      </c>
      <c r="V356" t="s" s="7">
        <v>56</v>
      </c>
      <c r="W356" t="s" s="7">
        <v>70</v>
      </c>
      <c r="X356" t="s" s="7">
        <v>58</v>
      </c>
      <c r="Y356" t="s" s="7">
        <v>86</v>
      </c>
      <c r="Z356" t="s" s="8">
        <v>1579</v>
      </c>
      <c r="AA356" s="14"/>
      <c r="AB356" s="10">
        <f>CEILING(160/W356,1)</f>
        <v>2</v>
      </c>
      <c r="AC356" s="7">
        <f>R356*W356/(1000*1000)*AB356</f>
      </c>
      <c r="AD356" s="11"/>
      <c r="AE356" s="11"/>
      <c r="AF356" s="11"/>
      <c r="AG356" s="7">
        <f>AB356*I356</f>
      </c>
      <c r="AH356" s="11"/>
      <c r="AI356" s="11"/>
      <c r="AJ356" s="11"/>
    </row>
    <row r="357" ht="13" customHeight="1" hidden="1">
      <c r="A357" t="s" s="7">
        <v>1651</v>
      </c>
      <c r="B357" t="s" s="7">
        <v>1652</v>
      </c>
      <c r="C357" t="s" s="7">
        <v>1657</v>
      </c>
      <c r="D357" t="s" s="7">
        <v>1654</v>
      </c>
      <c r="E357" t="s" s="7">
        <v>45</v>
      </c>
      <c r="F357" t="s" s="7">
        <v>1655</v>
      </c>
      <c r="G357" s="12">
        <v>0</v>
      </c>
      <c r="H357" s="12">
        <v>0</v>
      </c>
      <c r="I357" t="s" s="7">
        <v>555</v>
      </c>
      <c r="J357" s="12">
        <v>0</v>
      </c>
      <c r="K357" s="12">
        <v>1</v>
      </c>
      <c r="L357" t="s" s="7">
        <v>556</v>
      </c>
      <c r="M357" t="s" s="7">
        <v>48</v>
      </c>
      <c r="N357" t="s" s="7">
        <v>103</v>
      </c>
      <c r="O357" t="s" s="7">
        <v>48</v>
      </c>
      <c r="P357" t="s" s="7">
        <v>179</v>
      </c>
      <c r="Q357" t="s" s="7">
        <v>51</v>
      </c>
      <c r="R357" t="s" s="7">
        <v>48</v>
      </c>
      <c r="S357" t="s" s="7">
        <v>53</v>
      </c>
      <c r="T357" t="s" s="7">
        <v>96</v>
      </c>
      <c r="U357" t="s" s="7">
        <v>55</v>
      </c>
      <c r="V357" t="s" s="7">
        <v>56</v>
      </c>
      <c r="W357" t="s" s="7">
        <v>70</v>
      </c>
      <c r="X357" t="s" s="7">
        <v>58</v>
      </c>
      <c r="Y357" t="s" s="7">
        <v>86</v>
      </c>
      <c r="Z357" t="s" s="8">
        <v>1579</v>
      </c>
      <c r="AA357" s="14"/>
      <c r="AB357" s="10">
        <f>CEILING(160/W357,1)</f>
        <v>2</v>
      </c>
      <c r="AC357" s="7">
        <f>R357*W357/(1000*1000)*AB357</f>
      </c>
      <c r="AD357" s="11"/>
      <c r="AE357" s="11"/>
      <c r="AF357" s="11"/>
      <c r="AG357" s="7">
        <f>AB357*I357</f>
      </c>
      <c r="AH357" s="11"/>
      <c r="AI357" s="11"/>
      <c r="AJ357" s="11"/>
    </row>
    <row r="358" ht="13" customHeight="1" hidden="1">
      <c r="A358" t="s" s="7">
        <v>1658</v>
      </c>
      <c r="B358" t="s" s="7">
        <v>1659</v>
      </c>
      <c r="C358" t="s" s="7">
        <v>1660</v>
      </c>
      <c r="D358" t="s" s="7">
        <v>1661</v>
      </c>
      <c r="E358" t="s" s="7">
        <v>116</v>
      </c>
      <c r="F358" t="s" s="7">
        <v>1662</v>
      </c>
      <c r="G358" s="12">
        <v>7000</v>
      </c>
      <c r="H358" s="12">
        <v>0</v>
      </c>
      <c r="I358" s="18">
        <v>0.5743</v>
      </c>
      <c r="J358" s="12">
        <v>0</v>
      </c>
      <c r="K358" s="12">
        <v>1000</v>
      </c>
      <c r="L358" t="s" s="7">
        <v>167</v>
      </c>
      <c r="M358" t="s" s="7">
        <v>48</v>
      </c>
      <c r="N358" t="s" s="7">
        <v>186</v>
      </c>
      <c r="O358" t="s" s="7">
        <v>48</v>
      </c>
      <c r="P358" t="s" s="7">
        <v>1663</v>
      </c>
      <c r="Q358" t="s" s="7">
        <v>51</v>
      </c>
      <c r="R358" t="s" s="7">
        <v>48</v>
      </c>
      <c r="S358" t="s" s="7">
        <v>767</v>
      </c>
      <c r="T358" t="s" s="7">
        <v>122</v>
      </c>
      <c r="U358" t="s" s="7">
        <v>68</v>
      </c>
      <c r="V358" t="s" s="7">
        <v>757</v>
      </c>
      <c r="W358" t="s" s="7">
        <v>758</v>
      </c>
      <c r="X358" t="s" s="7">
        <v>58</v>
      </c>
      <c r="Y358" t="s" s="7">
        <v>86</v>
      </c>
      <c r="Z358" t="s" s="8">
        <v>125</v>
      </c>
      <c r="AA358" s="14"/>
      <c r="AB358" s="10">
        <f>CEILING(160/W358,1)</f>
        <v>2</v>
      </c>
      <c r="AC358" s="7">
        <f>R358*W358/(1000*1000)*AB358</f>
      </c>
      <c r="AD358" s="11"/>
      <c r="AE358" s="11"/>
      <c r="AF358" s="11"/>
      <c r="AG358" s="7">
        <f>AB358*I358</f>
        <v>1.1486</v>
      </c>
      <c r="AH358" s="11"/>
      <c r="AI358" s="11"/>
      <c r="AJ358" s="11"/>
    </row>
    <row r="359" ht="13" customHeight="1" hidden="1">
      <c r="A359" t="s" s="7">
        <v>1658</v>
      </c>
      <c r="B359" t="s" s="7">
        <v>1664</v>
      </c>
      <c r="C359" t="s" s="7">
        <v>1665</v>
      </c>
      <c r="D359" t="s" s="7">
        <v>1666</v>
      </c>
      <c r="E359" t="s" s="7">
        <v>116</v>
      </c>
      <c r="F359" t="s" s="7">
        <v>1662</v>
      </c>
      <c r="G359" s="12">
        <v>0</v>
      </c>
      <c r="H359" s="12">
        <v>0</v>
      </c>
      <c r="I359" s="18">
        <v>0.5743</v>
      </c>
      <c r="J359" s="12">
        <v>0</v>
      </c>
      <c r="K359" s="12">
        <v>1000</v>
      </c>
      <c r="L359" t="s" s="7">
        <v>167</v>
      </c>
      <c r="M359" t="s" s="7">
        <v>48</v>
      </c>
      <c r="N359" t="s" s="7">
        <v>186</v>
      </c>
      <c r="O359" t="s" s="7">
        <v>48</v>
      </c>
      <c r="P359" t="s" s="7">
        <v>1663</v>
      </c>
      <c r="Q359" t="s" s="7">
        <v>51</v>
      </c>
      <c r="R359" t="s" s="7">
        <v>48</v>
      </c>
      <c r="S359" t="s" s="7">
        <v>767</v>
      </c>
      <c r="T359" t="s" s="7">
        <v>122</v>
      </c>
      <c r="U359" t="s" s="7">
        <v>68</v>
      </c>
      <c r="V359" t="s" s="7">
        <v>757</v>
      </c>
      <c r="W359" t="s" s="7">
        <v>758</v>
      </c>
      <c r="X359" t="s" s="7">
        <v>58</v>
      </c>
      <c r="Y359" t="s" s="7">
        <v>86</v>
      </c>
      <c r="Z359" t="s" s="8">
        <v>138</v>
      </c>
      <c r="AA359" s="14"/>
      <c r="AB359" s="10">
        <f>CEILING(160/W359,1)</f>
        <v>2</v>
      </c>
      <c r="AC359" s="7">
        <f>R359*W359/(1000*1000)*AB359</f>
      </c>
      <c r="AD359" s="11"/>
      <c r="AE359" s="11"/>
      <c r="AF359" s="11"/>
      <c r="AG359" s="7">
        <f>AB359*I359</f>
        <v>1.1486</v>
      </c>
      <c r="AH359" s="11"/>
      <c r="AI359" s="11"/>
      <c r="AJ359" s="11"/>
    </row>
    <row r="360" ht="13" customHeight="1" hidden="1">
      <c r="A360" t="s" s="7">
        <v>1658</v>
      </c>
      <c r="B360" t="s" s="7">
        <v>1659</v>
      </c>
      <c r="C360" t="s" s="7">
        <v>1667</v>
      </c>
      <c r="D360" t="s" s="7">
        <v>1661</v>
      </c>
      <c r="E360" t="s" s="7">
        <v>116</v>
      </c>
      <c r="F360" t="s" s="7">
        <v>1662</v>
      </c>
      <c r="G360" s="12">
        <v>7954</v>
      </c>
      <c r="H360" s="12">
        <v>0</v>
      </c>
      <c r="I360" s="16">
        <v>1.84</v>
      </c>
      <c r="J360" s="12">
        <v>0</v>
      </c>
      <c r="K360" s="12">
        <v>1</v>
      </c>
      <c r="L360" t="s" s="7">
        <v>77</v>
      </c>
      <c r="M360" t="s" s="7">
        <v>48</v>
      </c>
      <c r="N360" t="s" s="7">
        <v>186</v>
      </c>
      <c r="O360" t="s" s="7">
        <v>48</v>
      </c>
      <c r="P360" t="s" s="7">
        <v>1663</v>
      </c>
      <c r="Q360" t="s" s="7">
        <v>51</v>
      </c>
      <c r="R360" t="s" s="7">
        <v>48</v>
      </c>
      <c r="S360" t="s" s="7">
        <v>767</v>
      </c>
      <c r="T360" t="s" s="7">
        <v>122</v>
      </c>
      <c r="U360" t="s" s="7">
        <v>68</v>
      </c>
      <c r="V360" t="s" s="7">
        <v>757</v>
      </c>
      <c r="W360" t="s" s="7">
        <v>758</v>
      </c>
      <c r="X360" t="s" s="7">
        <v>58</v>
      </c>
      <c r="Y360" t="s" s="7">
        <v>86</v>
      </c>
      <c r="Z360" t="s" s="8">
        <v>125</v>
      </c>
      <c r="AA360" s="14"/>
      <c r="AB360" s="10">
        <f>CEILING(160/W360,1)</f>
        <v>2</v>
      </c>
      <c r="AC360" s="7">
        <f>R360*W360/(1000*1000)*AB360</f>
      </c>
      <c r="AD360" s="11"/>
      <c r="AE360" s="11"/>
      <c r="AF360" s="11"/>
      <c r="AG360" s="7">
        <f>AB360*I360</f>
        <v>3.68</v>
      </c>
      <c r="AH360" s="11"/>
      <c r="AI360" s="11"/>
      <c r="AJ360" s="11"/>
    </row>
    <row r="361" ht="13" customHeight="1" hidden="1">
      <c r="A361" t="s" s="7">
        <v>1658</v>
      </c>
      <c r="B361" t="s" s="7">
        <v>1664</v>
      </c>
      <c r="C361" t="s" s="7">
        <v>1668</v>
      </c>
      <c r="D361" t="s" s="7">
        <v>1666</v>
      </c>
      <c r="E361" t="s" s="7">
        <v>116</v>
      </c>
      <c r="F361" t="s" s="7">
        <v>1662</v>
      </c>
      <c r="G361" s="12">
        <v>362</v>
      </c>
      <c r="H361" s="12">
        <v>0</v>
      </c>
      <c r="I361" s="16">
        <v>1.84</v>
      </c>
      <c r="J361" s="12">
        <v>0</v>
      </c>
      <c r="K361" s="12">
        <v>1</v>
      </c>
      <c r="L361" t="s" s="7">
        <v>77</v>
      </c>
      <c r="M361" t="s" s="7">
        <v>48</v>
      </c>
      <c r="N361" t="s" s="7">
        <v>186</v>
      </c>
      <c r="O361" t="s" s="7">
        <v>48</v>
      </c>
      <c r="P361" t="s" s="7">
        <v>1663</v>
      </c>
      <c r="Q361" t="s" s="7">
        <v>51</v>
      </c>
      <c r="R361" t="s" s="7">
        <v>48</v>
      </c>
      <c r="S361" t="s" s="7">
        <v>767</v>
      </c>
      <c r="T361" t="s" s="7">
        <v>122</v>
      </c>
      <c r="U361" t="s" s="7">
        <v>68</v>
      </c>
      <c r="V361" t="s" s="7">
        <v>757</v>
      </c>
      <c r="W361" t="s" s="7">
        <v>758</v>
      </c>
      <c r="X361" t="s" s="7">
        <v>58</v>
      </c>
      <c r="Y361" t="s" s="7">
        <v>86</v>
      </c>
      <c r="Z361" t="s" s="8">
        <v>138</v>
      </c>
      <c r="AA361" s="14"/>
      <c r="AB361" s="10">
        <f>CEILING(160/W361,1)</f>
        <v>2</v>
      </c>
      <c r="AC361" s="7">
        <f>R361*W361/(1000*1000)*AB361</f>
      </c>
      <c r="AD361" s="11"/>
      <c r="AE361" s="11"/>
      <c r="AF361" s="11"/>
      <c r="AG361" s="7">
        <f>AB361*I361</f>
        <v>3.68</v>
      </c>
      <c r="AH361" s="11"/>
      <c r="AI361" s="11"/>
      <c r="AJ361" s="11"/>
    </row>
    <row r="362" ht="13" customHeight="1" hidden="1">
      <c r="A362" t="s" s="7">
        <v>1658</v>
      </c>
      <c r="B362" t="s" s="7">
        <v>1659</v>
      </c>
      <c r="C362" t="s" s="7">
        <v>1669</v>
      </c>
      <c r="D362" t="s" s="7">
        <v>1661</v>
      </c>
      <c r="E362" t="s" s="7">
        <v>116</v>
      </c>
      <c r="F362" t="s" s="7">
        <v>1662</v>
      </c>
      <c r="G362" s="12">
        <v>7954</v>
      </c>
      <c r="H362" s="12">
        <v>0</v>
      </c>
      <c r="I362" t="s" s="7">
        <v>555</v>
      </c>
      <c r="J362" s="12">
        <v>0</v>
      </c>
      <c r="K362" s="12">
        <v>1</v>
      </c>
      <c r="L362" t="s" s="7">
        <v>556</v>
      </c>
      <c r="M362" t="s" s="7">
        <v>48</v>
      </c>
      <c r="N362" t="s" s="7">
        <v>186</v>
      </c>
      <c r="O362" t="s" s="7">
        <v>48</v>
      </c>
      <c r="P362" t="s" s="7">
        <v>1663</v>
      </c>
      <c r="Q362" t="s" s="7">
        <v>51</v>
      </c>
      <c r="R362" t="s" s="7">
        <v>48</v>
      </c>
      <c r="S362" t="s" s="7">
        <v>767</v>
      </c>
      <c r="T362" t="s" s="7">
        <v>122</v>
      </c>
      <c r="U362" t="s" s="7">
        <v>68</v>
      </c>
      <c r="V362" t="s" s="7">
        <v>757</v>
      </c>
      <c r="W362" t="s" s="7">
        <v>758</v>
      </c>
      <c r="X362" t="s" s="7">
        <v>58</v>
      </c>
      <c r="Y362" t="s" s="7">
        <v>86</v>
      </c>
      <c r="Z362" t="s" s="8">
        <v>125</v>
      </c>
      <c r="AA362" s="14"/>
      <c r="AB362" s="10">
        <f>CEILING(160/W362,1)</f>
        <v>2</v>
      </c>
      <c r="AC362" s="7">
        <f>R362*W362/(1000*1000)*AB362</f>
      </c>
      <c r="AD362" s="11"/>
      <c r="AE362" s="11"/>
      <c r="AF362" s="11"/>
      <c r="AG362" s="7">
        <f>AB362*I362</f>
      </c>
      <c r="AH362" s="11"/>
      <c r="AI362" s="11"/>
      <c r="AJ362" s="11"/>
    </row>
    <row r="363" ht="13" customHeight="1" hidden="1">
      <c r="A363" t="s" s="7">
        <v>1658</v>
      </c>
      <c r="B363" t="s" s="7">
        <v>1664</v>
      </c>
      <c r="C363" t="s" s="7">
        <v>1670</v>
      </c>
      <c r="D363" t="s" s="7">
        <v>1666</v>
      </c>
      <c r="E363" t="s" s="7">
        <v>116</v>
      </c>
      <c r="F363" t="s" s="7">
        <v>1662</v>
      </c>
      <c r="G363" s="12">
        <v>362</v>
      </c>
      <c r="H363" s="12">
        <v>0</v>
      </c>
      <c r="I363" t="s" s="7">
        <v>555</v>
      </c>
      <c r="J363" s="12">
        <v>0</v>
      </c>
      <c r="K363" s="12">
        <v>1</v>
      </c>
      <c r="L363" t="s" s="7">
        <v>556</v>
      </c>
      <c r="M363" t="s" s="7">
        <v>48</v>
      </c>
      <c r="N363" t="s" s="7">
        <v>186</v>
      </c>
      <c r="O363" t="s" s="7">
        <v>48</v>
      </c>
      <c r="P363" t="s" s="7">
        <v>1663</v>
      </c>
      <c r="Q363" t="s" s="7">
        <v>51</v>
      </c>
      <c r="R363" t="s" s="7">
        <v>48</v>
      </c>
      <c r="S363" t="s" s="7">
        <v>767</v>
      </c>
      <c r="T363" t="s" s="7">
        <v>122</v>
      </c>
      <c r="U363" t="s" s="7">
        <v>68</v>
      </c>
      <c r="V363" t="s" s="7">
        <v>757</v>
      </c>
      <c r="W363" t="s" s="7">
        <v>758</v>
      </c>
      <c r="X363" t="s" s="7">
        <v>58</v>
      </c>
      <c r="Y363" t="s" s="7">
        <v>86</v>
      </c>
      <c r="Z363" t="s" s="8">
        <v>138</v>
      </c>
      <c r="AA363" s="14"/>
      <c r="AB363" s="10">
        <f>CEILING(160/W363,1)</f>
        <v>2</v>
      </c>
      <c r="AC363" s="7">
        <f>R363*W363/(1000*1000)*AB363</f>
      </c>
      <c r="AD363" s="11"/>
      <c r="AE363" s="11"/>
      <c r="AF363" s="11"/>
      <c r="AG363" s="7">
        <f>AB363*I363</f>
      </c>
      <c r="AH363" s="11"/>
      <c r="AI363" s="11"/>
      <c r="AJ363" s="11"/>
    </row>
    <row r="364" ht="13" customHeight="1" hidden="1">
      <c r="A364" t="s" s="7">
        <v>1671</v>
      </c>
      <c r="B364" t="s" s="7">
        <v>1672</v>
      </c>
      <c r="C364" t="s" s="7">
        <v>1673</v>
      </c>
      <c r="D364" t="s" s="7">
        <v>1674</v>
      </c>
      <c r="E364" t="s" s="7">
        <v>116</v>
      </c>
      <c r="F364" t="s" s="7">
        <v>1662</v>
      </c>
      <c r="G364" s="12">
        <v>36000</v>
      </c>
      <c r="H364" s="12">
        <v>0</v>
      </c>
      <c r="I364" s="18">
        <v>0.5743</v>
      </c>
      <c r="J364" s="12">
        <v>0</v>
      </c>
      <c r="K364" s="12">
        <v>1000</v>
      </c>
      <c r="L364" t="s" s="7">
        <v>167</v>
      </c>
      <c r="M364" t="s" s="7">
        <v>48</v>
      </c>
      <c r="N364" t="s" s="7">
        <v>118</v>
      </c>
      <c r="O364" t="s" s="7">
        <v>48</v>
      </c>
      <c r="P364" t="s" s="7">
        <v>756</v>
      </c>
      <c r="Q364" t="s" s="7">
        <v>51</v>
      </c>
      <c r="R364" t="s" s="7">
        <v>48</v>
      </c>
      <c r="S364" t="s" s="7">
        <v>767</v>
      </c>
      <c r="T364" t="s" s="7">
        <v>122</v>
      </c>
      <c r="U364" t="s" s="7">
        <v>68</v>
      </c>
      <c r="V364" t="s" s="7">
        <v>757</v>
      </c>
      <c r="W364" t="s" s="7">
        <v>758</v>
      </c>
      <c r="X364" t="s" s="7">
        <v>58</v>
      </c>
      <c r="Y364" t="s" s="7">
        <v>86</v>
      </c>
      <c r="Z364" t="s" s="8">
        <v>138</v>
      </c>
      <c r="AA364" s="14"/>
      <c r="AB364" s="10">
        <f>CEILING(160/W364,1)</f>
        <v>2</v>
      </c>
      <c r="AC364" s="7">
        <f>R364*W364/(1000*1000)*AB364</f>
      </c>
      <c r="AD364" s="11"/>
      <c r="AE364" s="11"/>
      <c r="AF364" s="11"/>
      <c r="AG364" s="7">
        <f>AB364*I364</f>
        <v>1.1486</v>
      </c>
      <c r="AH364" s="11"/>
      <c r="AI364" s="11"/>
      <c r="AJ364" s="11"/>
    </row>
    <row r="365" ht="13" customHeight="1" hidden="1">
      <c r="A365" t="s" s="7">
        <v>1671</v>
      </c>
      <c r="B365" t="s" s="7">
        <v>1675</v>
      </c>
      <c r="C365" t="s" s="7">
        <v>1676</v>
      </c>
      <c r="D365" t="s" s="7">
        <v>1677</v>
      </c>
      <c r="E365" t="s" s="7">
        <v>116</v>
      </c>
      <c r="F365" t="s" s="7">
        <v>1662</v>
      </c>
      <c r="G365" s="12">
        <v>1000</v>
      </c>
      <c r="H365" s="12">
        <v>0</v>
      </c>
      <c r="I365" s="18">
        <v>0.5743</v>
      </c>
      <c r="J365" s="12">
        <v>0</v>
      </c>
      <c r="K365" s="12">
        <v>1000</v>
      </c>
      <c r="L365" t="s" s="7">
        <v>167</v>
      </c>
      <c r="M365" t="s" s="7">
        <v>48</v>
      </c>
      <c r="N365" t="s" s="7">
        <v>118</v>
      </c>
      <c r="O365" t="s" s="7">
        <v>48</v>
      </c>
      <c r="P365" t="s" s="7">
        <v>756</v>
      </c>
      <c r="Q365" t="s" s="7">
        <v>51</v>
      </c>
      <c r="R365" t="s" s="7">
        <v>48</v>
      </c>
      <c r="S365" t="s" s="7">
        <v>767</v>
      </c>
      <c r="T365" t="s" s="7">
        <v>122</v>
      </c>
      <c r="U365" t="s" s="7">
        <v>68</v>
      </c>
      <c r="V365" t="s" s="7">
        <v>757</v>
      </c>
      <c r="W365" t="s" s="7">
        <v>758</v>
      </c>
      <c r="X365" t="s" s="7">
        <v>58</v>
      </c>
      <c r="Y365" t="s" s="7">
        <v>86</v>
      </c>
      <c r="Z365" t="s" s="8">
        <v>125</v>
      </c>
      <c r="AA365" s="14"/>
      <c r="AB365" s="10">
        <f>CEILING(160/W365,1)</f>
        <v>2</v>
      </c>
      <c r="AC365" s="7">
        <f>R365*W365/(1000*1000)*AB365</f>
      </c>
      <c r="AD365" s="11"/>
      <c r="AE365" s="11"/>
      <c r="AF365" s="11"/>
      <c r="AG365" s="7">
        <f>AB365*I365</f>
        <v>1.1486</v>
      </c>
      <c r="AH365" s="11"/>
      <c r="AI365" s="11"/>
      <c r="AJ365" s="11"/>
    </row>
    <row r="366" ht="13" customHeight="1" hidden="1">
      <c r="A366" t="s" s="7">
        <v>1671</v>
      </c>
      <c r="B366" t="s" s="7">
        <v>1672</v>
      </c>
      <c r="C366" t="s" s="7">
        <v>1678</v>
      </c>
      <c r="D366" t="s" s="7">
        <v>1674</v>
      </c>
      <c r="E366" t="s" s="7">
        <v>116</v>
      </c>
      <c r="F366" t="s" s="7">
        <v>1662</v>
      </c>
      <c r="G366" s="12">
        <v>37341</v>
      </c>
      <c r="H366" s="12">
        <v>0</v>
      </c>
      <c r="I366" s="16">
        <v>1.84</v>
      </c>
      <c r="J366" s="12">
        <v>0</v>
      </c>
      <c r="K366" s="12">
        <v>1</v>
      </c>
      <c r="L366" t="s" s="7">
        <v>77</v>
      </c>
      <c r="M366" t="s" s="7">
        <v>48</v>
      </c>
      <c r="N366" t="s" s="7">
        <v>118</v>
      </c>
      <c r="O366" t="s" s="7">
        <v>48</v>
      </c>
      <c r="P366" t="s" s="7">
        <v>756</v>
      </c>
      <c r="Q366" t="s" s="7">
        <v>51</v>
      </c>
      <c r="R366" t="s" s="7">
        <v>48</v>
      </c>
      <c r="S366" t="s" s="7">
        <v>767</v>
      </c>
      <c r="T366" t="s" s="7">
        <v>122</v>
      </c>
      <c r="U366" t="s" s="7">
        <v>68</v>
      </c>
      <c r="V366" t="s" s="7">
        <v>757</v>
      </c>
      <c r="W366" t="s" s="7">
        <v>758</v>
      </c>
      <c r="X366" t="s" s="7">
        <v>58</v>
      </c>
      <c r="Y366" t="s" s="7">
        <v>86</v>
      </c>
      <c r="Z366" t="s" s="8">
        <v>138</v>
      </c>
      <c r="AA366" s="14"/>
      <c r="AB366" s="10">
        <f>CEILING(160/W366,1)</f>
        <v>2</v>
      </c>
      <c r="AC366" s="7">
        <f>R366*W366/(1000*1000)*AB366</f>
      </c>
      <c r="AD366" s="11"/>
      <c r="AE366" s="11"/>
      <c r="AF366" s="11"/>
      <c r="AG366" s="7">
        <f>AB366*I366</f>
        <v>3.68</v>
      </c>
      <c r="AH366" s="11"/>
      <c r="AI366" s="11"/>
      <c r="AJ366" s="11"/>
    </row>
    <row r="367" ht="13" customHeight="1" hidden="1">
      <c r="A367" t="s" s="7">
        <v>1671</v>
      </c>
      <c r="B367" t="s" s="7">
        <v>1675</v>
      </c>
      <c r="C367" t="s" s="7">
        <v>1679</v>
      </c>
      <c r="D367" t="s" s="7">
        <v>1677</v>
      </c>
      <c r="E367" t="s" s="7">
        <v>116</v>
      </c>
      <c r="F367" t="s" s="7">
        <v>1662</v>
      </c>
      <c r="G367" s="12">
        <v>1839</v>
      </c>
      <c r="H367" s="12">
        <v>0</v>
      </c>
      <c r="I367" s="16">
        <v>1.84</v>
      </c>
      <c r="J367" s="12">
        <v>0</v>
      </c>
      <c r="K367" s="12">
        <v>1</v>
      </c>
      <c r="L367" t="s" s="7">
        <v>77</v>
      </c>
      <c r="M367" t="s" s="7">
        <v>48</v>
      </c>
      <c r="N367" t="s" s="7">
        <v>118</v>
      </c>
      <c r="O367" t="s" s="7">
        <v>48</v>
      </c>
      <c r="P367" t="s" s="7">
        <v>756</v>
      </c>
      <c r="Q367" t="s" s="7">
        <v>51</v>
      </c>
      <c r="R367" t="s" s="7">
        <v>48</v>
      </c>
      <c r="S367" t="s" s="7">
        <v>767</v>
      </c>
      <c r="T367" t="s" s="7">
        <v>122</v>
      </c>
      <c r="U367" t="s" s="7">
        <v>68</v>
      </c>
      <c r="V367" t="s" s="7">
        <v>757</v>
      </c>
      <c r="W367" t="s" s="7">
        <v>758</v>
      </c>
      <c r="X367" t="s" s="7">
        <v>58</v>
      </c>
      <c r="Y367" t="s" s="7">
        <v>86</v>
      </c>
      <c r="Z367" t="s" s="8">
        <v>125</v>
      </c>
      <c r="AA367" s="14"/>
      <c r="AB367" s="10">
        <f>CEILING(160/W367,1)</f>
        <v>2</v>
      </c>
      <c r="AC367" s="7">
        <f>R367*W367/(1000*1000)*AB367</f>
      </c>
      <c r="AD367" s="11"/>
      <c r="AE367" s="11"/>
      <c r="AF367" s="11"/>
      <c r="AG367" s="7">
        <f>AB367*I367</f>
        <v>3.68</v>
      </c>
      <c r="AH367" s="11"/>
      <c r="AI367" s="11"/>
      <c r="AJ367" s="11"/>
    </row>
    <row r="368" ht="13" customHeight="1" hidden="1">
      <c r="A368" t="s" s="7">
        <v>1671</v>
      </c>
      <c r="B368" t="s" s="7">
        <v>1672</v>
      </c>
      <c r="C368" t="s" s="7">
        <v>1680</v>
      </c>
      <c r="D368" t="s" s="7">
        <v>1674</v>
      </c>
      <c r="E368" t="s" s="7">
        <v>116</v>
      </c>
      <c r="F368" t="s" s="7">
        <v>1662</v>
      </c>
      <c r="G368" s="12">
        <v>37341</v>
      </c>
      <c r="H368" s="12">
        <v>0</v>
      </c>
      <c r="I368" t="s" s="7">
        <v>555</v>
      </c>
      <c r="J368" s="12">
        <v>0</v>
      </c>
      <c r="K368" s="12">
        <v>1</v>
      </c>
      <c r="L368" t="s" s="7">
        <v>556</v>
      </c>
      <c r="M368" t="s" s="7">
        <v>48</v>
      </c>
      <c r="N368" t="s" s="7">
        <v>118</v>
      </c>
      <c r="O368" t="s" s="7">
        <v>48</v>
      </c>
      <c r="P368" t="s" s="7">
        <v>756</v>
      </c>
      <c r="Q368" t="s" s="7">
        <v>51</v>
      </c>
      <c r="R368" t="s" s="7">
        <v>48</v>
      </c>
      <c r="S368" t="s" s="7">
        <v>767</v>
      </c>
      <c r="T368" t="s" s="7">
        <v>122</v>
      </c>
      <c r="U368" t="s" s="7">
        <v>68</v>
      </c>
      <c r="V368" t="s" s="7">
        <v>757</v>
      </c>
      <c r="W368" t="s" s="7">
        <v>758</v>
      </c>
      <c r="X368" t="s" s="7">
        <v>58</v>
      </c>
      <c r="Y368" t="s" s="7">
        <v>86</v>
      </c>
      <c r="Z368" t="s" s="8">
        <v>138</v>
      </c>
      <c r="AA368" s="14"/>
      <c r="AB368" s="10">
        <f>CEILING(160/W368,1)</f>
        <v>2</v>
      </c>
      <c r="AC368" s="7">
        <f>R368*W368/(1000*1000)*AB368</f>
      </c>
      <c r="AD368" s="11"/>
      <c r="AE368" s="11"/>
      <c r="AF368" s="11"/>
      <c r="AG368" s="7">
        <f>AB368*I368</f>
      </c>
      <c r="AH368" s="11"/>
      <c r="AI368" s="11"/>
      <c r="AJ368" s="11"/>
    </row>
    <row r="369" ht="13" customHeight="1" hidden="1">
      <c r="A369" t="s" s="7">
        <v>1671</v>
      </c>
      <c r="B369" t="s" s="7">
        <v>1675</v>
      </c>
      <c r="C369" t="s" s="7">
        <v>1681</v>
      </c>
      <c r="D369" t="s" s="7">
        <v>1677</v>
      </c>
      <c r="E369" t="s" s="7">
        <v>116</v>
      </c>
      <c r="F369" t="s" s="7">
        <v>1662</v>
      </c>
      <c r="G369" s="12">
        <v>1839</v>
      </c>
      <c r="H369" s="12">
        <v>0</v>
      </c>
      <c r="I369" t="s" s="7">
        <v>555</v>
      </c>
      <c r="J369" s="12">
        <v>0</v>
      </c>
      <c r="K369" s="12">
        <v>1</v>
      </c>
      <c r="L369" t="s" s="7">
        <v>556</v>
      </c>
      <c r="M369" t="s" s="7">
        <v>48</v>
      </c>
      <c r="N369" t="s" s="7">
        <v>118</v>
      </c>
      <c r="O369" t="s" s="7">
        <v>48</v>
      </c>
      <c r="P369" t="s" s="7">
        <v>756</v>
      </c>
      <c r="Q369" t="s" s="7">
        <v>51</v>
      </c>
      <c r="R369" t="s" s="7">
        <v>48</v>
      </c>
      <c r="S369" t="s" s="7">
        <v>767</v>
      </c>
      <c r="T369" t="s" s="7">
        <v>122</v>
      </c>
      <c r="U369" t="s" s="7">
        <v>68</v>
      </c>
      <c r="V369" t="s" s="7">
        <v>757</v>
      </c>
      <c r="W369" t="s" s="7">
        <v>758</v>
      </c>
      <c r="X369" t="s" s="7">
        <v>58</v>
      </c>
      <c r="Y369" t="s" s="7">
        <v>86</v>
      </c>
      <c r="Z369" t="s" s="8">
        <v>125</v>
      </c>
      <c r="AA369" s="14"/>
      <c r="AB369" s="10">
        <f>CEILING(160/W369,1)</f>
        <v>2</v>
      </c>
      <c r="AC369" s="7">
        <f>R369*W369/(1000*1000)*AB369</f>
      </c>
      <c r="AD369" s="11"/>
      <c r="AE369" s="11"/>
      <c r="AF369" s="11"/>
      <c r="AG369" s="7">
        <f>AB369*I369</f>
      </c>
      <c r="AH369" s="11"/>
      <c r="AI369" s="11"/>
      <c r="AJ369" s="11"/>
    </row>
    <row r="370" ht="13" customHeight="1" hidden="1">
      <c r="A370" t="s" s="7">
        <v>1682</v>
      </c>
      <c r="B370" t="s" s="7">
        <v>1683</v>
      </c>
      <c r="C370" t="s" s="7">
        <v>1684</v>
      </c>
      <c r="D370" t="s" s="7">
        <v>1685</v>
      </c>
      <c r="E370" t="s" s="7">
        <v>116</v>
      </c>
      <c r="F370" t="s" s="7">
        <v>1686</v>
      </c>
      <c r="G370" s="12">
        <v>5970</v>
      </c>
      <c r="H370" s="12">
        <v>0</v>
      </c>
      <c r="I370" s="16">
        <v>1.36</v>
      </c>
      <c r="J370" s="12">
        <v>0</v>
      </c>
      <c r="K370" s="12">
        <v>1</v>
      </c>
      <c r="L370" t="s" s="7">
        <v>77</v>
      </c>
      <c r="M370" t="s" s="7">
        <v>1687</v>
      </c>
      <c r="N370" t="s" s="7">
        <v>48</v>
      </c>
      <c r="O370" t="s" s="7">
        <v>48</v>
      </c>
      <c r="P370" t="s" s="7">
        <v>1688</v>
      </c>
      <c r="Q370" t="s" s="7">
        <v>51</v>
      </c>
      <c r="R370" t="s" s="7">
        <v>48</v>
      </c>
      <c r="S370" t="s" s="7">
        <v>48</v>
      </c>
      <c r="T370" t="s" s="7">
        <v>96</v>
      </c>
      <c r="U370" t="s" s="7">
        <v>55</v>
      </c>
      <c r="V370" t="s" s="7">
        <v>48</v>
      </c>
      <c r="W370" t="s" s="7">
        <v>1689</v>
      </c>
      <c r="X370" t="s" s="7">
        <v>58</v>
      </c>
      <c r="Y370" t="s" s="7">
        <v>86</v>
      </c>
      <c r="Z370" t="s" s="8">
        <v>130</v>
      </c>
      <c r="AA370" s="14"/>
      <c r="AB370" s="10">
        <f>CEILING(160/W370,1)</f>
        <v>11</v>
      </c>
      <c r="AC370" s="7">
        <f>R370*W370/(1000*1000)*AB370</f>
      </c>
      <c r="AD370" s="11"/>
      <c r="AE370" s="11"/>
      <c r="AF370" s="11"/>
      <c r="AG370" s="7">
        <f>AB370*I370</f>
        <v>14.96</v>
      </c>
      <c r="AH370" s="11"/>
      <c r="AI370" s="11"/>
      <c r="AJ370" s="11"/>
    </row>
    <row r="371" ht="13" customHeight="1" hidden="1">
      <c r="A371" t="s" s="7">
        <v>1682</v>
      </c>
      <c r="B371" t="s" s="7">
        <v>1683</v>
      </c>
      <c r="C371" t="s" s="7">
        <v>1690</v>
      </c>
      <c r="D371" t="s" s="7">
        <v>1685</v>
      </c>
      <c r="E371" t="s" s="7">
        <v>116</v>
      </c>
      <c r="F371" t="s" s="7">
        <v>1686</v>
      </c>
      <c r="G371" s="12">
        <v>5970</v>
      </c>
      <c r="H371" s="12">
        <v>0</v>
      </c>
      <c r="I371" t="s" s="7">
        <v>555</v>
      </c>
      <c r="J371" s="12">
        <v>0</v>
      </c>
      <c r="K371" s="12">
        <v>1</v>
      </c>
      <c r="L371" t="s" s="7">
        <v>556</v>
      </c>
      <c r="M371" t="s" s="7">
        <v>1687</v>
      </c>
      <c r="N371" t="s" s="7">
        <v>48</v>
      </c>
      <c r="O371" t="s" s="7">
        <v>48</v>
      </c>
      <c r="P371" t="s" s="7">
        <v>1688</v>
      </c>
      <c r="Q371" t="s" s="7">
        <v>51</v>
      </c>
      <c r="R371" t="s" s="7">
        <v>48</v>
      </c>
      <c r="S371" t="s" s="7">
        <v>48</v>
      </c>
      <c r="T371" t="s" s="7">
        <v>96</v>
      </c>
      <c r="U371" t="s" s="7">
        <v>55</v>
      </c>
      <c r="V371" t="s" s="7">
        <v>48</v>
      </c>
      <c r="W371" t="s" s="7">
        <v>1689</v>
      </c>
      <c r="X371" t="s" s="7">
        <v>58</v>
      </c>
      <c r="Y371" t="s" s="7">
        <v>86</v>
      </c>
      <c r="Z371" t="s" s="8">
        <v>130</v>
      </c>
      <c r="AA371" s="14"/>
      <c r="AB371" s="10">
        <f>CEILING(160/W371,1)</f>
        <v>11</v>
      </c>
      <c r="AC371" s="7">
        <f>R371*W371/(1000*1000)*AB371</f>
      </c>
      <c r="AD371" s="11"/>
      <c r="AE371" s="11"/>
      <c r="AF371" s="11"/>
      <c r="AG371" s="7">
        <f>AB371*I371</f>
      </c>
      <c r="AH371" s="11"/>
      <c r="AI371" s="11"/>
      <c r="AJ371" s="11"/>
    </row>
    <row r="372" ht="13" customHeight="1" hidden="1">
      <c r="A372" t="s" s="7">
        <v>1691</v>
      </c>
      <c r="B372" t="s" s="7">
        <v>1692</v>
      </c>
      <c r="C372" t="s" s="7">
        <v>1693</v>
      </c>
      <c r="D372" t="s" s="7">
        <v>1694</v>
      </c>
      <c r="E372" t="s" s="7">
        <v>116</v>
      </c>
      <c r="F372" t="s" s="7">
        <v>1662</v>
      </c>
      <c r="G372" s="12">
        <v>7000</v>
      </c>
      <c r="H372" s="12">
        <v>0</v>
      </c>
      <c r="I372" s="17">
        <v>0.53778</v>
      </c>
      <c r="J372" s="12">
        <v>0</v>
      </c>
      <c r="K372" s="12">
        <v>1000</v>
      </c>
      <c r="L372" t="s" s="7">
        <v>167</v>
      </c>
      <c r="M372" t="s" s="7">
        <v>48</v>
      </c>
      <c r="N372" t="s" s="7">
        <v>186</v>
      </c>
      <c r="O372" t="s" s="7">
        <v>48</v>
      </c>
      <c r="P372" t="s" s="7">
        <v>1663</v>
      </c>
      <c r="Q372" t="s" s="7">
        <v>51</v>
      </c>
      <c r="R372" t="s" s="7">
        <v>48</v>
      </c>
      <c r="S372" t="s" s="7">
        <v>767</v>
      </c>
      <c r="T372" t="s" s="7">
        <v>122</v>
      </c>
      <c r="U372" t="s" s="7">
        <v>68</v>
      </c>
      <c r="V372" t="s" s="7">
        <v>1695</v>
      </c>
      <c r="W372" t="s" s="7">
        <v>758</v>
      </c>
      <c r="X372" t="s" s="7">
        <v>58</v>
      </c>
      <c r="Y372" t="s" s="7">
        <v>86</v>
      </c>
      <c r="Z372" t="s" s="8">
        <v>138</v>
      </c>
      <c r="AA372" s="14"/>
      <c r="AB372" s="10">
        <f>CEILING(160/W372,1)</f>
        <v>2</v>
      </c>
      <c r="AC372" s="7">
        <f>R372*W372/(1000*1000)*AB372</f>
      </c>
      <c r="AD372" s="11"/>
      <c r="AE372" s="11"/>
      <c r="AF372" s="11"/>
      <c r="AG372" s="7">
        <f>AB372*I372</f>
        <v>1.07556</v>
      </c>
      <c r="AH372" s="11"/>
      <c r="AI372" s="11"/>
      <c r="AJ372" s="11"/>
    </row>
    <row r="373" ht="13" customHeight="1" hidden="1">
      <c r="A373" t="s" s="7">
        <v>1691</v>
      </c>
      <c r="B373" t="s" s="7">
        <v>1696</v>
      </c>
      <c r="C373" t="s" s="7">
        <v>1697</v>
      </c>
      <c r="D373" t="s" s="7">
        <v>1698</v>
      </c>
      <c r="E373" t="s" s="7">
        <v>116</v>
      </c>
      <c r="F373" t="s" s="7">
        <v>1662</v>
      </c>
      <c r="G373" s="12">
        <v>0</v>
      </c>
      <c r="H373" s="12">
        <v>0</v>
      </c>
      <c r="I373" s="17">
        <v>0.53778</v>
      </c>
      <c r="J373" s="12">
        <v>0</v>
      </c>
      <c r="K373" s="12">
        <v>1000</v>
      </c>
      <c r="L373" t="s" s="7">
        <v>167</v>
      </c>
      <c r="M373" t="s" s="7">
        <v>48</v>
      </c>
      <c r="N373" t="s" s="7">
        <v>186</v>
      </c>
      <c r="O373" t="s" s="7">
        <v>48</v>
      </c>
      <c r="P373" t="s" s="7">
        <v>1663</v>
      </c>
      <c r="Q373" t="s" s="7">
        <v>51</v>
      </c>
      <c r="R373" t="s" s="7">
        <v>48</v>
      </c>
      <c r="S373" t="s" s="7">
        <v>767</v>
      </c>
      <c r="T373" t="s" s="7">
        <v>122</v>
      </c>
      <c r="U373" t="s" s="7">
        <v>68</v>
      </c>
      <c r="V373" t="s" s="7">
        <v>1695</v>
      </c>
      <c r="W373" t="s" s="7">
        <v>758</v>
      </c>
      <c r="X373" t="s" s="7">
        <v>58</v>
      </c>
      <c r="Y373" t="s" s="7">
        <v>86</v>
      </c>
      <c r="Z373" t="s" s="8">
        <v>125</v>
      </c>
      <c r="AA373" s="14"/>
      <c r="AB373" s="10">
        <f>CEILING(160/W373,1)</f>
        <v>2</v>
      </c>
      <c r="AC373" s="7">
        <f>R373*W373/(1000*1000)*AB373</f>
      </c>
      <c r="AD373" s="11"/>
      <c r="AE373" s="11"/>
      <c r="AF373" s="11"/>
      <c r="AG373" s="7">
        <f>AB373*I373</f>
        <v>1.07556</v>
      </c>
      <c r="AH373" s="11"/>
      <c r="AI373" s="11"/>
      <c r="AJ373" s="11"/>
    </row>
    <row r="374" ht="13" customHeight="1" hidden="1">
      <c r="A374" t="s" s="7">
        <v>1691</v>
      </c>
      <c r="B374" t="s" s="7">
        <v>1692</v>
      </c>
      <c r="C374" t="s" s="7">
        <v>1699</v>
      </c>
      <c r="D374" t="s" s="7">
        <v>1694</v>
      </c>
      <c r="E374" t="s" s="7">
        <v>116</v>
      </c>
      <c r="F374" t="s" s="7">
        <v>1662</v>
      </c>
      <c r="G374" s="12">
        <v>8276</v>
      </c>
      <c r="H374" s="12">
        <v>0</v>
      </c>
      <c r="I374" s="16">
        <v>1.72</v>
      </c>
      <c r="J374" s="12">
        <v>0</v>
      </c>
      <c r="K374" s="12">
        <v>1</v>
      </c>
      <c r="L374" t="s" s="7">
        <v>77</v>
      </c>
      <c r="M374" t="s" s="7">
        <v>48</v>
      </c>
      <c r="N374" t="s" s="7">
        <v>186</v>
      </c>
      <c r="O374" t="s" s="7">
        <v>48</v>
      </c>
      <c r="P374" t="s" s="7">
        <v>1663</v>
      </c>
      <c r="Q374" t="s" s="7">
        <v>51</v>
      </c>
      <c r="R374" t="s" s="7">
        <v>48</v>
      </c>
      <c r="S374" t="s" s="7">
        <v>767</v>
      </c>
      <c r="T374" t="s" s="7">
        <v>122</v>
      </c>
      <c r="U374" t="s" s="7">
        <v>68</v>
      </c>
      <c r="V374" t="s" s="7">
        <v>1695</v>
      </c>
      <c r="W374" t="s" s="7">
        <v>758</v>
      </c>
      <c r="X374" t="s" s="7">
        <v>58</v>
      </c>
      <c r="Y374" t="s" s="7">
        <v>86</v>
      </c>
      <c r="Z374" t="s" s="8">
        <v>138</v>
      </c>
      <c r="AA374" s="14"/>
      <c r="AB374" s="10">
        <f>CEILING(160/W374,1)</f>
        <v>2</v>
      </c>
      <c r="AC374" s="7">
        <f>R374*W374/(1000*1000)*AB374</f>
      </c>
      <c r="AD374" s="11"/>
      <c r="AE374" s="11"/>
      <c r="AF374" s="11"/>
      <c r="AG374" s="7">
        <f>AB374*I374</f>
        <v>3.44</v>
      </c>
      <c r="AH374" s="11"/>
      <c r="AI374" s="11"/>
      <c r="AJ374" s="11"/>
    </row>
    <row r="375" ht="13" customHeight="1" hidden="1">
      <c r="A375" t="s" s="7">
        <v>1691</v>
      </c>
      <c r="B375" t="s" s="7">
        <v>1692</v>
      </c>
      <c r="C375" t="s" s="7">
        <v>1700</v>
      </c>
      <c r="D375" t="s" s="7">
        <v>1694</v>
      </c>
      <c r="E375" t="s" s="7">
        <v>116</v>
      </c>
      <c r="F375" t="s" s="7">
        <v>1662</v>
      </c>
      <c r="G375" s="12">
        <v>8276</v>
      </c>
      <c r="H375" s="12">
        <v>0</v>
      </c>
      <c r="I375" t="s" s="7">
        <v>555</v>
      </c>
      <c r="J375" s="12">
        <v>0</v>
      </c>
      <c r="K375" s="12">
        <v>1</v>
      </c>
      <c r="L375" t="s" s="7">
        <v>556</v>
      </c>
      <c r="M375" t="s" s="7">
        <v>48</v>
      </c>
      <c r="N375" t="s" s="7">
        <v>186</v>
      </c>
      <c r="O375" t="s" s="7">
        <v>48</v>
      </c>
      <c r="P375" t="s" s="7">
        <v>1663</v>
      </c>
      <c r="Q375" t="s" s="7">
        <v>51</v>
      </c>
      <c r="R375" t="s" s="7">
        <v>48</v>
      </c>
      <c r="S375" t="s" s="7">
        <v>767</v>
      </c>
      <c r="T375" t="s" s="7">
        <v>122</v>
      </c>
      <c r="U375" t="s" s="7">
        <v>68</v>
      </c>
      <c r="V375" t="s" s="7">
        <v>1695</v>
      </c>
      <c r="W375" t="s" s="7">
        <v>758</v>
      </c>
      <c r="X375" t="s" s="7">
        <v>58</v>
      </c>
      <c r="Y375" t="s" s="7">
        <v>86</v>
      </c>
      <c r="Z375" t="s" s="8">
        <v>138</v>
      </c>
      <c r="AA375" s="14"/>
      <c r="AB375" s="10">
        <f>CEILING(160/W375,1)</f>
        <v>2</v>
      </c>
      <c r="AC375" s="7">
        <f>R375*W375/(1000*1000)*AB375</f>
      </c>
      <c r="AD375" s="11"/>
      <c r="AE375" s="11"/>
      <c r="AF375" s="11"/>
      <c r="AG375" s="7">
        <f>AB375*I375</f>
      </c>
      <c r="AH375" s="11"/>
      <c r="AI375" s="11"/>
      <c r="AJ375" s="11"/>
    </row>
    <row r="376" ht="13" customHeight="1" hidden="1">
      <c r="A376" t="s" s="7">
        <v>1691</v>
      </c>
      <c r="B376" t="s" s="7">
        <v>1696</v>
      </c>
      <c r="C376" t="s" s="7">
        <v>1701</v>
      </c>
      <c r="D376" t="s" s="7">
        <v>1698</v>
      </c>
      <c r="E376" t="s" s="7">
        <v>116</v>
      </c>
      <c r="F376" t="s" s="7">
        <v>1662</v>
      </c>
      <c r="G376" s="12">
        <v>0</v>
      </c>
      <c r="H376" s="12">
        <v>0</v>
      </c>
      <c r="I376" t="s" s="7">
        <v>709</v>
      </c>
      <c r="J376" s="12">
        <v>0</v>
      </c>
      <c r="K376" s="12">
        <v>1</v>
      </c>
      <c r="L376" t="s" s="7">
        <v>77</v>
      </c>
      <c r="M376" t="s" s="7">
        <v>48</v>
      </c>
      <c r="N376" t="s" s="7">
        <v>186</v>
      </c>
      <c r="O376" t="s" s="7">
        <v>48</v>
      </c>
      <c r="P376" t="s" s="7">
        <v>1663</v>
      </c>
      <c r="Q376" t="s" s="7">
        <v>51</v>
      </c>
      <c r="R376" t="s" s="7">
        <v>48</v>
      </c>
      <c r="S376" t="s" s="7">
        <v>767</v>
      </c>
      <c r="T376" t="s" s="7">
        <v>122</v>
      </c>
      <c r="U376" t="s" s="7">
        <v>68</v>
      </c>
      <c r="V376" t="s" s="7">
        <v>1695</v>
      </c>
      <c r="W376" t="s" s="7">
        <v>758</v>
      </c>
      <c r="X376" t="s" s="7">
        <v>58</v>
      </c>
      <c r="Y376" t="s" s="7">
        <v>86</v>
      </c>
      <c r="Z376" t="s" s="8">
        <v>125</v>
      </c>
      <c r="AA376" s="14"/>
      <c r="AB376" s="10">
        <f>CEILING(160/W376,1)</f>
        <v>2</v>
      </c>
      <c r="AC376" s="7">
        <f>R376*W376/(1000*1000)*AB376</f>
      </c>
      <c r="AD376" s="11"/>
      <c r="AE376" s="11"/>
      <c r="AF376" s="11"/>
      <c r="AG376" s="7">
        <f>AB376*I376</f>
      </c>
      <c r="AH376" s="11"/>
      <c r="AI376" s="11"/>
      <c r="AJ376" s="11"/>
    </row>
    <row r="377" ht="13" customHeight="1" hidden="1">
      <c r="A377" t="s" s="7">
        <v>1691</v>
      </c>
      <c r="B377" t="s" s="7">
        <v>1696</v>
      </c>
      <c r="C377" t="s" s="7">
        <v>1702</v>
      </c>
      <c r="D377" t="s" s="7">
        <v>1698</v>
      </c>
      <c r="E377" t="s" s="7">
        <v>116</v>
      </c>
      <c r="F377" t="s" s="7">
        <v>1662</v>
      </c>
      <c r="G377" s="12">
        <v>0</v>
      </c>
      <c r="H377" s="12">
        <v>0</v>
      </c>
      <c r="I377" t="s" s="7">
        <v>555</v>
      </c>
      <c r="J377" s="12">
        <v>0</v>
      </c>
      <c r="K377" s="12">
        <v>1</v>
      </c>
      <c r="L377" t="s" s="7">
        <v>556</v>
      </c>
      <c r="M377" t="s" s="7">
        <v>48</v>
      </c>
      <c r="N377" t="s" s="7">
        <v>186</v>
      </c>
      <c r="O377" t="s" s="7">
        <v>48</v>
      </c>
      <c r="P377" t="s" s="7">
        <v>1663</v>
      </c>
      <c r="Q377" t="s" s="7">
        <v>51</v>
      </c>
      <c r="R377" t="s" s="7">
        <v>48</v>
      </c>
      <c r="S377" t="s" s="7">
        <v>767</v>
      </c>
      <c r="T377" t="s" s="7">
        <v>122</v>
      </c>
      <c r="U377" t="s" s="7">
        <v>68</v>
      </c>
      <c r="V377" t="s" s="7">
        <v>1695</v>
      </c>
      <c r="W377" t="s" s="7">
        <v>758</v>
      </c>
      <c r="X377" t="s" s="7">
        <v>58</v>
      </c>
      <c r="Y377" t="s" s="7">
        <v>86</v>
      </c>
      <c r="Z377" t="s" s="8">
        <v>125</v>
      </c>
      <c r="AA377" s="14"/>
      <c r="AB377" s="10">
        <f>CEILING(160/W377,1)</f>
        <v>2</v>
      </c>
      <c r="AC377" s="7">
        <f>R377*W377/(1000*1000)*AB377</f>
      </c>
      <c r="AD377" s="11"/>
      <c r="AE377" s="11"/>
      <c r="AF377" s="11"/>
      <c r="AG377" s="7">
        <f>AB377*I377</f>
      </c>
      <c r="AH377" s="11"/>
      <c r="AI377" s="11"/>
      <c r="AJ377" s="11"/>
    </row>
    <row r="378" ht="13" customHeight="1" hidden="1">
      <c r="A378" t="s" s="7">
        <v>1703</v>
      </c>
      <c r="B378" t="s" s="7">
        <v>1704</v>
      </c>
      <c r="C378" t="s" s="7">
        <v>1705</v>
      </c>
      <c r="D378" t="s" s="7">
        <v>1706</v>
      </c>
      <c r="E378" t="s" s="7">
        <v>116</v>
      </c>
      <c r="F378" t="s" s="7">
        <v>1662</v>
      </c>
      <c r="G378" s="12">
        <v>11000</v>
      </c>
      <c r="H378" s="12">
        <v>0</v>
      </c>
      <c r="I378" s="17">
        <v>0.53778</v>
      </c>
      <c r="J378" s="12">
        <v>0</v>
      </c>
      <c r="K378" s="12">
        <v>1000</v>
      </c>
      <c r="L378" t="s" s="7">
        <v>167</v>
      </c>
      <c r="M378" t="s" s="7">
        <v>48</v>
      </c>
      <c r="N378" t="s" s="7">
        <v>118</v>
      </c>
      <c r="O378" t="s" s="7">
        <v>48</v>
      </c>
      <c r="P378" t="s" s="7">
        <v>756</v>
      </c>
      <c r="Q378" t="s" s="7">
        <v>51</v>
      </c>
      <c r="R378" t="s" s="7">
        <v>48</v>
      </c>
      <c r="S378" t="s" s="7">
        <v>767</v>
      </c>
      <c r="T378" t="s" s="7">
        <v>122</v>
      </c>
      <c r="U378" t="s" s="7">
        <v>68</v>
      </c>
      <c r="V378" t="s" s="7">
        <v>1695</v>
      </c>
      <c r="W378" t="s" s="7">
        <v>758</v>
      </c>
      <c r="X378" t="s" s="7">
        <v>58</v>
      </c>
      <c r="Y378" t="s" s="7">
        <v>86</v>
      </c>
      <c r="Z378" t="s" s="8">
        <v>138</v>
      </c>
      <c r="AA378" s="14"/>
      <c r="AB378" s="10">
        <f>CEILING(160/W378,1)</f>
        <v>2</v>
      </c>
      <c r="AC378" s="7">
        <f>R378*W378/(1000*1000)*AB378</f>
      </c>
      <c r="AD378" s="11"/>
      <c r="AE378" s="11"/>
      <c r="AF378" s="11"/>
      <c r="AG378" s="7">
        <f>AB378*I378</f>
        <v>1.07556</v>
      </c>
      <c r="AH378" s="11"/>
      <c r="AI378" s="11"/>
      <c r="AJ378" s="11"/>
    </row>
    <row r="379" ht="13" customHeight="1" hidden="1">
      <c r="A379" t="s" s="7">
        <v>1703</v>
      </c>
      <c r="B379" t="s" s="7">
        <v>1707</v>
      </c>
      <c r="C379" t="s" s="7">
        <v>1708</v>
      </c>
      <c r="D379" t="s" s="7">
        <v>1709</v>
      </c>
      <c r="E379" t="s" s="7">
        <v>116</v>
      </c>
      <c r="F379" t="s" s="7">
        <v>1662</v>
      </c>
      <c r="G379" s="12">
        <v>3000</v>
      </c>
      <c r="H379" s="12">
        <v>0</v>
      </c>
      <c r="I379" s="17">
        <v>0.53778</v>
      </c>
      <c r="J379" s="12">
        <v>0</v>
      </c>
      <c r="K379" s="12">
        <v>1000</v>
      </c>
      <c r="L379" t="s" s="7">
        <v>167</v>
      </c>
      <c r="M379" t="s" s="7">
        <v>48</v>
      </c>
      <c r="N379" t="s" s="7">
        <v>118</v>
      </c>
      <c r="O379" t="s" s="7">
        <v>48</v>
      </c>
      <c r="P379" t="s" s="7">
        <v>756</v>
      </c>
      <c r="Q379" t="s" s="7">
        <v>51</v>
      </c>
      <c r="R379" t="s" s="7">
        <v>48</v>
      </c>
      <c r="S379" t="s" s="7">
        <v>767</v>
      </c>
      <c r="T379" t="s" s="7">
        <v>122</v>
      </c>
      <c r="U379" t="s" s="7">
        <v>68</v>
      </c>
      <c r="V379" t="s" s="7">
        <v>1695</v>
      </c>
      <c r="W379" t="s" s="7">
        <v>758</v>
      </c>
      <c r="X379" t="s" s="7">
        <v>58</v>
      </c>
      <c r="Y379" t="s" s="7">
        <v>86</v>
      </c>
      <c r="Z379" t="s" s="8">
        <v>125</v>
      </c>
      <c r="AA379" s="14"/>
      <c r="AB379" s="10">
        <f>CEILING(160/W379,1)</f>
        <v>2</v>
      </c>
      <c r="AC379" s="7">
        <f>R379*W379/(1000*1000)*AB379</f>
      </c>
      <c r="AD379" s="11"/>
      <c r="AE379" s="11"/>
      <c r="AF379" s="11"/>
      <c r="AG379" s="7">
        <f>AB379*I379</f>
        <v>1.07556</v>
      </c>
      <c r="AH379" s="11"/>
      <c r="AI379" s="11"/>
      <c r="AJ379" s="11"/>
    </row>
    <row r="380" ht="13" customHeight="1" hidden="1">
      <c r="A380" t="s" s="7">
        <v>1703</v>
      </c>
      <c r="B380" t="s" s="7">
        <v>1704</v>
      </c>
      <c r="C380" t="s" s="7">
        <v>1710</v>
      </c>
      <c r="D380" t="s" s="7">
        <v>1706</v>
      </c>
      <c r="E380" t="s" s="7">
        <v>116</v>
      </c>
      <c r="F380" t="s" s="7">
        <v>1662</v>
      </c>
      <c r="G380" s="12">
        <v>11670</v>
      </c>
      <c r="H380" s="12">
        <v>0</v>
      </c>
      <c r="I380" s="16">
        <v>1.72</v>
      </c>
      <c r="J380" s="12">
        <v>0</v>
      </c>
      <c r="K380" s="12">
        <v>1</v>
      </c>
      <c r="L380" t="s" s="7">
        <v>77</v>
      </c>
      <c r="M380" t="s" s="7">
        <v>48</v>
      </c>
      <c r="N380" t="s" s="7">
        <v>118</v>
      </c>
      <c r="O380" t="s" s="7">
        <v>48</v>
      </c>
      <c r="P380" t="s" s="7">
        <v>756</v>
      </c>
      <c r="Q380" t="s" s="7">
        <v>51</v>
      </c>
      <c r="R380" t="s" s="7">
        <v>48</v>
      </c>
      <c r="S380" t="s" s="7">
        <v>767</v>
      </c>
      <c r="T380" t="s" s="7">
        <v>122</v>
      </c>
      <c r="U380" t="s" s="7">
        <v>68</v>
      </c>
      <c r="V380" t="s" s="7">
        <v>1695</v>
      </c>
      <c r="W380" t="s" s="7">
        <v>758</v>
      </c>
      <c r="X380" t="s" s="7">
        <v>58</v>
      </c>
      <c r="Y380" t="s" s="7">
        <v>86</v>
      </c>
      <c r="Z380" t="s" s="8">
        <v>138</v>
      </c>
      <c r="AA380" s="14"/>
      <c r="AB380" s="10">
        <f>CEILING(160/W380,1)</f>
        <v>2</v>
      </c>
      <c r="AC380" s="7">
        <f>R380*W380/(1000*1000)*AB380</f>
      </c>
      <c r="AD380" s="11"/>
      <c r="AE380" s="11"/>
      <c r="AF380" s="11"/>
      <c r="AG380" s="7">
        <f>AB380*I380</f>
        <v>3.44</v>
      </c>
      <c r="AH380" s="11"/>
      <c r="AI380" s="11"/>
      <c r="AJ380" s="11"/>
    </row>
    <row r="381" ht="13" customHeight="1" hidden="1">
      <c r="A381" t="s" s="7">
        <v>1703</v>
      </c>
      <c r="B381" t="s" s="7">
        <v>1707</v>
      </c>
      <c r="C381" t="s" s="7">
        <v>1711</v>
      </c>
      <c r="D381" t="s" s="7">
        <v>1709</v>
      </c>
      <c r="E381" t="s" s="7">
        <v>116</v>
      </c>
      <c r="F381" t="s" s="7">
        <v>1662</v>
      </c>
      <c r="G381" s="12">
        <v>4655</v>
      </c>
      <c r="H381" s="12">
        <v>0</v>
      </c>
      <c r="I381" s="16">
        <v>1.72</v>
      </c>
      <c r="J381" s="12">
        <v>0</v>
      </c>
      <c r="K381" s="12">
        <v>1</v>
      </c>
      <c r="L381" t="s" s="7">
        <v>77</v>
      </c>
      <c r="M381" t="s" s="7">
        <v>48</v>
      </c>
      <c r="N381" t="s" s="7">
        <v>118</v>
      </c>
      <c r="O381" t="s" s="7">
        <v>48</v>
      </c>
      <c r="P381" t="s" s="7">
        <v>756</v>
      </c>
      <c r="Q381" t="s" s="7">
        <v>51</v>
      </c>
      <c r="R381" t="s" s="7">
        <v>48</v>
      </c>
      <c r="S381" t="s" s="7">
        <v>767</v>
      </c>
      <c r="T381" t="s" s="7">
        <v>122</v>
      </c>
      <c r="U381" t="s" s="7">
        <v>68</v>
      </c>
      <c r="V381" t="s" s="7">
        <v>1695</v>
      </c>
      <c r="W381" t="s" s="7">
        <v>758</v>
      </c>
      <c r="X381" t="s" s="7">
        <v>58</v>
      </c>
      <c r="Y381" t="s" s="7">
        <v>86</v>
      </c>
      <c r="Z381" t="s" s="8">
        <v>125</v>
      </c>
      <c r="AA381" s="14"/>
      <c r="AB381" s="10">
        <f>CEILING(160/W381,1)</f>
        <v>2</v>
      </c>
      <c r="AC381" s="7">
        <f>R381*W381/(1000*1000)*AB381</f>
      </c>
      <c r="AD381" s="11"/>
      <c r="AE381" s="11"/>
      <c r="AF381" s="11"/>
      <c r="AG381" s="7">
        <f>AB381*I381</f>
        <v>3.44</v>
      </c>
      <c r="AH381" s="11"/>
      <c r="AI381" s="11"/>
      <c r="AJ381" s="11"/>
    </row>
    <row r="382" ht="13" customHeight="1" hidden="1">
      <c r="A382" t="s" s="7">
        <v>1703</v>
      </c>
      <c r="B382" t="s" s="7">
        <v>1704</v>
      </c>
      <c r="C382" t="s" s="7">
        <v>1712</v>
      </c>
      <c r="D382" t="s" s="7">
        <v>1706</v>
      </c>
      <c r="E382" t="s" s="7">
        <v>116</v>
      </c>
      <c r="F382" t="s" s="7">
        <v>1662</v>
      </c>
      <c r="G382" s="12">
        <v>11670</v>
      </c>
      <c r="H382" s="12">
        <v>0</v>
      </c>
      <c r="I382" t="s" s="7">
        <v>555</v>
      </c>
      <c r="J382" s="12">
        <v>0</v>
      </c>
      <c r="K382" s="12">
        <v>1</v>
      </c>
      <c r="L382" t="s" s="7">
        <v>556</v>
      </c>
      <c r="M382" t="s" s="7">
        <v>48</v>
      </c>
      <c r="N382" t="s" s="7">
        <v>118</v>
      </c>
      <c r="O382" t="s" s="7">
        <v>48</v>
      </c>
      <c r="P382" t="s" s="7">
        <v>756</v>
      </c>
      <c r="Q382" t="s" s="7">
        <v>51</v>
      </c>
      <c r="R382" t="s" s="7">
        <v>48</v>
      </c>
      <c r="S382" t="s" s="7">
        <v>767</v>
      </c>
      <c r="T382" t="s" s="7">
        <v>122</v>
      </c>
      <c r="U382" t="s" s="7">
        <v>68</v>
      </c>
      <c r="V382" t="s" s="7">
        <v>1695</v>
      </c>
      <c r="W382" t="s" s="7">
        <v>758</v>
      </c>
      <c r="X382" t="s" s="7">
        <v>58</v>
      </c>
      <c r="Y382" t="s" s="7">
        <v>86</v>
      </c>
      <c r="Z382" t="s" s="8">
        <v>138</v>
      </c>
      <c r="AA382" s="14"/>
      <c r="AB382" s="10">
        <f>CEILING(160/W382,1)</f>
        <v>2</v>
      </c>
      <c r="AC382" s="7">
        <f>R382*W382/(1000*1000)*AB382</f>
      </c>
      <c r="AD382" s="11"/>
      <c r="AE382" s="11"/>
      <c r="AF382" s="11"/>
      <c r="AG382" s="7">
        <f>AB382*I382</f>
      </c>
      <c r="AH382" s="11"/>
      <c r="AI382" s="11"/>
      <c r="AJ382" s="11"/>
    </row>
    <row r="383" ht="13" customHeight="1" hidden="1">
      <c r="A383" t="s" s="7">
        <v>1703</v>
      </c>
      <c r="B383" t="s" s="7">
        <v>1707</v>
      </c>
      <c r="C383" t="s" s="7">
        <v>1713</v>
      </c>
      <c r="D383" t="s" s="7">
        <v>1709</v>
      </c>
      <c r="E383" t="s" s="7">
        <v>116</v>
      </c>
      <c r="F383" t="s" s="7">
        <v>1662</v>
      </c>
      <c r="G383" s="12">
        <v>4655</v>
      </c>
      <c r="H383" s="12">
        <v>0</v>
      </c>
      <c r="I383" t="s" s="7">
        <v>555</v>
      </c>
      <c r="J383" s="12">
        <v>0</v>
      </c>
      <c r="K383" s="12">
        <v>1</v>
      </c>
      <c r="L383" t="s" s="7">
        <v>556</v>
      </c>
      <c r="M383" t="s" s="7">
        <v>48</v>
      </c>
      <c r="N383" t="s" s="7">
        <v>118</v>
      </c>
      <c r="O383" t="s" s="7">
        <v>48</v>
      </c>
      <c r="P383" t="s" s="7">
        <v>756</v>
      </c>
      <c r="Q383" t="s" s="7">
        <v>51</v>
      </c>
      <c r="R383" t="s" s="7">
        <v>48</v>
      </c>
      <c r="S383" t="s" s="7">
        <v>767</v>
      </c>
      <c r="T383" t="s" s="7">
        <v>122</v>
      </c>
      <c r="U383" t="s" s="7">
        <v>68</v>
      </c>
      <c r="V383" t="s" s="7">
        <v>1695</v>
      </c>
      <c r="W383" t="s" s="7">
        <v>758</v>
      </c>
      <c r="X383" t="s" s="7">
        <v>58</v>
      </c>
      <c r="Y383" t="s" s="7">
        <v>86</v>
      </c>
      <c r="Z383" t="s" s="8">
        <v>125</v>
      </c>
      <c r="AA383" s="14"/>
      <c r="AB383" s="10">
        <f>CEILING(160/W383,1)</f>
        <v>2</v>
      </c>
      <c r="AC383" s="7">
        <f>R383*W383/(1000*1000)*AB383</f>
      </c>
      <c r="AD383" s="11"/>
      <c r="AE383" s="11"/>
      <c r="AF383" s="11"/>
      <c r="AG383" s="7">
        <f>AB383*I383</f>
      </c>
      <c r="AH383" s="11"/>
      <c r="AI383" s="11"/>
      <c r="AJ383" s="11"/>
    </row>
    <row r="384" ht="13" customHeight="1" hidden="1">
      <c r="A384" t="s" s="7">
        <v>1714</v>
      </c>
      <c r="B384" t="s" s="7">
        <v>1715</v>
      </c>
      <c r="C384" t="s" s="7">
        <v>1716</v>
      </c>
      <c r="D384" t="s" s="7">
        <v>1717</v>
      </c>
      <c r="E384" t="s" s="7">
        <v>116</v>
      </c>
      <c r="F384" t="s" s="7">
        <v>1718</v>
      </c>
      <c r="G384" s="12">
        <v>15000</v>
      </c>
      <c r="H384" s="12">
        <v>0</v>
      </c>
      <c r="I384" s="17">
        <v>1.26761</v>
      </c>
      <c r="J384" s="12">
        <v>0</v>
      </c>
      <c r="K384" s="12">
        <v>1500</v>
      </c>
      <c r="L384" t="s" s="7">
        <v>167</v>
      </c>
      <c r="M384" t="s" s="7">
        <v>48</v>
      </c>
      <c r="N384" t="s" s="7">
        <v>1719</v>
      </c>
      <c r="O384" t="s" s="7">
        <v>48</v>
      </c>
      <c r="P384" t="s" s="7">
        <v>1720</v>
      </c>
      <c r="Q384" t="s" s="7">
        <v>51</v>
      </c>
      <c r="R384" t="s" s="7">
        <v>48</v>
      </c>
      <c r="S384" t="s" s="7">
        <v>48</v>
      </c>
      <c r="T384" t="s" s="7">
        <v>1595</v>
      </c>
      <c r="U384" t="s" s="7">
        <v>68</v>
      </c>
      <c r="V384" t="s" s="7">
        <v>757</v>
      </c>
      <c r="W384" t="s" s="7">
        <v>758</v>
      </c>
      <c r="X384" t="s" s="7">
        <v>58</v>
      </c>
      <c r="Y384" t="s" s="7">
        <v>86</v>
      </c>
      <c r="Z384" t="s" s="8">
        <v>683</v>
      </c>
      <c r="AA384" s="14"/>
      <c r="AB384" s="10">
        <f>CEILING(160/W384,1)</f>
        <v>2</v>
      </c>
      <c r="AC384" s="7">
        <f>R384*W384/(1000*1000)*AB384</f>
      </c>
      <c r="AD384" s="11"/>
      <c r="AE384" s="11"/>
      <c r="AF384" s="11"/>
      <c r="AG384" s="7">
        <f>AB384*I384</f>
        <v>2.53522</v>
      </c>
      <c r="AH384" s="11"/>
      <c r="AI384" s="11"/>
      <c r="AJ384" s="11"/>
    </row>
    <row r="385" ht="13" customHeight="1" hidden="1">
      <c r="A385" t="s" s="7">
        <v>1714</v>
      </c>
      <c r="B385" t="s" s="7">
        <v>1715</v>
      </c>
      <c r="C385" t="s" s="7">
        <v>1721</v>
      </c>
      <c r="D385" t="s" s="7">
        <v>1717</v>
      </c>
      <c r="E385" t="s" s="7">
        <v>116</v>
      </c>
      <c r="F385" t="s" s="7">
        <v>1718</v>
      </c>
      <c r="G385" s="12">
        <v>15503</v>
      </c>
      <c r="H385" s="12">
        <v>0</v>
      </c>
      <c r="I385" s="16">
        <v>3.51</v>
      </c>
      <c r="J385" s="12">
        <v>0</v>
      </c>
      <c r="K385" s="12">
        <v>1</v>
      </c>
      <c r="L385" t="s" s="7">
        <v>77</v>
      </c>
      <c r="M385" t="s" s="7">
        <v>48</v>
      </c>
      <c r="N385" t="s" s="7">
        <v>1719</v>
      </c>
      <c r="O385" t="s" s="7">
        <v>48</v>
      </c>
      <c r="P385" t="s" s="7">
        <v>1720</v>
      </c>
      <c r="Q385" t="s" s="7">
        <v>51</v>
      </c>
      <c r="R385" t="s" s="7">
        <v>48</v>
      </c>
      <c r="S385" t="s" s="7">
        <v>48</v>
      </c>
      <c r="T385" t="s" s="7">
        <v>1595</v>
      </c>
      <c r="U385" t="s" s="7">
        <v>68</v>
      </c>
      <c r="V385" t="s" s="7">
        <v>757</v>
      </c>
      <c r="W385" t="s" s="7">
        <v>758</v>
      </c>
      <c r="X385" t="s" s="7">
        <v>58</v>
      </c>
      <c r="Y385" t="s" s="7">
        <v>86</v>
      </c>
      <c r="Z385" t="s" s="8">
        <v>683</v>
      </c>
      <c r="AA385" s="14"/>
      <c r="AB385" s="10">
        <f>CEILING(160/W385,1)</f>
        <v>2</v>
      </c>
      <c r="AC385" s="7">
        <f>R385*W385/(1000*1000)*AB385</f>
      </c>
      <c r="AD385" s="11"/>
      <c r="AE385" s="11"/>
      <c r="AF385" s="11"/>
      <c r="AG385" s="7">
        <f>AB385*I385</f>
        <v>7.02</v>
      </c>
      <c r="AH385" s="11"/>
      <c r="AI385" s="11"/>
      <c r="AJ385" s="11"/>
    </row>
    <row r="386" ht="13" customHeight="1" hidden="1">
      <c r="A386" t="s" s="7">
        <v>1714</v>
      </c>
      <c r="B386" t="s" s="7">
        <v>1715</v>
      </c>
      <c r="C386" t="s" s="7">
        <v>1722</v>
      </c>
      <c r="D386" t="s" s="7">
        <v>1717</v>
      </c>
      <c r="E386" t="s" s="7">
        <v>116</v>
      </c>
      <c r="F386" t="s" s="7">
        <v>1718</v>
      </c>
      <c r="G386" s="12">
        <v>15503</v>
      </c>
      <c r="H386" s="12">
        <v>0</v>
      </c>
      <c r="I386" t="s" s="7">
        <v>555</v>
      </c>
      <c r="J386" s="12">
        <v>0</v>
      </c>
      <c r="K386" s="12">
        <v>1</v>
      </c>
      <c r="L386" t="s" s="7">
        <v>556</v>
      </c>
      <c r="M386" t="s" s="7">
        <v>48</v>
      </c>
      <c r="N386" t="s" s="7">
        <v>1719</v>
      </c>
      <c r="O386" t="s" s="7">
        <v>48</v>
      </c>
      <c r="P386" t="s" s="7">
        <v>1720</v>
      </c>
      <c r="Q386" t="s" s="7">
        <v>51</v>
      </c>
      <c r="R386" t="s" s="7">
        <v>48</v>
      </c>
      <c r="S386" t="s" s="7">
        <v>48</v>
      </c>
      <c r="T386" t="s" s="7">
        <v>1595</v>
      </c>
      <c r="U386" t="s" s="7">
        <v>68</v>
      </c>
      <c r="V386" t="s" s="7">
        <v>757</v>
      </c>
      <c r="W386" t="s" s="7">
        <v>758</v>
      </c>
      <c r="X386" t="s" s="7">
        <v>58</v>
      </c>
      <c r="Y386" t="s" s="7">
        <v>86</v>
      </c>
      <c r="Z386" t="s" s="8">
        <v>683</v>
      </c>
      <c r="AA386" s="14"/>
      <c r="AB386" s="10">
        <f>CEILING(160/W386,1)</f>
        <v>2</v>
      </c>
      <c r="AC386" s="7">
        <f>R386*W386/(1000*1000)*AB386</f>
      </c>
      <c r="AD386" s="11"/>
      <c r="AE386" s="11"/>
      <c r="AF386" s="11"/>
      <c r="AG386" s="7">
        <f>AB386*I386</f>
      </c>
      <c r="AH386" s="11"/>
      <c r="AI386" s="11"/>
      <c r="AJ386" s="11"/>
    </row>
    <row r="387" ht="13" customHeight="1" hidden="1">
      <c r="A387" t="s" s="7">
        <v>1723</v>
      </c>
      <c r="B387" t="s" s="7">
        <v>1724</v>
      </c>
      <c r="C387" t="s" s="7">
        <v>1725</v>
      </c>
      <c r="D387" t="s" s="7">
        <v>1726</v>
      </c>
      <c r="E387" t="s" s="7">
        <v>116</v>
      </c>
      <c r="F387" t="s" s="7">
        <v>1727</v>
      </c>
      <c r="G387" s="12">
        <v>0</v>
      </c>
      <c r="H387" s="12">
        <v>0</v>
      </c>
      <c r="I387" s="17">
        <v>1.10425</v>
      </c>
      <c r="J387" s="12">
        <v>0</v>
      </c>
      <c r="K387" s="12">
        <v>3000</v>
      </c>
      <c r="L387" t="s" s="7">
        <v>167</v>
      </c>
      <c r="M387" t="s" s="7">
        <v>48</v>
      </c>
      <c r="N387" t="s" s="7">
        <v>1719</v>
      </c>
      <c r="O387" t="s" s="7">
        <v>48</v>
      </c>
      <c r="P387" t="s" s="7">
        <v>1720</v>
      </c>
      <c r="Q387" t="s" s="7">
        <v>51</v>
      </c>
      <c r="R387" t="s" s="7">
        <v>48</v>
      </c>
      <c r="S387" t="s" s="7">
        <v>48</v>
      </c>
      <c r="T387" t="s" s="7">
        <v>1595</v>
      </c>
      <c r="U387" t="s" s="7">
        <v>68</v>
      </c>
      <c r="V387" t="s" s="7">
        <v>1728</v>
      </c>
      <c r="W387" t="s" s="7">
        <v>70</v>
      </c>
      <c r="X387" t="s" s="7">
        <v>58</v>
      </c>
      <c r="Y387" t="s" s="7">
        <v>86</v>
      </c>
      <c r="Z387" t="s" s="8">
        <v>1729</v>
      </c>
      <c r="AA387" s="14"/>
      <c r="AB387" s="10">
        <f>CEILING(160/W387,1)</f>
        <v>2</v>
      </c>
      <c r="AC387" s="7">
        <f>R387*W387/(1000*1000)*AB387</f>
      </c>
      <c r="AD387" s="11"/>
      <c r="AE387" s="11"/>
      <c r="AF387" s="11"/>
      <c r="AG387" s="7">
        <f>AB387*I387</f>
        <v>2.2085</v>
      </c>
      <c r="AH387" s="11"/>
      <c r="AI387" s="11"/>
      <c r="AJ387" s="11"/>
    </row>
    <row r="388" ht="13" customHeight="1" hidden="1">
      <c r="A388" t="s" s="7">
        <v>1723</v>
      </c>
      <c r="B388" t="s" s="7">
        <v>1724</v>
      </c>
      <c r="C388" t="s" s="7">
        <v>1730</v>
      </c>
      <c r="D388" t="s" s="7">
        <v>1726</v>
      </c>
      <c r="E388" t="s" s="7">
        <v>116</v>
      </c>
      <c r="F388" t="s" s="7">
        <v>1727</v>
      </c>
      <c r="G388" s="12">
        <v>4125</v>
      </c>
      <c r="H388" s="12">
        <v>0</v>
      </c>
      <c r="I388" s="16">
        <v>3.23</v>
      </c>
      <c r="J388" s="12">
        <v>0</v>
      </c>
      <c r="K388" s="12">
        <v>1</v>
      </c>
      <c r="L388" t="s" s="7">
        <v>77</v>
      </c>
      <c r="M388" t="s" s="7">
        <v>48</v>
      </c>
      <c r="N388" t="s" s="7">
        <v>1719</v>
      </c>
      <c r="O388" t="s" s="7">
        <v>48</v>
      </c>
      <c r="P388" t="s" s="7">
        <v>1720</v>
      </c>
      <c r="Q388" t="s" s="7">
        <v>51</v>
      </c>
      <c r="R388" t="s" s="7">
        <v>48</v>
      </c>
      <c r="S388" t="s" s="7">
        <v>48</v>
      </c>
      <c r="T388" t="s" s="7">
        <v>1595</v>
      </c>
      <c r="U388" t="s" s="7">
        <v>68</v>
      </c>
      <c r="V388" t="s" s="7">
        <v>1728</v>
      </c>
      <c r="W388" t="s" s="7">
        <v>70</v>
      </c>
      <c r="X388" t="s" s="7">
        <v>58</v>
      </c>
      <c r="Y388" t="s" s="7">
        <v>86</v>
      </c>
      <c r="Z388" t="s" s="8">
        <v>1729</v>
      </c>
      <c r="AA388" s="14"/>
      <c r="AB388" s="10">
        <f>CEILING(160/W388,1)</f>
        <v>2</v>
      </c>
      <c r="AC388" s="7">
        <f>R388*W388/(1000*1000)*AB388</f>
      </c>
      <c r="AD388" s="11"/>
      <c r="AE388" s="11"/>
      <c r="AF388" s="11"/>
      <c r="AG388" s="7">
        <f>AB388*I388</f>
        <v>6.46</v>
      </c>
      <c r="AH388" s="11"/>
      <c r="AI388" s="11"/>
      <c r="AJ388" s="11"/>
    </row>
    <row r="389" ht="13" customHeight="1" hidden="1">
      <c r="A389" t="s" s="7">
        <v>1723</v>
      </c>
      <c r="B389" t="s" s="7">
        <v>1724</v>
      </c>
      <c r="C389" t="s" s="7">
        <v>1731</v>
      </c>
      <c r="D389" t="s" s="7">
        <v>1726</v>
      </c>
      <c r="E389" t="s" s="7">
        <v>116</v>
      </c>
      <c r="F389" t="s" s="7">
        <v>1727</v>
      </c>
      <c r="G389" s="12">
        <v>4125</v>
      </c>
      <c r="H389" s="12">
        <v>0</v>
      </c>
      <c r="I389" t="s" s="7">
        <v>555</v>
      </c>
      <c r="J389" s="12">
        <v>0</v>
      </c>
      <c r="K389" s="12">
        <v>1</v>
      </c>
      <c r="L389" t="s" s="7">
        <v>556</v>
      </c>
      <c r="M389" t="s" s="7">
        <v>48</v>
      </c>
      <c r="N389" t="s" s="7">
        <v>1719</v>
      </c>
      <c r="O389" t="s" s="7">
        <v>48</v>
      </c>
      <c r="P389" t="s" s="7">
        <v>1720</v>
      </c>
      <c r="Q389" t="s" s="7">
        <v>51</v>
      </c>
      <c r="R389" t="s" s="7">
        <v>48</v>
      </c>
      <c r="S389" t="s" s="7">
        <v>48</v>
      </c>
      <c r="T389" t="s" s="7">
        <v>1595</v>
      </c>
      <c r="U389" t="s" s="7">
        <v>68</v>
      </c>
      <c r="V389" t="s" s="7">
        <v>1728</v>
      </c>
      <c r="W389" t="s" s="7">
        <v>70</v>
      </c>
      <c r="X389" t="s" s="7">
        <v>58</v>
      </c>
      <c r="Y389" t="s" s="7">
        <v>86</v>
      </c>
      <c r="Z389" t="s" s="8">
        <v>1729</v>
      </c>
      <c r="AA389" s="14"/>
      <c r="AB389" s="10">
        <f>CEILING(160/W389,1)</f>
        <v>2</v>
      </c>
      <c r="AC389" s="7">
        <f>R389*W389/(1000*1000)*AB389</f>
      </c>
      <c r="AD389" s="11"/>
      <c r="AE389" s="11"/>
      <c r="AF389" s="11"/>
      <c r="AG389" s="7">
        <f>AB389*I389</f>
      </c>
      <c r="AH389" s="11"/>
      <c r="AI389" s="11"/>
      <c r="AJ389" s="11"/>
    </row>
    <row r="390" ht="13" customHeight="1" hidden="1">
      <c r="A390" t="s" s="7">
        <v>1732</v>
      </c>
      <c r="B390" t="s" s="7">
        <v>48</v>
      </c>
      <c r="C390" t="s" s="7">
        <v>1733</v>
      </c>
      <c r="D390" t="s" s="7">
        <v>1734</v>
      </c>
      <c r="E390" t="s" s="7">
        <v>116</v>
      </c>
      <c r="F390" t="s" s="7">
        <v>1735</v>
      </c>
      <c r="G390" s="12">
        <v>0</v>
      </c>
      <c r="H390" s="12">
        <v>0</v>
      </c>
      <c r="I390" s="17">
        <v>0.61895</v>
      </c>
      <c r="J390" s="12">
        <v>0</v>
      </c>
      <c r="K390" s="12">
        <v>1800</v>
      </c>
      <c r="L390" t="s" s="7">
        <v>509</v>
      </c>
      <c r="M390" t="s" s="7">
        <v>48</v>
      </c>
      <c r="N390" t="s" s="7">
        <v>186</v>
      </c>
      <c r="O390" t="s" s="7">
        <v>48</v>
      </c>
      <c r="P390" t="s" s="7">
        <v>1736</v>
      </c>
      <c r="Q390" t="s" s="7">
        <v>51</v>
      </c>
      <c r="R390" t="s" s="7">
        <v>48</v>
      </c>
      <c r="S390" t="s" s="7">
        <v>767</v>
      </c>
      <c r="T390" t="s" s="7">
        <v>122</v>
      </c>
      <c r="U390" t="s" s="7">
        <v>68</v>
      </c>
      <c r="V390" t="s" s="7">
        <v>757</v>
      </c>
      <c r="W390" t="s" s="7">
        <v>758</v>
      </c>
      <c r="X390" t="s" s="7">
        <v>58</v>
      </c>
      <c r="Y390" t="s" s="7">
        <v>59</v>
      </c>
      <c r="Z390" t="s" s="8">
        <v>1330</v>
      </c>
      <c r="AA390" s="14"/>
      <c r="AB390" s="10">
        <f>CEILING(160/W390,1)</f>
        <v>2</v>
      </c>
      <c r="AC390" s="7">
        <f>R390*W390/(1000*1000)*AB390</f>
      </c>
      <c r="AD390" s="11"/>
      <c r="AE390" s="11"/>
      <c r="AF390" s="11"/>
      <c r="AG390" s="7">
        <f>AB390*I390</f>
        <v>1.2379</v>
      </c>
      <c r="AH390" s="11"/>
      <c r="AI390" s="11"/>
      <c r="AJ390" s="11"/>
    </row>
    <row r="391" ht="13" customHeight="1" hidden="1">
      <c r="A391" t="s" s="7">
        <v>1732</v>
      </c>
      <c r="B391" t="s" s="7">
        <v>1737</v>
      </c>
      <c r="C391" t="s" s="7">
        <v>1738</v>
      </c>
      <c r="D391" t="s" s="7">
        <v>1739</v>
      </c>
      <c r="E391" t="s" s="7">
        <v>116</v>
      </c>
      <c r="F391" t="s" s="7">
        <v>1740</v>
      </c>
      <c r="G391" s="12">
        <v>1390</v>
      </c>
      <c r="H391" s="12">
        <v>0</v>
      </c>
      <c r="I391" s="16">
        <v>1.68</v>
      </c>
      <c r="J391" s="12">
        <v>0</v>
      </c>
      <c r="K391" s="12">
        <v>1</v>
      </c>
      <c r="L391" t="s" s="7">
        <v>47</v>
      </c>
      <c r="M391" t="s" s="7">
        <v>48</v>
      </c>
      <c r="N391" t="s" s="7">
        <v>186</v>
      </c>
      <c r="O391" t="s" s="7">
        <v>48</v>
      </c>
      <c r="P391" t="s" s="7">
        <v>1736</v>
      </c>
      <c r="Q391" t="s" s="7">
        <v>51</v>
      </c>
      <c r="R391" t="s" s="7">
        <v>48</v>
      </c>
      <c r="S391" t="s" s="7">
        <v>48</v>
      </c>
      <c r="T391" t="s" s="7">
        <v>122</v>
      </c>
      <c r="U391" t="s" s="7">
        <v>68</v>
      </c>
      <c r="V391" t="s" s="7">
        <v>757</v>
      </c>
      <c r="W391" t="s" s="7">
        <v>758</v>
      </c>
      <c r="X391" t="s" s="7">
        <v>58</v>
      </c>
      <c r="Y391" t="s" s="7">
        <v>59</v>
      </c>
      <c r="Z391" t="s" s="8">
        <v>1741</v>
      </c>
      <c r="AA391" s="14"/>
      <c r="AB391" s="10">
        <f>CEILING(160/W391,1)</f>
        <v>2</v>
      </c>
      <c r="AC391" s="7">
        <f>R391*W391/(1000*1000)*AB391</f>
      </c>
      <c r="AD391" s="11"/>
      <c r="AE391" s="11"/>
      <c r="AF391" s="11"/>
      <c r="AG391" s="7">
        <f>AB391*I391</f>
        <v>3.36</v>
      </c>
      <c r="AH391" s="11"/>
      <c r="AI391" s="11"/>
      <c r="AJ391" s="11"/>
    </row>
    <row r="392" ht="13" customHeight="1" hidden="1">
      <c r="A392" t="s" s="7">
        <v>1742</v>
      </c>
      <c r="B392" t="s" s="7">
        <v>1743</v>
      </c>
      <c r="C392" t="s" s="7">
        <v>1744</v>
      </c>
      <c r="D392" t="s" s="7">
        <v>1745</v>
      </c>
      <c r="E392" t="s" s="7">
        <v>116</v>
      </c>
      <c r="F392" t="s" s="7">
        <v>1746</v>
      </c>
      <c r="G392" s="12">
        <v>2959</v>
      </c>
      <c r="H392" s="12">
        <v>0</v>
      </c>
      <c r="I392" s="16">
        <v>1.61</v>
      </c>
      <c r="J392" s="12">
        <v>0</v>
      </c>
      <c r="K392" s="12">
        <v>1</v>
      </c>
      <c r="L392" t="s" s="7">
        <v>47</v>
      </c>
      <c r="M392" t="s" s="7">
        <v>48</v>
      </c>
      <c r="N392" t="s" s="7">
        <v>118</v>
      </c>
      <c r="O392" t="s" s="7">
        <v>48</v>
      </c>
      <c r="P392" t="s" s="7">
        <v>119</v>
      </c>
      <c r="Q392" t="s" s="7">
        <v>51</v>
      </c>
      <c r="R392" t="s" s="7">
        <v>48</v>
      </c>
      <c r="S392" t="s" s="7">
        <v>48</v>
      </c>
      <c r="T392" t="s" s="7">
        <v>122</v>
      </c>
      <c r="U392" t="s" s="7">
        <v>55</v>
      </c>
      <c r="V392" t="s" s="7">
        <v>1747</v>
      </c>
      <c r="W392" t="s" s="7">
        <v>145</v>
      </c>
      <c r="X392" t="s" s="7">
        <v>58</v>
      </c>
      <c r="Y392" t="s" s="7">
        <v>59</v>
      </c>
      <c r="Z392" t="s" s="8">
        <v>71</v>
      </c>
      <c r="AA392" s="14"/>
      <c r="AB392" s="10">
        <f>CEILING(160/W392,1)</f>
        <v>4</v>
      </c>
      <c r="AC392" s="7">
        <f>R392*W392/(1000*1000)*AB392</f>
      </c>
      <c r="AD392" s="11"/>
      <c r="AE392" s="11"/>
      <c r="AF392" s="11"/>
      <c r="AG392" s="7">
        <f>AB392*I392</f>
        <v>6.44</v>
      </c>
      <c r="AH392" s="11"/>
      <c r="AI392" s="11"/>
      <c r="AJ392" s="11"/>
    </row>
    <row r="393" ht="13" customHeight="1" hidden="1">
      <c r="A393" t="s" s="7">
        <v>1748</v>
      </c>
      <c r="B393" t="s" s="7">
        <v>1749</v>
      </c>
      <c r="C393" t="s" s="7">
        <v>1750</v>
      </c>
      <c r="D393" t="s" s="7">
        <v>1751</v>
      </c>
      <c r="E393" t="s" s="7">
        <v>116</v>
      </c>
      <c r="F393" t="s" s="7">
        <v>1752</v>
      </c>
      <c r="G393" s="12">
        <v>0</v>
      </c>
      <c r="H393" s="12">
        <v>0</v>
      </c>
      <c r="I393" s="16">
        <v>1.61</v>
      </c>
      <c r="J393" s="12">
        <v>0</v>
      </c>
      <c r="K393" s="12">
        <v>1</v>
      </c>
      <c r="L393" t="s" s="7">
        <v>47</v>
      </c>
      <c r="M393" t="s" s="7">
        <v>48</v>
      </c>
      <c r="N393" t="s" s="7">
        <v>118</v>
      </c>
      <c r="O393" t="s" s="7">
        <v>48</v>
      </c>
      <c r="P393" t="s" s="7">
        <v>119</v>
      </c>
      <c r="Q393" t="s" s="7">
        <v>51</v>
      </c>
      <c r="R393" t="s" s="7">
        <v>48</v>
      </c>
      <c r="S393" t="s" s="7">
        <v>48</v>
      </c>
      <c r="T393" t="s" s="7">
        <v>122</v>
      </c>
      <c r="U393" t="s" s="7">
        <v>55</v>
      </c>
      <c r="V393" t="s" s="7">
        <v>1747</v>
      </c>
      <c r="W393" t="s" s="7">
        <v>145</v>
      </c>
      <c r="X393" t="s" s="7">
        <v>58</v>
      </c>
      <c r="Y393" t="s" s="7">
        <v>59</v>
      </c>
      <c r="Z393" t="s" s="8">
        <v>71</v>
      </c>
      <c r="AA393" s="14"/>
      <c r="AB393" s="10">
        <f>CEILING(160/W393,1)</f>
        <v>4</v>
      </c>
      <c r="AC393" s="7">
        <f>R393*W393/(1000*1000)*AB393</f>
      </c>
      <c r="AD393" s="11"/>
      <c r="AE393" s="11"/>
      <c r="AF393" s="11"/>
      <c r="AG393" s="7">
        <f>AB393*I393</f>
        <v>6.44</v>
      </c>
      <c r="AH393" s="11"/>
      <c r="AI393" s="11"/>
      <c r="AJ393" s="11"/>
    </row>
    <row r="394" ht="13" customHeight="1" hidden="1">
      <c r="A394" t="s" s="7">
        <v>1753</v>
      </c>
      <c r="B394" t="s" s="7">
        <v>1754</v>
      </c>
      <c r="C394" t="s" s="7">
        <v>1755</v>
      </c>
      <c r="D394" t="s" s="7">
        <v>1756</v>
      </c>
      <c r="E394" t="s" s="7">
        <v>116</v>
      </c>
      <c r="F394" t="s" s="7">
        <v>1757</v>
      </c>
      <c r="G394" s="12">
        <v>11762</v>
      </c>
      <c r="H394" s="12">
        <v>0</v>
      </c>
      <c r="I394" s="16">
        <v>1.61</v>
      </c>
      <c r="J394" s="12">
        <v>0</v>
      </c>
      <c r="K394" s="12">
        <v>1</v>
      </c>
      <c r="L394" t="s" s="7">
        <v>47</v>
      </c>
      <c r="M394" t="s" s="7">
        <v>48</v>
      </c>
      <c r="N394" t="s" s="7">
        <v>186</v>
      </c>
      <c r="O394" t="s" s="7">
        <v>48</v>
      </c>
      <c r="P394" t="s" s="7">
        <v>1736</v>
      </c>
      <c r="Q394" t="s" s="7">
        <v>51</v>
      </c>
      <c r="R394" t="s" s="7">
        <v>48</v>
      </c>
      <c r="S394" t="s" s="7">
        <v>48</v>
      </c>
      <c r="T394" t="s" s="7">
        <v>122</v>
      </c>
      <c r="U394" t="s" s="7">
        <v>68</v>
      </c>
      <c r="V394" t="s" s="7">
        <v>757</v>
      </c>
      <c r="W394" t="s" s="7">
        <v>70</v>
      </c>
      <c r="X394" t="s" s="7">
        <v>58</v>
      </c>
      <c r="Y394" t="s" s="7">
        <v>59</v>
      </c>
      <c r="Z394" t="s" s="8">
        <v>1130</v>
      </c>
      <c r="AA394" s="14"/>
      <c r="AB394" s="10">
        <f>CEILING(160/W394,1)</f>
        <v>2</v>
      </c>
      <c r="AC394" s="7">
        <f>R394*W394/(1000*1000)*AB394</f>
      </c>
      <c r="AD394" s="11"/>
      <c r="AE394" s="11"/>
      <c r="AF394" s="11"/>
      <c r="AG394" s="7">
        <f>AB394*I394</f>
        <v>3.22</v>
      </c>
      <c r="AH394" s="11"/>
      <c r="AI394" s="11"/>
      <c r="AJ394" s="11"/>
    </row>
    <row r="395" ht="13" customHeight="1" hidden="1">
      <c r="A395" t="s" s="7">
        <v>1758</v>
      </c>
      <c r="B395" t="s" s="7">
        <v>48</v>
      </c>
      <c r="C395" t="s" s="7">
        <v>1759</v>
      </c>
      <c r="D395" t="s" s="7">
        <v>1760</v>
      </c>
      <c r="E395" t="s" s="7">
        <v>116</v>
      </c>
      <c r="F395" t="s" s="7">
        <v>1761</v>
      </c>
      <c r="G395" s="12">
        <v>0</v>
      </c>
      <c r="H395" s="12">
        <v>0</v>
      </c>
      <c r="I395" s="17">
        <v>0.5340200000000001</v>
      </c>
      <c r="J395" s="12">
        <v>0</v>
      </c>
      <c r="K395" s="12">
        <v>4000</v>
      </c>
      <c r="L395" t="s" s="7">
        <v>47</v>
      </c>
      <c r="M395" t="s" s="7">
        <v>48</v>
      </c>
      <c r="N395" t="s" s="7">
        <v>118</v>
      </c>
      <c r="O395" t="s" s="7">
        <v>48</v>
      </c>
      <c r="P395" t="s" s="7">
        <v>119</v>
      </c>
      <c r="Q395" t="s" s="7">
        <v>51</v>
      </c>
      <c r="R395" t="s" s="7">
        <v>48</v>
      </c>
      <c r="S395" t="s" s="7">
        <v>767</v>
      </c>
      <c r="T395" t="s" s="7">
        <v>122</v>
      </c>
      <c r="U395" t="s" s="7">
        <v>68</v>
      </c>
      <c r="V395" t="s" s="7">
        <v>757</v>
      </c>
      <c r="W395" t="s" s="7">
        <v>70</v>
      </c>
      <c r="X395" t="s" s="7">
        <v>58</v>
      </c>
      <c r="Y395" t="s" s="7">
        <v>59</v>
      </c>
      <c r="Z395" t="s" s="8">
        <v>1355</v>
      </c>
      <c r="AA395" s="14"/>
      <c r="AB395" s="10">
        <f>CEILING(160/W395,1)</f>
        <v>2</v>
      </c>
      <c r="AC395" s="7">
        <f>R395*W395/(1000*1000)*AB395</f>
      </c>
      <c r="AD395" s="11"/>
      <c r="AE395" s="11"/>
      <c r="AF395" s="11"/>
      <c r="AG395" s="7">
        <f>AB395*I395</f>
        <v>1.06804</v>
      </c>
      <c r="AH395" s="11"/>
      <c r="AI395" s="11"/>
      <c r="AJ395" s="11"/>
    </row>
    <row r="396" ht="13" customHeight="1" hidden="1">
      <c r="A396" t="s" s="7">
        <v>1758</v>
      </c>
      <c r="B396" t="s" s="7">
        <v>1762</v>
      </c>
      <c r="C396" t="s" s="7">
        <v>1763</v>
      </c>
      <c r="D396" t="s" s="7">
        <v>1764</v>
      </c>
      <c r="E396" t="s" s="7">
        <v>116</v>
      </c>
      <c r="F396" t="s" s="7">
        <v>1757</v>
      </c>
      <c r="G396" s="12">
        <v>15936</v>
      </c>
      <c r="H396" s="12">
        <v>0</v>
      </c>
      <c r="I396" s="16">
        <v>1.61</v>
      </c>
      <c r="J396" s="12">
        <v>0</v>
      </c>
      <c r="K396" s="12">
        <v>1</v>
      </c>
      <c r="L396" t="s" s="7">
        <v>47</v>
      </c>
      <c r="M396" t="s" s="7">
        <v>48</v>
      </c>
      <c r="N396" t="s" s="7">
        <v>118</v>
      </c>
      <c r="O396" t="s" s="7">
        <v>48</v>
      </c>
      <c r="P396" t="s" s="7">
        <v>119</v>
      </c>
      <c r="Q396" t="s" s="7">
        <v>51</v>
      </c>
      <c r="R396" t="s" s="7">
        <v>48</v>
      </c>
      <c r="S396" t="s" s="7">
        <v>48</v>
      </c>
      <c r="T396" t="s" s="7">
        <v>122</v>
      </c>
      <c r="U396" t="s" s="7">
        <v>68</v>
      </c>
      <c r="V396" t="s" s="7">
        <v>757</v>
      </c>
      <c r="W396" t="s" s="7">
        <v>70</v>
      </c>
      <c r="X396" t="s" s="7">
        <v>58</v>
      </c>
      <c r="Y396" t="s" s="7">
        <v>59</v>
      </c>
      <c r="Z396" t="s" s="8">
        <v>1130</v>
      </c>
      <c r="AA396" s="14"/>
      <c r="AB396" s="10">
        <f>CEILING(160/W396,1)</f>
        <v>2</v>
      </c>
      <c r="AC396" s="7">
        <f>R396*W396/(1000*1000)*AB396</f>
      </c>
      <c r="AD396" s="11"/>
      <c r="AE396" s="11"/>
      <c r="AF396" s="11"/>
      <c r="AG396" s="7">
        <f>AB396*I396</f>
        <v>3.22</v>
      </c>
      <c r="AH396" s="11"/>
      <c r="AI396" s="11"/>
      <c r="AJ396" s="11"/>
    </row>
    <row r="397" ht="13" customHeight="1" hidden="1">
      <c r="A397" t="s" s="7">
        <v>1765</v>
      </c>
      <c r="B397" t="s" s="7">
        <v>48</v>
      </c>
      <c r="C397" t="s" s="7">
        <v>1766</v>
      </c>
      <c r="D397" t="s" s="7">
        <v>1767</v>
      </c>
      <c r="E397" t="s" s="7">
        <v>116</v>
      </c>
      <c r="F397" t="s" s="7">
        <v>1768</v>
      </c>
      <c r="G397" s="12">
        <v>0</v>
      </c>
      <c r="H397" s="12">
        <v>0</v>
      </c>
      <c r="I397" s="17">
        <v>0.49546</v>
      </c>
      <c r="J397" s="12">
        <v>0</v>
      </c>
      <c r="K397" s="12">
        <v>4000</v>
      </c>
      <c r="L397" t="s" s="7">
        <v>47</v>
      </c>
      <c r="M397" t="s" s="7">
        <v>48</v>
      </c>
      <c r="N397" t="s" s="7">
        <v>186</v>
      </c>
      <c r="O397" t="s" s="7">
        <v>48</v>
      </c>
      <c r="P397" t="s" s="7">
        <v>1736</v>
      </c>
      <c r="Q397" t="s" s="7">
        <v>51</v>
      </c>
      <c r="R397" t="s" s="7">
        <v>48</v>
      </c>
      <c r="S397" t="s" s="7">
        <v>1769</v>
      </c>
      <c r="T397" t="s" s="7">
        <v>122</v>
      </c>
      <c r="U397" t="s" s="7">
        <v>68</v>
      </c>
      <c r="V397" t="s" s="7">
        <v>1695</v>
      </c>
      <c r="W397" t="s" s="7">
        <v>70</v>
      </c>
      <c r="X397" t="s" s="7">
        <v>58</v>
      </c>
      <c r="Y397" t="s" s="7">
        <v>59</v>
      </c>
      <c r="Z397" t="s" s="8">
        <v>71</v>
      </c>
      <c r="AA397" s="14"/>
      <c r="AB397" s="10">
        <f>CEILING(160/W397,1)</f>
        <v>2</v>
      </c>
      <c r="AC397" s="7">
        <f>R397*W397/(1000*1000)*AB397</f>
      </c>
      <c r="AD397" s="11"/>
      <c r="AE397" s="11"/>
      <c r="AF397" s="11"/>
      <c r="AG397" s="7">
        <f>AB397*I397</f>
        <v>0.99092</v>
      </c>
      <c r="AH397" s="11"/>
      <c r="AI397" s="11"/>
      <c r="AJ397" s="11"/>
    </row>
    <row r="398" ht="13" customHeight="1" hidden="1">
      <c r="A398" t="s" s="7">
        <v>1765</v>
      </c>
      <c r="B398" t="s" s="7">
        <v>48</v>
      </c>
      <c r="C398" t="s" s="7">
        <v>1770</v>
      </c>
      <c r="D398" t="s" s="7">
        <v>1771</v>
      </c>
      <c r="E398" t="s" s="7">
        <v>116</v>
      </c>
      <c r="F398" t="s" s="7">
        <v>1768</v>
      </c>
      <c r="G398" s="12">
        <v>0</v>
      </c>
      <c r="H398" s="12">
        <v>0</v>
      </c>
      <c r="I398" s="17">
        <v>0.49546</v>
      </c>
      <c r="J398" s="12">
        <v>0</v>
      </c>
      <c r="K398" s="12">
        <v>4000</v>
      </c>
      <c r="L398" t="s" s="7">
        <v>47</v>
      </c>
      <c r="M398" t="s" s="7">
        <v>48</v>
      </c>
      <c r="N398" t="s" s="7">
        <v>186</v>
      </c>
      <c r="O398" t="s" s="7">
        <v>48</v>
      </c>
      <c r="P398" t="s" s="7">
        <v>1736</v>
      </c>
      <c r="Q398" t="s" s="7">
        <v>51</v>
      </c>
      <c r="R398" t="s" s="7">
        <v>48</v>
      </c>
      <c r="S398" t="s" s="7">
        <v>1769</v>
      </c>
      <c r="T398" t="s" s="7">
        <v>122</v>
      </c>
      <c r="U398" t="s" s="7">
        <v>68</v>
      </c>
      <c r="V398" t="s" s="7">
        <v>1695</v>
      </c>
      <c r="W398" t="s" s="7">
        <v>70</v>
      </c>
      <c r="X398" t="s" s="7">
        <v>58</v>
      </c>
      <c r="Y398" t="s" s="7">
        <v>59</v>
      </c>
      <c r="Z398" t="s" s="8">
        <v>71</v>
      </c>
      <c r="AA398" s="14"/>
      <c r="AB398" s="10">
        <f>CEILING(160/W398,1)</f>
        <v>2</v>
      </c>
      <c r="AC398" s="7">
        <f>R398*W398/(1000*1000)*AB398</f>
      </c>
      <c r="AD398" s="11"/>
      <c r="AE398" s="11"/>
      <c r="AF398" s="11"/>
      <c r="AG398" s="7">
        <f>AB398*I398</f>
        <v>0.99092</v>
      </c>
      <c r="AH398" s="11"/>
      <c r="AI398" s="11"/>
      <c r="AJ398" s="11"/>
    </row>
    <row r="399" ht="13" customHeight="1" hidden="1">
      <c r="A399" t="s" s="7">
        <v>1765</v>
      </c>
      <c r="B399" t="s" s="7">
        <v>1772</v>
      </c>
      <c r="C399" t="s" s="7">
        <v>1773</v>
      </c>
      <c r="D399" t="s" s="7">
        <v>1774</v>
      </c>
      <c r="E399" t="s" s="7">
        <v>116</v>
      </c>
      <c r="F399" t="s" s="7">
        <v>1757</v>
      </c>
      <c r="G399" s="12">
        <v>6715</v>
      </c>
      <c r="H399" s="12">
        <v>0</v>
      </c>
      <c r="I399" s="16">
        <v>1.49</v>
      </c>
      <c r="J399" s="12">
        <v>0</v>
      </c>
      <c r="K399" s="12">
        <v>1</v>
      </c>
      <c r="L399" t="s" s="7">
        <v>47</v>
      </c>
      <c r="M399" t="s" s="7">
        <v>48</v>
      </c>
      <c r="N399" t="s" s="7">
        <v>186</v>
      </c>
      <c r="O399" t="s" s="7">
        <v>48</v>
      </c>
      <c r="P399" t="s" s="7">
        <v>1736</v>
      </c>
      <c r="Q399" t="s" s="7">
        <v>51</v>
      </c>
      <c r="R399" t="s" s="7">
        <v>48</v>
      </c>
      <c r="S399" t="s" s="7">
        <v>48</v>
      </c>
      <c r="T399" t="s" s="7">
        <v>122</v>
      </c>
      <c r="U399" t="s" s="7">
        <v>68</v>
      </c>
      <c r="V399" t="s" s="7">
        <v>1695</v>
      </c>
      <c r="W399" t="s" s="7">
        <v>70</v>
      </c>
      <c r="X399" t="s" s="7">
        <v>58</v>
      </c>
      <c r="Y399" t="s" s="7">
        <v>59</v>
      </c>
      <c r="Z399" t="s" s="8">
        <v>1130</v>
      </c>
      <c r="AA399" s="14"/>
      <c r="AB399" s="10">
        <f>CEILING(160/W399,1)</f>
        <v>2</v>
      </c>
      <c r="AC399" s="7">
        <f>R399*W399/(1000*1000)*AB399</f>
      </c>
      <c r="AD399" s="11"/>
      <c r="AE399" s="11"/>
      <c r="AF399" s="11"/>
      <c r="AG399" s="7">
        <f>AB399*I399</f>
        <v>2.98</v>
      </c>
      <c r="AH399" s="11"/>
      <c r="AI399" s="11"/>
      <c r="AJ399" s="11"/>
    </row>
    <row r="400" ht="13" customHeight="1" hidden="1">
      <c r="A400" t="s" s="7">
        <v>1775</v>
      </c>
      <c r="B400" t="s" s="7">
        <v>1776</v>
      </c>
      <c r="C400" t="s" s="7">
        <v>1777</v>
      </c>
      <c r="D400" t="s" s="7">
        <v>1778</v>
      </c>
      <c r="E400" t="s" s="7">
        <v>116</v>
      </c>
      <c r="F400" t="s" s="7">
        <v>1757</v>
      </c>
      <c r="G400" s="12">
        <v>1365</v>
      </c>
      <c r="H400" s="12">
        <v>0</v>
      </c>
      <c r="I400" s="16">
        <v>1.49</v>
      </c>
      <c r="J400" s="12">
        <v>0</v>
      </c>
      <c r="K400" s="12">
        <v>1</v>
      </c>
      <c r="L400" t="s" s="7">
        <v>47</v>
      </c>
      <c r="M400" t="s" s="7">
        <v>48</v>
      </c>
      <c r="N400" t="s" s="7">
        <v>186</v>
      </c>
      <c r="O400" t="s" s="7">
        <v>48</v>
      </c>
      <c r="P400" t="s" s="7">
        <v>1736</v>
      </c>
      <c r="Q400" t="s" s="7">
        <v>51</v>
      </c>
      <c r="R400" t="s" s="7">
        <v>48</v>
      </c>
      <c r="S400" t="s" s="7">
        <v>48</v>
      </c>
      <c r="T400" t="s" s="7">
        <v>122</v>
      </c>
      <c r="U400" t="s" s="7">
        <v>68</v>
      </c>
      <c r="V400" t="s" s="7">
        <v>1695</v>
      </c>
      <c r="W400" t="s" s="7">
        <v>70</v>
      </c>
      <c r="X400" t="s" s="7">
        <v>58</v>
      </c>
      <c r="Y400" t="s" s="7">
        <v>59</v>
      </c>
      <c r="Z400" t="s" s="8">
        <v>1130</v>
      </c>
      <c r="AA400" s="14"/>
      <c r="AB400" s="10">
        <f>CEILING(160/W400,1)</f>
        <v>2</v>
      </c>
      <c r="AC400" s="7">
        <f>R400*W400/(1000*1000)*AB400</f>
      </c>
      <c r="AD400" s="11"/>
      <c r="AE400" s="11"/>
      <c r="AF400" s="11"/>
      <c r="AG400" s="7">
        <f>AB400*I400</f>
        <v>2.98</v>
      </c>
      <c r="AH400" s="11"/>
      <c r="AI400" s="11"/>
      <c r="AJ400" s="11"/>
    </row>
    <row r="401" ht="13" customHeight="1" hidden="1">
      <c r="A401" t="s" s="7">
        <v>1779</v>
      </c>
      <c r="B401" t="s" s="7">
        <v>1780</v>
      </c>
      <c r="C401" t="s" s="7">
        <v>1781</v>
      </c>
      <c r="D401" t="s" s="7">
        <v>1782</v>
      </c>
      <c r="E401" t="s" s="7">
        <v>116</v>
      </c>
      <c r="F401" t="s" s="7">
        <v>1783</v>
      </c>
      <c r="G401" s="12">
        <v>0</v>
      </c>
      <c r="H401" s="12">
        <v>0</v>
      </c>
      <c r="I401" s="16">
        <v>17.86</v>
      </c>
      <c r="J401" s="12">
        <v>0</v>
      </c>
      <c r="K401" s="12">
        <v>1</v>
      </c>
      <c r="L401" t="s" s="7">
        <v>47</v>
      </c>
      <c r="M401" t="s" s="7">
        <v>48</v>
      </c>
      <c r="N401" t="s" s="7">
        <v>1784</v>
      </c>
      <c r="O401" t="s" s="7">
        <v>48</v>
      </c>
      <c r="P401" t="s" s="7">
        <v>1785</v>
      </c>
      <c r="Q401" t="s" s="7">
        <v>51</v>
      </c>
      <c r="R401" t="s" s="7">
        <v>48</v>
      </c>
      <c r="S401" t="s" s="7">
        <v>48</v>
      </c>
      <c r="T401" t="s" s="7">
        <v>1328</v>
      </c>
      <c r="U401" t="s" s="7">
        <v>68</v>
      </c>
      <c r="V401" t="s" s="7">
        <v>757</v>
      </c>
      <c r="W401" t="s" s="7">
        <v>662</v>
      </c>
      <c r="X401" t="s" s="7">
        <v>202</v>
      </c>
      <c r="Y401" t="s" s="7">
        <v>59</v>
      </c>
      <c r="Z401" t="s" s="8">
        <v>1786</v>
      </c>
      <c r="AA401" s="14"/>
      <c r="AB401" s="10">
        <f>CEILING(160/W401,1)</f>
        <v>2</v>
      </c>
      <c r="AC401" s="7">
        <f>R401*W401/(1000*1000)*AB401</f>
      </c>
      <c r="AD401" s="11"/>
      <c r="AE401" s="11"/>
      <c r="AF401" s="11"/>
      <c r="AG401" s="7">
        <f>AB401*I401</f>
        <v>35.72</v>
      </c>
      <c r="AH401" s="11"/>
      <c r="AI401" s="11"/>
      <c r="AJ401" s="11"/>
    </row>
    <row r="402" ht="13" customHeight="1" hidden="1">
      <c r="A402" t="s" s="7">
        <v>1787</v>
      </c>
      <c r="B402" t="s" s="7">
        <v>1788</v>
      </c>
      <c r="C402" t="s" s="7">
        <v>1789</v>
      </c>
      <c r="D402" t="s" s="7">
        <v>1790</v>
      </c>
      <c r="E402" t="s" s="7">
        <v>116</v>
      </c>
      <c r="F402" t="s" s="7">
        <v>1791</v>
      </c>
      <c r="G402" s="12">
        <v>2822</v>
      </c>
      <c r="H402" s="12">
        <v>0</v>
      </c>
      <c r="I402" s="16">
        <v>6.52</v>
      </c>
      <c r="J402" s="12">
        <v>0</v>
      </c>
      <c r="K402" s="12">
        <v>1</v>
      </c>
      <c r="L402" t="s" s="7">
        <v>47</v>
      </c>
      <c r="M402" t="s" s="7">
        <v>48</v>
      </c>
      <c r="N402" t="s" s="7">
        <v>103</v>
      </c>
      <c r="O402" t="s" s="7">
        <v>48</v>
      </c>
      <c r="P402" t="s" s="7">
        <v>1792</v>
      </c>
      <c r="Q402" t="s" s="7">
        <v>51</v>
      </c>
      <c r="R402" t="s" s="7">
        <v>48</v>
      </c>
      <c r="S402" t="s" s="7">
        <v>48</v>
      </c>
      <c r="T402" t="s" s="7">
        <v>122</v>
      </c>
      <c r="U402" t="s" s="7">
        <v>68</v>
      </c>
      <c r="V402" t="s" s="7">
        <v>1747</v>
      </c>
      <c r="W402" t="s" s="7">
        <v>488</v>
      </c>
      <c r="X402" t="s" s="7">
        <v>202</v>
      </c>
      <c r="Y402" t="s" s="7">
        <v>59</v>
      </c>
      <c r="Z402" t="s" s="8">
        <v>1793</v>
      </c>
      <c r="AA402" s="14"/>
      <c r="AB402" s="10">
        <f>CEILING(160/W402,1)</f>
        <v>7</v>
      </c>
      <c r="AC402" s="7">
        <f>R402*W402/(1000*1000)*AB402</f>
      </c>
      <c r="AD402" s="11"/>
      <c r="AE402" s="11"/>
      <c r="AF402" s="11"/>
      <c r="AG402" s="7">
        <f>AB402*I402</f>
        <v>45.64</v>
      </c>
      <c r="AH402" s="11"/>
      <c r="AI402" s="11"/>
      <c r="AJ402" s="11"/>
    </row>
    <row r="403" ht="13" customHeight="1" hidden="1">
      <c r="A403" t="s" s="7">
        <v>1794</v>
      </c>
      <c r="B403" t="s" s="7">
        <v>1737</v>
      </c>
      <c r="C403" t="s" s="7">
        <v>1795</v>
      </c>
      <c r="D403" t="s" s="7">
        <v>754</v>
      </c>
      <c r="E403" t="s" s="7">
        <v>116</v>
      </c>
      <c r="F403" t="s" s="7">
        <v>1740</v>
      </c>
      <c r="G403" s="12">
        <v>6560</v>
      </c>
      <c r="H403" s="12">
        <v>0</v>
      </c>
      <c r="I403" s="16">
        <v>1.75</v>
      </c>
      <c r="J403" s="12">
        <v>0</v>
      </c>
      <c r="K403" s="12">
        <v>1</v>
      </c>
      <c r="L403" t="s" s="7">
        <v>47</v>
      </c>
      <c r="M403" t="s" s="7">
        <v>48</v>
      </c>
      <c r="N403" t="s" s="7">
        <v>103</v>
      </c>
      <c r="O403" t="s" s="7">
        <v>48</v>
      </c>
      <c r="P403" t="s" s="7">
        <v>756</v>
      </c>
      <c r="Q403" t="s" s="7">
        <v>51</v>
      </c>
      <c r="R403" t="s" s="7">
        <v>48</v>
      </c>
      <c r="S403" t="s" s="7">
        <v>48</v>
      </c>
      <c r="T403" t="s" s="7">
        <v>122</v>
      </c>
      <c r="U403" t="s" s="7">
        <v>68</v>
      </c>
      <c r="V403" t="s" s="7">
        <v>757</v>
      </c>
      <c r="W403" t="s" s="7">
        <v>758</v>
      </c>
      <c r="X403" t="s" s="7">
        <v>58</v>
      </c>
      <c r="Y403" t="s" s="7">
        <v>59</v>
      </c>
      <c r="Z403" t="s" s="8">
        <v>1741</v>
      </c>
      <c r="AA403" s="14"/>
      <c r="AB403" s="10">
        <f>CEILING(160/W403,1)</f>
        <v>2</v>
      </c>
      <c r="AC403" s="7">
        <f>R403*W403/(1000*1000)*AB403</f>
      </c>
      <c r="AD403" s="11"/>
      <c r="AE403" s="11"/>
      <c r="AF403" s="11"/>
      <c r="AG403" s="7">
        <f>AB403*I403</f>
        <v>3.5</v>
      </c>
      <c r="AH403" s="11"/>
      <c r="AI403" s="11"/>
      <c r="AJ403" s="11"/>
    </row>
    <row r="404" ht="13" customHeight="1" hidden="1">
      <c r="A404" t="s" s="7">
        <v>1794</v>
      </c>
      <c r="B404" t="s" s="7">
        <v>1796</v>
      </c>
      <c r="C404" t="s" s="7">
        <v>1797</v>
      </c>
      <c r="D404" t="s" s="7">
        <v>1798</v>
      </c>
      <c r="E404" t="s" s="7">
        <v>116</v>
      </c>
      <c r="F404" t="s" s="7">
        <v>1799</v>
      </c>
      <c r="G404" s="12">
        <v>921</v>
      </c>
      <c r="H404" s="12">
        <v>0</v>
      </c>
      <c r="I404" s="16">
        <v>1.81</v>
      </c>
      <c r="J404" s="12">
        <v>0</v>
      </c>
      <c r="K404" s="12">
        <v>1</v>
      </c>
      <c r="L404" t="s" s="7">
        <v>509</v>
      </c>
      <c r="M404" t="s" s="7">
        <v>48</v>
      </c>
      <c r="N404" t="s" s="7">
        <v>103</v>
      </c>
      <c r="O404" t="s" s="7">
        <v>48</v>
      </c>
      <c r="P404" t="s" s="7">
        <v>756</v>
      </c>
      <c r="Q404" t="s" s="7">
        <v>51</v>
      </c>
      <c r="R404" t="s" s="7">
        <v>48</v>
      </c>
      <c r="S404" t="s" s="7">
        <v>767</v>
      </c>
      <c r="T404" t="s" s="7">
        <v>122</v>
      </c>
      <c r="U404" t="s" s="7">
        <v>68</v>
      </c>
      <c r="V404" t="s" s="7">
        <v>748</v>
      </c>
      <c r="W404" t="s" s="7">
        <v>758</v>
      </c>
      <c r="X404" t="s" s="7">
        <v>58</v>
      </c>
      <c r="Y404" t="s" s="7">
        <v>59</v>
      </c>
      <c r="Z404" t="s" s="8">
        <v>1330</v>
      </c>
      <c r="AA404" s="14"/>
      <c r="AB404" s="10">
        <f>CEILING(160/W404,1)</f>
        <v>2</v>
      </c>
      <c r="AC404" s="7">
        <f>R404*W404/(1000*1000)*AB404</f>
      </c>
      <c r="AD404" s="11"/>
      <c r="AE404" s="11"/>
      <c r="AF404" s="11"/>
      <c r="AG404" s="7">
        <f>AB404*I404</f>
        <v>3.62</v>
      </c>
      <c r="AH404" s="11"/>
      <c r="AI404" s="11"/>
      <c r="AJ404" s="11"/>
    </row>
    <row r="405" ht="13" customHeight="1" hidden="1">
      <c r="A405" t="s" s="7">
        <v>1800</v>
      </c>
      <c r="B405" t="s" s="7">
        <v>1801</v>
      </c>
      <c r="C405" t="s" s="7">
        <v>1802</v>
      </c>
      <c r="D405" t="s" s="7">
        <v>1803</v>
      </c>
      <c r="E405" t="s" s="7">
        <v>116</v>
      </c>
      <c r="F405" t="s" s="7">
        <v>1804</v>
      </c>
      <c r="G405" s="12">
        <v>3011</v>
      </c>
      <c r="H405" s="12">
        <v>0</v>
      </c>
      <c r="I405" s="16">
        <v>1.49</v>
      </c>
      <c r="J405" s="12">
        <v>0</v>
      </c>
      <c r="K405" s="12">
        <v>1</v>
      </c>
      <c r="L405" t="s" s="7">
        <v>47</v>
      </c>
      <c r="M405" t="s" s="7">
        <v>48</v>
      </c>
      <c r="N405" t="s" s="7">
        <v>118</v>
      </c>
      <c r="O405" t="s" s="7">
        <v>48</v>
      </c>
      <c r="P405" t="s" s="7">
        <v>1736</v>
      </c>
      <c r="Q405" t="s" s="7">
        <v>51</v>
      </c>
      <c r="R405" t="s" s="7">
        <v>48</v>
      </c>
      <c r="S405" t="s" s="7">
        <v>48</v>
      </c>
      <c r="T405" t="s" s="7">
        <v>122</v>
      </c>
      <c r="U405" t="s" s="7">
        <v>68</v>
      </c>
      <c r="V405" t="s" s="7">
        <v>757</v>
      </c>
      <c r="W405" t="s" s="7">
        <v>758</v>
      </c>
      <c r="X405" t="s" s="7">
        <v>58</v>
      </c>
      <c r="Y405" t="s" s="7">
        <v>59</v>
      </c>
      <c r="Z405" t="s" s="8">
        <v>1130</v>
      </c>
      <c r="AA405" s="14"/>
      <c r="AB405" s="10">
        <f>CEILING(160/W405,1)</f>
        <v>2</v>
      </c>
      <c r="AC405" s="7">
        <f>R405*W405/(1000*1000)*AB405</f>
      </c>
      <c r="AD405" s="11"/>
      <c r="AE405" s="11"/>
      <c r="AF405" s="11"/>
      <c r="AG405" s="7">
        <f>AB405*I405</f>
        <v>2.98</v>
      </c>
      <c r="AH405" s="11"/>
      <c r="AI405" s="11"/>
      <c r="AJ405" s="11"/>
    </row>
    <row r="406" ht="13" customHeight="1" hidden="1">
      <c r="A406" t="s" s="7">
        <v>1805</v>
      </c>
      <c r="B406" t="s" s="7">
        <v>1806</v>
      </c>
      <c r="C406" t="s" s="7">
        <v>1807</v>
      </c>
      <c r="D406" t="s" s="7">
        <v>1808</v>
      </c>
      <c r="E406" t="s" s="7">
        <v>116</v>
      </c>
      <c r="F406" t="s" s="7">
        <v>1804</v>
      </c>
      <c r="G406" s="12">
        <v>0</v>
      </c>
      <c r="H406" s="12">
        <v>0</v>
      </c>
      <c r="I406" s="16">
        <v>1.57</v>
      </c>
      <c r="J406" s="12">
        <v>0</v>
      </c>
      <c r="K406" s="12">
        <v>1</v>
      </c>
      <c r="L406" t="s" s="7">
        <v>47</v>
      </c>
      <c r="M406" t="s" s="7">
        <v>48</v>
      </c>
      <c r="N406" t="s" s="7">
        <v>103</v>
      </c>
      <c r="O406" t="s" s="7">
        <v>48</v>
      </c>
      <c r="P406" t="s" s="7">
        <v>756</v>
      </c>
      <c r="Q406" t="s" s="7">
        <v>51</v>
      </c>
      <c r="R406" t="s" s="7">
        <v>48</v>
      </c>
      <c r="S406" t="s" s="7">
        <v>48</v>
      </c>
      <c r="T406" t="s" s="7">
        <v>122</v>
      </c>
      <c r="U406" t="s" s="7">
        <v>68</v>
      </c>
      <c r="V406" t="s" s="7">
        <v>757</v>
      </c>
      <c r="W406" t="s" s="7">
        <v>758</v>
      </c>
      <c r="X406" t="s" s="7">
        <v>58</v>
      </c>
      <c r="Y406" t="s" s="7">
        <v>59</v>
      </c>
      <c r="Z406" t="s" s="8">
        <v>1130</v>
      </c>
      <c r="AA406" s="14"/>
      <c r="AB406" s="10">
        <f>CEILING(160/W406,1)</f>
        <v>2</v>
      </c>
      <c r="AC406" s="7">
        <f>R406*W406/(1000*1000)*AB406</f>
      </c>
      <c r="AD406" s="11"/>
      <c r="AE406" s="11"/>
      <c r="AF406" s="11"/>
      <c r="AG406" s="7">
        <f>AB406*I406</f>
        <v>3.14</v>
      </c>
      <c r="AH406" s="11"/>
      <c r="AI406" s="11"/>
      <c r="AJ406" s="11"/>
    </row>
    <row r="407" ht="13" customHeight="1" hidden="1">
      <c r="A407" t="s" s="7">
        <v>1809</v>
      </c>
      <c r="B407" t="s" s="7">
        <v>48</v>
      </c>
      <c r="C407" t="s" s="7">
        <v>1810</v>
      </c>
      <c r="D407" t="s" s="7">
        <v>1811</v>
      </c>
      <c r="E407" t="s" s="7">
        <v>116</v>
      </c>
      <c r="F407" t="s" s="7">
        <v>1768</v>
      </c>
      <c r="G407" s="12">
        <v>0</v>
      </c>
      <c r="H407" s="12">
        <v>0</v>
      </c>
      <c r="I407" s="17">
        <v>0.52053</v>
      </c>
      <c r="J407" s="12">
        <v>0</v>
      </c>
      <c r="K407" s="12">
        <v>4000</v>
      </c>
      <c r="L407" t="s" s="7">
        <v>47</v>
      </c>
      <c r="M407" t="s" s="7">
        <v>48</v>
      </c>
      <c r="N407" t="s" s="7">
        <v>186</v>
      </c>
      <c r="O407" t="s" s="7">
        <v>48</v>
      </c>
      <c r="P407" t="s" s="7">
        <v>119</v>
      </c>
      <c r="Q407" t="s" s="7">
        <v>51</v>
      </c>
      <c r="R407" t="s" s="7">
        <v>48</v>
      </c>
      <c r="S407" t="s" s="7">
        <v>767</v>
      </c>
      <c r="T407" t="s" s="7">
        <v>122</v>
      </c>
      <c r="U407" t="s" s="7">
        <v>68</v>
      </c>
      <c r="V407" t="s" s="7">
        <v>757</v>
      </c>
      <c r="W407" t="s" s="7">
        <v>758</v>
      </c>
      <c r="X407" t="s" s="7">
        <v>58</v>
      </c>
      <c r="Y407" t="s" s="7">
        <v>59</v>
      </c>
      <c r="Z407" t="s" s="8">
        <v>1330</v>
      </c>
      <c r="AA407" s="14"/>
      <c r="AB407" s="10">
        <f>CEILING(160/W407,1)</f>
        <v>2</v>
      </c>
      <c r="AC407" s="7">
        <f>R407*W407/(1000*1000)*AB407</f>
      </c>
      <c r="AD407" s="11"/>
      <c r="AE407" s="11"/>
      <c r="AF407" s="11"/>
      <c r="AG407" s="7">
        <f>AB407*I407</f>
        <v>1.04106</v>
      </c>
      <c r="AH407" s="11"/>
      <c r="AI407" s="11"/>
      <c r="AJ407" s="11"/>
    </row>
    <row r="408" ht="13" customHeight="1" hidden="1">
      <c r="A408" t="s" s="7">
        <v>1812</v>
      </c>
      <c r="B408" t="s" s="7">
        <v>1813</v>
      </c>
      <c r="C408" t="s" s="7">
        <v>1814</v>
      </c>
      <c r="D408" t="s" s="7">
        <v>1815</v>
      </c>
      <c r="E408" t="s" s="7">
        <v>116</v>
      </c>
      <c r="F408" t="s" s="7">
        <v>1804</v>
      </c>
      <c r="G408" s="12">
        <v>2764</v>
      </c>
      <c r="H408" s="12">
        <v>0</v>
      </c>
      <c r="I408" s="16">
        <v>1.57</v>
      </c>
      <c r="J408" s="12">
        <v>0</v>
      </c>
      <c r="K408" s="12">
        <v>1</v>
      </c>
      <c r="L408" t="s" s="7">
        <v>47</v>
      </c>
      <c r="M408" t="s" s="7">
        <v>48</v>
      </c>
      <c r="N408" t="s" s="7">
        <v>186</v>
      </c>
      <c r="O408" t="s" s="7">
        <v>48</v>
      </c>
      <c r="P408" t="s" s="7">
        <v>119</v>
      </c>
      <c r="Q408" t="s" s="7">
        <v>51</v>
      </c>
      <c r="R408" t="s" s="7">
        <v>48</v>
      </c>
      <c r="S408" t="s" s="7">
        <v>48</v>
      </c>
      <c r="T408" t="s" s="7">
        <v>122</v>
      </c>
      <c r="U408" t="s" s="7">
        <v>68</v>
      </c>
      <c r="V408" t="s" s="7">
        <v>757</v>
      </c>
      <c r="W408" t="s" s="7">
        <v>758</v>
      </c>
      <c r="X408" t="s" s="7">
        <v>58</v>
      </c>
      <c r="Y408" t="s" s="7">
        <v>59</v>
      </c>
      <c r="Z408" t="s" s="8">
        <v>1130</v>
      </c>
      <c r="AA408" s="14"/>
      <c r="AB408" s="10">
        <f>CEILING(160/W408,1)</f>
        <v>2</v>
      </c>
      <c r="AC408" s="7">
        <f>R408*W408/(1000*1000)*AB408</f>
      </c>
      <c r="AD408" s="11"/>
      <c r="AE408" s="11"/>
      <c r="AF408" s="11"/>
      <c r="AG408" s="7">
        <f>AB408*I408</f>
        <v>3.14</v>
      </c>
      <c r="AH408" s="11"/>
      <c r="AI408" s="11"/>
      <c r="AJ408" s="11"/>
    </row>
    <row r="409" ht="13" customHeight="1" hidden="1">
      <c r="A409" t="s" s="7">
        <v>1816</v>
      </c>
      <c r="B409" t="s" s="7">
        <v>48</v>
      </c>
      <c r="C409" t="s" s="7">
        <v>1817</v>
      </c>
      <c r="D409" t="s" s="7">
        <v>1818</v>
      </c>
      <c r="E409" t="s" s="7">
        <v>116</v>
      </c>
      <c r="F409" t="s" s="7">
        <v>1819</v>
      </c>
      <c r="G409" s="12">
        <v>0</v>
      </c>
      <c r="H409" s="12">
        <v>0</v>
      </c>
      <c r="I409" s="17">
        <v>0.41964</v>
      </c>
      <c r="J409" s="12">
        <v>0</v>
      </c>
      <c r="K409" s="12">
        <v>1000</v>
      </c>
      <c r="L409" t="s" s="7">
        <v>47</v>
      </c>
      <c r="M409" t="s" s="7">
        <v>48</v>
      </c>
      <c r="N409" t="s" s="7">
        <v>741</v>
      </c>
      <c r="O409" t="s" s="7">
        <v>48</v>
      </c>
      <c r="P409" t="s" s="7">
        <v>1820</v>
      </c>
      <c r="Q409" t="s" s="7">
        <v>51</v>
      </c>
      <c r="R409" t="s" s="7">
        <v>48</v>
      </c>
      <c r="S409" t="s" s="7">
        <v>1821</v>
      </c>
      <c r="T409" t="s" s="7">
        <v>1822</v>
      </c>
      <c r="U409" t="s" s="7">
        <v>55</v>
      </c>
      <c r="V409" t="s" s="7">
        <v>48</v>
      </c>
      <c r="W409" t="s" s="7">
        <v>124</v>
      </c>
      <c r="X409" t="s" s="7">
        <v>85</v>
      </c>
      <c r="Y409" t="s" s="7">
        <v>59</v>
      </c>
      <c r="Z409" t="s" s="8">
        <v>1823</v>
      </c>
      <c r="AA409" s="14"/>
      <c r="AB409" s="10">
        <f>CEILING(160/W409,1)</f>
        <v>6</v>
      </c>
      <c r="AC409" s="7">
        <f>R409*W409/(1000*1000)*AB409</f>
      </c>
      <c r="AD409" s="11"/>
      <c r="AE409" s="11"/>
      <c r="AF409" s="11"/>
      <c r="AG409" s="7">
        <f>AB409*I409</f>
        <v>2.51784</v>
      </c>
      <c r="AH409" s="11"/>
      <c r="AI409" s="11"/>
      <c r="AJ409" s="11"/>
    </row>
    <row r="410" ht="13" customHeight="1" hidden="1">
      <c r="A410" t="s" s="7">
        <v>112</v>
      </c>
      <c r="B410" t="s" s="7">
        <v>113</v>
      </c>
      <c r="C410" t="s" s="7">
        <v>1824</v>
      </c>
      <c r="D410" t="s" s="7">
        <v>115</v>
      </c>
      <c r="E410" t="s" s="7">
        <v>116</v>
      </c>
      <c r="F410" t="s" s="7">
        <v>117</v>
      </c>
      <c r="G410" s="12">
        <v>6725</v>
      </c>
      <c r="H410" s="12">
        <v>0</v>
      </c>
      <c r="I410" t="s" s="7">
        <v>555</v>
      </c>
      <c r="J410" s="12">
        <v>0</v>
      </c>
      <c r="K410" s="12">
        <v>1</v>
      </c>
      <c r="L410" t="s" s="7">
        <v>556</v>
      </c>
      <c r="M410" t="s" s="7">
        <v>48</v>
      </c>
      <c r="N410" t="s" s="7">
        <v>118</v>
      </c>
      <c r="O410" t="s" s="7">
        <v>48</v>
      </c>
      <c r="P410" t="s" s="7">
        <v>119</v>
      </c>
      <c r="Q410" t="s" s="7">
        <v>51</v>
      </c>
      <c r="R410" t="s" s="7">
        <v>120</v>
      </c>
      <c r="S410" t="s" s="7">
        <v>121</v>
      </c>
      <c r="T410" t="s" s="7">
        <v>122</v>
      </c>
      <c r="U410" t="s" s="7">
        <v>55</v>
      </c>
      <c r="V410" t="s" s="7">
        <v>123</v>
      </c>
      <c r="W410" t="s" s="7">
        <v>124</v>
      </c>
      <c r="X410" t="s" s="7">
        <v>85</v>
      </c>
      <c r="Y410" t="s" s="7">
        <v>86</v>
      </c>
      <c r="Z410" t="s" s="8">
        <v>125</v>
      </c>
      <c r="AA410" s="14"/>
      <c r="AB410" s="10">
        <f>CEILING(160/W410,1)</f>
        <v>6</v>
      </c>
      <c r="AC410" s="7">
        <f>R410*W410/(1000*1000)*AB410</f>
        <v>9.900000000000001e-05</v>
      </c>
      <c r="AD410" s="7">
        <f>AC410*'Sheet 1 - Table 2'!$B$2</f>
        <v>0.00198</v>
      </c>
      <c r="AE410" s="7">
        <f>AC410*'Sheet 1 - Table 2'!$B$3</f>
        <v>0.0495</v>
      </c>
      <c r="AF410" s="11"/>
      <c r="AG410" s="7">
        <f>AB410*I410</f>
      </c>
      <c r="AH410" s="7">
        <f>IF(AG410&lt;20,AG410/AC410,0)</f>
      </c>
      <c r="AI410" s="11"/>
      <c r="AJ410" s="11"/>
    </row>
    <row r="411" ht="13" customHeight="1" hidden="1">
      <c r="A411" t="s" s="7">
        <v>112</v>
      </c>
      <c r="B411" t="s" s="7">
        <v>126</v>
      </c>
      <c r="C411" t="s" s="7">
        <v>1825</v>
      </c>
      <c r="D411" t="s" s="7">
        <v>128</v>
      </c>
      <c r="E411" t="s" s="7">
        <v>116</v>
      </c>
      <c r="F411" t="s" s="7">
        <v>129</v>
      </c>
      <c r="G411" s="12">
        <v>1825</v>
      </c>
      <c r="H411" s="12">
        <v>0</v>
      </c>
      <c r="I411" t="s" s="7">
        <v>555</v>
      </c>
      <c r="J411" s="12">
        <v>0</v>
      </c>
      <c r="K411" s="12">
        <v>1</v>
      </c>
      <c r="L411" t="s" s="7">
        <v>556</v>
      </c>
      <c r="M411" t="s" s="7">
        <v>48</v>
      </c>
      <c r="N411" t="s" s="7">
        <v>118</v>
      </c>
      <c r="O411" t="s" s="7">
        <v>48</v>
      </c>
      <c r="P411" t="s" s="7">
        <v>119</v>
      </c>
      <c r="Q411" t="s" s="7">
        <v>51</v>
      </c>
      <c r="R411" t="s" s="7">
        <v>120</v>
      </c>
      <c r="S411" t="s" s="7">
        <v>121</v>
      </c>
      <c r="T411" t="s" s="7">
        <v>122</v>
      </c>
      <c r="U411" t="s" s="7">
        <v>55</v>
      </c>
      <c r="V411" t="s" s="7">
        <v>48</v>
      </c>
      <c r="W411" t="s" s="7">
        <v>124</v>
      </c>
      <c r="X411" t="s" s="7">
        <v>85</v>
      </c>
      <c r="Y411" t="s" s="7">
        <v>86</v>
      </c>
      <c r="Z411" t="s" s="8">
        <v>130</v>
      </c>
      <c r="AA411" s="14"/>
      <c r="AB411" s="10">
        <f>CEILING(160/W411,1)</f>
        <v>6</v>
      </c>
      <c r="AC411" s="7">
        <f>R411*W411/(1000*1000)*AB411</f>
        <v>9.900000000000001e-05</v>
      </c>
      <c r="AD411" s="7">
        <f>AC411*'Sheet 1 - Table 2'!$B$2</f>
        <v>0.00198</v>
      </c>
      <c r="AE411" s="7">
        <f>AC411*'Sheet 1 - Table 2'!$B$3</f>
        <v>0.0495</v>
      </c>
      <c r="AF411" s="11"/>
      <c r="AG411" s="7">
        <f>AB411*I411</f>
      </c>
      <c r="AH411" s="7">
        <f>IF(AG411&lt;20,AG411/AC411,0)</f>
      </c>
      <c r="AI411" s="11"/>
      <c r="AJ411" s="11"/>
    </row>
    <row r="412" ht="13" customHeight="1" hidden="1">
      <c r="A412" t="s" s="7">
        <v>112</v>
      </c>
      <c r="B412" t="s" s="7">
        <v>131</v>
      </c>
      <c r="C412" t="s" s="7">
        <v>1826</v>
      </c>
      <c r="D412" t="s" s="7">
        <v>133</v>
      </c>
      <c r="E412" t="s" s="7">
        <v>116</v>
      </c>
      <c r="F412" t="s" s="7">
        <v>117</v>
      </c>
      <c r="G412" s="12">
        <v>1689</v>
      </c>
      <c r="H412" s="12">
        <v>0</v>
      </c>
      <c r="I412" t="s" s="7">
        <v>555</v>
      </c>
      <c r="J412" s="12">
        <v>0</v>
      </c>
      <c r="K412" s="12">
        <v>1</v>
      </c>
      <c r="L412" t="s" s="7">
        <v>556</v>
      </c>
      <c r="M412" t="s" s="7">
        <v>48</v>
      </c>
      <c r="N412" t="s" s="7">
        <v>118</v>
      </c>
      <c r="O412" t="s" s="7">
        <v>48</v>
      </c>
      <c r="P412" t="s" s="7">
        <v>119</v>
      </c>
      <c r="Q412" t="s" s="7">
        <v>51</v>
      </c>
      <c r="R412" t="s" s="7">
        <v>120</v>
      </c>
      <c r="S412" t="s" s="7">
        <v>121</v>
      </c>
      <c r="T412" t="s" s="7">
        <v>122</v>
      </c>
      <c r="U412" t="s" s="7">
        <v>55</v>
      </c>
      <c r="V412" t="s" s="7">
        <v>123</v>
      </c>
      <c r="W412" t="s" s="7">
        <v>124</v>
      </c>
      <c r="X412" t="s" s="7">
        <v>85</v>
      </c>
      <c r="Y412" t="s" s="7">
        <v>86</v>
      </c>
      <c r="Z412" t="s" s="8">
        <v>134</v>
      </c>
      <c r="AA412" s="14"/>
      <c r="AB412" s="10">
        <f>CEILING(160/W412,1)</f>
        <v>6</v>
      </c>
      <c r="AC412" s="7">
        <f>R412*W412/(1000*1000)*AB412</f>
        <v>9.900000000000001e-05</v>
      </c>
      <c r="AD412" s="7">
        <f>AC412*'Sheet 1 - Table 2'!$B$2</f>
        <v>0.00198</v>
      </c>
      <c r="AE412" s="7">
        <f>AC412*'Sheet 1 - Table 2'!$B$3</f>
        <v>0.0495</v>
      </c>
      <c r="AF412" s="11"/>
      <c r="AG412" s="7">
        <f>AB412*I412</f>
      </c>
      <c r="AH412" s="7">
        <f>IF(AG412&lt;20,AG412/AC412,0)</f>
      </c>
      <c r="AI412" s="11"/>
      <c r="AJ412" s="11"/>
    </row>
    <row r="413" ht="13" customHeight="1" hidden="1">
      <c r="A413" t="s" s="7">
        <v>112</v>
      </c>
      <c r="B413" t="s" s="7">
        <v>135</v>
      </c>
      <c r="C413" t="s" s="7">
        <v>1827</v>
      </c>
      <c r="D413" t="s" s="7">
        <v>137</v>
      </c>
      <c r="E413" t="s" s="7">
        <v>116</v>
      </c>
      <c r="F413" t="s" s="7">
        <v>117</v>
      </c>
      <c r="G413" s="12">
        <v>0</v>
      </c>
      <c r="H413" s="12">
        <v>0</v>
      </c>
      <c r="I413" t="s" s="7">
        <v>555</v>
      </c>
      <c r="J413" s="12">
        <v>0</v>
      </c>
      <c r="K413" s="12">
        <v>1</v>
      </c>
      <c r="L413" t="s" s="7">
        <v>556</v>
      </c>
      <c r="M413" t="s" s="7">
        <v>48</v>
      </c>
      <c r="N413" t="s" s="7">
        <v>118</v>
      </c>
      <c r="O413" t="s" s="7">
        <v>48</v>
      </c>
      <c r="P413" t="s" s="7">
        <v>119</v>
      </c>
      <c r="Q413" t="s" s="7">
        <v>51</v>
      </c>
      <c r="R413" t="s" s="7">
        <v>120</v>
      </c>
      <c r="S413" t="s" s="7">
        <v>121</v>
      </c>
      <c r="T413" t="s" s="7">
        <v>122</v>
      </c>
      <c r="U413" t="s" s="7">
        <v>55</v>
      </c>
      <c r="V413" t="s" s="7">
        <v>123</v>
      </c>
      <c r="W413" t="s" s="7">
        <v>124</v>
      </c>
      <c r="X413" t="s" s="7">
        <v>85</v>
      </c>
      <c r="Y413" t="s" s="7">
        <v>86</v>
      </c>
      <c r="Z413" t="s" s="8">
        <v>138</v>
      </c>
      <c r="AA413" s="14"/>
      <c r="AB413" s="10">
        <f>CEILING(160/W413,1)</f>
        <v>6</v>
      </c>
      <c r="AC413" s="7">
        <f>R413*W413/(1000*1000)*AB413</f>
        <v>9.900000000000001e-05</v>
      </c>
      <c r="AD413" s="7">
        <f>AC413*'Sheet 1 - Table 2'!$B$2</f>
        <v>0.00198</v>
      </c>
      <c r="AE413" s="7">
        <f>AC413*'Sheet 1 - Table 2'!$B$3</f>
        <v>0.0495</v>
      </c>
      <c r="AF413" s="11"/>
      <c r="AG413" s="7">
        <f>AB413*I413</f>
      </c>
      <c r="AH413" s="7">
        <f>IF(AG413&lt;20,AG413/AC413,0)</f>
      </c>
      <c r="AI413" s="11"/>
      <c r="AJ413" s="11"/>
    </row>
    <row r="414" ht="13" customHeight="1" hidden="1">
      <c r="A414" t="s" s="7">
        <v>1828</v>
      </c>
      <c r="B414" t="s" s="7">
        <v>1829</v>
      </c>
      <c r="C414" t="s" s="7">
        <v>1830</v>
      </c>
      <c r="D414" t="s" s="7">
        <v>1831</v>
      </c>
      <c r="E414" t="s" s="7">
        <v>116</v>
      </c>
      <c r="F414" t="s" s="7">
        <v>1783</v>
      </c>
      <c r="G414" s="12">
        <v>0</v>
      </c>
      <c r="H414" s="12">
        <v>0</v>
      </c>
      <c r="I414" s="16">
        <v>9.130000000000001</v>
      </c>
      <c r="J414" s="12">
        <v>0</v>
      </c>
      <c r="K414" s="12">
        <v>1</v>
      </c>
      <c r="L414" t="s" s="7">
        <v>47</v>
      </c>
      <c r="M414" t="s" s="7">
        <v>48</v>
      </c>
      <c r="N414" t="s" s="7">
        <v>845</v>
      </c>
      <c r="O414" t="s" s="7">
        <v>48</v>
      </c>
      <c r="P414" t="s" s="7">
        <v>1832</v>
      </c>
      <c r="Q414" t="s" s="7">
        <v>51</v>
      </c>
      <c r="R414" t="s" s="7">
        <v>48</v>
      </c>
      <c r="S414" t="s" s="7">
        <v>48</v>
      </c>
      <c r="T414" t="s" s="7">
        <v>1328</v>
      </c>
      <c r="U414" t="s" s="7">
        <v>68</v>
      </c>
      <c r="V414" t="s" s="7">
        <v>757</v>
      </c>
      <c r="W414" t="s" s="7">
        <v>662</v>
      </c>
      <c r="X414" t="s" s="7">
        <v>202</v>
      </c>
      <c r="Y414" t="s" s="7">
        <v>59</v>
      </c>
      <c r="Z414" t="s" s="8">
        <v>1786</v>
      </c>
      <c r="AA414" s="14"/>
      <c r="AB414" s="10">
        <f>CEILING(160/W414,1)</f>
        <v>2</v>
      </c>
      <c r="AC414" s="7">
        <f>R414*W414/(1000*1000)*AB414</f>
      </c>
      <c r="AD414" s="11"/>
      <c r="AE414" s="11"/>
      <c r="AF414" s="11"/>
      <c r="AG414" s="7">
        <f>AB414*I414</f>
        <v>18.26</v>
      </c>
      <c r="AH414" s="11"/>
      <c r="AI414" s="11"/>
      <c r="AJ414" s="11"/>
    </row>
    <row r="415" ht="13" customHeight="1" hidden="1">
      <c r="A415" t="s" s="7">
        <v>1833</v>
      </c>
      <c r="B415" t="s" s="7">
        <v>1834</v>
      </c>
      <c r="C415" t="s" s="7">
        <v>1835</v>
      </c>
      <c r="D415" t="s" s="7">
        <v>1836</v>
      </c>
      <c r="E415" t="s" s="7">
        <v>116</v>
      </c>
      <c r="F415" t="s" s="7">
        <v>1718</v>
      </c>
      <c r="G415" s="12">
        <v>1500</v>
      </c>
      <c r="H415" s="12">
        <v>0</v>
      </c>
      <c r="I415" s="17">
        <v>1.03641</v>
      </c>
      <c r="J415" s="12">
        <v>0</v>
      </c>
      <c r="K415" s="12">
        <v>1500</v>
      </c>
      <c r="L415" t="s" s="7">
        <v>167</v>
      </c>
      <c r="M415" t="s" s="7">
        <v>48</v>
      </c>
      <c r="N415" t="s" s="7">
        <v>118</v>
      </c>
      <c r="O415" t="s" s="7">
        <v>187</v>
      </c>
      <c r="P415" t="s" s="7">
        <v>188</v>
      </c>
      <c r="Q415" t="s" s="7">
        <v>51</v>
      </c>
      <c r="R415" t="s" s="7">
        <v>48</v>
      </c>
      <c r="S415" t="s" s="7">
        <v>1837</v>
      </c>
      <c r="T415" t="s" s="7">
        <v>621</v>
      </c>
      <c r="U415" t="s" s="7">
        <v>68</v>
      </c>
      <c r="V415" t="s" s="7">
        <v>1838</v>
      </c>
      <c r="W415" t="s" s="7">
        <v>758</v>
      </c>
      <c r="X415" t="s" s="7">
        <v>58</v>
      </c>
      <c r="Y415" t="s" s="7">
        <v>86</v>
      </c>
      <c r="Z415" t="s" s="8">
        <v>521</v>
      </c>
      <c r="AA415" s="14"/>
      <c r="AB415" s="10">
        <f>CEILING(160/W415,1)</f>
        <v>2</v>
      </c>
      <c r="AC415" s="7">
        <f>R415*W415/(1000*1000)*AB415</f>
      </c>
      <c r="AD415" s="11"/>
      <c r="AE415" s="11"/>
      <c r="AF415" s="11"/>
      <c r="AG415" s="7">
        <f>AB415*I415</f>
        <v>2.07282</v>
      </c>
      <c r="AH415" s="11"/>
      <c r="AI415" s="11"/>
      <c r="AJ415" s="11"/>
    </row>
    <row r="416" ht="13" customHeight="1" hidden="1">
      <c r="A416" t="s" s="7">
        <v>1833</v>
      </c>
      <c r="B416" t="s" s="7">
        <v>1834</v>
      </c>
      <c r="C416" t="s" s="7">
        <v>1839</v>
      </c>
      <c r="D416" t="s" s="7">
        <v>1836</v>
      </c>
      <c r="E416" t="s" s="7">
        <v>116</v>
      </c>
      <c r="F416" t="s" s="7">
        <v>1718</v>
      </c>
      <c r="G416" s="12">
        <v>1871</v>
      </c>
      <c r="H416" s="12">
        <v>0</v>
      </c>
      <c r="I416" s="16">
        <v>2.87</v>
      </c>
      <c r="J416" s="12">
        <v>0</v>
      </c>
      <c r="K416" s="12">
        <v>1</v>
      </c>
      <c r="L416" t="s" s="7">
        <v>77</v>
      </c>
      <c r="M416" t="s" s="7">
        <v>48</v>
      </c>
      <c r="N416" t="s" s="7">
        <v>118</v>
      </c>
      <c r="O416" t="s" s="7">
        <v>187</v>
      </c>
      <c r="P416" t="s" s="7">
        <v>188</v>
      </c>
      <c r="Q416" t="s" s="7">
        <v>51</v>
      </c>
      <c r="R416" t="s" s="7">
        <v>48</v>
      </c>
      <c r="S416" t="s" s="7">
        <v>1837</v>
      </c>
      <c r="T416" t="s" s="7">
        <v>621</v>
      </c>
      <c r="U416" t="s" s="7">
        <v>68</v>
      </c>
      <c r="V416" t="s" s="7">
        <v>1838</v>
      </c>
      <c r="W416" t="s" s="7">
        <v>758</v>
      </c>
      <c r="X416" t="s" s="7">
        <v>58</v>
      </c>
      <c r="Y416" t="s" s="7">
        <v>86</v>
      </c>
      <c r="Z416" t="s" s="8">
        <v>521</v>
      </c>
      <c r="AA416" s="14"/>
      <c r="AB416" s="10">
        <f>CEILING(160/W416,1)</f>
        <v>2</v>
      </c>
      <c r="AC416" s="7">
        <f>R416*W416/(1000*1000)*AB416</f>
      </c>
      <c r="AD416" s="11"/>
      <c r="AE416" s="11"/>
      <c r="AF416" s="11"/>
      <c r="AG416" s="7">
        <f>AB416*I416</f>
        <v>5.74</v>
      </c>
      <c r="AH416" s="11"/>
      <c r="AI416" s="11"/>
      <c r="AJ416" s="11"/>
    </row>
    <row r="417" ht="13" customHeight="1" hidden="1">
      <c r="A417" t="s" s="7">
        <v>1833</v>
      </c>
      <c r="B417" t="s" s="7">
        <v>1834</v>
      </c>
      <c r="C417" t="s" s="7">
        <v>1840</v>
      </c>
      <c r="D417" t="s" s="7">
        <v>1836</v>
      </c>
      <c r="E417" t="s" s="7">
        <v>116</v>
      </c>
      <c r="F417" t="s" s="7">
        <v>1718</v>
      </c>
      <c r="G417" s="12">
        <v>1871</v>
      </c>
      <c r="H417" s="12">
        <v>0</v>
      </c>
      <c r="I417" t="s" s="7">
        <v>555</v>
      </c>
      <c r="J417" s="12">
        <v>0</v>
      </c>
      <c r="K417" s="12">
        <v>1</v>
      </c>
      <c r="L417" t="s" s="7">
        <v>556</v>
      </c>
      <c r="M417" t="s" s="7">
        <v>48</v>
      </c>
      <c r="N417" t="s" s="7">
        <v>118</v>
      </c>
      <c r="O417" t="s" s="7">
        <v>187</v>
      </c>
      <c r="P417" t="s" s="7">
        <v>188</v>
      </c>
      <c r="Q417" t="s" s="7">
        <v>51</v>
      </c>
      <c r="R417" t="s" s="7">
        <v>48</v>
      </c>
      <c r="S417" t="s" s="7">
        <v>1837</v>
      </c>
      <c r="T417" t="s" s="7">
        <v>621</v>
      </c>
      <c r="U417" t="s" s="7">
        <v>68</v>
      </c>
      <c r="V417" t="s" s="7">
        <v>1838</v>
      </c>
      <c r="W417" t="s" s="7">
        <v>758</v>
      </c>
      <c r="X417" t="s" s="7">
        <v>58</v>
      </c>
      <c r="Y417" t="s" s="7">
        <v>86</v>
      </c>
      <c r="Z417" t="s" s="8">
        <v>521</v>
      </c>
      <c r="AA417" s="14"/>
      <c r="AB417" s="10">
        <f>CEILING(160/W417,1)</f>
        <v>2</v>
      </c>
      <c r="AC417" s="7">
        <f>R417*W417/(1000*1000)*AB417</f>
      </c>
      <c r="AD417" s="11"/>
      <c r="AE417" s="11"/>
      <c r="AF417" s="11"/>
      <c r="AG417" s="7">
        <f>AB417*I417</f>
      </c>
      <c r="AH417" s="11"/>
      <c r="AI417" s="11"/>
      <c r="AJ417" s="11"/>
    </row>
    <row r="418" ht="13" customHeight="1" hidden="1">
      <c r="A418" t="s" s="7">
        <v>1841</v>
      </c>
      <c r="B418" t="s" s="7">
        <v>1842</v>
      </c>
      <c r="C418" t="s" s="7">
        <v>1843</v>
      </c>
      <c r="D418" t="s" s="7">
        <v>1844</v>
      </c>
      <c r="E418" t="s" s="7">
        <v>116</v>
      </c>
      <c r="F418" t="s" s="7">
        <v>1845</v>
      </c>
      <c r="G418" s="12">
        <v>6000</v>
      </c>
      <c r="H418" s="12">
        <v>0</v>
      </c>
      <c r="I418" s="17">
        <v>0.73056</v>
      </c>
      <c r="J418" s="12">
        <v>0</v>
      </c>
      <c r="K418" s="12">
        <v>3000</v>
      </c>
      <c r="L418" t="s" s="7">
        <v>167</v>
      </c>
      <c r="M418" t="s" s="7">
        <v>1687</v>
      </c>
      <c r="N418" t="s" s="7">
        <v>1719</v>
      </c>
      <c r="O418" t="s" s="7">
        <v>48</v>
      </c>
      <c r="P418" t="s" s="7">
        <v>1720</v>
      </c>
      <c r="Q418" t="s" s="7">
        <v>51</v>
      </c>
      <c r="R418" t="s" s="7">
        <v>48</v>
      </c>
      <c r="S418" t="s" s="7">
        <v>1846</v>
      </c>
      <c r="T418" t="s" s="7">
        <v>1595</v>
      </c>
      <c r="U418" t="s" s="7">
        <v>235</v>
      </c>
      <c r="V418" t="s" s="7">
        <v>1728</v>
      </c>
      <c r="W418" t="s" s="7">
        <v>70</v>
      </c>
      <c r="X418" t="s" s="7">
        <v>58</v>
      </c>
      <c r="Y418" t="s" s="7">
        <v>86</v>
      </c>
      <c r="Z418" t="s" s="8">
        <v>847</v>
      </c>
      <c r="AA418" s="14"/>
      <c r="AB418" s="10">
        <f>CEILING(160/W418,1)</f>
        <v>2</v>
      </c>
      <c r="AC418" s="7">
        <f>R418*W418/(1000*1000)*AB418</f>
      </c>
      <c r="AD418" s="11"/>
      <c r="AE418" s="11"/>
      <c r="AF418" s="11"/>
      <c r="AG418" s="7">
        <f>AB418*I418</f>
        <v>1.46112</v>
      </c>
      <c r="AH418" s="11"/>
      <c r="AI418" s="11"/>
      <c r="AJ418" s="11"/>
    </row>
    <row r="419" ht="13" customHeight="1" hidden="1">
      <c r="A419" t="s" s="7">
        <v>1841</v>
      </c>
      <c r="B419" t="s" s="7">
        <v>1842</v>
      </c>
      <c r="C419" t="s" s="7">
        <v>1847</v>
      </c>
      <c r="D419" t="s" s="7">
        <v>1844</v>
      </c>
      <c r="E419" t="s" s="7">
        <v>116</v>
      </c>
      <c r="F419" t="s" s="7">
        <v>1845</v>
      </c>
      <c r="G419" s="12">
        <v>8145</v>
      </c>
      <c r="H419" s="12">
        <v>0</v>
      </c>
      <c r="I419" s="16">
        <v>2.09</v>
      </c>
      <c r="J419" s="12">
        <v>0</v>
      </c>
      <c r="K419" s="12">
        <v>1</v>
      </c>
      <c r="L419" t="s" s="7">
        <v>77</v>
      </c>
      <c r="M419" t="s" s="7">
        <v>1687</v>
      </c>
      <c r="N419" t="s" s="7">
        <v>1719</v>
      </c>
      <c r="O419" t="s" s="7">
        <v>48</v>
      </c>
      <c r="P419" t="s" s="7">
        <v>1720</v>
      </c>
      <c r="Q419" t="s" s="7">
        <v>51</v>
      </c>
      <c r="R419" t="s" s="7">
        <v>48</v>
      </c>
      <c r="S419" t="s" s="7">
        <v>1846</v>
      </c>
      <c r="T419" t="s" s="7">
        <v>1595</v>
      </c>
      <c r="U419" t="s" s="7">
        <v>235</v>
      </c>
      <c r="V419" t="s" s="7">
        <v>1728</v>
      </c>
      <c r="W419" t="s" s="7">
        <v>70</v>
      </c>
      <c r="X419" t="s" s="7">
        <v>58</v>
      </c>
      <c r="Y419" t="s" s="7">
        <v>86</v>
      </c>
      <c r="Z419" t="s" s="8">
        <v>847</v>
      </c>
      <c r="AA419" s="14"/>
      <c r="AB419" s="10">
        <f>CEILING(160/W419,1)</f>
        <v>2</v>
      </c>
      <c r="AC419" s="7">
        <f>R419*W419/(1000*1000)*AB419</f>
      </c>
      <c r="AD419" s="11"/>
      <c r="AE419" s="11"/>
      <c r="AF419" s="11"/>
      <c r="AG419" s="7">
        <f>AB419*I419</f>
        <v>4.18</v>
      </c>
      <c r="AH419" s="11"/>
      <c r="AI419" s="11"/>
      <c r="AJ419" s="11"/>
    </row>
    <row r="420" ht="13" customHeight="1" hidden="1">
      <c r="A420" t="s" s="7">
        <v>1841</v>
      </c>
      <c r="B420" t="s" s="7">
        <v>1842</v>
      </c>
      <c r="C420" t="s" s="7">
        <v>1848</v>
      </c>
      <c r="D420" t="s" s="7">
        <v>1844</v>
      </c>
      <c r="E420" t="s" s="7">
        <v>116</v>
      </c>
      <c r="F420" t="s" s="7">
        <v>1845</v>
      </c>
      <c r="G420" s="12">
        <v>8145</v>
      </c>
      <c r="H420" s="12">
        <v>0</v>
      </c>
      <c r="I420" t="s" s="7">
        <v>555</v>
      </c>
      <c r="J420" s="12">
        <v>0</v>
      </c>
      <c r="K420" s="12">
        <v>1</v>
      </c>
      <c r="L420" t="s" s="7">
        <v>556</v>
      </c>
      <c r="M420" t="s" s="7">
        <v>1687</v>
      </c>
      <c r="N420" t="s" s="7">
        <v>1719</v>
      </c>
      <c r="O420" t="s" s="7">
        <v>48</v>
      </c>
      <c r="P420" t="s" s="7">
        <v>1720</v>
      </c>
      <c r="Q420" t="s" s="7">
        <v>51</v>
      </c>
      <c r="R420" t="s" s="7">
        <v>48</v>
      </c>
      <c r="S420" t="s" s="7">
        <v>1846</v>
      </c>
      <c r="T420" t="s" s="7">
        <v>1595</v>
      </c>
      <c r="U420" t="s" s="7">
        <v>235</v>
      </c>
      <c r="V420" t="s" s="7">
        <v>1728</v>
      </c>
      <c r="W420" t="s" s="7">
        <v>70</v>
      </c>
      <c r="X420" t="s" s="7">
        <v>58</v>
      </c>
      <c r="Y420" t="s" s="7">
        <v>86</v>
      </c>
      <c r="Z420" t="s" s="8">
        <v>847</v>
      </c>
      <c r="AA420" s="14"/>
      <c r="AB420" s="10">
        <f>CEILING(160/W420,1)</f>
        <v>2</v>
      </c>
      <c r="AC420" s="7">
        <f>R420*W420/(1000*1000)*AB420</f>
      </c>
      <c r="AD420" s="11"/>
      <c r="AE420" s="11"/>
      <c r="AF420" s="11"/>
      <c r="AG420" s="7">
        <f>AB420*I420</f>
      </c>
      <c r="AH420" s="11"/>
      <c r="AI420" s="11"/>
      <c r="AJ420" s="11"/>
    </row>
    <row r="421" ht="13" customHeight="1" hidden="1">
      <c r="A421" t="s" s="7">
        <v>1849</v>
      </c>
      <c r="B421" t="s" s="7">
        <v>1842</v>
      </c>
      <c r="C421" t="s" s="7">
        <v>1850</v>
      </c>
      <c r="D421" t="s" s="7">
        <v>1851</v>
      </c>
      <c r="E421" t="s" s="7">
        <v>116</v>
      </c>
      <c r="F421" t="s" s="7">
        <v>1852</v>
      </c>
      <c r="G421" s="12">
        <v>0</v>
      </c>
      <c r="H421" s="12">
        <v>0</v>
      </c>
      <c r="I421" s="17">
        <v>0.44645</v>
      </c>
      <c r="J421" s="12">
        <v>0</v>
      </c>
      <c r="K421" s="12">
        <v>3000</v>
      </c>
      <c r="L421" t="s" s="7">
        <v>167</v>
      </c>
      <c r="M421" t="s" s="7">
        <v>48</v>
      </c>
      <c r="N421" t="s" s="7">
        <v>103</v>
      </c>
      <c r="O421" t="s" s="7">
        <v>48</v>
      </c>
      <c r="P421" t="s" s="7">
        <v>756</v>
      </c>
      <c r="Q421" t="s" s="7">
        <v>51</v>
      </c>
      <c r="R421" t="s" s="7">
        <v>48</v>
      </c>
      <c r="S421" t="s" s="7">
        <v>767</v>
      </c>
      <c r="T421" t="s" s="7">
        <v>122</v>
      </c>
      <c r="U421" t="s" s="7">
        <v>55</v>
      </c>
      <c r="V421" t="s" s="7">
        <v>123</v>
      </c>
      <c r="W421" t="s" s="7">
        <v>70</v>
      </c>
      <c r="X421" t="s" s="7">
        <v>58</v>
      </c>
      <c r="Y421" t="s" s="7">
        <v>86</v>
      </c>
      <c r="Z421" t="s" s="8">
        <v>847</v>
      </c>
      <c r="AA421" s="14"/>
      <c r="AB421" s="10">
        <f>CEILING(160/W421,1)</f>
        <v>2</v>
      </c>
      <c r="AC421" s="7">
        <f>R421*W421/(1000*1000)*AB421</f>
      </c>
      <c r="AD421" s="11"/>
      <c r="AE421" s="11"/>
      <c r="AF421" s="11"/>
      <c r="AG421" s="7">
        <f>AB421*I421</f>
        <v>0.8929</v>
      </c>
      <c r="AH421" s="11"/>
      <c r="AI421" s="11"/>
      <c r="AJ421" s="11"/>
    </row>
    <row r="422" ht="13" customHeight="1" hidden="1">
      <c r="A422" t="s" s="7">
        <v>1849</v>
      </c>
      <c r="B422" t="s" s="7">
        <v>1842</v>
      </c>
      <c r="C422" t="s" s="7">
        <v>1853</v>
      </c>
      <c r="D422" t="s" s="7">
        <v>1851</v>
      </c>
      <c r="E422" t="s" s="7">
        <v>116</v>
      </c>
      <c r="F422" t="s" s="7">
        <v>1852</v>
      </c>
      <c r="G422" s="12">
        <v>461</v>
      </c>
      <c r="H422" s="12">
        <v>0</v>
      </c>
      <c r="I422" s="16">
        <v>1.59</v>
      </c>
      <c r="J422" s="12">
        <v>0</v>
      </c>
      <c r="K422" s="12">
        <v>1</v>
      </c>
      <c r="L422" t="s" s="7">
        <v>77</v>
      </c>
      <c r="M422" t="s" s="7">
        <v>48</v>
      </c>
      <c r="N422" t="s" s="7">
        <v>103</v>
      </c>
      <c r="O422" t="s" s="7">
        <v>48</v>
      </c>
      <c r="P422" t="s" s="7">
        <v>756</v>
      </c>
      <c r="Q422" t="s" s="7">
        <v>51</v>
      </c>
      <c r="R422" t="s" s="7">
        <v>48</v>
      </c>
      <c r="S422" t="s" s="7">
        <v>767</v>
      </c>
      <c r="T422" t="s" s="7">
        <v>122</v>
      </c>
      <c r="U422" t="s" s="7">
        <v>55</v>
      </c>
      <c r="V422" t="s" s="7">
        <v>123</v>
      </c>
      <c r="W422" t="s" s="7">
        <v>70</v>
      </c>
      <c r="X422" t="s" s="7">
        <v>58</v>
      </c>
      <c r="Y422" t="s" s="7">
        <v>86</v>
      </c>
      <c r="Z422" t="s" s="8">
        <v>847</v>
      </c>
      <c r="AA422" s="14"/>
      <c r="AB422" s="10">
        <f>CEILING(160/W422,1)</f>
        <v>2</v>
      </c>
      <c r="AC422" s="7">
        <f>R422*W422/(1000*1000)*AB422</f>
      </c>
      <c r="AD422" s="11"/>
      <c r="AE422" s="11"/>
      <c r="AF422" s="11"/>
      <c r="AG422" s="7">
        <f>AB422*I422</f>
        <v>3.18</v>
      </c>
      <c r="AH422" s="11"/>
      <c r="AI422" s="11"/>
      <c r="AJ422" s="11"/>
    </row>
    <row r="423" ht="13" customHeight="1" hidden="1">
      <c r="A423" t="s" s="7">
        <v>1849</v>
      </c>
      <c r="B423" t="s" s="7">
        <v>1842</v>
      </c>
      <c r="C423" t="s" s="7">
        <v>1854</v>
      </c>
      <c r="D423" t="s" s="7">
        <v>1851</v>
      </c>
      <c r="E423" t="s" s="7">
        <v>116</v>
      </c>
      <c r="F423" t="s" s="7">
        <v>1852</v>
      </c>
      <c r="G423" s="12">
        <v>461</v>
      </c>
      <c r="H423" s="12">
        <v>0</v>
      </c>
      <c r="I423" t="s" s="7">
        <v>555</v>
      </c>
      <c r="J423" s="12">
        <v>0</v>
      </c>
      <c r="K423" s="12">
        <v>1</v>
      </c>
      <c r="L423" t="s" s="7">
        <v>556</v>
      </c>
      <c r="M423" t="s" s="7">
        <v>48</v>
      </c>
      <c r="N423" t="s" s="7">
        <v>103</v>
      </c>
      <c r="O423" t="s" s="7">
        <v>48</v>
      </c>
      <c r="P423" t="s" s="7">
        <v>756</v>
      </c>
      <c r="Q423" t="s" s="7">
        <v>51</v>
      </c>
      <c r="R423" t="s" s="7">
        <v>48</v>
      </c>
      <c r="S423" t="s" s="7">
        <v>767</v>
      </c>
      <c r="T423" t="s" s="7">
        <v>122</v>
      </c>
      <c r="U423" t="s" s="7">
        <v>55</v>
      </c>
      <c r="V423" t="s" s="7">
        <v>123</v>
      </c>
      <c r="W423" t="s" s="7">
        <v>70</v>
      </c>
      <c r="X423" t="s" s="7">
        <v>58</v>
      </c>
      <c r="Y423" t="s" s="7">
        <v>86</v>
      </c>
      <c r="Z423" t="s" s="8">
        <v>847</v>
      </c>
      <c r="AA423" s="14"/>
      <c r="AB423" s="10">
        <f>CEILING(160/W423,1)</f>
        <v>2</v>
      </c>
      <c r="AC423" s="7">
        <f>R423*W423/(1000*1000)*AB423</f>
      </c>
      <c r="AD423" s="11"/>
      <c r="AE423" s="11"/>
      <c r="AF423" s="11"/>
      <c r="AG423" s="7">
        <f>AB423*I423</f>
      </c>
      <c r="AH423" s="11"/>
      <c r="AI423" s="11"/>
      <c r="AJ423" s="11"/>
    </row>
    <row r="424" ht="13" customHeight="1" hidden="1">
      <c r="A424" t="s" s="7">
        <v>1855</v>
      </c>
      <c r="B424" t="s" s="7">
        <v>1842</v>
      </c>
      <c r="C424" t="s" s="7">
        <v>1856</v>
      </c>
      <c r="D424" t="s" s="7">
        <v>1857</v>
      </c>
      <c r="E424" t="s" s="7">
        <v>116</v>
      </c>
      <c r="F424" t="s" s="7">
        <v>1858</v>
      </c>
      <c r="G424" s="12">
        <v>30000</v>
      </c>
      <c r="H424" s="12">
        <v>0</v>
      </c>
      <c r="I424" s="17">
        <v>0.44645</v>
      </c>
      <c r="J424" s="12">
        <v>0</v>
      </c>
      <c r="K424" s="12">
        <v>3000</v>
      </c>
      <c r="L424" t="s" s="7">
        <v>167</v>
      </c>
      <c r="M424" t="s" s="7">
        <v>48</v>
      </c>
      <c r="N424" t="s" s="7">
        <v>186</v>
      </c>
      <c r="O424" t="s" s="7">
        <v>48</v>
      </c>
      <c r="P424" t="s" s="7">
        <v>1859</v>
      </c>
      <c r="Q424" t="s" s="7">
        <v>51</v>
      </c>
      <c r="R424" t="s" s="7">
        <v>48</v>
      </c>
      <c r="S424" t="s" s="7">
        <v>767</v>
      </c>
      <c r="T424" t="s" s="7">
        <v>122</v>
      </c>
      <c r="U424" t="s" s="7">
        <v>55</v>
      </c>
      <c r="V424" t="s" s="7">
        <v>123</v>
      </c>
      <c r="W424" t="s" s="7">
        <v>70</v>
      </c>
      <c r="X424" t="s" s="7">
        <v>58</v>
      </c>
      <c r="Y424" t="s" s="7">
        <v>86</v>
      </c>
      <c r="Z424" t="s" s="8">
        <v>847</v>
      </c>
      <c r="AA424" s="14"/>
      <c r="AB424" s="10">
        <f>CEILING(160/W424,1)</f>
        <v>2</v>
      </c>
      <c r="AC424" s="7">
        <f>R424*W424/(1000*1000)*AB424</f>
      </c>
      <c r="AD424" s="11"/>
      <c r="AE424" s="11"/>
      <c r="AF424" s="11"/>
      <c r="AG424" s="7">
        <f>AB424*I424</f>
        <v>0.8929</v>
      </c>
      <c r="AH424" s="11"/>
      <c r="AI424" s="11"/>
      <c r="AJ424" s="11"/>
    </row>
    <row r="425" ht="13" customHeight="1" hidden="1">
      <c r="A425" t="s" s="7">
        <v>1855</v>
      </c>
      <c r="B425" t="s" s="7">
        <v>1842</v>
      </c>
      <c r="C425" t="s" s="7">
        <v>1860</v>
      </c>
      <c r="D425" t="s" s="7">
        <v>1857</v>
      </c>
      <c r="E425" t="s" s="7">
        <v>116</v>
      </c>
      <c r="F425" t="s" s="7">
        <v>1858</v>
      </c>
      <c r="G425" s="12">
        <v>31715</v>
      </c>
      <c r="H425" s="12">
        <v>0</v>
      </c>
      <c r="I425" s="16">
        <v>1.59</v>
      </c>
      <c r="J425" s="12">
        <v>0</v>
      </c>
      <c r="K425" s="12">
        <v>1</v>
      </c>
      <c r="L425" t="s" s="7">
        <v>77</v>
      </c>
      <c r="M425" t="s" s="7">
        <v>48</v>
      </c>
      <c r="N425" t="s" s="7">
        <v>186</v>
      </c>
      <c r="O425" t="s" s="7">
        <v>48</v>
      </c>
      <c r="P425" t="s" s="7">
        <v>1859</v>
      </c>
      <c r="Q425" t="s" s="7">
        <v>51</v>
      </c>
      <c r="R425" t="s" s="7">
        <v>48</v>
      </c>
      <c r="S425" t="s" s="7">
        <v>767</v>
      </c>
      <c r="T425" t="s" s="7">
        <v>122</v>
      </c>
      <c r="U425" t="s" s="7">
        <v>55</v>
      </c>
      <c r="V425" t="s" s="7">
        <v>123</v>
      </c>
      <c r="W425" t="s" s="7">
        <v>70</v>
      </c>
      <c r="X425" t="s" s="7">
        <v>58</v>
      </c>
      <c r="Y425" t="s" s="7">
        <v>86</v>
      </c>
      <c r="Z425" t="s" s="8">
        <v>847</v>
      </c>
      <c r="AA425" s="14"/>
      <c r="AB425" s="10">
        <f>CEILING(160/W425,1)</f>
        <v>2</v>
      </c>
      <c r="AC425" s="7">
        <f>R425*W425/(1000*1000)*AB425</f>
      </c>
      <c r="AD425" s="11"/>
      <c r="AE425" s="11"/>
      <c r="AF425" s="11"/>
      <c r="AG425" s="7">
        <f>AB425*I425</f>
        <v>3.18</v>
      </c>
      <c r="AH425" s="11"/>
      <c r="AI425" s="11"/>
      <c r="AJ425" s="11"/>
    </row>
    <row r="426" ht="13" customHeight="1" hidden="1">
      <c r="A426" t="s" s="7">
        <v>1855</v>
      </c>
      <c r="B426" t="s" s="7">
        <v>1842</v>
      </c>
      <c r="C426" t="s" s="7">
        <v>1861</v>
      </c>
      <c r="D426" t="s" s="7">
        <v>1857</v>
      </c>
      <c r="E426" t="s" s="7">
        <v>116</v>
      </c>
      <c r="F426" t="s" s="7">
        <v>1858</v>
      </c>
      <c r="G426" s="12">
        <v>31715</v>
      </c>
      <c r="H426" s="12">
        <v>0</v>
      </c>
      <c r="I426" t="s" s="7">
        <v>555</v>
      </c>
      <c r="J426" s="12">
        <v>0</v>
      </c>
      <c r="K426" s="12">
        <v>1</v>
      </c>
      <c r="L426" t="s" s="7">
        <v>556</v>
      </c>
      <c r="M426" t="s" s="7">
        <v>48</v>
      </c>
      <c r="N426" t="s" s="7">
        <v>186</v>
      </c>
      <c r="O426" t="s" s="7">
        <v>48</v>
      </c>
      <c r="P426" t="s" s="7">
        <v>1859</v>
      </c>
      <c r="Q426" t="s" s="7">
        <v>51</v>
      </c>
      <c r="R426" t="s" s="7">
        <v>48</v>
      </c>
      <c r="S426" t="s" s="7">
        <v>767</v>
      </c>
      <c r="T426" t="s" s="7">
        <v>122</v>
      </c>
      <c r="U426" t="s" s="7">
        <v>55</v>
      </c>
      <c r="V426" t="s" s="7">
        <v>123</v>
      </c>
      <c r="W426" t="s" s="7">
        <v>70</v>
      </c>
      <c r="X426" t="s" s="7">
        <v>58</v>
      </c>
      <c r="Y426" t="s" s="7">
        <v>86</v>
      </c>
      <c r="Z426" t="s" s="8">
        <v>847</v>
      </c>
      <c r="AA426" s="14"/>
      <c r="AB426" s="10">
        <f>CEILING(160/W426,1)</f>
        <v>2</v>
      </c>
      <c r="AC426" s="7">
        <f>R426*W426/(1000*1000)*AB426</f>
      </c>
      <c r="AD426" s="11"/>
      <c r="AE426" s="11"/>
      <c r="AF426" s="11"/>
      <c r="AG426" s="7">
        <f>AB426*I426</f>
      </c>
      <c r="AH426" s="11"/>
      <c r="AI426" s="11"/>
      <c r="AJ426" s="11"/>
    </row>
    <row r="427" ht="13" customHeight="1" hidden="1">
      <c r="A427" t="s" s="7">
        <v>1862</v>
      </c>
      <c r="B427" t="s" s="7">
        <v>1863</v>
      </c>
      <c r="C427" t="s" s="7">
        <v>1864</v>
      </c>
      <c r="D427" t="s" s="7">
        <v>1865</v>
      </c>
      <c r="E427" t="s" s="7">
        <v>116</v>
      </c>
      <c r="F427" t="s" s="7">
        <v>1866</v>
      </c>
      <c r="G427" s="12">
        <v>48000</v>
      </c>
      <c r="H427" s="12">
        <v>0</v>
      </c>
      <c r="I427" s="17">
        <v>0.38746</v>
      </c>
      <c r="J427" s="12">
        <v>0</v>
      </c>
      <c r="K427" s="12">
        <v>6000</v>
      </c>
      <c r="L427" t="s" s="7">
        <v>167</v>
      </c>
      <c r="M427" t="s" s="7">
        <v>48</v>
      </c>
      <c r="N427" t="s" s="7">
        <v>118</v>
      </c>
      <c r="O427" t="s" s="7">
        <v>48</v>
      </c>
      <c r="P427" t="s" s="7">
        <v>1859</v>
      </c>
      <c r="Q427" t="s" s="7">
        <v>51</v>
      </c>
      <c r="R427" t="s" s="7">
        <v>48</v>
      </c>
      <c r="S427" t="s" s="7">
        <v>767</v>
      </c>
      <c r="T427" t="s" s="7">
        <v>122</v>
      </c>
      <c r="U427" t="s" s="7">
        <v>55</v>
      </c>
      <c r="V427" t="s" s="7">
        <v>123</v>
      </c>
      <c r="W427" t="s" s="7">
        <v>124</v>
      </c>
      <c r="X427" t="s" s="7">
        <v>58</v>
      </c>
      <c r="Y427" t="s" s="7">
        <v>86</v>
      </c>
      <c r="Z427" t="s" s="8">
        <v>138</v>
      </c>
      <c r="AA427" s="14"/>
      <c r="AB427" s="10">
        <f>CEILING(160/W427,1)</f>
        <v>6</v>
      </c>
      <c r="AC427" s="7">
        <f>R427*W427/(1000*1000)*AB427</f>
      </c>
      <c r="AD427" s="11"/>
      <c r="AE427" s="11"/>
      <c r="AF427" s="11"/>
      <c r="AG427" s="7">
        <f>AB427*I427</f>
        <v>2.32476</v>
      </c>
      <c r="AH427" s="11"/>
      <c r="AI427" s="11"/>
      <c r="AJ427" s="11"/>
    </row>
    <row r="428" ht="13" customHeight="1" hidden="1">
      <c r="A428" t="s" s="7">
        <v>1862</v>
      </c>
      <c r="B428" t="s" s="7">
        <v>1867</v>
      </c>
      <c r="C428" t="s" s="7">
        <v>1868</v>
      </c>
      <c r="D428" t="s" s="7">
        <v>1869</v>
      </c>
      <c r="E428" t="s" s="7">
        <v>116</v>
      </c>
      <c r="F428" t="s" s="7">
        <v>1870</v>
      </c>
      <c r="G428" s="12">
        <v>6000</v>
      </c>
      <c r="H428" s="12">
        <v>0</v>
      </c>
      <c r="I428" s="17">
        <v>0.38746</v>
      </c>
      <c r="J428" s="12">
        <v>0</v>
      </c>
      <c r="K428" s="12">
        <v>6000</v>
      </c>
      <c r="L428" t="s" s="7">
        <v>167</v>
      </c>
      <c r="M428" t="s" s="7">
        <v>48</v>
      </c>
      <c r="N428" t="s" s="7">
        <v>118</v>
      </c>
      <c r="O428" t="s" s="7">
        <v>48</v>
      </c>
      <c r="P428" t="s" s="7">
        <v>1859</v>
      </c>
      <c r="Q428" t="s" s="7">
        <v>51</v>
      </c>
      <c r="R428" t="s" s="7">
        <v>48</v>
      </c>
      <c r="S428" t="s" s="7">
        <v>767</v>
      </c>
      <c r="T428" t="s" s="7">
        <v>122</v>
      </c>
      <c r="U428" t="s" s="7">
        <v>55</v>
      </c>
      <c r="V428" t="s" s="7">
        <v>123</v>
      </c>
      <c r="W428" t="s" s="7">
        <v>124</v>
      </c>
      <c r="X428" t="s" s="7">
        <v>58</v>
      </c>
      <c r="Y428" t="s" s="7">
        <v>86</v>
      </c>
      <c r="Z428" t="s" s="8">
        <v>125</v>
      </c>
      <c r="AA428" s="14"/>
      <c r="AB428" s="10">
        <f>CEILING(160/W428,1)</f>
        <v>6</v>
      </c>
      <c r="AC428" s="7">
        <f>R428*W428/(1000*1000)*AB428</f>
      </c>
      <c r="AD428" s="11"/>
      <c r="AE428" s="11"/>
      <c r="AF428" s="11"/>
      <c r="AG428" s="7">
        <f>AB428*I428</f>
        <v>2.32476</v>
      </c>
      <c r="AH428" s="11"/>
      <c r="AI428" s="11"/>
      <c r="AJ428" s="11"/>
    </row>
    <row r="429" ht="13" customHeight="1" hidden="1">
      <c r="A429" t="s" s="7">
        <v>1862</v>
      </c>
      <c r="B429" t="s" s="7">
        <v>1863</v>
      </c>
      <c r="C429" t="s" s="7">
        <v>1871</v>
      </c>
      <c r="D429" t="s" s="7">
        <v>1865</v>
      </c>
      <c r="E429" t="s" s="7">
        <v>116</v>
      </c>
      <c r="F429" t="s" s="7">
        <v>1866</v>
      </c>
      <c r="G429" s="12">
        <v>53148</v>
      </c>
      <c r="H429" s="12">
        <v>0</v>
      </c>
      <c r="I429" s="16">
        <v>1.44</v>
      </c>
      <c r="J429" s="12">
        <v>0</v>
      </c>
      <c r="K429" s="12">
        <v>1</v>
      </c>
      <c r="L429" t="s" s="7">
        <v>77</v>
      </c>
      <c r="M429" t="s" s="7">
        <v>48</v>
      </c>
      <c r="N429" t="s" s="7">
        <v>118</v>
      </c>
      <c r="O429" t="s" s="7">
        <v>48</v>
      </c>
      <c r="P429" t="s" s="7">
        <v>1859</v>
      </c>
      <c r="Q429" t="s" s="7">
        <v>51</v>
      </c>
      <c r="R429" t="s" s="7">
        <v>48</v>
      </c>
      <c r="S429" t="s" s="7">
        <v>767</v>
      </c>
      <c r="T429" t="s" s="7">
        <v>122</v>
      </c>
      <c r="U429" t="s" s="7">
        <v>55</v>
      </c>
      <c r="V429" t="s" s="7">
        <v>123</v>
      </c>
      <c r="W429" t="s" s="7">
        <v>124</v>
      </c>
      <c r="X429" t="s" s="7">
        <v>58</v>
      </c>
      <c r="Y429" t="s" s="7">
        <v>86</v>
      </c>
      <c r="Z429" t="s" s="8">
        <v>138</v>
      </c>
      <c r="AA429" s="14"/>
      <c r="AB429" s="10">
        <f>CEILING(160/W429,1)</f>
        <v>6</v>
      </c>
      <c r="AC429" s="7">
        <f>R429*W429/(1000*1000)*AB429</f>
      </c>
      <c r="AD429" s="11"/>
      <c r="AE429" s="11"/>
      <c r="AF429" s="11"/>
      <c r="AG429" s="7">
        <f>AB429*I429</f>
        <v>8.640000000000001</v>
      </c>
      <c r="AH429" s="11"/>
      <c r="AI429" s="11"/>
      <c r="AJ429" s="11"/>
    </row>
    <row r="430" ht="13" customHeight="1" hidden="1">
      <c r="A430" t="s" s="7">
        <v>1862</v>
      </c>
      <c r="B430" t="s" s="7">
        <v>1867</v>
      </c>
      <c r="C430" t="s" s="7">
        <v>1872</v>
      </c>
      <c r="D430" t="s" s="7">
        <v>1869</v>
      </c>
      <c r="E430" t="s" s="7">
        <v>116</v>
      </c>
      <c r="F430" t="s" s="7">
        <v>1870</v>
      </c>
      <c r="G430" s="12">
        <v>12848</v>
      </c>
      <c r="H430" s="12">
        <v>0</v>
      </c>
      <c r="I430" s="16">
        <v>1.44</v>
      </c>
      <c r="J430" s="12">
        <v>0</v>
      </c>
      <c r="K430" s="12">
        <v>1</v>
      </c>
      <c r="L430" t="s" s="7">
        <v>77</v>
      </c>
      <c r="M430" t="s" s="7">
        <v>48</v>
      </c>
      <c r="N430" t="s" s="7">
        <v>118</v>
      </c>
      <c r="O430" t="s" s="7">
        <v>48</v>
      </c>
      <c r="P430" t="s" s="7">
        <v>1859</v>
      </c>
      <c r="Q430" t="s" s="7">
        <v>51</v>
      </c>
      <c r="R430" t="s" s="7">
        <v>48</v>
      </c>
      <c r="S430" t="s" s="7">
        <v>767</v>
      </c>
      <c r="T430" t="s" s="7">
        <v>122</v>
      </c>
      <c r="U430" t="s" s="7">
        <v>55</v>
      </c>
      <c r="V430" t="s" s="7">
        <v>123</v>
      </c>
      <c r="W430" t="s" s="7">
        <v>124</v>
      </c>
      <c r="X430" t="s" s="7">
        <v>58</v>
      </c>
      <c r="Y430" t="s" s="7">
        <v>86</v>
      </c>
      <c r="Z430" t="s" s="8">
        <v>125</v>
      </c>
      <c r="AA430" s="14"/>
      <c r="AB430" s="10">
        <f>CEILING(160/W430,1)</f>
        <v>6</v>
      </c>
      <c r="AC430" s="7">
        <f>R430*W430/(1000*1000)*AB430</f>
      </c>
      <c r="AD430" s="11"/>
      <c r="AE430" s="11"/>
      <c r="AF430" s="11"/>
      <c r="AG430" s="7">
        <f>AB430*I430</f>
        <v>8.640000000000001</v>
      </c>
      <c r="AH430" s="11"/>
      <c r="AI430" s="11"/>
      <c r="AJ430" s="11"/>
    </row>
    <row r="431" ht="13" customHeight="1" hidden="1">
      <c r="A431" t="s" s="7">
        <v>1862</v>
      </c>
      <c r="B431" t="s" s="7">
        <v>1863</v>
      </c>
      <c r="C431" t="s" s="7">
        <v>1873</v>
      </c>
      <c r="D431" t="s" s="7">
        <v>1865</v>
      </c>
      <c r="E431" t="s" s="7">
        <v>116</v>
      </c>
      <c r="F431" t="s" s="7">
        <v>1866</v>
      </c>
      <c r="G431" s="12">
        <v>53148</v>
      </c>
      <c r="H431" s="12">
        <v>0</v>
      </c>
      <c r="I431" t="s" s="7">
        <v>555</v>
      </c>
      <c r="J431" s="12">
        <v>0</v>
      </c>
      <c r="K431" s="12">
        <v>1</v>
      </c>
      <c r="L431" t="s" s="7">
        <v>556</v>
      </c>
      <c r="M431" t="s" s="7">
        <v>48</v>
      </c>
      <c r="N431" t="s" s="7">
        <v>118</v>
      </c>
      <c r="O431" t="s" s="7">
        <v>48</v>
      </c>
      <c r="P431" t="s" s="7">
        <v>1859</v>
      </c>
      <c r="Q431" t="s" s="7">
        <v>51</v>
      </c>
      <c r="R431" t="s" s="7">
        <v>48</v>
      </c>
      <c r="S431" t="s" s="7">
        <v>767</v>
      </c>
      <c r="T431" t="s" s="7">
        <v>122</v>
      </c>
      <c r="U431" t="s" s="7">
        <v>55</v>
      </c>
      <c r="V431" t="s" s="7">
        <v>123</v>
      </c>
      <c r="W431" t="s" s="7">
        <v>124</v>
      </c>
      <c r="X431" t="s" s="7">
        <v>58</v>
      </c>
      <c r="Y431" t="s" s="7">
        <v>86</v>
      </c>
      <c r="Z431" t="s" s="8">
        <v>138</v>
      </c>
      <c r="AA431" s="14"/>
      <c r="AB431" s="10">
        <f>CEILING(160/W431,1)</f>
        <v>6</v>
      </c>
      <c r="AC431" s="7">
        <f>R431*W431/(1000*1000)*AB431</f>
      </c>
      <c r="AD431" s="11"/>
      <c r="AE431" s="11"/>
      <c r="AF431" s="11"/>
      <c r="AG431" s="7">
        <f>AB431*I431</f>
      </c>
      <c r="AH431" s="11"/>
      <c r="AI431" s="11"/>
      <c r="AJ431" s="11"/>
    </row>
    <row r="432" ht="13" customHeight="1" hidden="1">
      <c r="A432" t="s" s="7">
        <v>1862</v>
      </c>
      <c r="B432" t="s" s="7">
        <v>1867</v>
      </c>
      <c r="C432" t="s" s="7">
        <v>1874</v>
      </c>
      <c r="D432" t="s" s="7">
        <v>1869</v>
      </c>
      <c r="E432" t="s" s="7">
        <v>116</v>
      </c>
      <c r="F432" t="s" s="7">
        <v>1870</v>
      </c>
      <c r="G432" s="12">
        <v>12848</v>
      </c>
      <c r="H432" s="12">
        <v>0</v>
      </c>
      <c r="I432" t="s" s="7">
        <v>555</v>
      </c>
      <c r="J432" s="12">
        <v>0</v>
      </c>
      <c r="K432" s="12">
        <v>1</v>
      </c>
      <c r="L432" t="s" s="7">
        <v>556</v>
      </c>
      <c r="M432" t="s" s="7">
        <v>48</v>
      </c>
      <c r="N432" t="s" s="7">
        <v>118</v>
      </c>
      <c r="O432" t="s" s="7">
        <v>48</v>
      </c>
      <c r="P432" t="s" s="7">
        <v>1859</v>
      </c>
      <c r="Q432" t="s" s="7">
        <v>51</v>
      </c>
      <c r="R432" t="s" s="7">
        <v>48</v>
      </c>
      <c r="S432" t="s" s="7">
        <v>767</v>
      </c>
      <c r="T432" t="s" s="7">
        <v>122</v>
      </c>
      <c r="U432" t="s" s="7">
        <v>55</v>
      </c>
      <c r="V432" t="s" s="7">
        <v>123</v>
      </c>
      <c r="W432" t="s" s="7">
        <v>124</v>
      </c>
      <c r="X432" t="s" s="7">
        <v>58</v>
      </c>
      <c r="Y432" t="s" s="7">
        <v>86</v>
      </c>
      <c r="Z432" t="s" s="8">
        <v>125</v>
      </c>
      <c r="AA432" s="14"/>
      <c r="AB432" s="10">
        <f>CEILING(160/W432,1)</f>
        <v>6</v>
      </c>
      <c r="AC432" s="7">
        <f>R432*W432/(1000*1000)*AB432</f>
      </c>
      <c r="AD432" s="11"/>
      <c r="AE432" s="11"/>
      <c r="AF432" s="11"/>
      <c r="AG432" s="7">
        <f>AB432*I432</f>
      </c>
      <c r="AH432" s="11"/>
      <c r="AI432" s="11"/>
      <c r="AJ432" s="11"/>
    </row>
    <row r="433" ht="13" customHeight="1" hidden="1">
      <c r="A433" t="s" s="7">
        <v>1875</v>
      </c>
      <c r="B433" t="s" s="7">
        <v>1876</v>
      </c>
      <c r="C433" t="s" s="7">
        <v>1877</v>
      </c>
      <c r="D433" t="s" s="7">
        <v>1878</v>
      </c>
      <c r="E433" t="s" s="7">
        <v>116</v>
      </c>
      <c r="F433" t="s" s="7">
        <v>1879</v>
      </c>
      <c r="G433" s="12">
        <v>6000</v>
      </c>
      <c r="H433" s="12">
        <v>0</v>
      </c>
      <c r="I433" s="17">
        <v>0.38746</v>
      </c>
      <c r="J433" s="12">
        <v>0</v>
      </c>
      <c r="K433" s="12">
        <v>6000</v>
      </c>
      <c r="L433" t="s" s="7">
        <v>167</v>
      </c>
      <c r="M433" t="s" s="7">
        <v>48</v>
      </c>
      <c r="N433" t="s" s="7">
        <v>103</v>
      </c>
      <c r="O433" t="s" s="7">
        <v>48</v>
      </c>
      <c r="P433" t="s" s="7">
        <v>1880</v>
      </c>
      <c r="Q433" t="s" s="7">
        <v>51</v>
      </c>
      <c r="R433" t="s" s="7">
        <v>48</v>
      </c>
      <c r="S433" t="s" s="7">
        <v>767</v>
      </c>
      <c r="T433" t="s" s="7">
        <v>122</v>
      </c>
      <c r="U433" t="s" s="7">
        <v>55</v>
      </c>
      <c r="V433" t="s" s="7">
        <v>123</v>
      </c>
      <c r="W433" t="s" s="7">
        <v>1881</v>
      </c>
      <c r="X433" t="s" s="7">
        <v>58</v>
      </c>
      <c r="Y433" t="s" s="7">
        <v>86</v>
      </c>
      <c r="Z433" t="s" s="8">
        <v>134</v>
      </c>
      <c r="AA433" s="14"/>
      <c r="AB433" s="10">
        <f>CEILING(160/W433,1)</f>
        <v>3</v>
      </c>
      <c r="AC433" s="7">
        <f>R433*W433/(1000*1000)*AB433</f>
      </c>
      <c r="AD433" s="11"/>
      <c r="AE433" s="11"/>
      <c r="AF433" s="11"/>
      <c r="AG433" s="7">
        <f>AB433*I433</f>
        <v>1.16238</v>
      </c>
      <c r="AH433" s="11"/>
      <c r="AI433" s="11"/>
      <c r="AJ433" s="11"/>
    </row>
    <row r="434" ht="13" customHeight="1" hidden="1">
      <c r="A434" t="s" s="7">
        <v>1875</v>
      </c>
      <c r="B434" t="s" s="7">
        <v>1882</v>
      </c>
      <c r="C434" t="s" s="7">
        <v>1883</v>
      </c>
      <c r="D434" t="s" s="7">
        <v>1884</v>
      </c>
      <c r="E434" t="s" s="7">
        <v>116</v>
      </c>
      <c r="F434" t="s" s="7">
        <v>1885</v>
      </c>
      <c r="G434" s="12">
        <v>0</v>
      </c>
      <c r="H434" s="12">
        <v>0</v>
      </c>
      <c r="I434" s="17">
        <v>0.38746</v>
      </c>
      <c r="J434" s="12">
        <v>0</v>
      </c>
      <c r="K434" s="12">
        <v>6000</v>
      </c>
      <c r="L434" t="s" s="7">
        <v>167</v>
      </c>
      <c r="M434" t="s" s="7">
        <v>48</v>
      </c>
      <c r="N434" t="s" s="7">
        <v>103</v>
      </c>
      <c r="O434" t="s" s="7">
        <v>48</v>
      </c>
      <c r="P434" t="s" s="7">
        <v>1880</v>
      </c>
      <c r="Q434" t="s" s="7">
        <v>51</v>
      </c>
      <c r="R434" t="s" s="7">
        <v>48</v>
      </c>
      <c r="S434" t="s" s="7">
        <v>767</v>
      </c>
      <c r="T434" t="s" s="7">
        <v>122</v>
      </c>
      <c r="U434" t="s" s="7">
        <v>55</v>
      </c>
      <c r="V434" t="s" s="7">
        <v>123</v>
      </c>
      <c r="W434" t="s" s="7">
        <v>1881</v>
      </c>
      <c r="X434" t="s" s="7">
        <v>58</v>
      </c>
      <c r="Y434" t="s" s="7">
        <v>86</v>
      </c>
      <c r="Z434" t="s" s="8">
        <v>134</v>
      </c>
      <c r="AA434" s="14"/>
      <c r="AB434" s="10">
        <f>CEILING(160/W434,1)</f>
        <v>3</v>
      </c>
      <c r="AC434" s="7">
        <f>R434*W434/(1000*1000)*AB434</f>
      </c>
      <c r="AD434" s="11"/>
      <c r="AE434" s="11"/>
      <c r="AF434" s="11"/>
      <c r="AG434" s="7">
        <f>AB434*I434</f>
        <v>1.16238</v>
      </c>
      <c r="AH434" s="11"/>
      <c r="AI434" s="11"/>
      <c r="AJ434" s="11"/>
    </row>
    <row r="435" ht="13" customHeight="1" hidden="1">
      <c r="A435" t="s" s="7">
        <v>1875</v>
      </c>
      <c r="B435" t="s" s="7">
        <v>1876</v>
      </c>
      <c r="C435" t="s" s="7">
        <v>1886</v>
      </c>
      <c r="D435" t="s" s="7">
        <v>1878</v>
      </c>
      <c r="E435" t="s" s="7">
        <v>116</v>
      </c>
      <c r="F435" t="s" s="7">
        <v>1879</v>
      </c>
      <c r="G435" s="12">
        <v>11487</v>
      </c>
      <c r="H435" s="12">
        <v>0</v>
      </c>
      <c r="I435" s="16">
        <v>1.44</v>
      </c>
      <c r="J435" s="12">
        <v>0</v>
      </c>
      <c r="K435" s="12">
        <v>1</v>
      </c>
      <c r="L435" t="s" s="7">
        <v>77</v>
      </c>
      <c r="M435" t="s" s="7">
        <v>48</v>
      </c>
      <c r="N435" t="s" s="7">
        <v>103</v>
      </c>
      <c r="O435" t="s" s="7">
        <v>48</v>
      </c>
      <c r="P435" t="s" s="7">
        <v>1880</v>
      </c>
      <c r="Q435" t="s" s="7">
        <v>51</v>
      </c>
      <c r="R435" t="s" s="7">
        <v>48</v>
      </c>
      <c r="S435" t="s" s="7">
        <v>767</v>
      </c>
      <c r="T435" t="s" s="7">
        <v>122</v>
      </c>
      <c r="U435" t="s" s="7">
        <v>55</v>
      </c>
      <c r="V435" t="s" s="7">
        <v>123</v>
      </c>
      <c r="W435" t="s" s="7">
        <v>1881</v>
      </c>
      <c r="X435" t="s" s="7">
        <v>58</v>
      </c>
      <c r="Y435" t="s" s="7">
        <v>86</v>
      </c>
      <c r="Z435" t="s" s="8">
        <v>134</v>
      </c>
      <c r="AA435" s="14"/>
      <c r="AB435" s="10">
        <f>CEILING(160/W435,1)</f>
        <v>3</v>
      </c>
      <c r="AC435" s="7">
        <f>R435*W435/(1000*1000)*AB435</f>
      </c>
      <c r="AD435" s="11"/>
      <c r="AE435" s="11"/>
      <c r="AF435" s="11"/>
      <c r="AG435" s="7">
        <f>AB435*I435</f>
        <v>4.32</v>
      </c>
      <c r="AH435" s="11"/>
      <c r="AI435" s="11"/>
      <c r="AJ435" s="11"/>
    </row>
    <row r="436" ht="13" customHeight="1" hidden="1">
      <c r="A436" t="s" s="7">
        <v>1875</v>
      </c>
      <c r="B436" t="s" s="7">
        <v>1882</v>
      </c>
      <c r="C436" t="s" s="7">
        <v>1887</v>
      </c>
      <c r="D436" t="s" s="7">
        <v>1884</v>
      </c>
      <c r="E436" t="s" s="7">
        <v>116</v>
      </c>
      <c r="F436" t="s" s="7">
        <v>1888</v>
      </c>
      <c r="G436" s="12">
        <v>5545</v>
      </c>
      <c r="H436" s="12">
        <v>0</v>
      </c>
      <c r="I436" s="16">
        <v>1.44</v>
      </c>
      <c r="J436" s="12">
        <v>0</v>
      </c>
      <c r="K436" s="12">
        <v>1</v>
      </c>
      <c r="L436" t="s" s="7">
        <v>77</v>
      </c>
      <c r="M436" t="s" s="7">
        <v>48</v>
      </c>
      <c r="N436" t="s" s="7">
        <v>103</v>
      </c>
      <c r="O436" t="s" s="7">
        <v>48</v>
      </c>
      <c r="P436" t="s" s="7">
        <v>1880</v>
      </c>
      <c r="Q436" t="s" s="7">
        <v>51</v>
      </c>
      <c r="R436" t="s" s="7">
        <v>48</v>
      </c>
      <c r="S436" t="s" s="7">
        <v>767</v>
      </c>
      <c r="T436" t="s" s="7">
        <v>122</v>
      </c>
      <c r="U436" t="s" s="7">
        <v>55</v>
      </c>
      <c r="V436" t="s" s="7">
        <v>123</v>
      </c>
      <c r="W436" t="s" s="7">
        <v>1881</v>
      </c>
      <c r="X436" t="s" s="7">
        <v>58</v>
      </c>
      <c r="Y436" t="s" s="7">
        <v>86</v>
      </c>
      <c r="Z436" t="s" s="8">
        <v>134</v>
      </c>
      <c r="AA436" s="14"/>
      <c r="AB436" s="10">
        <f>CEILING(160/W436,1)</f>
        <v>3</v>
      </c>
      <c r="AC436" s="7">
        <f>R436*W436/(1000*1000)*AB436</f>
      </c>
      <c r="AD436" s="11"/>
      <c r="AE436" s="11"/>
      <c r="AF436" s="11"/>
      <c r="AG436" s="7">
        <f>AB436*I436</f>
        <v>4.32</v>
      </c>
      <c r="AH436" s="11"/>
      <c r="AI436" s="11"/>
      <c r="AJ436" s="11"/>
    </row>
    <row r="437" ht="13" customHeight="1" hidden="1">
      <c r="A437" t="s" s="7">
        <v>1875</v>
      </c>
      <c r="B437" t="s" s="7">
        <v>1876</v>
      </c>
      <c r="C437" t="s" s="7">
        <v>1889</v>
      </c>
      <c r="D437" t="s" s="7">
        <v>1878</v>
      </c>
      <c r="E437" t="s" s="7">
        <v>116</v>
      </c>
      <c r="F437" t="s" s="7">
        <v>1879</v>
      </c>
      <c r="G437" s="12">
        <v>11487</v>
      </c>
      <c r="H437" s="12">
        <v>0</v>
      </c>
      <c r="I437" t="s" s="7">
        <v>555</v>
      </c>
      <c r="J437" s="12">
        <v>0</v>
      </c>
      <c r="K437" s="12">
        <v>1</v>
      </c>
      <c r="L437" t="s" s="7">
        <v>556</v>
      </c>
      <c r="M437" t="s" s="7">
        <v>48</v>
      </c>
      <c r="N437" t="s" s="7">
        <v>103</v>
      </c>
      <c r="O437" t="s" s="7">
        <v>48</v>
      </c>
      <c r="P437" t="s" s="7">
        <v>1880</v>
      </c>
      <c r="Q437" t="s" s="7">
        <v>51</v>
      </c>
      <c r="R437" t="s" s="7">
        <v>48</v>
      </c>
      <c r="S437" t="s" s="7">
        <v>767</v>
      </c>
      <c r="T437" t="s" s="7">
        <v>122</v>
      </c>
      <c r="U437" t="s" s="7">
        <v>55</v>
      </c>
      <c r="V437" t="s" s="7">
        <v>123</v>
      </c>
      <c r="W437" t="s" s="7">
        <v>1881</v>
      </c>
      <c r="X437" t="s" s="7">
        <v>58</v>
      </c>
      <c r="Y437" t="s" s="7">
        <v>86</v>
      </c>
      <c r="Z437" t="s" s="8">
        <v>134</v>
      </c>
      <c r="AA437" s="14"/>
      <c r="AB437" s="10">
        <f>CEILING(160/W437,1)</f>
        <v>3</v>
      </c>
      <c r="AC437" s="7">
        <f>R437*W437/(1000*1000)*AB437</f>
      </c>
      <c r="AD437" s="11"/>
      <c r="AE437" s="11"/>
      <c r="AF437" s="11"/>
      <c r="AG437" s="7">
        <f>AB437*I437</f>
      </c>
      <c r="AH437" s="11"/>
      <c r="AI437" s="11"/>
      <c r="AJ437" s="11"/>
    </row>
    <row r="438" ht="13" customHeight="1" hidden="1">
      <c r="A438" t="s" s="7">
        <v>1875</v>
      </c>
      <c r="B438" t="s" s="7">
        <v>1882</v>
      </c>
      <c r="C438" t="s" s="7">
        <v>1890</v>
      </c>
      <c r="D438" t="s" s="7">
        <v>1884</v>
      </c>
      <c r="E438" t="s" s="7">
        <v>116</v>
      </c>
      <c r="F438" t="s" s="7">
        <v>1888</v>
      </c>
      <c r="G438" s="12">
        <v>5545</v>
      </c>
      <c r="H438" s="12">
        <v>0</v>
      </c>
      <c r="I438" t="s" s="7">
        <v>555</v>
      </c>
      <c r="J438" s="12">
        <v>0</v>
      </c>
      <c r="K438" s="12">
        <v>1</v>
      </c>
      <c r="L438" t="s" s="7">
        <v>556</v>
      </c>
      <c r="M438" t="s" s="7">
        <v>48</v>
      </c>
      <c r="N438" t="s" s="7">
        <v>103</v>
      </c>
      <c r="O438" t="s" s="7">
        <v>48</v>
      </c>
      <c r="P438" t="s" s="7">
        <v>1880</v>
      </c>
      <c r="Q438" t="s" s="7">
        <v>51</v>
      </c>
      <c r="R438" t="s" s="7">
        <v>48</v>
      </c>
      <c r="S438" t="s" s="7">
        <v>767</v>
      </c>
      <c r="T438" t="s" s="7">
        <v>122</v>
      </c>
      <c r="U438" t="s" s="7">
        <v>55</v>
      </c>
      <c r="V438" t="s" s="7">
        <v>123</v>
      </c>
      <c r="W438" t="s" s="7">
        <v>1881</v>
      </c>
      <c r="X438" t="s" s="7">
        <v>58</v>
      </c>
      <c r="Y438" t="s" s="7">
        <v>86</v>
      </c>
      <c r="Z438" t="s" s="8">
        <v>134</v>
      </c>
      <c r="AA438" s="14"/>
      <c r="AB438" s="10">
        <f>CEILING(160/W438,1)</f>
        <v>3</v>
      </c>
      <c r="AC438" s="7">
        <f>R438*W438/(1000*1000)*AB438</f>
      </c>
      <c r="AD438" s="11"/>
      <c r="AE438" s="11"/>
      <c r="AF438" s="11"/>
      <c r="AG438" s="7">
        <f>AB438*I438</f>
      </c>
      <c r="AH438" s="11"/>
      <c r="AI438" s="11"/>
      <c r="AJ438" s="11"/>
    </row>
    <row r="439" ht="13" customHeight="1" hidden="1">
      <c r="A439" t="s" s="7">
        <v>1891</v>
      </c>
      <c r="B439" t="s" s="7">
        <v>1892</v>
      </c>
      <c r="C439" t="s" s="7">
        <v>1893</v>
      </c>
      <c r="D439" t="s" s="7">
        <v>1894</v>
      </c>
      <c r="E439" t="s" s="7">
        <v>116</v>
      </c>
      <c r="F439" t="s" s="7">
        <v>1223</v>
      </c>
      <c r="G439" s="12">
        <v>4212</v>
      </c>
      <c r="H439" s="12">
        <v>0</v>
      </c>
      <c r="I439" s="16">
        <v>1.07</v>
      </c>
      <c r="J439" s="12">
        <v>0</v>
      </c>
      <c r="K439" s="12">
        <v>1</v>
      </c>
      <c r="L439" t="s" s="7">
        <v>47</v>
      </c>
      <c r="M439" t="s" s="7">
        <v>48</v>
      </c>
      <c r="N439" t="s" s="7">
        <v>186</v>
      </c>
      <c r="O439" t="s" s="7">
        <v>48</v>
      </c>
      <c r="P439" t="s" s="7">
        <v>1880</v>
      </c>
      <c r="Q439" t="s" s="7">
        <v>51</v>
      </c>
      <c r="R439" t="s" s="7">
        <v>48</v>
      </c>
      <c r="S439" t="s" s="7">
        <v>767</v>
      </c>
      <c r="T439" t="s" s="7">
        <v>1328</v>
      </c>
      <c r="U439" t="s" s="7">
        <v>1895</v>
      </c>
      <c r="V439" t="s" s="7">
        <v>48</v>
      </c>
      <c r="W439" t="s" s="7">
        <v>145</v>
      </c>
      <c r="X439" t="s" s="7">
        <v>58</v>
      </c>
      <c r="Y439" t="s" s="7">
        <v>59</v>
      </c>
      <c r="Z439" t="s" s="8">
        <v>71</v>
      </c>
      <c r="AA439" s="14"/>
      <c r="AB439" s="10">
        <f>CEILING(160/W439,1)</f>
        <v>4</v>
      </c>
      <c r="AC439" s="7">
        <f>R439*W439/(1000*1000)*AB439</f>
      </c>
      <c r="AD439" s="11"/>
      <c r="AE439" s="11"/>
      <c r="AF439" s="11"/>
      <c r="AG439" s="7">
        <f>AB439*I439</f>
        <v>4.28</v>
      </c>
      <c r="AH439" s="11"/>
      <c r="AI439" s="11"/>
      <c r="AJ439" s="11"/>
    </row>
    <row r="440" ht="13" customHeight="1" hidden="1">
      <c r="A440" t="s" s="7">
        <v>1896</v>
      </c>
      <c r="B440" t="s" s="7">
        <v>1897</v>
      </c>
      <c r="C440" t="s" s="7">
        <v>1898</v>
      </c>
      <c r="D440" t="s" s="7">
        <v>1899</v>
      </c>
      <c r="E440" t="s" s="7">
        <v>116</v>
      </c>
      <c r="F440" t="s" s="7">
        <v>1223</v>
      </c>
      <c r="G440" s="12">
        <v>2391</v>
      </c>
      <c r="H440" s="12">
        <v>0</v>
      </c>
      <c r="I440" s="16">
        <v>1.07</v>
      </c>
      <c r="J440" s="12">
        <v>0</v>
      </c>
      <c r="K440" s="12">
        <v>1</v>
      </c>
      <c r="L440" t="s" s="7">
        <v>47</v>
      </c>
      <c r="M440" t="s" s="7">
        <v>48</v>
      </c>
      <c r="N440" t="s" s="7">
        <v>186</v>
      </c>
      <c r="O440" t="s" s="7">
        <v>48</v>
      </c>
      <c r="P440" t="s" s="7">
        <v>1900</v>
      </c>
      <c r="Q440" t="s" s="7">
        <v>51</v>
      </c>
      <c r="R440" t="s" s="7">
        <v>48</v>
      </c>
      <c r="S440" t="s" s="7">
        <v>767</v>
      </c>
      <c r="T440" t="s" s="7">
        <v>1328</v>
      </c>
      <c r="U440" t="s" s="7">
        <v>1895</v>
      </c>
      <c r="V440" t="s" s="7">
        <v>48</v>
      </c>
      <c r="W440" t="s" s="7">
        <v>145</v>
      </c>
      <c r="X440" t="s" s="7">
        <v>58</v>
      </c>
      <c r="Y440" t="s" s="7">
        <v>59</v>
      </c>
      <c r="Z440" t="s" s="8">
        <v>71</v>
      </c>
      <c r="AA440" s="14"/>
      <c r="AB440" s="10">
        <f>CEILING(160/W440,1)</f>
        <v>4</v>
      </c>
      <c r="AC440" s="7">
        <f>R440*W440/(1000*1000)*AB440</f>
      </c>
      <c r="AD440" s="11"/>
      <c r="AE440" s="11"/>
      <c r="AF440" s="11"/>
      <c r="AG440" s="7">
        <f>AB440*I440</f>
        <v>4.28</v>
      </c>
      <c r="AH440" s="11"/>
      <c r="AI440" s="11"/>
      <c r="AJ440" s="11"/>
    </row>
    <row r="441" ht="13" customHeight="1" hidden="1">
      <c r="A441" t="s" s="7">
        <v>1901</v>
      </c>
      <c r="B441" t="s" s="7">
        <v>1902</v>
      </c>
      <c r="C441" t="s" s="7">
        <v>1903</v>
      </c>
      <c r="D441" t="s" s="7">
        <v>1904</v>
      </c>
      <c r="E441" t="s" s="7">
        <v>116</v>
      </c>
      <c r="F441" t="s" s="7">
        <v>1905</v>
      </c>
      <c r="G441" s="12">
        <v>0</v>
      </c>
      <c r="H441" s="12">
        <v>0</v>
      </c>
      <c r="I441" s="17">
        <v>0.41196</v>
      </c>
      <c r="J441" s="12">
        <v>0</v>
      </c>
      <c r="K441" s="12">
        <v>3000</v>
      </c>
      <c r="L441" t="s" s="7">
        <v>167</v>
      </c>
      <c r="M441" t="s" s="7">
        <v>48</v>
      </c>
      <c r="N441" t="s" s="7">
        <v>118</v>
      </c>
      <c r="O441" t="s" s="7">
        <v>48</v>
      </c>
      <c r="P441" t="s" s="7">
        <v>1859</v>
      </c>
      <c r="Q441" t="s" s="7">
        <v>51</v>
      </c>
      <c r="R441" t="s" s="7">
        <v>48</v>
      </c>
      <c r="S441" t="s" s="7">
        <v>767</v>
      </c>
      <c r="T441" t="s" s="7">
        <v>122</v>
      </c>
      <c r="U441" t="s" s="7">
        <v>55</v>
      </c>
      <c r="V441" t="s" s="7">
        <v>123</v>
      </c>
      <c r="W441" t="s" s="7">
        <v>1881</v>
      </c>
      <c r="X441" t="s" s="7">
        <v>58</v>
      </c>
      <c r="Y441" t="s" s="7">
        <v>86</v>
      </c>
      <c r="Z441" t="s" s="8">
        <v>1266</v>
      </c>
      <c r="AA441" s="14"/>
      <c r="AB441" s="10">
        <f>CEILING(160/W441,1)</f>
        <v>3</v>
      </c>
      <c r="AC441" s="7">
        <f>R441*W441/(1000*1000)*AB441</f>
      </c>
      <c r="AD441" s="11"/>
      <c r="AE441" s="11"/>
      <c r="AF441" s="11"/>
      <c r="AG441" s="7">
        <f>AB441*I441</f>
        <v>1.23588</v>
      </c>
      <c r="AH441" s="11"/>
      <c r="AI441" s="11"/>
      <c r="AJ441" s="11"/>
    </row>
    <row r="442" ht="13" customHeight="1" hidden="1">
      <c r="A442" t="s" s="7">
        <v>1901</v>
      </c>
      <c r="B442" t="s" s="7">
        <v>1902</v>
      </c>
      <c r="C442" t="s" s="7">
        <v>1906</v>
      </c>
      <c r="D442" t="s" s="7">
        <v>1904</v>
      </c>
      <c r="E442" t="s" s="7">
        <v>116</v>
      </c>
      <c r="F442" t="s" s="7">
        <v>1905</v>
      </c>
      <c r="G442" s="12">
        <v>2364</v>
      </c>
      <c r="H442" s="12">
        <v>0</v>
      </c>
      <c r="I442" s="16">
        <v>1.48</v>
      </c>
      <c r="J442" s="12">
        <v>0</v>
      </c>
      <c r="K442" s="12">
        <v>1</v>
      </c>
      <c r="L442" t="s" s="7">
        <v>77</v>
      </c>
      <c r="M442" t="s" s="7">
        <v>48</v>
      </c>
      <c r="N442" t="s" s="7">
        <v>118</v>
      </c>
      <c r="O442" t="s" s="7">
        <v>48</v>
      </c>
      <c r="P442" t="s" s="7">
        <v>1859</v>
      </c>
      <c r="Q442" t="s" s="7">
        <v>51</v>
      </c>
      <c r="R442" t="s" s="7">
        <v>48</v>
      </c>
      <c r="S442" t="s" s="7">
        <v>767</v>
      </c>
      <c r="T442" t="s" s="7">
        <v>122</v>
      </c>
      <c r="U442" t="s" s="7">
        <v>55</v>
      </c>
      <c r="V442" t="s" s="7">
        <v>123</v>
      </c>
      <c r="W442" t="s" s="7">
        <v>1881</v>
      </c>
      <c r="X442" t="s" s="7">
        <v>58</v>
      </c>
      <c r="Y442" t="s" s="7">
        <v>86</v>
      </c>
      <c r="Z442" t="s" s="8">
        <v>1266</v>
      </c>
      <c r="AA442" s="14"/>
      <c r="AB442" s="10">
        <f>CEILING(160/W442,1)</f>
        <v>3</v>
      </c>
      <c r="AC442" s="7">
        <f>R442*W442/(1000*1000)*AB442</f>
      </c>
      <c r="AD442" s="11"/>
      <c r="AE442" s="11"/>
      <c r="AF442" s="11"/>
      <c r="AG442" s="7">
        <f>AB442*I442</f>
        <v>4.44</v>
      </c>
      <c r="AH442" s="11"/>
      <c r="AI442" s="11"/>
      <c r="AJ442" s="11"/>
    </row>
    <row r="443" ht="13" customHeight="1" hidden="1">
      <c r="A443" t="s" s="7">
        <v>1901</v>
      </c>
      <c r="B443" t="s" s="7">
        <v>1902</v>
      </c>
      <c r="C443" t="s" s="7">
        <v>1907</v>
      </c>
      <c r="D443" t="s" s="7">
        <v>1904</v>
      </c>
      <c r="E443" t="s" s="7">
        <v>116</v>
      </c>
      <c r="F443" t="s" s="7">
        <v>1905</v>
      </c>
      <c r="G443" s="12">
        <v>2364</v>
      </c>
      <c r="H443" s="12">
        <v>0</v>
      </c>
      <c r="I443" t="s" s="7">
        <v>555</v>
      </c>
      <c r="J443" s="12">
        <v>0</v>
      </c>
      <c r="K443" s="12">
        <v>1</v>
      </c>
      <c r="L443" t="s" s="7">
        <v>556</v>
      </c>
      <c r="M443" t="s" s="7">
        <v>48</v>
      </c>
      <c r="N443" t="s" s="7">
        <v>118</v>
      </c>
      <c r="O443" t="s" s="7">
        <v>48</v>
      </c>
      <c r="P443" t="s" s="7">
        <v>1859</v>
      </c>
      <c r="Q443" t="s" s="7">
        <v>51</v>
      </c>
      <c r="R443" t="s" s="7">
        <v>48</v>
      </c>
      <c r="S443" t="s" s="7">
        <v>767</v>
      </c>
      <c r="T443" t="s" s="7">
        <v>122</v>
      </c>
      <c r="U443" t="s" s="7">
        <v>55</v>
      </c>
      <c r="V443" t="s" s="7">
        <v>123</v>
      </c>
      <c r="W443" t="s" s="7">
        <v>1881</v>
      </c>
      <c r="X443" t="s" s="7">
        <v>58</v>
      </c>
      <c r="Y443" t="s" s="7">
        <v>86</v>
      </c>
      <c r="Z443" t="s" s="8">
        <v>1266</v>
      </c>
      <c r="AA443" s="14"/>
      <c r="AB443" s="10">
        <f>CEILING(160/W443,1)</f>
        <v>3</v>
      </c>
      <c r="AC443" s="7">
        <f>R443*W443/(1000*1000)*AB443</f>
      </c>
      <c r="AD443" s="11"/>
      <c r="AE443" s="11"/>
      <c r="AF443" s="11"/>
      <c r="AG443" s="7">
        <f>AB443*I443</f>
      </c>
      <c r="AH443" s="11"/>
      <c r="AI443" s="11"/>
      <c r="AJ443" s="11"/>
    </row>
    <row r="444" ht="13" customHeight="1" hidden="1">
      <c r="A444" t="s" s="7">
        <v>1908</v>
      </c>
      <c r="B444" t="s" s="7">
        <v>1909</v>
      </c>
      <c r="C444" t="s" s="7">
        <v>1910</v>
      </c>
      <c r="D444" t="s" s="7">
        <v>1911</v>
      </c>
      <c r="E444" t="s" s="7">
        <v>116</v>
      </c>
      <c r="F444" t="s" s="7">
        <v>1912</v>
      </c>
      <c r="G444" s="12">
        <v>0</v>
      </c>
      <c r="H444" s="12">
        <v>0</v>
      </c>
      <c r="I444" s="17">
        <v>0.39724</v>
      </c>
      <c r="J444" s="12">
        <v>0</v>
      </c>
      <c r="K444" s="12">
        <v>6000</v>
      </c>
      <c r="L444" t="s" s="7">
        <v>167</v>
      </c>
      <c r="M444" t="s" s="7">
        <v>48</v>
      </c>
      <c r="N444" t="s" s="7">
        <v>118</v>
      </c>
      <c r="O444" t="s" s="7">
        <v>48</v>
      </c>
      <c r="P444" t="s" s="7">
        <v>1859</v>
      </c>
      <c r="Q444" t="s" s="7">
        <v>51</v>
      </c>
      <c r="R444" t="s" s="7">
        <v>48</v>
      </c>
      <c r="S444" t="s" s="7">
        <v>767</v>
      </c>
      <c r="T444" t="s" s="7">
        <v>122</v>
      </c>
      <c r="U444" t="s" s="7">
        <v>55</v>
      </c>
      <c r="V444" t="s" s="7">
        <v>123</v>
      </c>
      <c r="W444" t="s" s="7">
        <v>1881</v>
      </c>
      <c r="X444" t="s" s="7">
        <v>58</v>
      </c>
      <c r="Y444" t="s" s="7">
        <v>86</v>
      </c>
      <c r="Z444" t="s" s="8">
        <v>1266</v>
      </c>
      <c r="AA444" s="14"/>
      <c r="AB444" s="10">
        <f>CEILING(160/W444,1)</f>
        <v>3</v>
      </c>
      <c r="AC444" s="7">
        <f>R444*W444/(1000*1000)*AB444</f>
      </c>
      <c r="AD444" s="11"/>
      <c r="AE444" s="11"/>
      <c r="AF444" s="11"/>
      <c r="AG444" s="7">
        <f>AB444*I444</f>
        <v>1.19172</v>
      </c>
      <c r="AH444" s="11"/>
      <c r="AI444" s="11"/>
      <c r="AJ444" s="11"/>
    </row>
    <row r="445" ht="13" customHeight="1" hidden="1">
      <c r="A445" t="s" s="7">
        <v>1908</v>
      </c>
      <c r="B445" t="s" s="7">
        <v>1913</v>
      </c>
      <c r="C445" t="s" s="7">
        <v>1914</v>
      </c>
      <c r="D445" t="s" s="7">
        <v>1915</v>
      </c>
      <c r="E445" t="s" s="7">
        <v>116</v>
      </c>
      <c r="F445" t="s" s="7">
        <v>1916</v>
      </c>
      <c r="G445" s="12">
        <v>0</v>
      </c>
      <c r="H445" s="12">
        <v>0</v>
      </c>
      <c r="I445" s="17">
        <v>0.39724</v>
      </c>
      <c r="J445" s="12">
        <v>0</v>
      </c>
      <c r="K445" s="12">
        <v>6000</v>
      </c>
      <c r="L445" t="s" s="7">
        <v>167</v>
      </c>
      <c r="M445" t="s" s="7">
        <v>48</v>
      </c>
      <c r="N445" t="s" s="7">
        <v>118</v>
      </c>
      <c r="O445" t="s" s="7">
        <v>48</v>
      </c>
      <c r="P445" t="s" s="7">
        <v>1859</v>
      </c>
      <c r="Q445" t="s" s="7">
        <v>51</v>
      </c>
      <c r="R445" t="s" s="7">
        <v>48</v>
      </c>
      <c r="S445" t="s" s="7">
        <v>767</v>
      </c>
      <c r="T445" t="s" s="7">
        <v>122</v>
      </c>
      <c r="U445" t="s" s="7">
        <v>55</v>
      </c>
      <c r="V445" t="s" s="7">
        <v>123</v>
      </c>
      <c r="W445" t="s" s="7">
        <v>1881</v>
      </c>
      <c r="X445" t="s" s="7">
        <v>58</v>
      </c>
      <c r="Y445" t="s" s="7">
        <v>86</v>
      </c>
      <c r="Z445" t="s" s="8">
        <v>1266</v>
      </c>
      <c r="AA445" s="14"/>
      <c r="AB445" s="10">
        <f>CEILING(160/W445,1)</f>
        <v>3</v>
      </c>
      <c r="AC445" s="7">
        <f>R445*W445/(1000*1000)*AB445</f>
      </c>
      <c r="AD445" s="11"/>
      <c r="AE445" s="11"/>
      <c r="AF445" s="11"/>
      <c r="AG445" s="7">
        <f>AB445*I445</f>
        <v>1.19172</v>
      </c>
      <c r="AH445" s="11"/>
      <c r="AI445" s="11"/>
      <c r="AJ445" s="11"/>
    </row>
    <row r="446" ht="13" customHeight="1" hidden="1">
      <c r="A446" t="s" s="7">
        <v>1908</v>
      </c>
      <c r="B446" t="s" s="7">
        <v>1909</v>
      </c>
      <c r="C446" t="s" s="7">
        <v>1917</v>
      </c>
      <c r="D446" t="s" s="7">
        <v>1911</v>
      </c>
      <c r="E446" t="s" s="7">
        <v>116</v>
      </c>
      <c r="F446" t="s" s="7">
        <v>1912</v>
      </c>
      <c r="G446" s="12">
        <v>5897</v>
      </c>
      <c r="H446" s="12">
        <v>0</v>
      </c>
      <c r="I446" s="16">
        <v>1.48</v>
      </c>
      <c r="J446" s="12">
        <v>0</v>
      </c>
      <c r="K446" s="12">
        <v>1</v>
      </c>
      <c r="L446" t="s" s="7">
        <v>77</v>
      </c>
      <c r="M446" t="s" s="7">
        <v>48</v>
      </c>
      <c r="N446" t="s" s="7">
        <v>118</v>
      </c>
      <c r="O446" t="s" s="7">
        <v>48</v>
      </c>
      <c r="P446" t="s" s="7">
        <v>1859</v>
      </c>
      <c r="Q446" t="s" s="7">
        <v>51</v>
      </c>
      <c r="R446" t="s" s="7">
        <v>48</v>
      </c>
      <c r="S446" t="s" s="7">
        <v>767</v>
      </c>
      <c r="T446" t="s" s="7">
        <v>122</v>
      </c>
      <c r="U446" t="s" s="7">
        <v>55</v>
      </c>
      <c r="V446" t="s" s="7">
        <v>123</v>
      </c>
      <c r="W446" t="s" s="7">
        <v>1881</v>
      </c>
      <c r="X446" t="s" s="7">
        <v>58</v>
      </c>
      <c r="Y446" t="s" s="7">
        <v>86</v>
      </c>
      <c r="Z446" t="s" s="8">
        <v>1266</v>
      </c>
      <c r="AA446" s="14"/>
      <c r="AB446" s="10">
        <f>CEILING(160/W446,1)</f>
        <v>3</v>
      </c>
      <c r="AC446" s="7">
        <f>R446*W446/(1000*1000)*AB446</f>
      </c>
      <c r="AD446" s="11"/>
      <c r="AE446" s="11"/>
      <c r="AF446" s="11"/>
      <c r="AG446" s="7">
        <f>AB446*I446</f>
        <v>4.44</v>
      </c>
      <c r="AH446" s="11"/>
      <c r="AI446" s="11"/>
      <c r="AJ446" s="11"/>
    </row>
    <row r="447" ht="13" customHeight="1" hidden="1">
      <c r="A447" t="s" s="7">
        <v>1908</v>
      </c>
      <c r="B447" t="s" s="7">
        <v>1913</v>
      </c>
      <c r="C447" t="s" s="7">
        <v>1918</v>
      </c>
      <c r="D447" t="s" s="7">
        <v>1915</v>
      </c>
      <c r="E447" t="s" s="7">
        <v>116</v>
      </c>
      <c r="F447" t="s" s="7">
        <v>1919</v>
      </c>
      <c r="G447" s="12">
        <v>0</v>
      </c>
      <c r="H447" s="12">
        <v>0</v>
      </c>
      <c r="I447" s="16">
        <v>1.48</v>
      </c>
      <c r="J447" s="12">
        <v>0</v>
      </c>
      <c r="K447" s="12">
        <v>1</v>
      </c>
      <c r="L447" t="s" s="7">
        <v>77</v>
      </c>
      <c r="M447" t="s" s="7">
        <v>48</v>
      </c>
      <c r="N447" t="s" s="7">
        <v>118</v>
      </c>
      <c r="O447" t="s" s="7">
        <v>48</v>
      </c>
      <c r="P447" t="s" s="7">
        <v>1859</v>
      </c>
      <c r="Q447" t="s" s="7">
        <v>51</v>
      </c>
      <c r="R447" t="s" s="7">
        <v>48</v>
      </c>
      <c r="S447" t="s" s="7">
        <v>767</v>
      </c>
      <c r="T447" t="s" s="7">
        <v>122</v>
      </c>
      <c r="U447" t="s" s="7">
        <v>55</v>
      </c>
      <c r="V447" t="s" s="7">
        <v>123</v>
      </c>
      <c r="W447" t="s" s="7">
        <v>1881</v>
      </c>
      <c r="X447" t="s" s="7">
        <v>58</v>
      </c>
      <c r="Y447" t="s" s="7">
        <v>86</v>
      </c>
      <c r="Z447" t="s" s="8">
        <v>1266</v>
      </c>
      <c r="AA447" s="14"/>
      <c r="AB447" s="10">
        <f>CEILING(160/W447,1)</f>
        <v>3</v>
      </c>
      <c r="AC447" s="7">
        <f>R447*W447/(1000*1000)*AB447</f>
      </c>
      <c r="AD447" s="11"/>
      <c r="AE447" s="11"/>
      <c r="AF447" s="11"/>
      <c r="AG447" s="7">
        <f>AB447*I447</f>
        <v>4.44</v>
      </c>
      <c r="AH447" s="11"/>
      <c r="AI447" s="11"/>
      <c r="AJ447" s="11"/>
    </row>
    <row r="448" ht="13" customHeight="1" hidden="1">
      <c r="A448" t="s" s="7">
        <v>1908</v>
      </c>
      <c r="B448" t="s" s="7">
        <v>1909</v>
      </c>
      <c r="C448" t="s" s="7">
        <v>1920</v>
      </c>
      <c r="D448" t="s" s="7">
        <v>1911</v>
      </c>
      <c r="E448" t="s" s="7">
        <v>116</v>
      </c>
      <c r="F448" t="s" s="7">
        <v>1912</v>
      </c>
      <c r="G448" s="12">
        <v>5897</v>
      </c>
      <c r="H448" s="12">
        <v>0</v>
      </c>
      <c r="I448" t="s" s="7">
        <v>555</v>
      </c>
      <c r="J448" s="12">
        <v>0</v>
      </c>
      <c r="K448" s="12">
        <v>1</v>
      </c>
      <c r="L448" t="s" s="7">
        <v>556</v>
      </c>
      <c r="M448" t="s" s="7">
        <v>48</v>
      </c>
      <c r="N448" t="s" s="7">
        <v>118</v>
      </c>
      <c r="O448" t="s" s="7">
        <v>48</v>
      </c>
      <c r="P448" t="s" s="7">
        <v>1859</v>
      </c>
      <c r="Q448" t="s" s="7">
        <v>51</v>
      </c>
      <c r="R448" t="s" s="7">
        <v>48</v>
      </c>
      <c r="S448" t="s" s="7">
        <v>767</v>
      </c>
      <c r="T448" t="s" s="7">
        <v>122</v>
      </c>
      <c r="U448" t="s" s="7">
        <v>55</v>
      </c>
      <c r="V448" t="s" s="7">
        <v>123</v>
      </c>
      <c r="W448" t="s" s="7">
        <v>1881</v>
      </c>
      <c r="X448" t="s" s="7">
        <v>58</v>
      </c>
      <c r="Y448" t="s" s="7">
        <v>86</v>
      </c>
      <c r="Z448" t="s" s="8">
        <v>1266</v>
      </c>
      <c r="AA448" s="14"/>
      <c r="AB448" s="10">
        <f>CEILING(160/W448,1)</f>
        <v>3</v>
      </c>
      <c r="AC448" s="7">
        <f>R448*W448/(1000*1000)*AB448</f>
      </c>
      <c r="AD448" s="11"/>
      <c r="AE448" s="11"/>
      <c r="AF448" s="11"/>
      <c r="AG448" s="7">
        <f>AB448*I448</f>
      </c>
      <c r="AH448" s="11"/>
      <c r="AI448" s="11"/>
      <c r="AJ448" s="11"/>
    </row>
    <row r="449" ht="13" customHeight="1" hidden="1">
      <c r="A449" t="s" s="7">
        <v>1908</v>
      </c>
      <c r="B449" t="s" s="7">
        <v>1913</v>
      </c>
      <c r="C449" t="s" s="7">
        <v>1921</v>
      </c>
      <c r="D449" t="s" s="7">
        <v>1915</v>
      </c>
      <c r="E449" t="s" s="7">
        <v>116</v>
      </c>
      <c r="F449" t="s" s="7">
        <v>1919</v>
      </c>
      <c r="G449" s="12">
        <v>0</v>
      </c>
      <c r="H449" s="12">
        <v>0</v>
      </c>
      <c r="I449" t="s" s="7">
        <v>555</v>
      </c>
      <c r="J449" s="12">
        <v>0</v>
      </c>
      <c r="K449" s="12">
        <v>1</v>
      </c>
      <c r="L449" t="s" s="7">
        <v>556</v>
      </c>
      <c r="M449" t="s" s="7">
        <v>48</v>
      </c>
      <c r="N449" t="s" s="7">
        <v>118</v>
      </c>
      <c r="O449" t="s" s="7">
        <v>48</v>
      </c>
      <c r="P449" t="s" s="7">
        <v>1859</v>
      </c>
      <c r="Q449" t="s" s="7">
        <v>51</v>
      </c>
      <c r="R449" t="s" s="7">
        <v>48</v>
      </c>
      <c r="S449" t="s" s="7">
        <v>767</v>
      </c>
      <c r="T449" t="s" s="7">
        <v>122</v>
      </c>
      <c r="U449" t="s" s="7">
        <v>55</v>
      </c>
      <c r="V449" t="s" s="7">
        <v>123</v>
      </c>
      <c r="W449" t="s" s="7">
        <v>1881</v>
      </c>
      <c r="X449" t="s" s="7">
        <v>58</v>
      </c>
      <c r="Y449" t="s" s="7">
        <v>86</v>
      </c>
      <c r="Z449" t="s" s="8">
        <v>1266</v>
      </c>
      <c r="AA449" s="14"/>
      <c r="AB449" s="10">
        <f>CEILING(160/W449,1)</f>
        <v>3</v>
      </c>
      <c r="AC449" s="7">
        <f>R449*W449/(1000*1000)*AB449</f>
      </c>
      <c r="AD449" s="11"/>
      <c r="AE449" s="11"/>
      <c r="AF449" s="11"/>
      <c r="AG449" s="7">
        <f>AB449*I449</f>
      </c>
      <c r="AH449" s="11"/>
      <c r="AI449" s="11"/>
      <c r="AJ449" s="11"/>
    </row>
    <row r="450" ht="13" customHeight="1" hidden="1">
      <c r="A450" t="s" s="7">
        <v>1922</v>
      </c>
      <c r="B450" t="s" s="7">
        <v>48</v>
      </c>
      <c r="C450" t="s" s="7">
        <v>1923</v>
      </c>
      <c r="D450" t="s" s="7">
        <v>1924</v>
      </c>
      <c r="E450" t="s" s="7">
        <v>116</v>
      </c>
      <c r="F450" t="s" s="7">
        <v>1925</v>
      </c>
      <c r="G450" s="12">
        <v>0</v>
      </c>
      <c r="H450" s="12">
        <v>0</v>
      </c>
      <c r="I450" s="17">
        <v>0.39724</v>
      </c>
      <c r="J450" s="12">
        <v>0</v>
      </c>
      <c r="K450" s="12">
        <v>6000</v>
      </c>
      <c r="L450" t="s" s="7">
        <v>167</v>
      </c>
      <c r="M450" t="s" s="7">
        <v>48</v>
      </c>
      <c r="N450" t="s" s="7">
        <v>103</v>
      </c>
      <c r="O450" t="s" s="7">
        <v>48</v>
      </c>
      <c r="P450" t="s" s="7">
        <v>1880</v>
      </c>
      <c r="Q450" t="s" s="7">
        <v>51</v>
      </c>
      <c r="R450" t="s" s="7">
        <v>48</v>
      </c>
      <c r="S450" t="s" s="7">
        <v>767</v>
      </c>
      <c r="T450" t="s" s="7">
        <v>122</v>
      </c>
      <c r="U450" t="s" s="7">
        <v>55</v>
      </c>
      <c r="V450" t="s" s="7">
        <v>123</v>
      </c>
      <c r="W450" t="s" s="7">
        <v>1881</v>
      </c>
      <c r="X450" t="s" s="7">
        <v>58</v>
      </c>
      <c r="Y450" t="s" s="7">
        <v>86</v>
      </c>
      <c r="Z450" t="s" s="8">
        <v>1266</v>
      </c>
      <c r="AA450" s="14"/>
      <c r="AB450" s="10">
        <f>CEILING(160/W450,1)</f>
        <v>3</v>
      </c>
      <c r="AC450" s="7">
        <f>R450*W450/(1000*1000)*AB450</f>
      </c>
      <c r="AD450" s="11"/>
      <c r="AE450" s="11"/>
      <c r="AF450" s="11"/>
      <c r="AG450" s="7">
        <f>AB450*I450</f>
        <v>1.19172</v>
      </c>
      <c r="AH450" s="11"/>
      <c r="AI450" s="11"/>
      <c r="AJ450" s="11"/>
    </row>
    <row r="451" ht="13" customHeight="1" hidden="1">
      <c r="A451" t="s" s="7">
        <v>1922</v>
      </c>
      <c r="B451" t="s" s="7">
        <v>48</v>
      </c>
      <c r="C451" t="s" s="7">
        <v>1926</v>
      </c>
      <c r="D451" t="s" s="7">
        <v>1927</v>
      </c>
      <c r="E451" t="s" s="7">
        <v>116</v>
      </c>
      <c r="F451" t="s" s="7">
        <v>1928</v>
      </c>
      <c r="G451" s="12">
        <v>0</v>
      </c>
      <c r="H451" s="12">
        <v>0</v>
      </c>
      <c r="I451" s="17">
        <v>0.39724</v>
      </c>
      <c r="J451" s="12">
        <v>0</v>
      </c>
      <c r="K451" s="12">
        <v>6000</v>
      </c>
      <c r="L451" t="s" s="7">
        <v>167</v>
      </c>
      <c r="M451" t="s" s="7">
        <v>48</v>
      </c>
      <c r="N451" t="s" s="7">
        <v>103</v>
      </c>
      <c r="O451" t="s" s="7">
        <v>48</v>
      </c>
      <c r="P451" t="s" s="7">
        <v>1880</v>
      </c>
      <c r="Q451" t="s" s="7">
        <v>51</v>
      </c>
      <c r="R451" t="s" s="7">
        <v>48</v>
      </c>
      <c r="S451" t="s" s="7">
        <v>767</v>
      </c>
      <c r="T451" t="s" s="7">
        <v>122</v>
      </c>
      <c r="U451" t="s" s="7">
        <v>55</v>
      </c>
      <c r="V451" t="s" s="7">
        <v>123</v>
      </c>
      <c r="W451" t="s" s="7">
        <v>1881</v>
      </c>
      <c r="X451" t="s" s="7">
        <v>58</v>
      </c>
      <c r="Y451" t="s" s="7">
        <v>86</v>
      </c>
      <c r="Z451" t="s" s="8">
        <v>1266</v>
      </c>
      <c r="AA451" s="14"/>
      <c r="AB451" s="10">
        <f>CEILING(160/W451,1)</f>
        <v>3</v>
      </c>
      <c r="AC451" s="7">
        <f>R451*W451/(1000*1000)*AB451</f>
      </c>
      <c r="AD451" s="11"/>
      <c r="AE451" s="11"/>
      <c r="AF451" s="11"/>
      <c r="AG451" s="7">
        <f>AB451*I451</f>
        <v>1.19172</v>
      </c>
      <c r="AH451" s="11"/>
      <c r="AI451" s="11"/>
      <c r="AJ451" s="11"/>
    </row>
    <row r="452" ht="13" customHeight="1" hidden="1">
      <c r="A452" t="s" s="7">
        <v>1922</v>
      </c>
      <c r="B452" t="s" s="7">
        <v>48</v>
      </c>
      <c r="C452" t="s" s="7">
        <v>1929</v>
      </c>
      <c r="D452" t="s" s="7">
        <v>1924</v>
      </c>
      <c r="E452" t="s" s="7">
        <v>116</v>
      </c>
      <c r="F452" t="s" s="7">
        <v>1925</v>
      </c>
      <c r="G452" s="12">
        <v>0</v>
      </c>
      <c r="H452" s="12">
        <v>0</v>
      </c>
      <c r="I452" t="s" s="7">
        <v>709</v>
      </c>
      <c r="J452" s="12">
        <v>0</v>
      </c>
      <c r="K452" s="12">
        <v>1</v>
      </c>
      <c r="L452" t="s" s="7">
        <v>77</v>
      </c>
      <c r="M452" t="s" s="7">
        <v>48</v>
      </c>
      <c r="N452" t="s" s="7">
        <v>103</v>
      </c>
      <c r="O452" t="s" s="7">
        <v>48</v>
      </c>
      <c r="P452" t="s" s="7">
        <v>1880</v>
      </c>
      <c r="Q452" t="s" s="7">
        <v>51</v>
      </c>
      <c r="R452" t="s" s="7">
        <v>48</v>
      </c>
      <c r="S452" t="s" s="7">
        <v>767</v>
      </c>
      <c r="T452" t="s" s="7">
        <v>122</v>
      </c>
      <c r="U452" t="s" s="7">
        <v>55</v>
      </c>
      <c r="V452" t="s" s="7">
        <v>123</v>
      </c>
      <c r="W452" t="s" s="7">
        <v>1881</v>
      </c>
      <c r="X452" t="s" s="7">
        <v>58</v>
      </c>
      <c r="Y452" t="s" s="7">
        <v>86</v>
      </c>
      <c r="Z452" t="s" s="8">
        <v>1266</v>
      </c>
      <c r="AA452" s="14"/>
      <c r="AB452" s="10">
        <f>CEILING(160/W452,1)</f>
        <v>3</v>
      </c>
      <c r="AC452" s="7">
        <f>R452*W452/(1000*1000)*AB452</f>
      </c>
      <c r="AD452" s="11"/>
      <c r="AE452" s="11"/>
      <c r="AF452" s="11"/>
      <c r="AG452" s="7">
        <f>AB452*I452</f>
      </c>
      <c r="AH452" s="11"/>
      <c r="AI452" s="11"/>
      <c r="AJ452" s="11"/>
    </row>
    <row r="453" ht="13" customHeight="1" hidden="1">
      <c r="A453" t="s" s="7">
        <v>1922</v>
      </c>
      <c r="B453" t="s" s="7">
        <v>48</v>
      </c>
      <c r="C453" t="s" s="7">
        <v>1930</v>
      </c>
      <c r="D453" t="s" s="7">
        <v>1924</v>
      </c>
      <c r="E453" t="s" s="7">
        <v>116</v>
      </c>
      <c r="F453" t="s" s="7">
        <v>1925</v>
      </c>
      <c r="G453" s="12">
        <v>0</v>
      </c>
      <c r="H453" s="12">
        <v>0</v>
      </c>
      <c r="I453" t="s" s="7">
        <v>555</v>
      </c>
      <c r="J453" s="12">
        <v>0</v>
      </c>
      <c r="K453" s="12">
        <v>1</v>
      </c>
      <c r="L453" t="s" s="7">
        <v>556</v>
      </c>
      <c r="M453" t="s" s="7">
        <v>48</v>
      </c>
      <c r="N453" t="s" s="7">
        <v>103</v>
      </c>
      <c r="O453" t="s" s="7">
        <v>48</v>
      </c>
      <c r="P453" t="s" s="7">
        <v>1880</v>
      </c>
      <c r="Q453" t="s" s="7">
        <v>51</v>
      </c>
      <c r="R453" t="s" s="7">
        <v>48</v>
      </c>
      <c r="S453" t="s" s="7">
        <v>767</v>
      </c>
      <c r="T453" t="s" s="7">
        <v>122</v>
      </c>
      <c r="U453" t="s" s="7">
        <v>55</v>
      </c>
      <c r="V453" t="s" s="7">
        <v>123</v>
      </c>
      <c r="W453" t="s" s="7">
        <v>1881</v>
      </c>
      <c r="X453" t="s" s="7">
        <v>58</v>
      </c>
      <c r="Y453" t="s" s="7">
        <v>86</v>
      </c>
      <c r="Z453" t="s" s="8">
        <v>1266</v>
      </c>
      <c r="AA453" s="14"/>
      <c r="AB453" s="10">
        <f>CEILING(160/W453,1)</f>
        <v>3</v>
      </c>
      <c r="AC453" s="7">
        <f>R453*W453/(1000*1000)*AB453</f>
      </c>
      <c r="AD453" s="11"/>
      <c r="AE453" s="11"/>
      <c r="AF453" s="11"/>
      <c r="AG453" s="7">
        <f>AB453*I453</f>
      </c>
      <c r="AH453" s="11"/>
      <c r="AI453" s="11"/>
      <c r="AJ453" s="11"/>
    </row>
    <row r="454" ht="13" customHeight="1" hidden="1">
      <c r="A454" t="s" s="7">
        <v>1922</v>
      </c>
      <c r="B454" t="s" s="7">
        <v>48</v>
      </c>
      <c r="C454" t="s" s="7">
        <v>1931</v>
      </c>
      <c r="D454" t="s" s="7">
        <v>1927</v>
      </c>
      <c r="E454" t="s" s="7">
        <v>116</v>
      </c>
      <c r="F454" t="s" s="7">
        <v>1928</v>
      </c>
      <c r="G454" s="12">
        <v>0</v>
      </c>
      <c r="H454" s="12">
        <v>0</v>
      </c>
      <c r="I454" t="s" s="7">
        <v>709</v>
      </c>
      <c r="J454" s="12">
        <v>0</v>
      </c>
      <c r="K454" s="12">
        <v>1</v>
      </c>
      <c r="L454" t="s" s="7">
        <v>77</v>
      </c>
      <c r="M454" t="s" s="7">
        <v>48</v>
      </c>
      <c r="N454" t="s" s="7">
        <v>103</v>
      </c>
      <c r="O454" t="s" s="7">
        <v>48</v>
      </c>
      <c r="P454" t="s" s="7">
        <v>1880</v>
      </c>
      <c r="Q454" t="s" s="7">
        <v>51</v>
      </c>
      <c r="R454" t="s" s="7">
        <v>48</v>
      </c>
      <c r="S454" t="s" s="7">
        <v>767</v>
      </c>
      <c r="T454" t="s" s="7">
        <v>122</v>
      </c>
      <c r="U454" t="s" s="7">
        <v>55</v>
      </c>
      <c r="V454" t="s" s="7">
        <v>123</v>
      </c>
      <c r="W454" t="s" s="7">
        <v>1881</v>
      </c>
      <c r="X454" t="s" s="7">
        <v>58</v>
      </c>
      <c r="Y454" t="s" s="7">
        <v>86</v>
      </c>
      <c r="Z454" t="s" s="8">
        <v>1266</v>
      </c>
      <c r="AA454" s="14"/>
      <c r="AB454" s="10">
        <f>CEILING(160/W454,1)</f>
        <v>3</v>
      </c>
      <c r="AC454" s="7">
        <f>R454*W454/(1000*1000)*AB454</f>
      </c>
      <c r="AD454" s="11"/>
      <c r="AE454" s="11"/>
      <c r="AF454" s="11"/>
      <c r="AG454" s="7">
        <f>AB454*I454</f>
      </c>
      <c r="AH454" s="11"/>
      <c r="AI454" s="11"/>
      <c r="AJ454" s="11"/>
    </row>
    <row r="455" ht="13" customHeight="1" hidden="1">
      <c r="A455" t="s" s="7">
        <v>1922</v>
      </c>
      <c r="B455" t="s" s="7">
        <v>48</v>
      </c>
      <c r="C455" t="s" s="7">
        <v>1932</v>
      </c>
      <c r="D455" t="s" s="7">
        <v>1927</v>
      </c>
      <c r="E455" t="s" s="7">
        <v>116</v>
      </c>
      <c r="F455" t="s" s="7">
        <v>1928</v>
      </c>
      <c r="G455" s="12">
        <v>0</v>
      </c>
      <c r="H455" s="12">
        <v>0</v>
      </c>
      <c r="I455" t="s" s="7">
        <v>555</v>
      </c>
      <c r="J455" s="12">
        <v>0</v>
      </c>
      <c r="K455" s="12">
        <v>1</v>
      </c>
      <c r="L455" t="s" s="7">
        <v>556</v>
      </c>
      <c r="M455" t="s" s="7">
        <v>48</v>
      </c>
      <c r="N455" t="s" s="7">
        <v>103</v>
      </c>
      <c r="O455" t="s" s="7">
        <v>48</v>
      </c>
      <c r="P455" t="s" s="7">
        <v>1880</v>
      </c>
      <c r="Q455" t="s" s="7">
        <v>51</v>
      </c>
      <c r="R455" t="s" s="7">
        <v>48</v>
      </c>
      <c r="S455" t="s" s="7">
        <v>767</v>
      </c>
      <c r="T455" t="s" s="7">
        <v>122</v>
      </c>
      <c r="U455" t="s" s="7">
        <v>55</v>
      </c>
      <c r="V455" t="s" s="7">
        <v>123</v>
      </c>
      <c r="W455" t="s" s="7">
        <v>1881</v>
      </c>
      <c r="X455" t="s" s="7">
        <v>58</v>
      </c>
      <c r="Y455" t="s" s="7">
        <v>86</v>
      </c>
      <c r="Z455" t="s" s="8">
        <v>1266</v>
      </c>
      <c r="AA455" s="14"/>
      <c r="AB455" s="10">
        <f>CEILING(160/W455,1)</f>
        <v>3</v>
      </c>
      <c r="AC455" s="7">
        <f>R455*W455/(1000*1000)*AB455</f>
      </c>
      <c r="AD455" s="11"/>
      <c r="AE455" s="11"/>
      <c r="AF455" s="11"/>
      <c r="AG455" s="7">
        <f>AB455*I455</f>
      </c>
      <c r="AH455" s="11"/>
      <c r="AI455" s="11"/>
      <c r="AJ455" s="11"/>
    </row>
    <row r="456" ht="13" customHeight="1" hidden="1">
      <c r="A456" t="s" s="7">
        <v>1933</v>
      </c>
      <c r="B456" t="s" s="7">
        <v>1934</v>
      </c>
      <c r="C456" t="s" s="7">
        <v>1935</v>
      </c>
      <c r="D456" t="s" s="7">
        <v>1936</v>
      </c>
      <c r="E456" t="s" s="7">
        <v>116</v>
      </c>
      <c r="F456" t="s" s="7">
        <v>1937</v>
      </c>
      <c r="G456" s="12">
        <v>12000</v>
      </c>
      <c r="H456" s="12">
        <v>0</v>
      </c>
      <c r="I456" s="17">
        <v>0.38963</v>
      </c>
      <c r="J456" s="12">
        <v>0</v>
      </c>
      <c r="K456" s="12">
        <v>3000</v>
      </c>
      <c r="L456" t="s" s="7">
        <v>167</v>
      </c>
      <c r="M456" t="s" s="7">
        <v>48</v>
      </c>
      <c r="N456" t="s" s="7">
        <v>103</v>
      </c>
      <c r="O456" t="s" s="7">
        <v>48</v>
      </c>
      <c r="P456" t="s" s="7">
        <v>1880</v>
      </c>
      <c r="Q456" t="s" s="7">
        <v>51</v>
      </c>
      <c r="R456" t="s" s="7">
        <v>48</v>
      </c>
      <c r="S456" t="s" s="7">
        <v>767</v>
      </c>
      <c r="T456" t="s" s="7">
        <v>122</v>
      </c>
      <c r="U456" t="s" s="7">
        <v>55</v>
      </c>
      <c r="V456" t="s" s="7">
        <v>123</v>
      </c>
      <c r="W456" t="s" s="7">
        <v>1881</v>
      </c>
      <c r="X456" t="s" s="7">
        <v>58</v>
      </c>
      <c r="Y456" t="s" s="7">
        <v>86</v>
      </c>
      <c r="Z456" t="s" s="8">
        <v>1266</v>
      </c>
      <c r="AA456" s="14"/>
      <c r="AB456" s="10">
        <f>CEILING(160/W456,1)</f>
        <v>3</v>
      </c>
      <c r="AC456" s="7">
        <f>R456*W456/(1000*1000)*AB456</f>
      </c>
      <c r="AD456" s="11"/>
      <c r="AE456" s="11"/>
      <c r="AF456" s="11"/>
      <c r="AG456" s="7">
        <f>AB456*I456</f>
        <v>1.16889</v>
      </c>
      <c r="AH456" s="11"/>
      <c r="AI456" s="11"/>
      <c r="AJ456" s="11"/>
    </row>
    <row r="457" ht="13" customHeight="1" hidden="1">
      <c r="A457" t="s" s="7">
        <v>1933</v>
      </c>
      <c r="B457" t="s" s="7">
        <v>1934</v>
      </c>
      <c r="C457" t="s" s="7">
        <v>1938</v>
      </c>
      <c r="D457" t="s" s="7">
        <v>1936</v>
      </c>
      <c r="E457" t="s" s="7">
        <v>116</v>
      </c>
      <c r="F457" t="s" s="7">
        <v>1937</v>
      </c>
      <c r="G457" s="12">
        <v>12318</v>
      </c>
      <c r="H457" s="12">
        <v>0</v>
      </c>
      <c r="I457" s="16">
        <v>1.39</v>
      </c>
      <c r="J457" s="12">
        <v>0</v>
      </c>
      <c r="K457" s="12">
        <v>1</v>
      </c>
      <c r="L457" t="s" s="7">
        <v>77</v>
      </c>
      <c r="M457" t="s" s="7">
        <v>48</v>
      </c>
      <c r="N457" t="s" s="7">
        <v>103</v>
      </c>
      <c r="O457" t="s" s="7">
        <v>48</v>
      </c>
      <c r="P457" t="s" s="7">
        <v>1880</v>
      </c>
      <c r="Q457" t="s" s="7">
        <v>51</v>
      </c>
      <c r="R457" t="s" s="7">
        <v>48</v>
      </c>
      <c r="S457" t="s" s="7">
        <v>767</v>
      </c>
      <c r="T457" t="s" s="7">
        <v>122</v>
      </c>
      <c r="U457" t="s" s="7">
        <v>55</v>
      </c>
      <c r="V457" t="s" s="7">
        <v>123</v>
      </c>
      <c r="W457" t="s" s="7">
        <v>1881</v>
      </c>
      <c r="X457" t="s" s="7">
        <v>58</v>
      </c>
      <c r="Y457" t="s" s="7">
        <v>86</v>
      </c>
      <c r="Z457" t="s" s="8">
        <v>1266</v>
      </c>
      <c r="AA457" s="14"/>
      <c r="AB457" s="10">
        <f>CEILING(160/W457,1)</f>
        <v>3</v>
      </c>
      <c r="AC457" s="7">
        <f>R457*W457/(1000*1000)*AB457</f>
      </c>
      <c r="AD457" s="11"/>
      <c r="AE457" s="11"/>
      <c r="AF457" s="11"/>
      <c r="AG457" s="7">
        <f>AB457*I457</f>
        <v>4.17</v>
      </c>
      <c r="AH457" s="11"/>
      <c r="AI457" s="11"/>
      <c r="AJ457" s="11"/>
    </row>
    <row r="458" ht="13" customHeight="1" hidden="1">
      <c r="A458" t="s" s="7">
        <v>1933</v>
      </c>
      <c r="B458" t="s" s="7">
        <v>1934</v>
      </c>
      <c r="C458" t="s" s="7">
        <v>1939</v>
      </c>
      <c r="D458" t="s" s="7">
        <v>1936</v>
      </c>
      <c r="E458" t="s" s="7">
        <v>116</v>
      </c>
      <c r="F458" t="s" s="7">
        <v>1937</v>
      </c>
      <c r="G458" s="12">
        <v>12318</v>
      </c>
      <c r="H458" s="12">
        <v>0</v>
      </c>
      <c r="I458" t="s" s="7">
        <v>555</v>
      </c>
      <c r="J458" s="12">
        <v>0</v>
      </c>
      <c r="K458" s="12">
        <v>1</v>
      </c>
      <c r="L458" t="s" s="7">
        <v>556</v>
      </c>
      <c r="M458" t="s" s="7">
        <v>48</v>
      </c>
      <c r="N458" t="s" s="7">
        <v>103</v>
      </c>
      <c r="O458" t="s" s="7">
        <v>48</v>
      </c>
      <c r="P458" t="s" s="7">
        <v>1880</v>
      </c>
      <c r="Q458" t="s" s="7">
        <v>51</v>
      </c>
      <c r="R458" t="s" s="7">
        <v>48</v>
      </c>
      <c r="S458" t="s" s="7">
        <v>767</v>
      </c>
      <c r="T458" t="s" s="7">
        <v>122</v>
      </c>
      <c r="U458" t="s" s="7">
        <v>55</v>
      </c>
      <c r="V458" t="s" s="7">
        <v>123</v>
      </c>
      <c r="W458" t="s" s="7">
        <v>1881</v>
      </c>
      <c r="X458" t="s" s="7">
        <v>58</v>
      </c>
      <c r="Y458" t="s" s="7">
        <v>86</v>
      </c>
      <c r="Z458" t="s" s="8">
        <v>1266</v>
      </c>
      <c r="AA458" s="14"/>
      <c r="AB458" s="10">
        <f>CEILING(160/W458,1)</f>
        <v>3</v>
      </c>
      <c r="AC458" s="7">
        <f>R458*W458/(1000*1000)*AB458</f>
      </c>
      <c r="AD458" s="11"/>
      <c r="AE458" s="11"/>
      <c r="AF458" s="11"/>
      <c r="AG458" s="7">
        <f>AB458*I458</f>
      </c>
      <c r="AH458" s="11"/>
      <c r="AI458" s="11"/>
      <c r="AJ458" s="11"/>
    </row>
    <row r="459" ht="13" customHeight="1" hidden="1">
      <c r="A459" t="s" s="7">
        <v>1940</v>
      </c>
      <c r="B459" t="s" s="7">
        <v>1941</v>
      </c>
      <c r="C459" t="s" s="7">
        <v>1942</v>
      </c>
      <c r="D459" t="s" s="7">
        <v>1943</v>
      </c>
      <c r="E459" t="s" s="7">
        <v>116</v>
      </c>
      <c r="F459" t="s" s="7">
        <v>1944</v>
      </c>
      <c r="G459" s="12">
        <v>12000</v>
      </c>
      <c r="H459" s="12">
        <v>0</v>
      </c>
      <c r="I459" s="17">
        <v>0.15546</v>
      </c>
      <c r="J459" s="12">
        <v>0</v>
      </c>
      <c r="K459" s="12">
        <v>3000</v>
      </c>
      <c r="L459" t="s" s="7">
        <v>167</v>
      </c>
      <c r="M459" t="s" s="7">
        <v>48</v>
      </c>
      <c r="N459" t="s" s="7">
        <v>845</v>
      </c>
      <c r="O459" t="s" s="7">
        <v>48</v>
      </c>
      <c r="P459" t="s" s="7">
        <v>1663</v>
      </c>
      <c r="Q459" t="s" s="7">
        <v>51</v>
      </c>
      <c r="R459" t="s" s="7">
        <v>48</v>
      </c>
      <c r="S459" t="s" s="7">
        <v>767</v>
      </c>
      <c r="T459" t="s" s="7">
        <v>122</v>
      </c>
      <c r="U459" t="s" s="7">
        <v>55</v>
      </c>
      <c r="V459" t="s" s="7">
        <v>123</v>
      </c>
      <c r="W459" t="s" s="7">
        <v>57</v>
      </c>
      <c r="X459" t="s" s="7">
        <v>58</v>
      </c>
      <c r="Y459" t="s" s="7">
        <v>86</v>
      </c>
      <c r="Z459" t="s" s="8">
        <v>521</v>
      </c>
      <c r="AA459" s="14"/>
      <c r="AB459" s="10">
        <f>CEILING(160/W459,1)</f>
        <v>2</v>
      </c>
      <c r="AC459" s="7">
        <f>R459*W459/(1000*1000)*AB459</f>
      </c>
      <c r="AD459" s="11"/>
      <c r="AE459" s="11"/>
      <c r="AF459" s="11"/>
      <c r="AG459" s="7">
        <f>AB459*I459</f>
        <v>0.31092</v>
      </c>
      <c r="AH459" s="11"/>
      <c r="AI459" s="11"/>
      <c r="AJ459" s="11"/>
    </row>
    <row r="460" ht="13" customHeight="1" hidden="1">
      <c r="A460" t="s" s="7">
        <v>1940</v>
      </c>
      <c r="B460" t="s" s="7">
        <v>1941</v>
      </c>
      <c r="C460" t="s" s="7">
        <v>1945</v>
      </c>
      <c r="D460" t="s" s="7">
        <v>1943</v>
      </c>
      <c r="E460" t="s" s="7">
        <v>116</v>
      </c>
      <c r="F460" t="s" s="7">
        <v>1944</v>
      </c>
      <c r="G460" s="12">
        <v>12643</v>
      </c>
      <c r="H460" s="12">
        <v>0</v>
      </c>
      <c r="I460" s="16">
        <v>0.67</v>
      </c>
      <c r="J460" s="12">
        <v>0</v>
      </c>
      <c r="K460" s="12">
        <v>1</v>
      </c>
      <c r="L460" t="s" s="7">
        <v>77</v>
      </c>
      <c r="M460" t="s" s="7">
        <v>48</v>
      </c>
      <c r="N460" t="s" s="7">
        <v>845</v>
      </c>
      <c r="O460" t="s" s="7">
        <v>48</v>
      </c>
      <c r="P460" t="s" s="7">
        <v>1663</v>
      </c>
      <c r="Q460" t="s" s="7">
        <v>51</v>
      </c>
      <c r="R460" t="s" s="7">
        <v>48</v>
      </c>
      <c r="S460" t="s" s="7">
        <v>767</v>
      </c>
      <c r="T460" t="s" s="7">
        <v>122</v>
      </c>
      <c r="U460" t="s" s="7">
        <v>55</v>
      </c>
      <c r="V460" t="s" s="7">
        <v>123</v>
      </c>
      <c r="W460" t="s" s="7">
        <v>57</v>
      </c>
      <c r="X460" t="s" s="7">
        <v>58</v>
      </c>
      <c r="Y460" t="s" s="7">
        <v>86</v>
      </c>
      <c r="Z460" t="s" s="8">
        <v>521</v>
      </c>
      <c r="AA460" s="14"/>
      <c r="AB460" s="10">
        <f>CEILING(160/W460,1)</f>
        <v>2</v>
      </c>
      <c r="AC460" s="7">
        <f>R460*W460/(1000*1000)*AB460</f>
      </c>
      <c r="AD460" s="11"/>
      <c r="AE460" s="11"/>
      <c r="AF460" s="11"/>
      <c r="AG460" s="7">
        <f>AB460*I460</f>
        <v>1.34</v>
      </c>
      <c r="AH460" s="11"/>
      <c r="AI460" s="11"/>
      <c r="AJ460" s="11"/>
    </row>
    <row r="461" ht="13" customHeight="1" hidden="1">
      <c r="A461" t="s" s="7">
        <v>1940</v>
      </c>
      <c r="B461" t="s" s="7">
        <v>1941</v>
      </c>
      <c r="C461" t="s" s="7">
        <v>1946</v>
      </c>
      <c r="D461" t="s" s="7">
        <v>1943</v>
      </c>
      <c r="E461" t="s" s="7">
        <v>116</v>
      </c>
      <c r="F461" t="s" s="7">
        <v>1944</v>
      </c>
      <c r="G461" s="12">
        <v>12643</v>
      </c>
      <c r="H461" s="12">
        <v>0</v>
      </c>
      <c r="I461" t="s" s="7">
        <v>555</v>
      </c>
      <c r="J461" s="12">
        <v>0</v>
      </c>
      <c r="K461" s="12">
        <v>1</v>
      </c>
      <c r="L461" t="s" s="7">
        <v>556</v>
      </c>
      <c r="M461" t="s" s="7">
        <v>48</v>
      </c>
      <c r="N461" t="s" s="7">
        <v>845</v>
      </c>
      <c r="O461" t="s" s="7">
        <v>48</v>
      </c>
      <c r="P461" t="s" s="7">
        <v>1663</v>
      </c>
      <c r="Q461" t="s" s="7">
        <v>51</v>
      </c>
      <c r="R461" t="s" s="7">
        <v>48</v>
      </c>
      <c r="S461" t="s" s="7">
        <v>767</v>
      </c>
      <c r="T461" t="s" s="7">
        <v>122</v>
      </c>
      <c r="U461" t="s" s="7">
        <v>55</v>
      </c>
      <c r="V461" t="s" s="7">
        <v>123</v>
      </c>
      <c r="W461" t="s" s="7">
        <v>57</v>
      </c>
      <c r="X461" t="s" s="7">
        <v>58</v>
      </c>
      <c r="Y461" t="s" s="7">
        <v>86</v>
      </c>
      <c r="Z461" t="s" s="8">
        <v>521</v>
      </c>
      <c r="AA461" s="14"/>
      <c r="AB461" s="10">
        <f>CEILING(160/W461,1)</f>
        <v>2</v>
      </c>
      <c r="AC461" s="7">
        <f>R461*W461/(1000*1000)*AB461</f>
      </c>
      <c r="AD461" s="11"/>
      <c r="AE461" s="11"/>
      <c r="AF461" s="11"/>
      <c r="AG461" s="7">
        <f>AB461*I461</f>
      </c>
      <c r="AH461" s="11"/>
      <c r="AI461" s="11"/>
      <c r="AJ461" s="11"/>
    </row>
    <row r="462" ht="13" customHeight="1" hidden="1">
      <c r="A462" t="s" s="7">
        <v>1947</v>
      </c>
      <c r="B462" t="s" s="7">
        <v>1948</v>
      </c>
      <c r="C462" t="s" s="7">
        <v>1949</v>
      </c>
      <c r="D462" t="s" s="7">
        <v>1950</v>
      </c>
      <c r="E462" t="s" s="7">
        <v>116</v>
      </c>
      <c r="F462" t="s" s="7">
        <v>1944</v>
      </c>
      <c r="G462" s="12">
        <v>0</v>
      </c>
      <c r="H462" s="12">
        <v>0</v>
      </c>
      <c r="I462" s="17">
        <v>0.47689</v>
      </c>
      <c r="J462" s="12">
        <v>0</v>
      </c>
      <c r="K462" s="12">
        <v>3000</v>
      </c>
      <c r="L462" t="s" s="7">
        <v>167</v>
      </c>
      <c r="M462" t="s" s="7">
        <v>1687</v>
      </c>
      <c r="N462" t="s" s="7">
        <v>103</v>
      </c>
      <c r="O462" t="s" s="7">
        <v>48</v>
      </c>
      <c r="P462" t="s" s="7">
        <v>756</v>
      </c>
      <c r="Q462" t="s" s="7">
        <v>51</v>
      </c>
      <c r="R462" t="s" s="7">
        <v>48</v>
      </c>
      <c r="S462" t="s" s="7">
        <v>767</v>
      </c>
      <c r="T462" t="s" s="7">
        <v>67</v>
      </c>
      <c r="U462" t="s" s="7">
        <v>55</v>
      </c>
      <c r="V462" t="s" s="7">
        <v>48</v>
      </c>
      <c r="W462" t="s" s="7">
        <v>1238</v>
      </c>
      <c r="X462" t="s" s="7">
        <v>1951</v>
      </c>
      <c r="Y462" t="s" s="7">
        <v>86</v>
      </c>
      <c r="Z462" t="s" s="8">
        <v>130</v>
      </c>
      <c r="AA462" s="14"/>
      <c r="AB462" s="10">
        <f>CEILING(160/W462,1)</f>
        <v>3</v>
      </c>
      <c r="AC462" s="7">
        <f>R462*W462/(1000*1000)*AB462</f>
      </c>
      <c r="AD462" s="11"/>
      <c r="AE462" s="11"/>
      <c r="AF462" s="11"/>
      <c r="AG462" s="7">
        <f>AB462*I462</f>
        <v>1.43067</v>
      </c>
      <c r="AH462" s="11"/>
      <c r="AI462" s="11"/>
      <c r="AJ462" s="11"/>
    </row>
    <row r="463" ht="13" customHeight="1" hidden="1">
      <c r="A463" t="s" s="7">
        <v>1947</v>
      </c>
      <c r="B463" t="s" s="7">
        <v>1948</v>
      </c>
      <c r="C463" t="s" s="7">
        <v>1952</v>
      </c>
      <c r="D463" t="s" s="7">
        <v>1950</v>
      </c>
      <c r="E463" t="s" s="7">
        <v>116</v>
      </c>
      <c r="F463" t="s" s="7">
        <v>1944</v>
      </c>
      <c r="G463" s="12">
        <v>2983</v>
      </c>
      <c r="H463" s="12">
        <v>0</v>
      </c>
      <c r="I463" s="16">
        <v>1.71</v>
      </c>
      <c r="J463" s="12">
        <v>0</v>
      </c>
      <c r="K463" s="12">
        <v>1</v>
      </c>
      <c r="L463" t="s" s="7">
        <v>77</v>
      </c>
      <c r="M463" t="s" s="7">
        <v>1687</v>
      </c>
      <c r="N463" t="s" s="7">
        <v>103</v>
      </c>
      <c r="O463" t="s" s="7">
        <v>48</v>
      </c>
      <c r="P463" t="s" s="7">
        <v>756</v>
      </c>
      <c r="Q463" t="s" s="7">
        <v>51</v>
      </c>
      <c r="R463" t="s" s="7">
        <v>48</v>
      </c>
      <c r="S463" t="s" s="7">
        <v>767</v>
      </c>
      <c r="T463" t="s" s="7">
        <v>67</v>
      </c>
      <c r="U463" t="s" s="7">
        <v>55</v>
      </c>
      <c r="V463" t="s" s="7">
        <v>48</v>
      </c>
      <c r="W463" t="s" s="7">
        <v>1238</v>
      </c>
      <c r="X463" t="s" s="7">
        <v>1951</v>
      </c>
      <c r="Y463" t="s" s="7">
        <v>86</v>
      </c>
      <c r="Z463" t="s" s="8">
        <v>130</v>
      </c>
      <c r="AA463" s="14"/>
      <c r="AB463" s="10">
        <f>CEILING(160/W463,1)</f>
        <v>3</v>
      </c>
      <c r="AC463" s="7">
        <f>R463*W463/(1000*1000)*AB463</f>
      </c>
      <c r="AD463" s="11"/>
      <c r="AE463" s="11"/>
      <c r="AF463" s="11"/>
      <c r="AG463" s="7">
        <f>AB463*I463</f>
        <v>5.13</v>
      </c>
      <c r="AH463" s="11"/>
      <c r="AI463" s="11"/>
      <c r="AJ463" s="11"/>
    </row>
    <row r="464" ht="13" customHeight="1" hidden="1">
      <c r="A464" t="s" s="7">
        <v>1947</v>
      </c>
      <c r="B464" t="s" s="7">
        <v>1948</v>
      </c>
      <c r="C464" t="s" s="7">
        <v>1953</v>
      </c>
      <c r="D464" t="s" s="7">
        <v>1950</v>
      </c>
      <c r="E464" t="s" s="7">
        <v>116</v>
      </c>
      <c r="F464" t="s" s="7">
        <v>1944</v>
      </c>
      <c r="G464" s="12">
        <v>2983</v>
      </c>
      <c r="H464" s="12">
        <v>0</v>
      </c>
      <c r="I464" t="s" s="7">
        <v>555</v>
      </c>
      <c r="J464" s="12">
        <v>0</v>
      </c>
      <c r="K464" s="12">
        <v>1</v>
      </c>
      <c r="L464" t="s" s="7">
        <v>556</v>
      </c>
      <c r="M464" t="s" s="7">
        <v>1687</v>
      </c>
      <c r="N464" t="s" s="7">
        <v>103</v>
      </c>
      <c r="O464" t="s" s="7">
        <v>48</v>
      </c>
      <c r="P464" t="s" s="7">
        <v>756</v>
      </c>
      <c r="Q464" t="s" s="7">
        <v>51</v>
      </c>
      <c r="R464" t="s" s="7">
        <v>48</v>
      </c>
      <c r="S464" t="s" s="7">
        <v>767</v>
      </c>
      <c r="T464" t="s" s="7">
        <v>67</v>
      </c>
      <c r="U464" t="s" s="7">
        <v>55</v>
      </c>
      <c r="V464" t="s" s="7">
        <v>48</v>
      </c>
      <c r="W464" t="s" s="7">
        <v>1238</v>
      </c>
      <c r="X464" t="s" s="7">
        <v>1951</v>
      </c>
      <c r="Y464" t="s" s="7">
        <v>86</v>
      </c>
      <c r="Z464" t="s" s="8">
        <v>130</v>
      </c>
      <c r="AA464" s="14"/>
      <c r="AB464" s="10">
        <f>CEILING(160/W464,1)</f>
        <v>3</v>
      </c>
      <c r="AC464" s="7">
        <f>R464*W464/(1000*1000)*AB464</f>
      </c>
      <c r="AD464" s="11"/>
      <c r="AE464" s="11"/>
      <c r="AF464" s="11"/>
      <c r="AG464" s="7">
        <f>AB464*I464</f>
      </c>
      <c r="AH464" s="11"/>
      <c r="AI464" s="11"/>
      <c r="AJ464" s="11"/>
    </row>
    <row r="465" ht="13" customHeight="1" hidden="1">
      <c r="A465" t="s" s="7">
        <v>1954</v>
      </c>
      <c r="B465" t="s" s="7">
        <v>1955</v>
      </c>
      <c r="C465" t="s" s="7">
        <v>1956</v>
      </c>
      <c r="D465" t="s" s="7">
        <v>1957</v>
      </c>
      <c r="E465" t="s" s="7">
        <v>116</v>
      </c>
      <c r="F465" t="s" s="7">
        <v>1944</v>
      </c>
      <c r="G465" s="12">
        <v>0</v>
      </c>
      <c r="H465" s="12">
        <v>0</v>
      </c>
      <c r="I465" s="17">
        <v>0.47689</v>
      </c>
      <c r="J465" s="12">
        <v>0</v>
      </c>
      <c r="K465" s="12">
        <v>3000</v>
      </c>
      <c r="L465" t="s" s="7">
        <v>167</v>
      </c>
      <c r="M465" t="s" s="7">
        <v>1687</v>
      </c>
      <c r="N465" t="s" s="7">
        <v>186</v>
      </c>
      <c r="O465" t="s" s="7">
        <v>48</v>
      </c>
      <c r="P465" t="s" s="7">
        <v>1859</v>
      </c>
      <c r="Q465" t="s" s="7">
        <v>51</v>
      </c>
      <c r="R465" t="s" s="7">
        <v>48</v>
      </c>
      <c r="S465" t="s" s="7">
        <v>767</v>
      </c>
      <c r="T465" t="s" s="7">
        <v>67</v>
      </c>
      <c r="U465" t="s" s="7">
        <v>55</v>
      </c>
      <c r="V465" t="s" s="7">
        <v>48</v>
      </c>
      <c r="W465" t="s" s="7">
        <v>1238</v>
      </c>
      <c r="X465" t="s" s="7">
        <v>1951</v>
      </c>
      <c r="Y465" t="s" s="7">
        <v>86</v>
      </c>
      <c r="Z465" t="s" s="8">
        <v>130</v>
      </c>
      <c r="AA465" s="14"/>
      <c r="AB465" s="10">
        <f>CEILING(160/W465,1)</f>
        <v>3</v>
      </c>
      <c r="AC465" s="7">
        <f>R465*W465/(1000*1000)*AB465</f>
      </c>
      <c r="AD465" s="11"/>
      <c r="AE465" s="11"/>
      <c r="AF465" s="11"/>
      <c r="AG465" s="7">
        <f>AB465*I465</f>
        <v>1.43067</v>
      </c>
      <c r="AH465" s="11"/>
      <c r="AI465" s="11"/>
      <c r="AJ465" s="11"/>
    </row>
    <row r="466" ht="13" customHeight="1" hidden="1">
      <c r="A466" t="s" s="7">
        <v>1954</v>
      </c>
      <c r="B466" t="s" s="7">
        <v>1955</v>
      </c>
      <c r="C466" t="s" s="7">
        <v>1958</v>
      </c>
      <c r="D466" t="s" s="7">
        <v>1957</v>
      </c>
      <c r="E466" t="s" s="7">
        <v>116</v>
      </c>
      <c r="F466" t="s" s="7">
        <v>1944</v>
      </c>
      <c r="G466" s="12">
        <v>2920</v>
      </c>
      <c r="H466" s="12">
        <v>0</v>
      </c>
      <c r="I466" s="16">
        <v>1.71</v>
      </c>
      <c r="J466" s="12">
        <v>0</v>
      </c>
      <c r="K466" s="12">
        <v>1</v>
      </c>
      <c r="L466" t="s" s="7">
        <v>77</v>
      </c>
      <c r="M466" t="s" s="7">
        <v>1687</v>
      </c>
      <c r="N466" t="s" s="7">
        <v>186</v>
      </c>
      <c r="O466" t="s" s="7">
        <v>48</v>
      </c>
      <c r="P466" t="s" s="7">
        <v>1859</v>
      </c>
      <c r="Q466" t="s" s="7">
        <v>51</v>
      </c>
      <c r="R466" t="s" s="7">
        <v>48</v>
      </c>
      <c r="S466" t="s" s="7">
        <v>767</v>
      </c>
      <c r="T466" t="s" s="7">
        <v>67</v>
      </c>
      <c r="U466" t="s" s="7">
        <v>55</v>
      </c>
      <c r="V466" t="s" s="7">
        <v>48</v>
      </c>
      <c r="W466" t="s" s="7">
        <v>1238</v>
      </c>
      <c r="X466" t="s" s="7">
        <v>1951</v>
      </c>
      <c r="Y466" t="s" s="7">
        <v>86</v>
      </c>
      <c r="Z466" t="s" s="8">
        <v>130</v>
      </c>
      <c r="AA466" s="14"/>
      <c r="AB466" s="10">
        <f>CEILING(160/W466,1)</f>
        <v>3</v>
      </c>
      <c r="AC466" s="7">
        <f>R466*W466/(1000*1000)*AB466</f>
      </c>
      <c r="AD466" s="11"/>
      <c r="AE466" s="11"/>
      <c r="AF466" s="11"/>
      <c r="AG466" s="7">
        <f>AB466*I466</f>
        <v>5.13</v>
      </c>
      <c r="AH466" s="11"/>
      <c r="AI466" s="11"/>
      <c r="AJ466" s="11"/>
    </row>
    <row r="467" ht="13" customHeight="1" hidden="1">
      <c r="A467" t="s" s="7">
        <v>1954</v>
      </c>
      <c r="B467" t="s" s="7">
        <v>1955</v>
      </c>
      <c r="C467" t="s" s="7">
        <v>1959</v>
      </c>
      <c r="D467" t="s" s="7">
        <v>1957</v>
      </c>
      <c r="E467" t="s" s="7">
        <v>116</v>
      </c>
      <c r="F467" t="s" s="7">
        <v>1944</v>
      </c>
      <c r="G467" s="12">
        <v>2920</v>
      </c>
      <c r="H467" s="12">
        <v>0</v>
      </c>
      <c r="I467" t="s" s="7">
        <v>555</v>
      </c>
      <c r="J467" s="12">
        <v>0</v>
      </c>
      <c r="K467" s="12">
        <v>1</v>
      </c>
      <c r="L467" t="s" s="7">
        <v>556</v>
      </c>
      <c r="M467" t="s" s="7">
        <v>1687</v>
      </c>
      <c r="N467" t="s" s="7">
        <v>186</v>
      </c>
      <c r="O467" t="s" s="7">
        <v>48</v>
      </c>
      <c r="P467" t="s" s="7">
        <v>1859</v>
      </c>
      <c r="Q467" t="s" s="7">
        <v>51</v>
      </c>
      <c r="R467" t="s" s="7">
        <v>48</v>
      </c>
      <c r="S467" t="s" s="7">
        <v>767</v>
      </c>
      <c r="T467" t="s" s="7">
        <v>67</v>
      </c>
      <c r="U467" t="s" s="7">
        <v>55</v>
      </c>
      <c r="V467" t="s" s="7">
        <v>48</v>
      </c>
      <c r="W467" t="s" s="7">
        <v>1238</v>
      </c>
      <c r="X467" t="s" s="7">
        <v>1951</v>
      </c>
      <c r="Y467" t="s" s="7">
        <v>86</v>
      </c>
      <c r="Z467" t="s" s="8">
        <v>130</v>
      </c>
      <c r="AA467" s="14"/>
      <c r="AB467" s="10">
        <f>CEILING(160/W467,1)</f>
        <v>3</v>
      </c>
      <c r="AC467" s="7">
        <f>R467*W467/(1000*1000)*AB467</f>
      </c>
      <c r="AD467" s="11"/>
      <c r="AE467" s="11"/>
      <c r="AF467" s="11"/>
      <c r="AG467" s="7">
        <f>AB467*I467</f>
      </c>
      <c r="AH467" s="11"/>
      <c r="AI467" s="11"/>
      <c r="AJ467" s="11"/>
    </row>
    <row r="468" ht="13" customHeight="1" hidden="1">
      <c r="A468" t="s" s="7">
        <v>1960</v>
      </c>
      <c r="B468" t="s" s="7">
        <v>1961</v>
      </c>
      <c r="C468" t="s" s="7">
        <v>1962</v>
      </c>
      <c r="D468" t="s" s="7">
        <v>1963</v>
      </c>
      <c r="E468" t="s" s="7">
        <v>116</v>
      </c>
      <c r="F468" t="s" s="7">
        <v>1944</v>
      </c>
      <c r="G468" s="12">
        <v>0</v>
      </c>
      <c r="H468" s="12">
        <v>0</v>
      </c>
      <c r="I468" s="17">
        <v>0.16025</v>
      </c>
      <c r="J468" s="12">
        <v>0</v>
      </c>
      <c r="K468" s="12">
        <v>4000</v>
      </c>
      <c r="L468" t="s" s="7">
        <v>167</v>
      </c>
      <c r="M468" t="s" s="7">
        <v>48</v>
      </c>
      <c r="N468" t="s" s="7">
        <v>186</v>
      </c>
      <c r="O468" t="s" s="7">
        <v>48</v>
      </c>
      <c r="P468" t="s" s="7">
        <v>1663</v>
      </c>
      <c r="Q468" t="s" s="7">
        <v>51</v>
      </c>
      <c r="R468" t="s" s="7">
        <v>48</v>
      </c>
      <c r="S468" t="s" s="7">
        <v>782</v>
      </c>
      <c r="T468" t="s" s="7">
        <v>122</v>
      </c>
      <c r="U468" t="s" s="7">
        <v>55</v>
      </c>
      <c r="V468" t="s" s="7">
        <v>1964</v>
      </c>
      <c r="W468" t="s" s="7">
        <v>57</v>
      </c>
      <c r="X468" t="s" s="7">
        <v>58</v>
      </c>
      <c r="Y468" t="s" s="7">
        <v>86</v>
      </c>
      <c r="Z468" t="s" s="8">
        <v>521</v>
      </c>
      <c r="AA468" s="14"/>
      <c r="AB468" s="10">
        <f>CEILING(160/W468,1)</f>
        <v>2</v>
      </c>
      <c r="AC468" s="7">
        <f>R468*W468/(1000*1000)*AB468</f>
      </c>
      <c r="AD468" s="11"/>
      <c r="AE468" s="11"/>
      <c r="AF468" s="11"/>
      <c r="AG468" s="7">
        <f>AB468*I468</f>
        <v>0.3205</v>
      </c>
      <c r="AH468" s="11"/>
      <c r="AI468" s="11"/>
      <c r="AJ468" s="11"/>
    </row>
    <row r="469" ht="13" customHeight="1" hidden="1">
      <c r="A469" t="s" s="7">
        <v>1960</v>
      </c>
      <c r="B469" t="s" s="7">
        <v>1961</v>
      </c>
      <c r="C469" t="s" s="7">
        <v>1965</v>
      </c>
      <c r="D469" t="s" s="7">
        <v>1963</v>
      </c>
      <c r="E469" t="s" s="7">
        <v>116</v>
      </c>
      <c r="F469" t="s" s="7">
        <v>1944</v>
      </c>
      <c r="G469" s="12">
        <v>2951</v>
      </c>
      <c r="H469" s="12">
        <v>0</v>
      </c>
      <c r="I469" s="16">
        <v>0.68</v>
      </c>
      <c r="J469" s="12">
        <v>0</v>
      </c>
      <c r="K469" s="12">
        <v>1</v>
      </c>
      <c r="L469" t="s" s="7">
        <v>77</v>
      </c>
      <c r="M469" t="s" s="7">
        <v>48</v>
      </c>
      <c r="N469" t="s" s="7">
        <v>186</v>
      </c>
      <c r="O469" t="s" s="7">
        <v>48</v>
      </c>
      <c r="P469" t="s" s="7">
        <v>1663</v>
      </c>
      <c r="Q469" t="s" s="7">
        <v>51</v>
      </c>
      <c r="R469" t="s" s="7">
        <v>48</v>
      </c>
      <c r="S469" t="s" s="7">
        <v>782</v>
      </c>
      <c r="T469" t="s" s="7">
        <v>122</v>
      </c>
      <c r="U469" t="s" s="7">
        <v>55</v>
      </c>
      <c r="V469" t="s" s="7">
        <v>1964</v>
      </c>
      <c r="W469" t="s" s="7">
        <v>57</v>
      </c>
      <c r="X469" t="s" s="7">
        <v>58</v>
      </c>
      <c r="Y469" t="s" s="7">
        <v>86</v>
      </c>
      <c r="Z469" t="s" s="8">
        <v>521</v>
      </c>
      <c r="AA469" s="14"/>
      <c r="AB469" s="10">
        <f>CEILING(160/W469,1)</f>
        <v>2</v>
      </c>
      <c r="AC469" s="7">
        <f>R469*W469/(1000*1000)*AB469</f>
      </c>
      <c r="AD469" s="11"/>
      <c r="AE469" s="11"/>
      <c r="AF469" s="11"/>
      <c r="AG469" s="7">
        <f>AB469*I469</f>
        <v>1.36</v>
      </c>
      <c r="AH469" s="11"/>
      <c r="AI469" s="11"/>
      <c r="AJ469" s="11"/>
    </row>
    <row r="470" ht="13" customHeight="1" hidden="1">
      <c r="A470" t="s" s="7">
        <v>1960</v>
      </c>
      <c r="B470" t="s" s="7">
        <v>1961</v>
      </c>
      <c r="C470" t="s" s="7">
        <v>1966</v>
      </c>
      <c r="D470" t="s" s="7">
        <v>1963</v>
      </c>
      <c r="E470" t="s" s="7">
        <v>116</v>
      </c>
      <c r="F470" t="s" s="7">
        <v>1944</v>
      </c>
      <c r="G470" s="12">
        <v>2951</v>
      </c>
      <c r="H470" s="12">
        <v>0</v>
      </c>
      <c r="I470" t="s" s="7">
        <v>555</v>
      </c>
      <c r="J470" s="12">
        <v>0</v>
      </c>
      <c r="K470" s="12">
        <v>1</v>
      </c>
      <c r="L470" t="s" s="7">
        <v>556</v>
      </c>
      <c r="M470" t="s" s="7">
        <v>48</v>
      </c>
      <c r="N470" t="s" s="7">
        <v>186</v>
      </c>
      <c r="O470" t="s" s="7">
        <v>48</v>
      </c>
      <c r="P470" t="s" s="7">
        <v>1663</v>
      </c>
      <c r="Q470" t="s" s="7">
        <v>51</v>
      </c>
      <c r="R470" t="s" s="7">
        <v>48</v>
      </c>
      <c r="S470" t="s" s="7">
        <v>782</v>
      </c>
      <c r="T470" t="s" s="7">
        <v>122</v>
      </c>
      <c r="U470" t="s" s="7">
        <v>55</v>
      </c>
      <c r="V470" t="s" s="7">
        <v>1964</v>
      </c>
      <c r="W470" t="s" s="7">
        <v>57</v>
      </c>
      <c r="X470" t="s" s="7">
        <v>58</v>
      </c>
      <c r="Y470" t="s" s="7">
        <v>86</v>
      </c>
      <c r="Z470" t="s" s="8">
        <v>521</v>
      </c>
      <c r="AA470" s="14"/>
      <c r="AB470" s="10">
        <f>CEILING(160/W470,1)</f>
        <v>2</v>
      </c>
      <c r="AC470" s="7">
        <f>R470*W470/(1000*1000)*AB470</f>
      </c>
      <c r="AD470" s="11"/>
      <c r="AE470" s="11"/>
      <c r="AF470" s="11"/>
      <c r="AG470" s="7">
        <f>AB470*I470</f>
      </c>
      <c r="AH470" s="11"/>
      <c r="AI470" s="11"/>
      <c r="AJ470" s="11"/>
    </row>
    <row r="471" ht="13" customHeight="1" hidden="1">
      <c r="A471" t="s" s="7">
        <v>1967</v>
      </c>
      <c r="B471" t="s" s="7">
        <v>1968</v>
      </c>
      <c r="C471" t="s" s="7">
        <v>1969</v>
      </c>
      <c r="D471" t="s" s="7">
        <v>1970</v>
      </c>
      <c r="E471" t="s" s="7">
        <v>116</v>
      </c>
      <c r="F471" t="s" s="7">
        <v>1944</v>
      </c>
      <c r="G471" s="12">
        <v>2000</v>
      </c>
      <c r="H471" s="12">
        <v>0</v>
      </c>
      <c r="I471" s="17">
        <v>0.77115</v>
      </c>
      <c r="J471" s="12">
        <v>0</v>
      </c>
      <c r="K471" s="12">
        <v>1000</v>
      </c>
      <c r="L471" t="s" s="7">
        <v>167</v>
      </c>
      <c r="M471" t="s" s="7">
        <v>1687</v>
      </c>
      <c r="N471" t="s" s="7">
        <v>118</v>
      </c>
      <c r="O471" t="s" s="7">
        <v>48</v>
      </c>
      <c r="P471" t="s" s="7">
        <v>1971</v>
      </c>
      <c r="Q471" t="s" s="7">
        <v>51</v>
      </c>
      <c r="R471" t="s" s="7">
        <v>48</v>
      </c>
      <c r="S471" t="s" s="7">
        <v>767</v>
      </c>
      <c r="T471" t="s" s="7">
        <v>96</v>
      </c>
      <c r="U471" t="s" s="7">
        <v>68</v>
      </c>
      <c r="V471" t="s" s="7">
        <v>48</v>
      </c>
      <c r="W471" t="s" s="7">
        <v>1972</v>
      </c>
      <c r="X471" t="s" s="7">
        <v>1951</v>
      </c>
      <c r="Y471" t="s" s="7">
        <v>86</v>
      </c>
      <c r="Z471" t="s" s="8">
        <v>130</v>
      </c>
      <c r="AA471" s="14"/>
      <c r="AB471" s="10">
        <f>CEILING(160/W471,1)</f>
        <v>3</v>
      </c>
      <c r="AC471" s="7">
        <f>R471*W471/(1000*1000)*AB471</f>
      </c>
      <c r="AD471" s="11"/>
      <c r="AE471" s="11"/>
      <c r="AF471" s="11"/>
      <c r="AG471" s="7">
        <f>AB471*I471</f>
        <v>2.31345</v>
      </c>
      <c r="AH471" s="11"/>
      <c r="AI471" s="11"/>
      <c r="AJ471" s="11"/>
    </row>
    <row r="472" ht="13" customHeight="1" hidden="1">
      <c r="A472" t="s" s="7">
        <v>1967</v>
      </c>
      <c r="B472" t="s" s="7">
        <v>1968</v>
      </c>
      <c r="C472" t="s" s="7">
        <v>1973</v>
      </c>
      <c r="D472" t="s" s="7">
        <v>1970</v>
      </c>
      <c r="E472" t="s" s="7">
        <v>116</v>
      </c>
      <c r="F472" t="s" s="7">
        <v>1944</v>
      </c>
      <c r="G472" s="12">
        <v>2117</v>
      </c>
      <c r="H472" s="12">
        <v>0</v>
      </c>
      <c r="I472" s="16">
        <v>2.48</v>
      </c>
      <c r="J472" s="12">
        <v>0</v>
      </c>
      <c r="K472" s="12">
        <v>1</v>
      </c>
      <c r="L472" t="s" s="7">
        <v>77</v>
      </c>
      <c r="M472" t="s" s="7">
        <v>1687</v>
      </c>
      <c r="N472" t="s" s="7">
        <v>118</v>
      </c>
      <c r="O472" t="s" s="7">
        <v>48</v>
      </c>
      <c r="P472" t="s" s="7">
        <v>1971</v>
      </c>
      <c r="Q472" t="s" s="7">
        <v>51</v>
      </c>
      <c r="R472" t="s" s="7">
        <v>48</v>
      </c>
      <c r="S472" t="s" s="7">
        <v>767</v>
      </c>
      <c r="T472" t="s" s="7">
        <v>96</v>
      </c>
      <c r="U472" t="s" s="7">
        <v>68</v>
      </c>
      <c r="V472" t="s" s="7">
        <v>48</v>
      </c>
      <c r="W472" t="s" s="7">
        <v>1972</v>
      </c>
      <c r="X472" t="s" s="7">
        <v>1951</v>
      </c>
      <c r="Y472" t="s" s="7">
        <v>86</v>
      </c>
      <c r="Z472" t="s" s="8">
        <v>130</v>
      </c>
      <c r="AA472" s="14"/>
      <c r="AB472" s="10">
        <f>CEILING(160/W472,1)</f>
        <v>3</v>
      </c>
      <c r="AC472" s="7">
        <f>R472*W472/(1000*1000)*AB472</f>
      </c>
      <c r="AD472" s="11"/>
      <c r="AE472" s="11"/>
      <c r="AF472" s="11"/>
      <c r="AG472" s="7">
        <f>AB472*I472</f>
        <v>7.44</v>
      </c>
      <c r="AH472" s="11"/>
      <c r="AI472" s="11"/>
      <c r="AJ472" s="11"/>
    </row>
    <row r="473" ht="13" customHeight="1" hidden="1">
      <c r="A473" t="s" s="7">
        <v>1967</v>
      </c>
      <c r="B473" t="s" s="7">
        <v>1968</v>
      </c>
      <c r="C473" t="s" s="7">
        <v>1974</v>
      </c>
      <c r="D473" t="s" s="7">
        <v>1970</v>
      </c>
      <c r="E473" t="s" s="7">
        <v>116</v>
      </c>
      <c r="F473" t="s" s="7">
        <v>1944</v>
      </c>
      <c r="G473" s="12">
        <v>2117</v>
      </c>
      <c r="H473" s="12">
        <v>0</v>
      </c>
      <c r="I473" t="s" s="7">
        <v>555</v>
      </c>
      <c r="J473" s="12">
        <v>0</v>
      </c>
      <c r="K473" s="12">
        <v>1</v>
      </c>
      <c r="L473" t="s" s="7">
        <v>556</v>
      </c>
      <c r="M473" t="s" s="7">
        <v>1687</v>
      </c>
      <c r="N473" t="s" s="7">
        <v>118</v>
      </c>
      <c r="O473" t="s" s="7">
        <v>48</v>
      </c>
      <c r="P473" t="s" s="7">
        <v>1971</v>
      </c>
      <c r="Q473" t="s" s="7">
        <v>51</v>
      </c>
      <c r="R473" t="s" s="7">
        <v>48</v>
      </c>
      <c r="S473" t="s" s="7">
        <v>767</v>
      </c>
      <c r="T473" t="s" s="7">
        <v>96</v>
      </c>
      <c r="U473" t="s" s="7">
        <v>68</v>
      </c>
      <c r="V473" t="s" s="7">
        <v>48</v>
      </c>
      <c r="W473" t="s" s="7">
        <v>1972</v>
      </c>
      <c r="X473" t="s" s="7">
        <v>1951</v>
      </c>
      <c r="Y473" t="s" s="7">
        <v>86</v>
      </c>
      <c r="Z473" t="s" s="8">
        <v>130</v>
      </c>
      <c r="AA473" s="14"/>
      <c r="AB473" s="10">
        <f>CEILING(160/W473,1)</f>
        <v>3</v>
      </c>
      <c r="AC473" s="7">
        <f>R473*W473/(1000*1000)*AB473</f>
      </c>
      <c r="AD473" s="11"/>
      <c r="AE473" s="11"/>
      <c r="AF473" s="11"/>
      <c r="AG473" s="7">
        <f>AB473*I473</f>
      </c>
      <c r="AH473" s="11"/>
      <c r="AI473" s="11"/>
      <c r="AJ473" s="11"/>
    </row>
    <row r="474" ht="13" customHeight="1" hidden="1">
      <c r="A474" t="s" s="7">
        <v>1975</v>
      </c>
      <c r="B474" t="s" s="7">
        <v>1976</v>
      </c>
      <c r="C474" t="s" s="7">
        <v>1977</v>
      </c>
      <c r="D474" t="s" s="7">
        <v>1978</v>
      </c>
      <c r="E474" t="s" s="7">
        <v>116</v>
      </c>
      <c r="F474" t="s" s="7">
        <v>1944</v>
      </c>
      <c r="G474" s="12">
        <v>1000</v>
      </c>
      <c r="H474" s="12">
        <v>0</v>
      </c>
      <c r="I474" s="17">
        <v>0.77115</v>
      </c>
      <c r="J474" s="12">
        <v>0</v>
      </c>
      <c r="K474" s="12">
        <v>1000</v>
      </c>
      <c r="L474" t="s" s="7">
        <v>167</v>
      </c>
      <c r="M474" t="s" s="7">
        <v>1687</v>
      </c>
      <c r="N474" t="s" s="7">
        <v>118</v>
      </c>
      <c r="O474" t="s" s="7">
        <v>48</v>
      </c>
      <c r="P474" t="s" s="7">
        <v>119</v>
      </c>
      <c r="Q474" t="s" s="7">
        <v>51</v>
      </c>
      <c r="R474" t="s" s="7">
        <v>48</v>
      </c>
      <c r="S474" t="s" s="7">
        <v>767</v>
      </c>
      <c r="T474" t="s" s="7">
        <v>96</v>
      </c>
      <c r="U474" t="s" s="7">
        <v>68</v>
      </c>
      <c r="V474" t="s" s="7">
        <v>48</v>
      </c>
      <c r="W474" t="s" s="7">
        <v>1972</v>
      </c>
      <c r="X474" t="s" s="7">
        <v>1951</v>
      </c>
      <c r="Y474" t="s" s="7">
        <v>86</v>
      </c>
      <c r="Z474" t="s" s="8">
        <v>130</v>
      </c>
      <c r="AA474" s="14"/>
      <c r="AB474" s="10">
        <f>CEILING(160/W474,1)</f>
        <v>3</v>
      </c>
      <c r="AC474" s="7">
        <f>R474*W474/(1000*1000)*AB474</f>
      </c>
      <c r="AD474" s="11"/>
      <c r="AE474" s="11"/>
      <c r="AF474" s="11"/>
      <c r="AG474" s="7">
        <f>AB474*I474</f>
        <v>2.31345</v>
      </c>
      <c r="AH474" s="11"/>
      <c r="AI474" s="11"/>
      <c r="AJ474" s="11"/>
    </row>
    <row r="475" ht="13" customHeight="1" hidden="1">
      <c r="A475" t="s" s="7">
        <v>1975</v>
      </c>
      <c r="B475" t="s" s="7">
        <v>1976</v>
      </c>
      <c r="C475" t="s" s="7">
        <v>1979</v>
      </c>
      <c r="D475" t="s" s="7">
        <v>1978</v>
      </c>
      <c r="E475" t="s" s="7">
        <v>116</v>
      </c>
      <c r="F475" t="s" s="7">
        <v>1944</v>
      </c>
      <c r="G475" s="12">
        <v>2002</v>
      </c>
      <c r="H475" s="12">
        <v>0</v>
      </c>
      <c r="I475" s="16">
        <v>2.48</v>
      </c>
      <c r="J475" s="12">
        <v>0</v>
      </c>
      <c r="K475" s="12">
        <v>1</v>
      </c>
      <c r="L475" t="s" s="7">
        <v>77</v>
      </c>
      <c r="M475" t="s" s="7">
        <v>1687</v>
      </c>
      <c r="N475" t="s" s="7">
        <v>118</v>
      </c>
      <c r="O475" t="s" s="7">
        <v>48</v>
      </c>
      <c r="P475" t="s" s="7">
        <v>119</v>
      </c>
      <c r="Q475" t="s" s="7">
        <v>51</v>
      </c>
      <c r="R475" t="s" s="7">
        <v>48</v>
      </c>
      <c r="S475" t="s" s="7">
        <v>767</v>
      </c>
      <c r="T475" t="s" s="7">
        <v>96</v>
      </c>
      <c r="U475" t="s" s="7">
        <v>68</v>
      </c>
      <c r="V475" t="s" s="7">
        <v>48</v>
      </c>
      <c r="W475" t="s" s="7">
        <v>1972</v>
      </c>
      <c r="X475" t="s" s="7">
        <v>1951</v>
      </c>
      <c r="Y475" t="s" s="7">
        <v>86</v>
      </c>
      <c r="Z475" t="s" s="8">
        <v>130</v>
      </c>
      <c r="AA475" s="14"/>
      <c r="AB475" s="10">
        <f>CEILING(160/W475,1)</f>
        <v>3</v>
      </c>
      <c r="AC475" s="7">
        <f>R475*W475/(1000*1000)*AB475</f>
      </c>
      <c r="AD475" s="11"/>
      <c r="AE475" s="11"/>
      <c r="AF475" s="11"/>
      <c r="AG475" s="7">
        <f>AB475*I475</f>
        <v>7.44</v>
      </c>
      <c r="AH475" s="11"/>
      <c r="AI475" s="11"/>
      <c r="AJ475" s="11"/>
    </row>
    <row r="476" ht="13" customHeight="1" hidden="1">
      <c r="A476" t="s" s="7">
        <v>1975</v>
      </c>
      <c r="B476" t="s" s="7">
        <v>1976</v>
      </c>
      <c r="C476" t="s" s="7">
        <v>1980</v>
      </c>
      <c r="D476" t="s" s="7">
        <v>1978</v>
      </c>
      <c r="E476" t="s" s="7">
        <v>116</v>
      </c>
      <c r="F476" t="s" s="7">
        <v>1944</v>
      </c>
      <c r="G476" s="12">
        <v>2002</v>
      </c>
      <c r="H476" s="12">
        <v>0</v>
      </c>
      <c r="I476" t="s" s="7">
        <v>555</v>
      </c>
      <c r="J476" s="12">
        <v>0</v>
      </c>
      <c r="K476" s="12">
        <v>1</v>
      </c>
      <c r="L476" t="s" s="7">
        <v>556</v>
      </c>
      <c r="M476" t="s" s="7">
        <v>1687</v>
      </c>
      <c r="N476" t="s" s="7">
        <v>118</v>
      </c>
      <c r="O476" t="s" s="7">
        <v>48</v>
      </c>
      <c r="P476" t="s" s="7">
        <v>119</v>
      </c>
      <c r="Q476" t="s" s="7">
        <v>51</v>
      </c>
      <c r="R476" t="s" s="7">
        <v>48</v>
      </c>
      <c r="S476" t="s" s="7">
        <v>767</v>
      </c>
      <c r="T476" t="s" s="7">
        <v>96</v>
      </c>
      <c r="U476" t="s" s="7">
        <v>68</v>
      </c>
      <c r="V476" t="s" s="7">
        <v>48</v>
      </c>
      <c r="W476" t="s" s="7">
        <v>1972</v>
      </c>
      <c r="X476" t="s" s="7">
        <v>1951</v>
      </c>
      <c r="Y476" t="s" s="7">
        <v>86</v>
      </c>
      <c r="Z476" t="s" s="8">
        <v>130</v>
      </c>
      <c r="AA476" s="14"/>
      <c r="AB476" s="10">
        <f>CEILING(160/W476,1)</f>
        <v>3</v>
      </c>
      <c r="AC476" s="7">
        <f>R476*W476/(1000*1000)*AB476</f>
      </c>
      <c r="AD476" s="11"/>
      <c r="AE476" s="11"/>
      <c r="AF476" s="11"/>
      <c r="AG476" s="7">
        <f>AB476*I476</f>
      </c>
      <c r="AH476" s="11"/>
      <c r="AI476" s="11"/>
      <c r="AJ476" s="11"/>
    </row>
    <row r="477" ht="13" customHeight="1" hidden="1">
      <c r="A477" t="s" s="7">
        <v>1981</v>
      </c>
      <c r="B477" t="s" s="7">
        <v>1982</v>
      </c>
      <c r="C477" t="s" s="7">
        <v>1983</v>
      </c>
      <c r="D477" t="s" s="7">
        <v>1984</v>
      </c>
      <c r="E477" t="s" s="7">
        <v>116</v>
      </c>
      <c r="F477" t="s" s="7">
        <v>1944</v>
      </c>
      <c r="G477" s="12">
        <v>0</v>
      </c>
      <c r="H477" s="12">
        <v>0</v>
      </c>
      <c r="I477" s="17">
        <v>0.16742</v>
      </c>
      <c r="J477" s="12">
        <v>0</v>
      </c>
      <c r="K477" s="12">
        <v>3000</v>
      </c>
      <c r="L477" t="s" s="7">
        <v>167</v>
      </c>
      <c r="M477" t="s" s="7">
        <v>48</v>
      </c>
      <c r="N477" t="s" s="7">
        <v>845</v>
      </c>
      <c r="O477" t="s" s="7">
        <v>48</v>
      </c>
      <c r="P477" t="s" s="7">
        <v>1663</v>
      </c>
      <c r="Q477" t="s" s="7">
        <v>51</v>
      </c>
      <c r="R477" t="s" s="7">
        <v>48</v>
      </c>
      <c r="S477" t="s" s="7">
        <v>767</v>
      </c>
      <c r="T477" t="s" s="7">
        <v>122</v>
      </c>
      <c r="U477" t="s" s="7">
        <v>55</v>
      </c>
      <c r="V477" t="s" s="7">
        <v>123</v>
      </c>
      <c r="W477" t="s" s="7">
        <v>57</v>
      </c>
      <c r="X477" t="s" s="7">
        <v>58</v>
      </c>
      <c r="Y477" t="s" s="7">
        <v>86</v>
      </c>
      <c r="Z477" t="s" s="8">
        <v>521</v>
      </c>
      <c r="AA477" s="14"/>
      <c r="AB477" s="10">
        <f>CEILING(160/W477,1)</f>
        <v>2</v>
      </c>
      <c r="AC477" s="7">
        <f>R477*W477/(1000*1000)*AB477</f>
      </c>
      <c r="AD477" s="11"/>
      <c r="AE477" s="11"/>
      <c r="AF477" s="11"/>
      <c r="AG477" s="7">
        <f>AB477*I477</f>
        <v>0.33484</v>
      </c>
      <c r="AH477" s="11"/>
      <c r="AI477" s="11"/>
      <c r="AJ477" s="11"/>
    </row>
    <row r="478" ht="13" customHeight="1" hidden="1">
      <c r="A478" t="s" s="7">
        <v>1981</v>
      </c>
      <c r="B478" t="s" s="7">
        <v>1982</v>
      </c>
      <c r="C478" t="s" s="7">
        <v>1985</v>
      </c>
      <c r="D478" t="s" s="7">
        <v>1984</v>
      </c>
      <c r="E478" t="s" s="7">
        <v>116</v>
      </c>
      <c r="F478" t="s" s="7">
        <v>1944</v>
      </c>
      <c r="G478" s="12">
        <v>2677</v>
      </c>
      <c r="H478" s="12">
        <v>0</v>
      </c>
      <c r="I478" s="16">
        <v>0.71</v>
      </c>
      <c r="J478" s="12">
        <v>0</v>
      </c>
      <c r="K478" s="12">
        <v>1</v>
      </c>
      <c r="L478" t="s" s="7">
        <v>77</v>
      </c>
      <c r="M478" t="s" s="7">
        <v>48</v>
      </c>
      <c r="N478" t="s" s="7">
        <v>845</v>
      </c>
      <c r="O478" t="s" s="7">
        <v>48</v>
      </c>
      <c r="P478" t="s" s="7">
        <v>1663</v>
      </c>
      <c r="Q478" t="s" s="7">
        <v>51</v>
      </c>
      <c r="R478" t="s" s="7">
        <v>48</v>
      </c>
      <c r="S478" t="s" s="7">
        <v>767</v>
      </c>
      <c r="T478" t="s" s="7">
        <v>122</v>
      </c>
      <c r="U478" t="s" s="7">
        <v>55</v>
      </c>
      <c r="V478" t="s" s="7">
        <v>123</v>
      </c>
      <c r="W478" t="s" s="7">
        <v>57</v>
      </c>
      <c r="X478" t="s" s="7">
        <v>58</v>
      </c>
      <c r="Y478" t="s" s="7">
        <v>86</v>
      </c>
      <c r="Z478" t="s" s="8">
        <v>521</v>
      </c>
      <c r="AA478" s="14"/>
      <c r="AB478" s="10">
        <f>CEILING(160/W478,1)</f>
        <v>2</v>
      </c>
      <c r="AC478" s="7">
        <f>R478*W478/(1000*1000)*AB478</f>
      </c>
      <c r="AD478" s="11"/>
      <c r="AE478" s="11"/>
      <c r="AF478" s="11"/>
      <c r="AG478" s="7">
        <f>AB478*I478</f>
        <v>1.42</v>
      </c>
      <c r="AH478" s="11"/>
      <c r="AI478" s="11"/>
      <c r="AJ478" s="11"/>
    </row>
    <row r="479" ht="13" customHeight="1" hidden="1">
      <c r="A479" t="s" s="7">
        <v>1981</v>
      </c>
      <c r="B479" t="s" s="7">
        <v>1982</v>
      </c>
      <c r="C479" t="s" s="7">
        <v>1986</v>
      </c>
      <c r="D479" t="s" s="7">
        <v>1984</v>
      </c>
      <c r="E479" t="s" s="7">
        <v>116</v>
      </c>
      <c r="F479" t="s" s="7">
        <v>1944</v>
      </c>
      <c r="G479" s="12">
        <v>2677</v>
      </c>
      <c r="H479" s="12">
        <v>0</v>
      </c>
      <c r="I479" t="s" s="7">
        <v>555</v>
      </c>
      <c r="J479" s="12">
        <v>0</v>
      </c>
      <c r="K479" s="12">
        <v>1</v>
      </c>
      <c r="L479" t="s" s="7">
        <v>556</v>
      </c>
      <c r="M479" t="s" s="7">
        <v>48</v>
      </c>
      <c r="N479" t="s" s="7">
        <v>845</v>
      </c>
      <c r="O479" t="s" s="7">
        <v>48</v>
      </c>
      <c r="P479" t="s" s="7">
        <v>1663</v>
      </c>
      <c r="Q479" t="s" s="7">
        <v>51</v>
      </c>
      <c r="R479" t="s" s="7">
        <v>48</v>
      </c>
      <c r="S479" t="s" s="7">
        <v>767</v>
      </c>
      <c r="T479" t="s" s="7">
        <v>122</v>
      </c>
      <c r="U479" t="s" s="7">
        <v>55</v>
      </c>
      <c r="V479" t="s" s="7">
        <v>123</v>
      </c>
      <c r="W479" t="s" s="7">
        <v>57</v>
      </c>
      <c r="X479" t="s" s="7">
        <v>58</v>
      </c>
      <c r="Y479" t="s" s="7">
        <v>86</v>
      </c>
      <c r="Z479" t="s" s="8">
        <v>521</v>
      </c>
      <c r="AA479" s="14"/>
      <c r="AB479" s="10">
        <f>CEILING(160/W479,1)</f>
        <v>2</v>
      </c>
      <c r="AC479" s="7">
        <f>R479*W479/(1000*1000)*AB479</f>
      </c>
      <c r="AD479" s="11"/>
      <c r="AE479" s="11"/>
      <c r="AF479" s="11"/>
      <c r="AG479" s="7">
        <f>AB479*I479</f>
      </c>
      <c r="AH479" s="11"/>
      <c r="AI479" s="11"/>
      <c r="AJ479" s="11"/>
    </row>
    <row r="480" ht="13" customHeight="1" hidden="1">
      <c r="A480" t="s" s="7">
        <v>1987</v>
      </c>
      <c r="B480" t="s" s="7">
        <v>1988</v>
      </c>
      <c r="C480" t="s" s="7">
        <v>1989</v>
      </c>
      <c r="D480" t="s" s="7">
        <v>1990</v>
      </c>
      <c r="E480" t="s" s="7">
        <v>116</v>
      </c>
      <c r="F480" t="s" s="7">
        <v>1718</v>
      </c>
      <c r="G480" s="12">
        <v>43500</v>
      </c>
      <c r="H480" s="12">
        <v>0</v>
      </c>
      <c r="I480" s="17">
        <v>0.86044</v>
      </c>
      <c r="J480" s="12">
        <v>0</v>
      </c>
      <c r="K480" s="12">
        <v>1500</v>
      </c>
      <c r="L480" t="s" s="7">
        <v>167</v>
      </c>
      <c r="M480" t="s" s="7">
        <v>48</v>
      </c>
      <c r="N480" t="s" s="7">
        <v>118</v>
      </c>
      <c r="O480" t="s" s="7">
        <v>48</v>
      </c>
      <c r="P480" t="s" s="7">
        <v>119</v>
      </c>
      <c r="Q480" t="s" s="7">
        <v>51</v>
      </c>
      <c r="R480" t="s" s="7">
        <v>48</v>
      </c>
      <c r="S480" t="s" s="7">
        <v>767</v>
      </c>
      <c r="T480" t="s" s="7">
        <v>122</v>
      </c>
      <c r="U480" t="s" s="7">
        <v>68</v>
      </c>
      <c r="V480" t="s" s="7">
        <v>757</v>
      </c>
      <c r="W480" t="s" s="7">
        <v>758</v>
      </c>
      <c r="X480" t="s" s="7">
        <v>58</v>
      </c>
      <c r="Y480" t="s" s="7">
        <v>86</v>
      </c>
      <c r="Z480" t="s" s="8">
        <v>683</v>
      </c>
      <c r="AA480" s="14"/>
      <c r="AB480" s="10">
        <f>CEILING(160/W480,1)</f>
        <v>2</v>
      </c>
      <c r="AC480" s="7">
        <f>R480*W480/(1000*1000)*AB480</f>
      </c>
      <c r="AD480" s="11"/>
      <c r="AE480" s="11"/>
      <c r="AF480" s="11"/>
      <c r="AG480" s="7">
        <f>AB480*I480</f>
        <v>1.72088</v>
      </c>
      <c r="AH480" s="11"/>
      <c r="AI480" s="11"/>
      <c r="AJ480" s="11"/>
    </row>
    <row r="481" ht="13" customHeight="1" hidden="1">
      <c r="A481" t="s" s="7">
        <v>1987</v>
      </c>
      <c r="B481" t="s" s="7">
        <v>1988</v>
      </c>
      <c r="C481" t="s" s="7">
        <v>1991</v>
      </c>
      <c r="D481" t="s" s="7">
        <v>1990</v>
      </c>
      <c r="E481" t="s" s="7">
        <v>116</v>
      </c>
      <c r="F481" t="s" s="7">
        <v>1718</v>
      </c>
      <c r="G481" s="12">
        <v>43819</v>
      </c>
      <c r="H481" s="12">
        <v>0</v>
      </c>
      <c r="I481" s="16">
        <v>2.77</v>
      </c>
      <c r="J481" s="12">
        <v>0</v>
      </c>
      <c r="K481" s="12">
        <v>1</v>
      </c>
      <c r="L481" t="s" s="7">
        <v>77</v>
      </c>
      <c r="M481" t="s" s="7">
        <v>48</v>
      </c>
      <c r="N481" t="s" s="7">
        <v>118</v>
      </c>
      <c r="O481" t="s" s="7">
        <v>48</v>
      </c>
      <c r="P481" t="s" s="7">
        <v>119</v>
      </c>
      <c r="Q481" t="s" s="7">
        <v>51</v>
      </c>
      <c r="R481" t="s" s="7">
        <v>48</v>
      </c>
      <c r="S481" t="s" s="7">
        <v>767</v>
      </c>
      <c r="T481" t="s" s="7">
        <v>122</v>
      </c>
      <c r="U481" t="s" s="7">
        <v>68</v>
      </c>
      <c r="V481" t="s" s="7">
        <v>757</v>
      </c>
      <c r="W481" t="s" s="7">
        <v>758</v>
      </c>
      <c r="X481" t="s" s="7">
        <v>58</v>
      </c>
      <c r="Y481" t="s" s="7">
        <v>86</v>
      </c>
      <c r="Z481" t="s" s="8">
        <v>683</v>
      </c>
      <c r="AA481" s="14"/>
      <c r="AB481" s="10">
        <f>CEILING(160/W481,1)</f>
        <v>2</v>
      </c>
      <c r="AC481" s="7">
        <f>R481*W481/(1000*1000)*AB481</f>
      </c>
      <c r="AD481" s="11"/>
      <c r="AE481" s="11"/>
      <c r="AF481" s="11"/>
      <c r="AG481" s="7">
        <f>AB481*I481</f>
        <v>5.54</v>
      </c>
      <c r="AH481" s="11"/>
      <c r="AI481" s="11"/>
      <c r="AJ481" s="11"/>
    </row>
    <row r="482" ht="13" customHeight="1" hidden="1">
      <c r="A482" t="s" s="7">
        <v>1987</v>
      </c>
      <c r="B482" t="s" s="7">
        <v>1988</v>
      </c>
      <c r="C482" t="s" s="7">
        <v>1992</v>
      </c>
      <c r="D482" t="s" s="7">
        <v>1990</v>
      </c>
      <c r="E482" t="s" s="7">
        <v>116</v>
      </c>
      <c r="F482" t="s" s="7">
        <v>1718</v>
      </c>
      <c r="G482" s="12">
        <v>43819</v>
      </c>
      <c r="H482" s="12">
        <v>0</v>
      </c>
      <c r="I482" t="s" s="7">
        <v>555</v>
      </c>
      <c r="J482" s="12">
        <v>0</v>
      </c>
      <c r="K482" s="12">
        <v>1</v>
      </c>
      <c r="L482" t="s" s="7">
        <v>556</v>
      </c>
      <c r="M482" t="s" s="7">
        <v>48</v>
      </c>
      <c r="N482" t="s" s="7">
        <v>118</v>
      </c>
      <c r="O482" t="s" s="7">
        <v>48</v>
      </c>
      <c r="P482" t="s" s="7">
        <v>119</v>
      </c>
      <c r="Q482" t="s" s="7">
        <v>51</v>
      </c>
      <c r="R482" t="s" s="7">
        <v>48</v>
      </c>
      <c r="S482" t="s" s="7">
        <v>767</v>
      </c>
      <c r="T482" t="s" s="7">
        <v>122</v>
      </c>
      <c r="U482" t="s" s="7">
        <v>68</v>
      </c>
      <c r="V482" t="s" s="7">
        <v>757</v>
      </c>
      <c r="W482" t="s" s="7">
        <v>758</v>
      </c>
      <c r="X482" t="s" s="7">
        <v>58</v>
      </c>
      <c r="Y482" t="s" s="7">
        <v>86</v>
      </c>
      <c r="Z482" t="s" s="8">
        <v>683</v>
      </c>
      <c r="AA482" s="14"/>
      <c r="AB482" s="10">
        <f>CEILING(160/W482,1)</f>
        <v>2</v>
      </c>
      <c r="AC482" s="7">
        <f>R482*W482/(1000*1000)*AB482</f>
      </c>
      <c r="AD482" s="11"/>
      <c r="AE482" s="11"/>
      <c r="AF482" s="11"/>
      <c r="AG482" s="7">
        <f>AB482*I482</f>
      </c>
      <c r="AH482" s="11"/>
      <c r="AI482" s="11"/>
      <c r="AJ482" s="11"/>
    </row>
    <row r="483" ht="13" customHeight="1" hidden="1">
      <c r="A483" t="s" s="7">
        <v>1993</v>
      </c>
      <c r="B483" t="s" s="7">
        <v>1994</v>
      </c>
      <c r="C483" t="s" s="7">
        <v>1995</v>
      </c>
      <c r="D483" t="s" s="7">
        <v>1996</v>
      </c>
      <c r="E483" t="s" s="7">
        <v>116</v>
      </c>
      <c r="F483" t="s" s="7">
        <v>1718</v>
      </c>
      <c r="G483" s="12">
        <v>13500</v>
      </c>
      <c r="H483" s="12">
        <v>0</v>
      </c>
      <c r="I483" s="17">
        <v>0.86044</v>
      </c>
      <c r="J483" s="12">
        <v>0</v>
      </c>
      <c r="K483" s="12">
        <v>1500</v>
      </c>
      <c r="L483" t="s" s="7">
        <v>167</v>
      </c>
      <c r="M483" t="s" s="7">
        <v>48</v>
      </c>
      <c r="N483" t="s" s="7">
        <v>118</v>
      </c>
      <c r="O483" t="s" s="7">
        <v>48</v>
      </c>
      <c r="P483" t="s" s="7">
        <v>756</v>
      </c>
      <c r="Q483" t="s" s="7">
        <v>51</v>
      </c>
      <c r="R483" t="s" s="7">
        <v>48</v>
      </c>
      <c r="S483" t="s" s="7">
        <v>767</v>
      </c>
      <c r="T483" t="s" s="7">
        <v>122</v>
      </c>
      <c r="U483" t="s" s="7">
        <v>68</v>
      </c>
      <c r="V483" t="s" s="7">
        <v>757</v>
      </c>
      <c r="W483" t="s" s="7">
        <v>758</v>
      </c>
      <c r="X483" t="s" s="7">
        <v>58</v>
      </c>
      <c r="Y483" t="s" s="7">
        <v>86</v>
      </c>
      <c r="Z483" t="s" s="8">
        <v>683</v>
      </c>
      <c r="AA483" s="14"/>
      <c r="AB483" s="10">
        <f>CEILING(160/W483,1)</f>
        <v>2</v>
      </c>
      <c r="AC483" s="7">
        <f>R483*W483/(1000*1000)*AB483</f>
      </c>
      <c r="AD483" s="11"/>
      <c r="AE483" s="11"/>
      <c r="AF483" s="11"/>
      <c r="AG483" s="7">
        <f>AB483*I483</f>
        <v>1.72088</v>
      </c>
      <c r="AH483" s="11"/>
      <c r="AI483" s="11"/>
      <c r="AJ483" s="11"/>
    </row>
    <row r="484" ht="13" customHeight="1" hidden="1">
      <c r="A484" t="s" s="7">
        <v>1993</v>
      </c>
      <c r="B484" t="s" s="7">
        <v>1994</v>
      </c>
      <c r="C484" t="s" s="7">
        <v>1997</v>
      </c>
      <c r="D484" t="s" s="7">
        <v>1996</v>
      </c>
      <c r="E484" t="s" s="7">
        <v>116</v>
      </c>
      <c r="F484" t="s" s="7">
        <v>1718</v>
      </c>
      <c r="G484" s="12">
        <v>17810</v>
      </c>
      <c r="H484" s="12">
        <v>0</v>
      </c>
      <c r="I484" s="16">
        <v>2.77</v>
      </c>
      <c r="J484" s="12">
        <v>0</v>
      </c>
      <c r="K484" s="12">
        <v>1</v>
      </c>
      <c r="L484" t="s" s="7">
        <v>77</v>
      </c>
      <c r="M484" t="s" s="7">
        <v>48</v>
      </c>
      <c r="N484" t="s" s="7">
        <v>118</v>
      </c>
      <c r="O484" t="s" s="7">
        <v>48</v>
      </c>
      <c r="P484" t="s" s="7">
        <v>756</v>
      </c>
      <c r="Q484" t="s" s="7">
        <v>51</v>
      </c>
      <c r="R484" t="s" s="7">
        <v>48</v>
      </c>
      <c r="S484" t="s" s="7">
        <v>767</v>
      </c>
      <c r="T484" t="s" s="7">
        <v>122</v>
      </c>
      <c r="U484" t="s" s="7">
        <v>68</v>
      </c>
      <c r="V484" t="s" s="7">
        <v>757</v>
      </c>
      <c r="W484" t="s" s="7">
        <v>758</v>
      </c>
      <c r="X484" t="s" s="7">
        <v>58</v>
      </c>
      <c r="Y484" t="s" s="7">
        <v>86</v>
      </c>
      <c r="Z484" t="s" s="8">
        <v>683</v>
      </c>
      <c r="AA484" s="14"/>
      <c r="AB484" s="10">
        <f>CEILING(160/W484,1)</f>
        <v>2</v>
      </c>
      <c r="AC484" s="7">
        <f>R484*W484/(1000*1000)*AB484</f>
      </c>
      <c r="AD484" s="11"/>
      <c r="AE484" s="11"/>
      <c r="AF484" s="11"/>
      <c r="AG484" s="7">
        <f>AB484*I484</f>
        <v>5.54</v>
      </c>
      <c r="AH484" s="11"/>
      <c r="AI484" s="11"/>
      <c r="AJ484" s="11"/>
    </row>
    <row r="485" ht="13" customHeight="1" hidden="1">
      <c r="A485" t="s" s="7">
        <v>1993</v>
      </c>
      <c r="B485" t="s" s="7">
        <v>1994</v>
      </c>
      <c r="C485" t="s" s="7">
        <v>1998</v>
      </c>
      <c r="D485" t="s" s="7">
        <v>1996</v>
      </c>
      <c r="E485" t="s" s="7">
        <v>116</v>
      </c>
      <c r="F485" t="s" s="7">
        <v>1718</v>
      </c>
      <c r="G485" s="12">
        <v>17810</v>
      </c>
      <c r="H485" s="12">
        <v>0</v>
      </c>
      <c r="I485" t="s" s="7">
        <v>555</v>
      </c>
      <c r="J485" s="12">
        <v>0</v>
      </c>
      <c r="K485" s="12">
        <v>1</v>
      </c>
      <c r="L485" t="s" s="7">
        <v>556</v>
      </c>
      <c r="M485" t="s" s="7">
        <v>48</v>
      </c>
      <c r="N485" t="s" s="7">
        <v>118</v>
      </c>
      <c r="O485" t="s" s="7">
        <v>48</v>
      </c>
      <c r="P485" t="s" s="7">
        <v>756</v>
      </c>
      <c r="Q485" t="s" s="7">
        <v>51</v>
      </c>
      <c r="R485" t="s" s="7">
        <v>48</v>
      </c>
      <c r="S485" t="s" s="7">
        <v>767</v>
      </c>
      <c r="T485" t="s" s="7">
        <v>122</v>
      </c>
      <c r="U485" t="s" s="7">
        <v>68</v>
      </c>
      <c r="V485" t="s" s="7">
        <v>757</v>
      </c>
      <c r="W485" t="s" s="7">
        <v>758</v>
      </c>
      <c r="X485" t="s" s="7">
        <v>58</v>
      </c>
      <c r="Y485" t="s" s="7">
        <v>86</v>
      </c>
      <c r="Z485" t="s" s="8">
        <v>683</v>
      </c>
      <c r="AA485" s="14"/>
      <c r="AB485" s="10">
        <f>CEILING(160/W485,1)</f>
        <v>2</v>
      </c>
      <c r="AC485" s="7">
        <f>R485*W485/(1000*1000)*AB485</f>
      </c>
      <c r="AD485" s="11"/>
      <c r="AE485" s="11"/>
      <c r="AF485" s="11"/>
      <c r="AG485" s="7">
        <f>AB485*I485</f>
      </c>
      <c r="AH485" s="11"/>
      <c r="AI485" s="11"/>
      <c r="AJ485" s="11"/>
    </row>
    <row r="486" ht="13" customHeight="1" hidden="1">
      <c r="A486" t="s" s="7">
        <v>1999</v>
      </c>
      <c r="B486" t="s" s="7">
        <v>2000</v>
      </c>
      <c r="C486" t="s" s="7">
        <v>2001</v>
      </c>
      <c r="D486" t="s" s="7">
        <v>2002</v>
      </c>
      <c r="E486" t="s" s="7">
        <v>116</v>
      </c>
      <c r="F486" t="s" s="7">
        <v>1718</v>
      </c>
      <c r="G486" s="12">
        <v>0</v>
      </c>
      <c r="H486" s="12">
        <v>0</v>
      </c>
      <c r="I486" s="17">
        <v>0.8178299999999999</v>
      </c>
      <c r="J486" s="12">
        <v>0</v>
      </c>
      <c r="K486" s="12">
        <v>1500</v>
      </c>
      <c r="L486" t="s" s="7">
        <v>167</v>
      </c>
      <c r="M486" t="s" s="7">
        <v>48</v>
      </c>
      <c r="N486" t="s" s="7">
        <v>118</v>
      </c>
      <c r="O486" t="s" s="7">
        <v>48</v>
      </c>
      <c r="P486" t="s" s="7">
        <v>119</v>
      </c>
      <c r="Q486" t="s" s="7">
        <v>51</v>
      </c>
      <c r="R486" t="s" s="7">
        <v>48</v>
      </c>
      <c r="S486" t="s" s="7">
        <v>767</v>
      </c>
      <c r="T486" t="s" s="7">
        <v>122</v>
      </c>
      <c r="U486" t="s" s="7">
        <v>68</v>
      </c>
      <c r="V486" t="s" s="7">
        <v>1695</v>
      </c>
      <c r="W486" t="s" s="7">
        <v>758</v>
      </c>
      <c r="X486" t="s" s="7">
        <v>58</v>
      </c>
      <c r="Y486" t="s" s="7">
        <v>86</v>
      </c>
      <c r="Z486" t="s" s="8">
        <v>683</v>
      </c>
      <c r="AA486" s="14"/>
      <c r="AB486" s="10">
        <f>CEILING(160/W486,1)</f>
        <v>2</v>
      </c>
      <c r="AC486" s="7">
        <f>R486*W486/(1000*1000)*AB486</f>
      </c>
      <c r="AD486" s="11"/>
      <c r="AE486" s="11"/>
      <c r="AF486" s="11"/>
      <c r="AG486" s="7">
        <f>AB486*I486</f>
        <v>1.63566</v>
      </c>
      <c r="AH486" s="11"/>
      <c r="AI486" s="11"/>
      <c r="AJ486" s="11"/>
    </row>
    <row r="487" ht="13" customHeight="1" hidden="1">
      <c r="A487" t="s" s="7">
        <v>1999</v>
      </c>
      <c r="B487" t="s" s="7">
        <v>2000</v>
      </c>
      <c r="C487" t="s" s="7">
        <v>2003</v>
      </c>
      <c r="D487" t="s" s="7">
        <v>2002</v>
      </c>
      <c r="E487" t="s" s="7">
        <v>116</v>
      </c>
      <c r="F487" t="s" s="7">
        <v>1718</v>
      </c>
      <c r="G487" s="12">
        <v>0</v>
      </c>
      <c r="H487" s="12">
        <v>0</v>
      </c>
      <c r="I487" t="s" s="7">
        <v>709</v>
      </c>
      <c r="J487" s="12">
        <v>0</v>
      </c>
      <c r="K487" s="12">
        <v>1</v>
      </c>
      <c r="L487" t="s" s="7">
        <v>77</v>
      </c>
      <c r="M487" t="s" s="7">
        <v>48</v>
      </c>
      <c r="N487" t="s" s="7">
        <v>118</v>
      </c>
      <c r="O487" t="s" s="7">
        <v>48</v>
      </c>
      <c r="P487" t="s" s="7">
        <v>119</v>
      </c>
      <c r="Q487" t="s" s="7">
        <v>51</v>
      </c>
      <c r="R487" t="s" s="7">
        <v>48</v>
      </c>
      <c r="S487" t="s" s="7">
        <v>767</v>
      </c>
      <c r="T487" t="s" s="7">
        <v>122</v>
      </c>
      <c r="U487" t="s" s="7">
        <v>68</v>
      </c>
      <c r="V487" t="s" s="7">
        <v>1695</v>
      </c>
      <c r="W487" t="s" s="7">
        <v>758</v>
      </c>
      <c r="X487" t="s" s="7">
        <v>58</v>
      </c>
      <c r="Y487" t="s" s="7">
        <v>86</v>
      </c>
      <c r="Z487" t="s" s="8">
        <v>683</v>
      </c>
      <c r="AA487" s="20"/>
      <c r="AB487" s="10">
        <f>CEILING(160/W487,1)</f>
        <v>2</v>
      </c>
      <c r="AC487" s="7">
        <f>R487*W487/(1000*1000)*AB487</f>
      </c>
      <c r="AD487" s="11"/>
      <c r="AE487" s="11"/>
      <c r="AF487" s="11"/>
      <c r="AG487" s="7">
        <f>AB487*I487</f>
      </c>
      <c r="AH487" s="11"/>
      <c r="AI487" s="11"/>
      <c r="AJ487" s="11"/>
    </row>
    <row r="488" ht="13" customHeight="1" hidden="1">
      <c r="A488" t="s" s="7">
        <v>2004</v>
      </c>
      <c r="B488" t="s" s="7">
        <v>2005</v>
      </c>
      <c r="C488" t="s" s="7">
        <v>2006</v>
      </c>
      <c r="D488" t="s" s="7">
        <v>2007</v>
      </c>
      <c r="E488" t="s" s="7">
        <v>116</v>
      </c>
      <c r="F488" t="s" s="7">
        <v>1718</v>
      </c>
      <c r="G488" s="12">
        <v>1500</v>
      </c>
      <c r="H488" s="12">
        <v>0</v>
      </c>
      <c r="I488" s="17">
        <v>0.8178299999999999</v>
      </c>
      <c r="J488" s="12">
        <v>0</v>
      </c>
      <c r="K488" s="12">
        <v>1500</v>
      </c>
      <c r="L488" t="s" s="7">
        <v>167</v>
      </c>
      <c r="M488" t="s" s="7">
        <v>48</v>
      </c>
      <c r="N488" t="s" s="7">
        <v>103</v>
      </c>
      <c r="O488" t="s" s="7">
        <v>48</v>
      </c>
      <c r="P488" t="s" s="7">
        <v>756</v>
      </c>
      <c r="Q488" t="s" s="7">
        <v>51</v>
      </c>
      <c r="R488" t="s" s="7">
        <v>48</v>
      </c>
      <c r="S488" t="s" s="7">
        <v>767</v>
      </c>
      <c r="T488" t="s" s="7">
        <v>122</v>
      </c>
      <c r="U488" t="s" s="7">
        <v>68</v>
      </c>
      <c r="V488" t="s" s="7">
        <v>1695</v>
      </c>
      <c r="W488" t="s" s="7">
        <v>758</v>
      </c>
      <c r="X488" t="s" s="7">
        <v>58</v>
      </c>
      <c r="Y488" t="s" s="7">
        <v>86</v>
      </c>
      <c r="Z488" t="s" s="8">
        <v>683</v>
      </c>
      <c r="AA488" s="9"/>
      <c r="AB488" s="10">
        <f>CEILING(160/W488,1)</f>
        <v>2</v>
      </c>
      <c r="AC488" s="7">
        <f>R488*W488/(1000*1000)*AB488</f>
      </c>
      <c r="AD488" s="11"/>
      <c r="AE488" s="11"/>
      <c r="AF488" s="11"/>
      <c r="AG488" s="7">
        <f>AB488*I488</f>
        <v>1.63566</v>
      </c>
      <c r="AH488" s="11"/>
      <c r="AI488" s="11"/>
      <c r="AJ488" s="11"/>
    </row>
    <row r="489" ht="13" customHeight="1" hidden="1">
      <c r="A489" t="s" s="7">
        <v>2004</v>
      </c>
      <c r="B489" t="s" s="7">
        <v>2005</v>
      </c>
      <c r="C489" t="s" s="7">
        <v>2008</v>
      </c>
      <c r="D489" t="s" s="7">
        <v>2007</v>
      </c>
      <c r="E489" t="s" s="7">
        <v>116</v>
      </c>
      <c r="F489" t="s" s="7">
        <v>1718</v>
      </c>
      <c r="G489" s="12">
        <v>2261</v>
      </c>
      <c r="H489" s="12">
        <v>0</v>
      </c>
      <c r="I489" s="16">
        <v>2.62</v>
      </c>
      <c r="J489" s="12">
        <v>0</v>
      </c>
      <c r="K489" s="12">
        <v>1</v>
      </c>
      <c r="L489" t="s" s="7">
        <v>77</v>
      </c>
      <c r="M489" t="s" s="7">
        <v>48</v>
      </c>
      <c r="N489" t="s" s="7">
        <v>103</v>
      </c>
      <c r="O489" t="s" s="7">
        <v>48</v>
      </c>
      <c r="P489" t="s" s="7">
        <v>756</v>
      </c>
      <c r="Q489" t="s" s="7">
        <v>51</v>
      </c>
      <c r="R489" t="s" s="7">
        <v>48</v>
      </c>
      <c r="S489" t="s" s="7">
        <v>767</v>
      </c>
      <c r="T489" t="s" s="7">
        <v>122</v>
      </c>
      <c r="U489" t="s" s="7">
        <v>68</v>
      </c>
      <c r="V489" t="s" s="7">
        <v>1695</v>
      </c>
      <c r="W489" t="s" s="7">
        <v>758</v>
      </c>
      <c r="X489" t="s" s="7">
        <v>58</v>
      </c>
      <c r="Y489" t="s" s="7">
        <v>86</v>
      </c>
      <c r="Z489" t="s" s="8">
        <v>683</v>
      </c>
      <c r="AA489" s="14"/>
      <c r="AB489" s="10">
        <f>CEILING(160/W489,1)</f>
        <v>2</v>
      </c>
      <c r="AC489" s="7">
        <f>R489*W489/(1000*1000)*AB489</f>
      </c>
      <c r="AD489" s="11"/>
      <c r="AE489" s="11"/>
      <c r="AF489" s="11"/>
      <c r="AG489" s="7">
        <f>AB489*I489</f>
        <v>5.24</v>
      </c>
      <c r="AH489" s="11"/>
      <c r="AI489" s="11"/>
      <c r="AJ489" s="11"/>
    </row>
    <row r="490" ht="13" customHeight="1" hidden="1">
      <c r="A490" t="s" s="7">
        <v>2004</v>
      </c>
      <c r="B490" t="s" s="7">
        <v>2005</v>
      </c>
      <c r="C490" t="s" s="7">
        <v>2009</v>
      </c>
      <c r="D490" t="s" s="7">
        <v>2007</v>
      </c>
      <c r="E490" t="s" s="7">
        <v>116</v>
      </c>
      <c r="F490" t="s" s="7">
        <v>1718</v>
      </c>
      <c r="G490" s="12">
        <v>2261</v>
      </c>
      <c r="H490" s="12">
        <v>0</v>
      </c>
      <c r="I490" t="s" s="7">
        <v>555</v>
      </c>
      <c r="J490" s="12">
        <v>0</v>
      </c>
      <c r="K490" s="12">
        <v>1</v>
      </c>
      <c r="L490" t="s" s="7">
        <v>556</v>
      </c>
      <c r="M490" t="s" s="7">
        <v>48</v>
      </c>
      <c r="N490" t="s" s="7">
        <v>103</v>
      </c>
      <c r="O490" t="s" s="7">
        <v>48</v>
      </c>
      <c r="P490" t="s" s="7">
        <v>756</v>
      </c>
      <c r="Q490" t="s" s="7">
        <v>51</v>
      </c>
      <c r="R490" t="s" s="7">
        <v>48</v>
      </c>
      <c r="S490" t="s" s="7">
        <v>767</v>
      </c>
      <c r="T490" t="s" s="7">
        <v>122</v>
      </c>
      <c r="U490" t="s" s="7">
        <v>68</v>
      </c>
      <c r="V490" t="s" s="7">
        <v>1695</v>
      </c>
      <c r="W490" t="s" s="7">
        <v>758</v>
      </c>
      <c r="X490" t="s" s="7">
        <v>58</v>
      </c>
      <c r="Y490" t="s" s="7">
        <v>86</v>
      </c>
      <c r="Z490" t="s" s="8">
        <v>683</v>
      </c>
      <c r="AA490" s="14"/>
      <c r="AB490" s="10">
        <f>CEILING(160/W490,1)</f>
        <v>2</v>
      </c>
      <c r="AC490" s="7">
        <f>R490*W490/(1000*1000)*AB490</f>
      </c>
      <c r="AD490" s="11"/>
      <c r="AE490" s="11"/>
      <c r="AF490" s="11"/>
      <c r="AG490" s="7">
        <f>AB490*I490</f>
      </c>
      <c r="AH490" s="11"/>
      <c r="AI490" s="11"/>
      <c r="AJ490" s="11"/>
    </row>
    <row r="491" ht="13" customHeight="1" hidden="1">
      <c r="A491" t="s" s="7">
        <v>2010</v>
      </c>
      <c r="B491" t="s" s="7">
        <v>48</v>
      </c>
      <c r="C491" t="s" s="7">
        <v>2011</v>
      </c>
      <c r="D491" t="s" s="7">
        <v>2012</v>
      </c>
      <c r="E491" t="s" s="7">
        <v>681</v>
      </c>
      <c r="F491" t="s" s="7">
        <v>2013</v>
      </c>
      <c r="G491" s="12">
        <v>0</v>
      </c>
      <c r="H491" s="12">
        <v>0</v>
      </c>
      <c r="I491" s="18">
        <v>0.3247</v>
      </c>
      <c r="J491" s="12">
        <v>0</v>
      </c>
      <c r="K491" s="12">
        <v>4000</v>
      </c>
      <c r="L491" t="s" s="7">
        <v>47</v>
      </c>
      <c r="M491" t="s" s="7">
        <v>48</v>
      </c>
      <c r="N491" t="s" s="7">
        <v>118</v>
      </c>
      <c r="O491" t="s" s="7">
        <v>48</v>
      </c>
      <c r="P491" t="s" s="7">
        <v>104</v>
      </c>
      <c r="Q491" t="s" s="7">
        <v>51</v>
      </c>
      <c r="R491" t="s" s="7">
        <v>48</v>
      </c>
      <c r="S491" t="s" s="7">
        <v>48</v>
      </c>
      <c r="T491" t="s" s="7">
        <v>67</v>
      </c>
      <c r="U491" t="s" s="7">
        <v>164</v>
      </c>
      <c r="V491" t="s" s="7">
        <v>48</v>
      </c>
      <c r="W491" t="s" s="7">
        <v>48</v>
      </c>
      <c r="X491" t="s" s="7">
        <v>512</v>
      </c>
      <c r="Y491" t="s" s="7">
        <v>86</v>
      </c>
      <c r="Z491" t="s" s="8">
        <v>138</v>
      </c>
      <c r="AA491" s="14"/>
      <c r="AB491" s="10">
        <f>CEILING(160/W491,1)</f>
      </c>
      <c r="AC491" s="7">
        <f>R491*W491/(1000*1000)*AB491</f>
      </c>
      <c r="AD491" s="11"/>
      <c r="AE491" s="11"/>
      <c r="AF491" s="11"/>
      <c r="AG491" s="7">
        <f>AB491*I491</f>
      </c>
      <c r="AH491" s="11"/>
      <c r="AI491" s="11"/>
      <c r="AJ491" s="11"/>
    </row>
    <row r="492" ht="13" customHeight="1" hidden="1">
      <c r="A492" t="s" s="7">
        <v>2014</v>
      </c>
      <c r="B492" t="s" s="7">
        <v>48</v>
      </c>
      <c r="C492" t="s" s="7">
        <v>2015</v>
      </c>
      <c r="D492" t="s" s="7">
        <v>2016</v>
      </c>
      <c r="E492" t="s" s="7">
        <v>681</v>
      </c>
      <c r="F492" t="s" s="7">
        <v>2017</v>
      </c>
      <c r="G492" s="12">
        <v>0</v>
      </c>
      <c r="H492" s="12">
        <v>0</v>
      </c>
      <c r="I492" s="17">
        <v>0.09857</v>
      </c>
      <c r="J492" s="12">
        <v>0</v>
      </c>
      <c r="K492" s="12">
        <v>4000</v>
      </c>
      <c r="L492" t="s" s="7">
        <v>47</v>
      </c>
      <c r="M492" t="s" s="7">
        <v>48</v>
      </c>
      <c r="N492" t="s" s="7">
        <v>118</v>
      </c>
      <c r="O492" t="s" s="7">
        <v>48</v>
      </c>
      <c r="P492" t="s" s="7">
        <v>1013</v>
      </c>
      <c r="Q492" t="s" s="7">
        <v>51</v>
      </c>
      <c r="R492" t="s" s="7">
        <v>48</v>
      </c>
      <c r="S492" t="s" s="7">
        <v>282</v>
      </c>
      <c r="T492" t="s" s="7">
        <v>67</v>
      </c>
      <c r="U492" t="s" s="7">
        <v>155</v>
      </c>
      <c r="V492" t="s" s="7">
        <v>48</v>
      </c>
      <c r="W492" t="s" s="7">
        <v>48</v>
      </c>
      <c r="X492" t="s" s="7">
        <v>512</v>
      </c>
      <c r="Y492" t="s" s="7">
        <v>59</v>
      </c>
      <c r="Z492" t="s" s="8">
        <v>71</v>
      </c>
      <c r="AA492" s="14"/>
      <c r="AB492" s="10">
        <f>CEILING(160/W492,1)</f>
      </c>
      <c r="AC492" s="7">
        <f>R492*W492/(1000*1000)*AB492</f>
      </c>
      <c r="AD492" s="11"/>
      <c r="AE492" s="11"/>
      <c r="AF492" s="11"/>
      <c r="AG492" s="7">
        <f>AB492*I492</f>
      </c>
      <c r="AH492" s="11"/>
      <c r="AI492" s="11"/>
      <c r="AJ492" s="11"/>
    </row>
    <row r="493" ht="13" customHeight="1" hidden="1">
      <c r="A493" t="s" s="7">
        <v>2018</v>
      </c>
      <c r="B493" t="s" s="7">
        <v>48</v>
      </c>
      <c r="C493" t="s" s="7">
        <v>2019</v>
      </c>
      <c r="D493" t="s" s="7">
        <v>2020</v>
      </c>
      <c r="E493" t="s" s="7">
        <v>681</v>
      </c>
      <c r="F493" t="s" s="7">
        <v>2017</v>
      </c>
      <c r="G493" s="12">
        <v>0</v>
      </c>
      <c r="H493" s="12">
        <v>0</v>
      </c>
      <c r="I493" s="17">
        <v>0.31521</v>
      </c>
      <c r="J493" s="12">
        <v>0</v>
      </c>
      <c r="K493" s="12">
        <v>1500</v>
      </c>
      <c r="L493" t="s" s="7">
        <v>130</v>
      </c>
      <c r="M493" t="s" s="7">
        <v>48</v>
      </c>
      <c r="N493" t="s" s="7">
        <v>118</v>
      </c>
      <c r="O493" t="s" s="7">
        <v>48</v>
      </c>
      <c r="P493" t="s" s="7">
        <v>1013</v>
      </c>
      <c r="Q493" t="s" s="7">
        <v>51</v>
      </c>
      <c r="R493" t="s" s="7">
        <v>48</v>
      </c>
      <c r="S493" t="s" s="7">
        <v>541</v>
      </c>
      <c r="T493" t="s" s="7">
        <v>67</v>
      </c>
      <c r="U493" t="s" s="7">
        <v>164</v>
      </c>
      <c r="V493" t="s" s="7">
        <v>48</v>
      </c>
      <c r="W493" t="s" s="7">
        <v>48</v>
      </c>
      <c r="X493" t="s" s="7">
        <v>512</v>
      </c>
      <c r="Y493" t="s" s="7">
        <v>59</v>
      </c>
      <c r="Z493" t="s" s="8">
        <v>130</v>
      </c>
      <c r="AA493" s="14"/>
      <c r="AB493" s="10">
        <f>CEILING(160/W493,1)</f>
      </c>
      <c r="AC493" s="7">
        <f>R493*W493/(1000*1000)*AB493</f>
      </c>
      <c r="AD493" s="11"/>
      <c r="AE493" s="11"/>
      <c r="AF493" s="11"/>
      <c r="AG493" s="7">
        <f>AB493*I493</f>
      </c>
      <c r="AH493" s="11"/>
      <c r="AI493" s="11"/>
      <c r="AJ493" s="11"/>
    </row>
    <row r="494" ht="13" customHeight="1" hidden="1">
      <c r="A494" t="s" s="7">
        <v>2021</v>
      </c>
      <c r="B494" t="s" s="7">
        <v>48</v>
      </c>
      <c r="C494" t="s" s="7">
        <v>2022</v>
      </c>
      <c r="D494" t="s" s="7">
        <v>2023</v>
      </c>
      <c r="E494" t="s" s="7">
        <v>681</v>
      </c>
      <c r="F494" t="s" s="7">
        <v>2017</v>
      </c>
      <c r="G494" s="12">
        <v>0</v>
      </c>
      <c r="H494" s="12">
        <v>0</v>
      </c>
      <c r="I494" s="17">
        <v>0.20873</v>
      </c>
      <c r="J494" s="12">
        <v>0</v>
      </c>
      <c r="K494" s="12">
        <v>1500</v>
      </c>
      <c r="L494" t="s" s="7">
        <v>47</v>
      </c>
      <c r="M494" t="s" s="7">
        <v>48</v>
      </c>
      <c r="N494" t="s" s="7">
        <v>118</v>
      </c>
      <c r="O494" t="s" s="7">
        <v>48</v>
      </c>
      <c r="P494" t="s" s="7">
        <v>1013</v>
      </c>
      <c r="Q494" t="s" s="7">
        <v>51</v>
      </c>
      <c r="R494" t="s" s="7">
        <v>48</v>
      </c>
      <c r="S494" t="s" s="7">
        <v>95</v>
      </c>
      <c r="T494" t="s" s="7">
        <v>67</v>
      </c>
      <c r="U494" t="s" s="7">
        <v>155</v>
      </c>
      <c r="V494" t="s" s="7">
        <v>48</v>
      </c>
      <c r="W494" t="s" s="7">
        <v>48</v>
      </c>
      <c r="X494" t="s" s="7">
        <v>512</v>
      </c>
      <c r="Y494" t="s" s="7">
        <v>59</v>
      </c>
      <c r="Z494" t="s" s="8">
        <v>71</v>
      </c>
      <c r="AA494" s="14"/>
      <c r="AB494" s="10">
        <f>CEILING(160/W494,1)</f>
      </c>
      <c r="AC494" s="7">
        <f>R494*W494/(1000*1000)*AB494</f>
      </c>
      <c r="AD494" s="11"/>
      <c r="AE494" s="11"/>
      <c r="AF494" s="11"/>
      <c r="AG494" s="7">
        <f>AB494*I494</f>
      </c>
      <c r="AH494" s="11"/>
      <c r="AI494" s="11"/>
      <c r="AJ494" s="11"/>
    </row>
    <row r="495" ht="13" customHeight="1" hidden="1">
      <c r="A495" t="s" s="7">
        <v>2024</v>
      </c>
      <c r="B495" t="s" s="7">
        <v>48</v>
      </c>
      <c r="C495" t="s" s="7">
        <v>2025</v>
      </c>
      <c r="D495" t="s" s="7">
        <v>2026</v>
      </c>
      <c r="E495" t="s" s="7">
        <v>681</v>
      </c>
      <c r="F495" t="s" s="7">
        <v>2017</v>
      </c>
      <c r="G495" s="12">
        <v>0</v>
      </c>
      <c r="H495" s="12">
        <v>0</v>
      </c>
      <c r="I495" s="17">
        <v>0.31521</v>
      </c>
      <c r="J495" s="12">
        <v>0</v>
      </c>
      <c r="K495" s="12">
        <v>1500</v>
      </c>
      <c r="L495" t="s" s="7">
        <v>47</v>
      </c>
      <c r="M495" t="s" s="7">
        <v>48</v>
      </c>
      <c r="N495" t="s" s="7">
        <v>118</v>
      </c>
      <c r="O495" t="s" s="7">
        <v>48</v>
      </c>
      <c r="P495" t="s" s="7">
        <v>1013</v>
      </c>
      <c r="Q495" t="s" s="7">
        <v>51</v>
      </c>
      <c r="R495" t="s" s="7">
        <v>48</v>
      </c>
      <c r="S495" t="s" s="7">
        <v>541</v>
      </c>
      <c r="T495" t="s" s="7">
        <v>67</v>
      </c>
      <c r="U495" t="s" s="7">
        <v>164</v>
      </c>
      <c r="V495" t="s" s="7">
        <v>48</v>
      </c>
      <c r="W495" t="s" s="7">
        <v>48</v>
      </c>
      <c r="X495" t="s" s="7">
        <v>512</v>
      </c>
      <c r="Y495" t="s" s="7">
        <v>59</v>
      </c>
      <c r="Z495" t="s" s="8">
        <v>71</v>
      </c>
      <c r="AA495" s="14"/>
      <c r="AB495" s="10">
        <f>CEILING(160/W495,1)</f>
      </c>
      <c r="AC495" s="7">
        <f>R495*W495/(1000*1000)*AB495</f>
      </c>
      <c r="AD495" s="11"/>
      <c r="AE495" s="11"/>
      <c r="AF495" s="11"/>
      <c r="AG495" s="7">
        <f>AB495*I495</f>
      </c>
      <c r="AH495" s="11"/>
      <c r="AI495" s="11"/>
      <c r="AJ495" s="11"/>
    </row>
    <row r="496" ht="13" customHeight="1" hidden="1">
      <c r="A496" t="s" s="7">
        <v>2027</v>
      </c>
      <c r="B496" t="s" s="7">
        <v>48</v>
      </c>
      <c r="C496" t="s" s="7">
        <v>2028</v>
      </c>
      <c r="D496" t="s" s="7">
        <v>2029</v>
      </c>
      <c r="E496" t="s" s="7">
        <v>681</v>
      </c>
      <c r="F496" t="s" s="7">
        <v>2017</v>
      </c>
      <c r="G496" s="12">
        <v>0</v>
      </c>
      <c r="H496" s="12">
        <v>0</v>
      </c>
      <c r="I496" s="17">
        <v>0.31521</v>
      </c>
      <c r="J496" s="12">
        <v>0</v>
      </c>
      <c r="K496" s="12">
        <v>1500</v>
      </c>
      <c r="L496" t="s" s="7">
        <v>47</v>
      </c>
      <c r="M496" t="s" s="7">
        <v>48</v>
      </c>
      <c r="N496" t="s" s="7">
        <v>118</v>
      </c>
      <c r="O496" t="s" s="7">
        <v>48</v>
      </c>
      <c r="P496" t="s" s="7">
        <v>104</v>
      </c>
      <c r="Q496" t="s" s="7">
        <v>51</v>
      </c>
      <c r="R496" t="s" s="7">
        <v>48</v>
      </c>
      <c r="S496" t="s" s="7">
        <v>541</v>
      </c>
      <c r="T496" t="s" s="7">
        <v>67</v>
      </c>
      <c r="U496" t="s" s="7">
        <v>164</v>
      </c>
      <c r="V496" t="s" s="7">
        <v>48</v>
      </c>
      <c r="W496" t="s" s="7">
        <v>48</v>
      </c>
      <c r="X496" t="s" s="7">
        <v>512</v>
      </c>
      <c r="Y496" t="s" s="7">
        <v>59</v>
      </c>
      <c r="Z496" t="s" s="8">
        <v>71</v>
      </c>
      <c r="AA496" s="14"/>
      <c r="AB496" s="10">
        <f>CEILING(160/W496,1)</f>
      </c>
      <c r="AC496" s="7">
        <f>R496*W496/(1000*1000)*AB496</f>
      </c>
      <c r="AD496" s="11"/>
      <c r="AE496" s="11"/>
      <c r="AF496" s="11"/>
      <c r="AG496" s="7">
        <f>AB496*I496</f>
      </c>
      <c r="AH496" s="11"/>
      <c r="AI496" s="11"/>
      <c r="AJ496" s="11"/>
    </row>
    <row r="497" ht="13" customHeight="1" hidden="1">
      <c r="A497" t="s" s="7">
        <v>2030</v>
      </c>
      <c r="B497" t="s" s="7">
        <v>48</v>
      </c>
      <c r="C497" t="s" s="7">
        <v>2031</v>
      </c>
      <c r="D497" t="s" s="7">
        <v>2032</v>
      </c>
      <c r="E497" t="s" s="7">
        <v>681</v>
      </c>
      <c r="F497" t="s" s="7">
        <v>2017</v>
      </c>
      <c r="G497" s="12">
        <v>0</v>
      </c>
      <c r="H497" s="12">
        <v>0</v>
      </c>
      <c r="I497" s="17">
        <v>0.22721</v>
      </c>
      <c r="J497" s="12">
        <v>0</v>
      </c>
      <c r="K497" s="12">
        <v>4000</v>
      </c>
      <c r="L497" t="s" s="7">
        <v>47</v>
      </c>
      <c r="M497" t="s" s="7">
        <v>48</v>
      </c>
      <c r="N497" t="s" s="7">
        <v>118</v>
      </c>
      <c r="O497" t="s" s="7">
        <v>48</v>
      </c>
      <c r="P497" t="s" s="7">
        <v>104</v>
      </c>
      <c r="Q497" t="s" s="7">
        <v>51</v>
      </c>
      <c r="R497" t="s" s="7">
        <v>48</v>
      </c>
      <c r="S497" t="s" s="7">
        <v>606</v>
      </c>
      <c r="T497" t="s" s="7">
        <v>67</v>
      </c>
      <c r="U497" t="s" s="7">
        <v>164</v>
      </c>
      <c r="V497" t="s" s="7">
        <v>48</v>
      </c>
      <c r="W497" t="s" s="7">
        <v>48</v>
      </c>
      <c r="X497" t="s" s="7">
        <v>85</v>
      </c>
      <c r="Y497" t="s" s="7">
        <v>59</v>
      </c>
      <c r="Z497" t="s" s="8">
        <v>60</v>
      </c>
      <c r="AA497" s="14"/>
      <c r="AB497" s="10">
        <f>CEILING(160/W497,1)</f>
      </c>
      <c r="AC497" s="7">
        <f>R497*W497/(1000*1000)*AB497</f>
      </c>
      <c r="AD497" s="11"/>
      <c r="AE497" s="11"/>
      <c r="AF497" s="11"/>
      <c r="AG497" s="7">
        <f>AB497*I497</f>
      </c>
      <c r="AH497" s="11"/>
      <c r="AI497" s="11"/>
      <c r="AJ497" s="11"/>
    </row>
    <row r="498" ht="13" customHeight="1" hidden="1">
      <c r="A498" t="s" s="7">
        <v>2033</v>
      </c>
      <c r="B498" t="s" s="7">
        <v>48</v>
      </c>
      <c r="C498" t="s" s="7">
        <v>2034</v>
      </c>
      <c r="D498" t="s" s="7">
        <v>2035</v>
      </c>
      <c r="E498" t="s" s="7">
        <v>681</v>
      </c>
      <c r="F498" t="s" s="7">
        <v>2017</v>
      </c>
      <c r="G498" s="12">
        <v>0</v>
      </c>
      <c r="H498" s="12">
        <v>0</v>
      </c>
      <c r="I498" s="17">
        <v>0.22721</v>
      </c>
      <c r="J498" s="12">
        <v>0</v>
      </c>
      <c r="K498" s="12">
        <v>4000</v>
      </c>
      <c r="L498" t="s" s="7">
        <v>47</v>
      </c>
      <c r="M498" t="s" s="7">
        <v>48</v>
      </c>
      <c r="N498" t="s" s="7">
        <v>118</v>
      </c>
      <c r="O498" t="s" s="7">
        <v>48</v>
      </c>
      <c r="P498" t="s" s="7">
        <v>104</v>
      </c>
      <c r="Q498" t="s" s="7">
        <v>51</v>
      </c>
      <c r="R498" t="s" s="7">
        <v>48</v>
      </c>
      <c r="S498" t="s" s="7">
        <v>606</v>
      </c>
      <c r="T498" t="s" s="7">
        <v>67</v>
      </c>
      <c r="U498" t="s" s="7">
        <v>164</v>
      </c>
      <c r="V498" t="s" s="7">
        <v>48</v>
      </c>
      <c r="W498" t="s" s="7">
        <v>48</v>
      </c>
      <c r="X498" t="s" s="7">
        <v>512</v>
      </c>
      <c r="Y498" t="s" s="7">
        <v>59</v>
      </c>
      <c r="Z498" t="s" s="8">
        <v>60</v>
      </c>
      <c r="AA498" s="14"/>
      <c r="AB498" s="10">
        <f>CEILING(160/W498,1)</f>
      </c>
      <c r="AC498" s="7">
        <f>R498*W498/(1000*1000)*AB498</f>
      </c>
      <c r="AD498" s="11"/>
      <c r="AE498" s="11"/>
      <c r="AF498" s="11"/>
      <c r="AG498" s="7">
        <f>AB498*I498</f>
      </c>
      <c r="AH498" s="11"/>
      <c r="AI498" s="11"/>
      <c r="AJ498" s="11"/>
    </row>
    <row r="499" ht="13" customHeight="1" hidden="1">
      <c r="A499" t="s" s="7">
        <v>2036</v>
      </c>
      <c r="B499" t="s" s="7">
        <v>48</v>
      </c>
      <c r="C499" t="s" s="7">
        <v>2037</v>
      </c>
      <c r="D499" t="s" s="7">
        <v>2038</v>
      </c>
      <c r="E499" t="s" s="7">
        <v>681</v>
      </c>
      <c r="F499" t="s" s="7">
        <v>2039</v>
      </c>
      <c r="G499" s="12">
        <v>0</v>
      </c>
      <c r="H499" s="12">
        <v>0</v>
      </c>
      <c r="I499" s="17">
        <v>0.18851</v>
      </c>
      <c r="J499" s="12">
        <v>0</v>
      </c>
      <c r="K499" s="12">
        <v>9000</v>
      </c>
      <c r="L499" t="s" s="7">
        <v>167</v>
      </c>
      <c r="M499" t="s" s="7">
        <v>48</v>
      </c>
      <c r="N499" t="s" s="7">
        <v>118</v>
      </c>
      <c r="O499" t="s" s="7">
        <v>48</v>
      </c>
      <c r="P499" t="s" s="7">
        <v>104</v>
      </c>
      <c r="Q499" t="s" s="7">
        <v>51</v>
      </c>
      <c r="R499" t="s" s="7">
        <v>48</v>
      </c>
      <c r="S499" t="s" s="7">
        <v>95</v>
      </c>
      <c r="T499" t="s" s="7">
        <v>67</v>
      </c>
      <c r="U499" t="s" s="7">
        <v>155</v>
      </c>
      <c r="V499" t="s" s="7">
        <v>48</v>
      </c>
      <c r="W499" t="s" s="7">
        <v>48</v>
      </c>
      <c r="X499" t="s" s="7">
        <v>85</v>
      </c>
      <c r="Y499" t="s" s="7">
        <v>86</v>
      </c>
      <c r="Z499" t="s" s="8">
        <v>2040</v>
      </c>
      <c r="AA499" s="14"/>
      <c r="AB499" s="10">
        <f>CEILING(160/W499,1)</f>
      </c>
      <c r="AC499" s="7">
        <f>R499*W499/(1000*1000)*AB499</f>
      </c>
      <c r="AD499" s="11"/>
      <c r="AE499" s="11"/>
      <c r="AF499" s="11"/>
      <c r="AG499" s="7">
        <f>AB499*I499</f>
      </c>
      <c r="AH499" s="11"/>
      <c r="AI499" s="11"/>
      <c r="AJ499" s="11"/>
    </row>
    <row r="500" ht="13" customHeight="1" hidden="1">
      <c r="A500" t="s" s="7">
        <v>2041</v>
      </c>
      <c r="B500" t="s" s="7">
        <v>48</v>
      </c>
      <c r="C500" t="s" s="7">
        <v>2042</v>
      </c>
      <c r="D500" t="s" s="7">
        <v>2043</v>
      </c>
      <c r="E500" t="s" s="7">
        <v>681</v>
      </c>
      <c r="F500" t="s" s="7">
        <v>2013</v>
      </c>
      <c r="G500" s="12">
        <v>0</v>
      </c>
      <c r="H500" s="12">
        <v>0</v>
      </c>
      <c r="I500" s="18">
        <v>0.3247</v>
      </c>
      <c r="J500" s="12">
        <v>0</v>
      </c>
      <c r="K500" s="12">
        <v>4000</v>
      </c>
      <c r="L500" t="s" s="7">
        <v>47</v>
      </c>
      <c r="M500" t="s" s="7">
        <v>48</v>
      </c>
      <c r="N500" t="s" s="7">
        <v>118</v>
      </c>
      <c r="O500" t="s" s="7">
        <v>48</v>
      </c>
      <c r="P500" t="s" s="7">
        <v>104</v>
      </c>
      <c r="Q500" t="s" s="7">
        <v>51</v>
      </c>
      <c r="R500" t="s" s="7">
        <v>48</v>
      </c>
      <c r="S500" t="s" s="7">
        <v>48</v>
      </c>
      <c r="T500" t="s" s="7">
        <v>67</v>
      </c>
      <c r="U500" t="s" s="7">
        <v>164</v>
      </c>
      <c r="V500" t="s" s="7">
        <v>48</v>
      </c>
      <c r="W500" t="s" s="7">
        <v>48</v>
      </c>
      <c r="X500" t="s" s="7">
        <v>512</v>
      </c>
      <c r="Y500" t="s" s="7">
        <v>86</v>
      </c>
      <c r="Z500" t="s" s="8">
        <v>138</v>
      </c>
      <c r="AA500" s="14"/>
      <c r="AB500" s="10">
        <f>CEILING(160/W500,1)</f>
      </c>
      <c r="AC500" s="7">
        <f>R500*W500/(1000*1000)*AB500</f>
      </c>
      <c r="AD500" s="11"/>
      <c r="AE500" s="11"/>
      <c r="AF500" s="11"/>
      <c r="AG500" s="7">
        <f>AB500*I500</f>
      </c>
      <c r="AH500" s="11"/>
      <c r="AI500" s="11"/>
      <c r="AJ500" s="11"/>
    </row>
    <row r="501" ht="13" customHeight="1" hidden="1">
      <c r="A501" t="s" s="7">
        <v>2044</v>
      </c>
      <c r="B501" t="s" s="7">
        <v>48</v>
      </c>
      <c r="C501" t="s" s="7">
        <v>2045</v>
      </c>
      <c r="D501" t="s" s="7">
        <v>2046</v>
      </c>
      <c r="E501" t="s" s="7">
        <v>681</v>
      </c>
      <c r="F501" t="s" s="7">
        <v>2013</v>
      </c>
      <c r="G501" s="12">
        <v>0</v>
      </c>
      <c r="H501" s="12">
        <v>0</v>
      </c>
      <c r="I501" s="18">
        <v>0.3044</v>
      </c>
      <c r="J501" s="12">
        <v>0</v>
      </c>
      <c r="K501" s="12">
        <v>4000</v>
      </c>
      <c r="L501" t="s" s="7">
        <v>47</v>
      </c>
      <c r="M501" t="s" s="7">
        <v>48</v>
      </c>
      <c r="N501" t="s" s="7">
        <v>118</v>
      </c>
      <c r="O501" t="s" s="7">
        <v>48</v>
      </c>
      <c r="P501" t="s" s="7">
        <v>104</v>
      </c>
      <c r="Q501" t="s" s="7">
        <v>51</v>
      </c>
      <c r="R501" t="s" s="7">
        <v>48</v>
      </c>
      <c r="S501" t="s" s="7">
        <v>48</v>
      </c>
      <c r="T501" t="s" s="7">
        <v>67</v>
      </c>
      <c r="U501" t="s" s="7">
        <v>164</v>
      </c>
      <c r="V501" t="s" s="7">
        <v>48</v>
      </c>
      <c r="W501" t="s" s="7">
        <v>48</v>
      </c>
      <c r="X501" t="s" s="7">
        <v>512</v>
      </c>
      <c r="Y501" t="s" s="7">
        <v>86</v>
      </c>
      <c r="Z501" t="s" s="8">
        <v>138</v>
      </c>
      <c r="AA501" s="14"/>
      <c r="AB501" s="10">
        <f>CEILING(160/W501,1)</f>
      </c>
      <c r="AC501" s="7">
        <f>R501*W501/(1000*1000)*AB501</f>
      </c>
      <c r="AD501" s="11"/>
      <c r="AE501" s="11"/>
      <c r="AF501" s="11"/>
      <c r="AG501" s="7">
        <f>AB501*I501</f>
      </c>
      <c r="AH501" s="11"/>
      <c r="AI501" s="11"/>
      <c r="AJ501" s="11"/>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1" xSplit="1" ySplit="0" activePane="topRight" state="frozenSplit"/>
    </sheetView>
  </sheetViews>
  <sheetFormatPr defaultColWidth="12.25" defaultRowHeight="18" customHeight="1" outlineLevelRow="0" outlineLevelCol="0"/>
  <cols>
    <col min="1" max="1" width="12.25" style="21" customWidth="1"/>
    <col min="2" max="2" width="12.25" style="21" customWidth="1"/>
    <col min="3" max="3" width="12.25" style="21" customWidth="1"/>
    <col min="4" max="4" width="12.25" style="21" customWidth="1"/>
    <col min="5" max="5" width="12.25" style="21" customWidth="1"/>
    <col min="6" max="256" width="12.25" style="21" customWidth="1"/>
  </cols>
  <sheetData>
    <row r="1">
      <c r="A1" t="s" s="22">
        <v>2047</v>
      </c>
      <c r="B1"/>
      <c r="C1"/>
      <c r="D1"/>
      <c r="E1"/>
    </row>
    <row r="2" ht="20.35" customHeight="1">
      <c r="A2" t="s" s="23">
        <v>2049</v>
      </c>
      <c r="B2" s="24">
        <v>20</v>
      </c>
      <c r="C2" s="25"/>
      <c r="D2" s="25"/>
      <c r="E2" s="25"/>
    </row>
    <row r="3" ht="20.35" customHeight="1">
      <c r="A3" t="s" s="23">
        <v>2050</v>
      </c>
      <c r="B3" s="24">
        <v>500</v>
      </c>
      <c r="C3" s="25"/>
      <c r="D3" s="25"/>
      <c r="E3" s="25"/>
    </row>
    <row r="4" ht="20.35" customHeight="1">
      <c r="A4" s="26"/>
      <c r="B4" s="25"/>
      <c r="C4" s="25"/>
      <c r="D4" s="25"/>
      <c r="E4" s="25"/>
    </row>
    <row r="5" ht="20.35" customHeight="1">
      <c r="A5" s="26"/>
      <c r="B5" s="25"/>
      <c r="C5" s="25"/>
      <c r="D5" s="25"/>
      <c r="E5" s="25"/>
    </row>
    <row r="6" ht="20.35" customHeight="1">
      <c r="A6" s="26"/>
      <c r="B6" s="25"/>
      <c r="C6" s="25"/>
      <c r="D6" s="25"/>
      <c r="E6" s="25"/>
    </row>
    <row r="7" ht="20.35" customHeight="1">
      <c r="A7" s="26"/>
      <c r="B7" s="25"/>
      <c r="C7" s="25"/>
      <c r="D7" s="25"/>
      <c r="E7" s="25"/>
    </row>
    <row r="8" ht="20.35" customHeight="1">
      <c r="A8" s="26"/>
      <c r="B8" s="25"/>
      <c r="C8" s="25"/>
      <c r="D8" s="25"/>
      <c r="E8" s="25"/>
    </row>
    <row r="9" ht="20.35" customHeight="1">
      <c r="A9" s="26"/>
      <c r="B9" s="25"/>
      <c r="C9" s="25"/>
      <c r="D9" s="25"/>
      <c r="E9" s="25"/>
    </row>
    <row r="10" ht="20.35" customHeight="1">
      <c r="A10" s="26"/>
      <c r="B10" s="25"/>
      <c r="C10" s="25"/>
      <c r="D10" s="25"/>
      <c r="E10" s="25"/>
    </row>
    <row r="11" ht="20.35" customHeight="1">
      <c r="A11" s="26"/>
      <c r="B11" s="25"/>
      <c r="C11" s="25"/>
      <c r="D11" s="25"/>
      <c r="E11" s="25"/>
    </row>
  </sheetData>
  <mergeCells count="1">
    <mergeCell ref="A1:E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