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natalyfalero/Documents/Programming/AoC2020/AoC2020Excel/Day4/"/>
    </mc:Choice>
  </mc:AlternateContent>
  <xr:revisionPtr revIDLastSave="0" documentId="13_ncr:1_{3702073F-F3A7-A84E-8368-2EAE04E177D7}" xr6:coauthVersionLast="45" xr6:coauthVersionMax="45" xr10:uidLastSave="{00000000-0000-0000-0000-000000000000}"/>
  <bookViews>
    <workbookView xWindow="440" yWindow="980" windowWidth="27640" windowHeight="16060" xr2:uid="{F031F079-F073-2040-A95F-D31DF7DC7932}"/>
  </bookViews>
  <sheets>
    <sheet name="Sheet1" sheetId="1" r:id="rId1"/>
    <sheet name="Sheet2" sheetId="3" r:id="rId2"/>
    <sheet name="Alphanumeric" sheetId="2" r:id="rId3"/>
  </sheets>
  <definedNames>
    <definedName name="_xlnm._FilterDatabase" localSheetId="0" hidden="1">Sheet1!$A$2:$BI$1141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3" i="1" l="1"/>
  <c r="AI3" i="1"/>
  <c r="I2" i="1"/>
  <c r="O3" i="1"/>
  <c r="G4" i="1"/>
  <c r="AH4" i="1" l="1"/>
  <c r="AI4" i="1"/>
  <c r="AJ4" i="1"/>
  <c r="AH5" i="1"/>
  <c r="AI5" i="1"/>
  <c r="AJ5" i="1"/>
  <c r="AH6" i="1"/>
  <c r="AI6" i="1"/>
  <c r="AJ6" i="1"/>
  <c r="AH7" i="1"/>
  <c r="AI7" i="1"/>
  <c r="AJ7" i="1"/>
  <c r="AH8" i="1"/>
  <c r="AI8" i="1"/>
  <c r="AJ8" i="1"/>
  <c r="AH9" i="1"/>
  <c r="AI9" i="1"/>
  <c r="AJ9" i="1"/>
  <c r="AH10" i="1"/>
  <c r="AI10" i="1"/>
  <c r="AJ10" i="1"/>
  <c r="AH11" i="1"/>
  <c r="AI11" i="1"/>
  <c r="AJ11" i="1"/>
  <c r="AH12" i="1"/>
  <c r="AI12" i="1"/>
  <c r="AJ12" i="1"/>
  <c r="AH13" i="1"/>
  <c r="AI13" i="1"/>
  <c r="AJ13" i="1"/>
  <c r="AH14" i="1"/>
  <c r="AI14" i="1"/>
  <c r="AJ14" i="1"/>
  <c r="AH15" i="1"/>
  <c r="AI15" i="1"/>
  <c r="AJ15" i="1"/>
  <c r="AH16" i="1"/>
  <c r="AI16" i="1"/>
  <c r="AJ16" i="1"/>
  <c r="AH17" i="1"/>
  <c r="AI17" i="1"/>
  <c r="AJ17" i="1"/>
  <c r="AH18" i="1"/>
  <c r="AI18" i="1"/>
  <c r="AJ18" i="1"/>
  <c r="AH19" i="1"/>
  <c r="AI19" i="1"/>
  <c r="AJ19" i="1"/>
  <c r="AH20" i="1"/>
  <c r="AI20" i="1"/>
  <c r="AJ20" i="1"/>
  <c r="AH21" i="1"/>
  <c r="AI21" i="1"/>
  <c r="AJ21" i="1"/>
  <c r="AH22" i="1"/>
  <c r="AI22" i="1"/>
  <c r="AJ22" i="1"/>
  <c r="AH23" i="1"/>
  <c r="AI23" i="1"/>
  <c r="AJ23" i="1"/>
  <c r="AH24" i="1"/>
  <c r="AI24" i="1"/>
  <c r="AJ24" i="1"/>
  <c r="AH25" i="1"/>
  <c r="AI25" i="1"/>
  <c r="AJ25" i="1"/>
  <c r="AH26" i="1"/>
  <c r="AI26" i="1"/>
  <c r="AJ26" i="1"/>
  <c r="AH27" i="1"/>
  <c r="AI27" i="1"/>
  <c r="AJ27" i="1"/>
  <c r="AH28" i="1"/>
  <c r="AI28" i="1"/>
  <c r="AJ28" i="1"/>
  <c r="AH29" i="1"/>
  <c r="AI29" i="1"/>
  <c r="AJ29" i="1"/>
  <c r="AH30" i="1"/>
  <c r="AI30" i="1"/>
  <c r="AJ30" i="1"/>
  <c r="AH31" i="1"/>
  <c r="AI31" i="1"/>
  <c r="AJ31" i="1"/>
  <c r="AH32" i="1"/>
  <c r="AI32" i="1"/>
  <c r="AJ32" i="1"/>
  <c r="AH33" i="1"/>
  <c r="AI33" i="1"/>
  <c r="AJ33" i="1"/>
  <c r="AH34" i="1"/>
  <c r="AI34" i="1"/>
  <c r="AJ34" i="1"/>
  <c r="AH35" i="1"/>
  <c r="AI35" i="1"/>
  <c r="AJ35" i="1"/>
  <c r="AH36" i="1"/>
  <c r="AI36" i="1"/>
  <c r="AJ36" i="1"/>
  <c r="AH37" i="1"/>
  <c r="AI37" i="1"/>
  <c r="AJ37" i="1"/>
  <c r="AH38" i="1"/>
  <c r="AI38" i="1"/>
  <c r="AJ38" i="1"/>
  <c r="AH39" i="1"/>
  <c r="AI39" i="1"/>
  <c r="AJ39" i="1"/>
  <c r="AH40" i="1"/>
  <c r="AI40" i="1"/>
  <c r="AJ40" i="1"/>
  <c r="AH41" i="1"/>
  <c r="AI41" i="1"/>
  <c r="AJ41" i="1"/>
  <c r="AH42" i="1"/>
  <c r="AI42" i="1"/>
  <c r="AJ42" i="1"/>
  <c r="AH43" i="1"/>
  <c r="AI43" i="1"/>
  <c r="AJ43" i="1"/>
  <c r="AH44" i="1"/>
  <c r="AI44" i="1"/>
  <c r="AJ44" i="1"/>
  <c r="AH45" i="1"/>
  <c r="AI45" i="1"/>
  <c r="AJ45" i="1"/>
  <c r="AH46" i="1"/>
  <c r="AI46" i="1"/>
  <c r="AJ46" i="1"/>
  <c r="AH47" i="1"/>
  <c r="AI47" i="1"/>
  <c r="AJ47" i="1"/>
  <c r="AH48" i="1"/>
  <c r="AI48" i="1"/>
  <c r="AJ48" i="1"/>
  <c r="AH49" i="1"/>
  <c r="AI49" i="1"/>
  <c r="AJ49" i="1"/>
  <c r="AH50" i="1"/>
  <c r="AI50" i="1"/>
  <c r="AJ50" i="1"/>
  <c r="AH51" i="1"/>
  <c r="AI51" i="1"/>
  <c r="AJ51" i="1"/>
  <c r="AH52" i="1"/>
  <c r="AI52" i="1"/>
  <c r="AJ52" i="1"/>
  <c r="AH53" i="1"/>
  <c r="AI53" i="1"/>
  <c r="AJ53" i="1"/>
  <c r="AH54" i="1"/>
  <c r="AI54" i="1"/>
  <c r="AJ54" i="1"/>
  <c r="AH55" i="1"/>
  <c r="AI55" i="1"/>
  <c r="AJ55" i="1"/>
  <c r="AH56" i="1"/>
  <c r="AI56" i="1"/>
  <c r="AJ56" i="1"/>
  <c r="AH57" i="1"/>
  <c r="AI57" i="1"/>
  <c r="AJ57" i="1"/>
  <c r="AH58" i="1"/>
  <c r="AI58" i="1"/>
  <c r="AJ58" i="1"/>
  <c r="AH59" i="1"/>
  <c r="AI59" i="1"/>
  <c r="AJ59" i="1"/>
  <c r="AH60" i="1"/>
  <c r="AI60" i="1"/>
  <c r="AJ60" i="1"/>
  <c r="AH61" i="1"/>
  <c r="AI61" i="1"/>
  <c r="AJ61" i="1"/>
  <c r="AH62" i="1"/>
  <c r="AI62" i="1"/>
  <c r="AJ62" i="1"/>
  <c r="AH63" i="1"/>
  <c r="AI63" i="1"/>
  <c r="AJ63" i="1"/>
  <c r="AH64" i="1"/>
  <c r="AI64" i="1"/>
  <c r="AJ64" i="1"/>
  <c r="AH65" i="1"/>
  <c r="AI65" i="1"/>
  <c r="AJ65" i="1"/>
  <c r="AH66" i="1"/>
  <c r="AI66" i="1"/>
  <c r="AJ66" i="1"/>
  <c r="AH67" i="1"/>
  <c r="AI67" i="1"/>
  <c r="AJ67" i="1"/>
  <c r="AH68" i="1"/>
  <c r="AI68" i="1"/>
  <c r="AJ68" i="1"/>
  <c r="AH69" i="1"/>
  <c r="AI69" i="1"/>
  <c r="AJ69" i="1"/>
  <c r="AH70" i="1"/>
  <c r="AI70" i="1"/>
  <c r="AJ70" i="1"/>
  <c r="AH71" i="1"/>
  <c r="AI71" i="1"/>
  <c r="AJ71" i="1"/>
  <c r="AH72" i="1"/>
  <c r="AI72" i="1"/>
  <c r="AJ72" i="1"/>
  <c r="AH73" i="1"/>
  <c r="AI73" i="1"/>
  <c r="AJ73" i="1"/>
  <c r="AH74" i="1"/>
  <c r="AI74" i="1"/>
  <c r="AJ74" i="1"/>
  <c r="AH75" i="1"/>
  <c r="AI75" i="1"/>
  <c r="AJ75" i="1"/>
  <c r="AH76" i="1"/>
  <c r="AI76" i="1"/>
  <c r="AJ76" i="1"/>
  <c r="AH77" i="1"/>
  <c r="AI77" i="1"/>
  <c r="AJ77" i="1"/>
  <c r="AH78" i="1"/>
  <c r="AI78" i="1"/>
  <c r="AJ78" i="1"/>
  <c r="AH79" i="1"/>
  <c r="AI79" i="1"/>
  <c r="AJ79" i="1"/>
  <c r="AH80" i="1"/>
  <c r="AI80" i="1"/>
  <c r="AJ80" i="1"/>
  <c r="AH81" i="1"/>
  <c r="AI81" i="1"/>
  <c r="AJ81" i="1"/>
  <c r="AH82" i="1"/>
  <c r="AI82" i="1"/>
  <c r="AJ82" i="1"/>
  <c r="AH83" i="1"/>
  <c r="AI83" i="1"/>
  <c r="AJ83" i="1"/>
  <c r="AH84" i="1"/>
  <c r="AI84" i="1"/>
  <c r="AJ84" i="1"/>
  <c r="AH85" i="1"/>
  <c r="AI85" i="1"/>
  <c r="AJ85" i="1"/>
  <c r="AH86" i="1"/>
  <c r="AI86" i="1"/>
  <c r="AJ86" i="1"/>
  <c r="AH87" i="1"/>
  <c r="AI87" i="1"/>
  <c r="AJ87" i="1"/>
  <c r="AH88" i="1"/>
  <c r="AI88" i="1"/>
  <c r="AJ88" i="1"/>
  <c r="AH89" i="1"/>
  <c r="AI89" i="1"/>
  <c r="AJ89" i="1"/>
  <c r="AH90" i="1"/>
  <c r="AI90" i="1"/>
  <c r="AJ90" i="1"/>
  <c r="AH91" i="1"/>
  <c r="AI91" i="1"/>
  <c r="AJ91" i="1"/>
  <c r="AH92" i="1"/>
  <c r="AI92" i="1"/>
  <c r="AJ92" i="1"/>
  <c r="AH93" i="1"/>
  <c r="AI93" i="1"/>
  <c r="AJ93" i="1"/>
  <c r="AH94" i="1"/>
  <c r="AI94" i="1"/>
  <c r="AJ94" i="1"/>
  <c r="AH95" i="1"/>
  <c r="AI95" i="1"/>
  <c r="AJ95" i="1"/>
  <c r="AH96" i="1"/>
  <c r="AI96" i="1"/>
  <c r="AJ96" i="1"/>
  <c r="AH97" i="1"/>
  <c r="AI97" i="1"/>
  <c r="AJ97" i="1"/>
  <c r="AH98" i="1"/>
  <c r="AI98" i="1"/>
  <c r="AJ98" i="1"/>
  <c r="AH99" i="1"/>
  <c r="AI99" i="1"/>
  <c r="AJ99" i="1"/>
  <c r="AH100" i="1"/>
  <c r="AI100" i="1"/>
  <c r="AJ100" i="1"/>
  <c r="AH101" i="1"/>
  <c r="AI101" i="1"/>
  <c r="AJ101" i="1"/>
  <c r="AH102" i="1"/>
  <c r="AI102" i="1"/>
  <c r="AJ102" i="1"/>
  <c r="AH103" i="1"/>
  <c r="AI103" i="1"/>
  <c r="AJ103" i="1"/>
  <c r="AH104" i="1"/>
  <c r="AI104" i="1"/>
  <c r="AJ104" i="1"/>
  <c r="AH105" i="1"/>
  <c r="AI105" i="1"/>
  <c r="AJ105" i="1"/>
  <c r="AH106" i="1"/>
  <c r="AI106" i="1"/>
  <c r="AJ106" i="1"/>
  <c r="AH107" i="1"/>
  <c r="AI107" i="1"/>
  <c r="AJ107" i="1"/>
  <c r="AH108" i="1"/>
  <c r="AI108" i="1"/>
  <c r="AJ108" i="1"/>
  <c r="AH109" i="1"/>
  <c r="AI109" i="1"/>
  <c r="AJ109" i="1"/>
  <c r="AH110" i="1"/>
  <c r="AI110" i="1"/>
  <c r="AJ110" i="1"/>
  <c r="AH111" i="1"/>
  <c r="AI111" i="1"/>
  <c r="AJ111" i="1"/>
  <c r="AH112" i="1"/>
  <c r="AI112" i="1"/>
  <c r="AJ112" i="1"/>
  <c r="AH113" i="1"/>
  <c r="AI113" i="1"/>
  <c r="AJ113" i="1"/>
  <c r="AH114" i="1"/>
  <c r="AI114" i="1"/>
  <c r="AJ114" i="1"/>
  <c r="AH115" i="1"/>
  <c r="AI115" i="1"/>
  <c r="AJ115" i="1"/>
  <c r="AH116" i="1"/>
  <c r="AI116" i="1"/>
  <c r="AJ116" i="1"/>
  <c r="AH117" i="1"/>
  <c r="AI117" i="1"/>
  <c r="AJ117" i="1"/>
  <c r="AH118" i="1"/>
  <c r="AI118" i="1"/>
  <c r="AJ118" i="1"/>
  <c r="AH119" i="1"/>
  <c r="AI119" i="1"/>
  <c r="AJ119" i="1"/>
  <c r="AH120" i="1"/>
  <c r="AI120" i="1"/>
  <c r="AJ120" i="1"/>
  <c r="AH121" i="1"/>
  <c r="AI121" i="1"/>
  <c r="AJ121" i="1"/>
  <c r="AH122" i="1"/>
  <c r="AI122" i="1"/>
  <c r="AJ122" i="1"/>
  <c r="AH123" i="1"/>
  <c r="AI123" i="1"/>
  <c r="AJ123" i="1"/>
  <c r="AH124" i="1"/>
  <c r="AI124" i="1"/>
  <c r="AJ124" i="1"/>
  <c r="AH125" i="1"/>
  <c r="AI125" i="1"/>
  <c r="AJ125" i="1"/>
  <c r="AH126" i="1"/>
  <c r="AI126" i="1"/>
  <c r="AJ126" i="1"/>
  <c r="AH127" i="1"/>
  <c r="AI127" i="1"/>
  <c r="AJ127" i="1"/>
  <c r="AH128" i="1"/>
  <c r="AI128" i="1"/>
  <c r="AJ128" i="1"/>
  <c r="AH129" i="1"/>
  <c r="AI129" i="1"/>
  <c r="AJ129" i="1"/>
  <c r="AH130" i="1"/>
  <c r="AI130" i="1"/>
  <c r="AJ130" i="1"/>
  <c r="AH131" i="1"/>
  <c r="AI131" i="1"/>
  <c r="AJ131" i="1"/>
  <c r="AH132" i="1"/>
  <c r="AI132" i="1"/>
  <c r="AJ132" i="1"/>
  <c r="AH133" i="1"/>
  <c r="AI133" i="1"/>
  <c r="AJ133" i="1"/>
  <c r="AH134" i="1"/>
  <c r="AI134" i="1"/>
  <c r="AJ134" i="1"/>
  <c r="AH135" i="1"/>
  <c r="AI135" i="1"/>
  <c r="AJ135" i="1"/>
  <c r="AH136" i="1"/>
  <c r="AI136" i="1"/>
  <c r="AJ136" i="1"/>
  <c r="AH137" i="1"/>
  <c r="AI137" i="1"/>
  <c r="AJ137" i="1"/>
  <c r="AH138" i="1"/>
  <c r="AI138" i="1"/>
  <c r="AJ138" i="1"/>
  <c r="AH139" i="1"/>
  <c r="AI139" i="1"/>
  <c r="AJ139" i="1"/>
  <c r="AH140" i="1"/>
  <c r="AI140" i="1"/>
  <c r="AJ140" i="1"/>
  <c r="AH141" i="1"/>
  <c r="AI141" i="1"/>
  <c r="AJ141" i="1"/>
  <c r="AH142" i="1"/>
  <c r="AI142" i="1"/>
  <c r="AJ142" i="1"/>
  <c r="AH143" i="1"/>
  <c r="AI143" i="1"/>
  <c r="AJ143" i="1"/>
  <c r="AH144" i="1"/>
  <c r="AI144" i="1"/>
  <c r="AJ144" i="1"/>
  <c r="AH145" i="1"/>
  <c r="AI145" i="1"/>
  <c r="AJ145" i="1"/>
  <c r="AH146" i="1"/>
  <c r="AI146" i="1"/>
  <c r="AJ146" i="1"/>
  <c r="AH147" i="1"/>
  <c r="AI147" i="1"/>
  <c r="AJ147" i="1"/>
  <c r="AH148" i="1"/>
  <c r="AI148" i="1"/>
  <c r="AJ148" i="1"/>
  <c r="AH149" i="1"/>
  <c r="AI149" i="1"/>
  <c r="AJ149" i="1"/>
  <c r="AH150" i="1"/>
  <c r="AI150" i="1"/>
  <c r="AJ150" i="1"/>
  <c r="AH151" i="1"/>
  <c r="AI151" i="1"/>
  <c r="AJ151" i="1"/>
  <c r="AH152" i="1"/>
  <c r="AI152" i="1"/>
  <c r="AJ152" i="1"/>
  <c r="AH153" i="1"/>
  <c r="AI153" i="1"/>
  <c r="AJ153" i="1"/>
  <c r="AH154" i="1"/>
  <c r="AI154" i="1"/>
  <c r="AJ154" i="1"/>
  <c r="AH155" i="1"/>
  <c r="AI155" i="1"/>
  <c r="AJ155" i="1"/>
  <c r="AH156" i="1"/>
  <c r="AI156" i="1"/>
  <c r="AJ156" i="1"/>
  <c r="AH157" i="1"/>
  <c r="AI157" i="1"/>
  <c r="AJ157" i="1"/>
  <c r="AH158" i="1"/>
  <c r="AI158" i="1"/>
  <c r="AJ158" i="1"/>
  <c r="AH159" i="1"/>
  <c r="AI159" i="1"/>
  <c r="AJ159" i="1"/>
  <c r="AH160" i="1"/>
  <c r="AI160" i="1"/>
  <c r="AJ160" i="1"/>
  <c r="AH161" i="1"/>
  <c r="AI161" i="1"/>
  <c r="AJ161" i="1"/>
  <c r="AH162" i="1"/>
  <c r="AI162" i="1"/>
  <c r="AJ162" i="1"/>
  <c r="AH163" i="1"/>
  <c r="AI163" i="1"/>
  <c r="AJ163" i="1"/>
  <c r="AH164" i="1"/>
  <c r="AI164" i="1"/>
  <c r="AJ164" i="1"/>
  <c r="AH165" i="1"/>
  <c r="AI165" i="1"/>
  <c r="AJ165" i="1"/>
  <c r="AH166" i="1"/>
  <c r="AI166" i="1"/>
  <c r="AJ166" i="1"/>
  <c r="AH167" i="1"/>
  <c r="AI167" i="1"/>
  <c r="AJ167" i="1"/>
  <c r="AH168" i="1"/>
  <c r="AI168" i="1"/>
  <c r="AJ168" i="1"/>
  <c r="AH169" i="1"/>
  <c r="AI169" i="1"/>
  <c r="AJ169" i="1"/>
  <c r="AH170" i="1"/>
  <c r="AI170" i="1"/>
  <c r="AJ170" i="1"/>
  <c r="AH171" i="1"/>
  <c r="AI171" i="1"/>
  <c r="AJ171" i="1"/>
  <c r="AH172" i="1"/>
  <c r="AI172" i="1"/>
  <c r="AJ172" i="1"/>
  <c r="AH173" i="1"/>
  <c r="AI173" i="1"/>
  <c r="AJ173" i="1"/>
  <c r="AH174" i="1"/>
  <c r="AI174" i="1"/>
  <c r="AJ174" i="1"/>
  <c r="AH175" i="1"/>
  <c r="AI175" i="1"/>
  <c r="AJ175" i="1"/>
  <c r="AH176" i="1"/>
  <c r="AI176" i="1"/>
  <c r="AJ176" i="1"/>
  <c r="AH177" i="1"/>
  <c r="AI177" i="1"/>
  <c r="AJ177" i="1"/>
  <c r="AH178" i="1"/>
  <c r="AI178" i="1"/>
  <c r="AJ178" i="1"/>
  <c r="AH179" i="1"/>
  <c r="AI179" i="1"/>
  <c r="AJ179" i="1"/>
  <c r="AH180" i="1"/>
  <c r="AI180" i="1"/>
  <c r="AJ180" i="1"/>
  <c r="AH181" i="1"/>
  <c r="AI181" i="1"/>
  <c r="AJ181" i="1"/>
  <c r="AH182" i="1"/>
  <c r="AI182" i="1"/>
  <c r="AJ182" i="1"/>
  <c r="AH183" i="1"/>
  <c r="AI183" i="1"/>
  <c r="AJ183" i="1"/>
  <c r="AH184" i="1"/>
  <c r="AI184" i="1"/>
  <c r="AJ184" i="1"/>
  <c r="AH185" i="1"/>
  <c r="AI185" i="1"/>
  <c r="AJ185" i="1"/>
  <c r="AH186" i="1"/>
  <c r="AI186" i="1"/>
  <c r="AJ186" i="1"/>
  <c r="AH187" i="1"/>
  <c r="AI187" i="1"/>
  <c r="AJ187" i="1"/>
  <c r="AH188" i="1"/>
  <c r="AI188" i="1"/>
  <c r="AJ188" i="1"/>
  <c r="AH189" i="1"/>
  <c r="AI189" i="1"/>
  <c r="AJ189" i="1"/>
  <c r="AH190" i="1"/>
  <c r="AI190" i="1"/>
  <c r="AJ190" i="1"/>
  <c r="AH191" i="1"/>
  <c r="AI191" i="1"/>
  <c r="AJ191" i="1"/>
  <c r="AH192" i="1"/>
  <c r="AI192" i="1"/>
  <c r="AJ192" i="1"/>
  <c r="AH193" i="1"/>
  <c r="AI193" i="1"/>
  <c r="AJ193" i="1"/>
  <c r="AH194" i="1"/>
  <c r="AI194" i="1"/>
  <c r="AJ194" i="1"/>
  <c r="AH195" i="1"/>
  <c r="AI195" i="1"/>
  <c r="AJ195" i="1"/>
  <c r="AH196" i="1"/>
  <c r="AI196" i="1"/>
  <c r="AJ196" i="1"/>
  <c r="AH197" i="1"/>
  <c r="AI197" i="1"/>
  <c r="AJ197" i="1"/>
  <c r="AH198" i="1"/>
  <c r="AI198" i="1"/>
  <c r="AJ198" i="1"/>
  <c r="AH199" i="1"/>
  <c r="AI199" i="1"/>
  <c r="AJ199" i="1"/>
  <c r="AH200" i="1"/>
  <c r="AI200" i="1"/>
  <c r="AJ200" i="1"/>
  <c r="AH201" i="1"/>
  <c r="AI201" i="1"/>
  <c r="AJ201" i="1"/>
  <c r="AH202" i="1"/>
  <c r="AI202" i="1"/>
  <c r="AJ202" i="1"/>
  <c r="AH203" i="1"/>
  <c r="AI203" i="1"/>
  <c r="AJ203" i="1"/>
  <c r="AH204" i="1"/>
  <c r="AI204" i="1"/>
  <c r="AJ204" i="1"/>
  <c r="AH205" i="1"/>
  <c r="AI205" i="1"/>
  <c r="AJ205" i="1"/>
  <c r="AH206" i="1"/>
  <c r="AI206" i="1"/>
  <c r="AJ206" i="1"/>
  <c r="AH207" i="1"/>
  <c r="AI207" i="1"/>
  <c r="AJ207" i="1"/>
  <c r="AH208" i="1"/>
  <c r="AI208" i="1"/>
  <c r="AJ208" i="1"/>
  <c r="AH209" i="1"/>
  <c r="AI209" i="1"/>
  <c r="AJ209" i="1"/>
  <c r="AH210" i="1"/>
  <c r="AI210" i="1"/>
  <c r="AJ210" i="1"/>
  <c r="AH211" i="1"/>
  <c r="AI211" i="1"/>
  <c r="AJ211" i="1"/>
  <c r="AH212" i="1"/>
  <c r="AI212" i="1"/>
  <c r="AJ212" i="1"/>
  <c r="AH213" i="1"/>
  <c r="AI213" i="1"/>
  <c r="AJ213" i="1"/>
  <c r="AH214" i="1"/>
  <c r="AI214" i="1"/>
  <c r="AJ214" i="1"/>
  <c r="AH215" i="1"/>
  <c r="AI215" i="1"/>
  <c r="AJ215" i="1"/>
  <c r="AH216" i="1"/>
  <c r="AI216" i="1"/>
  <c r="AJ216" i="1"/>
  <c r="AH217" i="1"/>
  <c r="AI217" i="1"/>
  <c r="AJ217" i="1"/>
  <c r="AH218" i="1"/>
  <c r="AI218" i="1"/>
  <c r="AJ218" i="1"/>
  <c r="AH219" i="1"/>
  <c r="AI219" i="1"/>
  <c r="AJ219" i="1"/>
  <c r="AH220" i="1"/>
  <c r="AI220" i="1"/>
  <c r="AJ220" i="1"/>
  <c r="AH221" i="1"/>
  <c r="AI221" i="1"/>
  <c r="AJ221" i="1"/>
  <c r="AH222" i="1"/>
  <c r="AI222" i="1"/>
  <c r="AJ222" i="1"/>
  <c r="AH223" i="1"/>
  <c r="AI223" i="1"/>
  <c r="AJ223" i="1"/>
  <c r="AH224" i="1"/>
  <c r="AI224" i="1"/>
  <c r="AJ224" i="1"/>
  <c r="AH225" i="1"/>
  <c r="AI225" i="1"/>
  <c r="AJ225" i="1"/>
  <c r="AH226" i="1"/>
  <c r="AI226" i="1"/>
  <c r="AJ226" i="1"/>
  <c r="AH227" i="1"/>
  <c r="AI227" i="1"/>
  <c r="AJ227" i="1"/>
  <c r="AH228" i="1"/>
  <c r="AI228" i="1"/>
  <c r="AJ228" i="1"/>
  <c r="AH229" i="1"/>
  <c r="AI229" i="1"/>
  <c r="AJ229" i="1"/>
  <c r="AH230" i="1"/>
  <c r="AI230" i="1"/>
  <c r="AJ230" i="1"/>
  <c r="AH231" i="1"/>
  <c r="AI231" i="1"/>
  <c r="AJ231" i="1"/>
  <c r="AH232" i="1"/>
  <c r="AI232" i="1"/>
  <c r="AJ232" i="1"/>
  <c r="AH233" i="1"/>
  <c r="AI233" i="1"/>
  <c r="AJ233" i="1"/>
  <c r="AH234" i="1"/>
  <c r="AI234" i="1"/>
  <c r="AJ234" i="1"/>
  <c r="AH235" i="1"/>
  <c r="AI235" i="1"/>
  <c r="AJ235" i="1"/>
  <c r="AH236" i="1"/>
  <c r="AI236" i="1"/>
  <c r="AJ236" i="1"/>
  <c r="AH237" i="1"/>
  <c r="AI237" i="1"/>
  <c r="AJ237" i="1"/>
  <c r="AH238" i="1"/>
  <c r="AI238" i="1"/>
  <c r="AJ238" i="1"/>
  <c r="AH239" i="1"/>
  <c r="AI239" i="1"/>
  <c r="AJ239" i="1"/>
  <c r="AH240" i="1"/>
  <c r="AI240" i="1"/>
  <c r="AJ240" i="1"/>
  <c r="AH241" i="1"/>
  <c r="AI241" i="1"/>
  <c r="AJ241" i="1"/>
  <c r="AH242" i="1"/>
  <c r="AI242" i="1"/>
  <c r="AJ242" i="1"/>
  <c r="AH243" i="1"/>
  <c r="AI243" i="1"/>
  <c r="AJ243" i="1"/>
  <c r="AH244" i="1"/>
  <c r="AI244" i="1"/>
  <c r="AJ244" i="1"/>
  <c r="AH245" i="1"/>
  <c r="AI245" i="1"/>
  <c r="AJ245" i="1"/>
  <c r="AH246" i="1"/>
  <c r="AI246" i="1"/>
  <c r="AJ246" i="1"/>
  <c r="AH247" i="1"/>
  <c r="AI247" i="1"/>
  <c r="AJ247" i="1"/>
  <c r="AH248" i="1"/>
  <c r="AI248" i="1"/>
  <c r="AJ248" i="1"/>
  <c r="AH249" i="1"/>
  <c r="AI249" i="1"/>
  <c r="AJ249" i="1"/>
  <c r="AH250" i="1"/>
  <c r="AI250" i="1"/>
  <c r="AJ250" i="1"/>
  <c r="AH251" i="1"/>
  <c r="AI251" i="1"/>
  <c r="AJ251" i="1"/>
  <c r="AH252" i="1"/>
  <c r="AI252" i="1"/>
  <c r="AJ252" i="1"/>
  <c r="AH253" i="1"/>
  <c r="AI253" i="1"/>
  <c r="AJ253" i="1"/>
  <c r="AH254" i="1"/>
  <c r="AI254" i="1"/>
  <c r="AJ254" i="1"/>
  <c r="AH255" i="1"/>
  <c r="AI255" i="1"/>
  <c r="AJ255" i="1"/>
  <c r="AH256" i="1"/>
  <c r="AI256" i="1"/>
  <c r="AJ256" i="1"/>
  <c r="AH257" i="1"/>
  <c r="AI257" i="1"/>
  <c r="AJ257" i="1"/>
  <c r="AH258" i="1"/>
  <c r="AI258" i="1"/>
  <c r="AJ258" i="1"/>
  <c r="AH259" i="1"/>
  <c r="AI259" i="1"/>
  <c r="AJ259" i="1"/>
  <c r="AH260" i="1"/>
  <c r="AI260" i="1"/>
  <c r="AJ260" i="1"/>
  <c r="AH261" i="1"/>
  <c r="AI261" i="1"/>
  <c r="AJ261" i="1"/>
  <c r="AH262" i="1"/>
  <c r="AI262" i="1"/>
  <c r="AJ262" i="1"/>
  <c r="AH263" i="1"/>
  <c r="AI263" i="1"/>
  <c r="AJ263" i="1"/>
  <c r="AH264" i="1"/>
  <c r="AI264" i="1"/>
  <c r="AJ264" i="1"/>
  <c r="AH265" i="1"/>
  <c r="AI265" i="1"/>
  <c r="AJ265" i="1"/>
  <c r="AH266" i="1"/>
  <c r="AI266" i="1"/>
  <c r="AJ266" i="1"/>
  <c r="AH267" i="1"/>
  <c r="AI267" i="1"/>
  <c r="AJ267" i="1"/>
  <c r="AH268" i="1"/>
  <c r="AI268" i="1"/>
  <c r="AJ268" i="1"/>
  <c r="AH269" i="1"/>
  <c r="AI269" i="1"/>
  <c r="AJ269" i="1"/>
  <c r="AH270" i="1"/>
  <c r="AI270" i="1"/>
  <c r="AJ270" i="1"/>
  <c r="AH271" i="1"/>
  <c r="AI271" i="1"/>
  <c r="AJ271" i="1"/>
  <c r="AH272" i="1"/>
  <c r="AI272" i="1"/>
  <c r="AJ272" i="1"/>
  <c r="AH273" i="1"/>
  <c r="AI273" i="1"/>
  <c r="AJ273" i="1"/>
  <c r="AH274" i="1"/>
  <c r="AI274" i="1"/>
  <c r="AJ274" i="1"/>
  <c r="AH275" i="1"/>
  <c r="AI275" i="1"/>
  <c r="AJ275" i="1"/>
  <c r="AH276" i="1"/>
  <c r="AI276" i="1"/>
  <c r="AJ276" i="1"/>
  <c r="AH277" i="1"/>
  <c r="AI277" i="1"/>
  <c r="AJ277" i="1"/>
  <c r="AH278" i="1"/>
  <c r="AI278" i="1"/>
  <c r="AJ278" i="1"/>
  <c r="AH279" i="1"/>
  <c r="AI279" i="1"/>
  <c r="AJ279" i="1"/>
  <c r="AH280" i="1"/>
  <c r="AI280" i="1"/>
  <c r="AJ280" i="1"/>
  <c r="AH281" i="1"/>
  <c r="AI281" i="1"/>
  <c r="AJ281" i="1"/>
  <c r="AH282" i="1"/>
  <c r="AI282" i="1"/>
  <c r="AJ282" i="1"/>
  <c r="AH283" i="1"/>
  <c r="AI283" i="1"/>
  <c r="AJ283" i="1"/>
  <c r="AH284" i="1"/>
  <c r="AI284" i="1"/>
  <c r="AJ284" i="1"/>
  <c r="AH285" i="1"/>
  <c r="AI285" i="1"/>
  <c r="AJ285" i="1"/>
  <c r="AH286" i="1"/>
  <c r="AI286" i="1"/>
  <c r="AJ286" i="1"/>
  <c r="AH287" i="1"/>
  <c r="AI287" i="1"/>
  <c r="AJ287" i="1"/>
  <c r="AH288" i="1"/>
  <c r="AI288" i="1"/>
  <c r="AJ288" i="1"/>
  <c r="AM4" i="1" l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BC3" i="1"/>
  <c r="J2" i="1" l="1"/>
  <c r="K2" i="1" s="1"/>
  <c r="L2" i="1" s="1"/>
  <c r="M2" i="1" s="1"/>
  <c r="N2" i="1" s="1"/>
  <c r="O2" i="1" s="1"/>
  <c r="P2" i="1" s="1"/>
  <c r="D3" i="1"/>
  <c r="A3" i="1" s="1"/>
  <c r="H3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C4" i="1"/>
  <c r="C5" i="1" s="1"/>
  <c r="C6" i="1" l="1"/>
  <c r="D4" i="1"/>
  <c r="A4" i="1" s="1"/>
  <c r="I3" i="1" l="1"/>
  <c r="D5" i="1"/>
  <c r="C7" i="1"/>
  <c r="D6" i="1" l="1"/>
  <c r="A5" i="1"/>
  <c r="C8" i="1"/>
  <c r="D7" i="1"/>
  <c r="A7" i="1" s="1"/>
  <c r="C9" i="1" l="1"/>
  <c r="D8" i="1"/>
  <c r="J3" i="1"/>
  <c r="A6" i="1"/>
  <c r="D9" i="1" l="1"/>
  <c r="A9" i="1" s="1"/>
  <c r="K3" i="1"/>
  <c r="H4" i="1"/>
  <c r="A8" i="1"/>
  <c r="C10" i="1"/>
  <c r="J4" i="1" l="1"/>
  <c r="I4" i="1"/>
  <c r="D10" i="1"/>
  <c r="A10" i="1" s="1"/>
  <c r="C11" i="1"/>
  <c r="C12" i="1" l="1"/>
  <c r="D11" i="1"/>
  <c r="H5" i="1"/>
  <c r="D12" i="1" l="1"/>
  <c r="A12" i="1" s="1"/>
  <c r="A11" i="1"/>
  <c r="C13" i="1"/>
  <c r="C14" i="1" l="1"/>
  <c r="D13" i="1"/>
  <c r="A13" i="1" s="1"/>
  <c r="D14" i="1" l="1"/>
  <c r="A14" i="1" s="1"/>
  <c r="C15" i="1"/>
  <c r="C16" i="1" l="1"/>
  <c r="D15" i="1"/>
  <c r="A15" i="1" s="1"/>
  <c r="C17" i="1" l="1"/>
  <c r="D16" i="1"/>
  <c r="A16" i="1" s="1"/>
  <c r="C18" i="1" l="1"/>
  <c r="D17" i="1"/>
  <c r="A17" i="1" s="1"/>
  <c r="D18" i="1" l="1"/>
  <c r="A18" i="1" s="1"/>
  <c r="C19" i="1"/>
  <c r="C20" i="1" l="1"/>
  <c r="D19" i="1"/>
  <c r="D20" i="1" l="1"/>
  <c r="A20" i="1" s="1"/>
  <c r="A19" i="1"/>
  <c r="C21" i="1"/>
  <c r="C22" i="1" l="1"/>
  <c r="D21" i="1"/>
  <c r="A21" i="1" s="1"/>
  <c r="C23" i="1" l="1"/>
  <c r="D22" i="1"/>
  <c r="D23" i="1" l="1"/>
  <c r="A22" i="1"/>
  <c r="C24" i="1"/>
  <c r="D24" i="1" s="1"/>
  <c r="A23" i="1"/>
  <c r="C25" i="1" l="1"/>
  <c r="A24" i="1"/>
  <c r="C26" i="1" l="1"/>
  <c r="D25" i="1"/>
  <c r="D26" i="1" l="1"/>
  <c r="A26" i="1" s="1"/>
  <c r="A25" i="1"/>
  <c r="C27" i="1"/>
  <c r="C28" i="1" l="1"/>
  <c r="D27" i="1"/>
  <c r="A27" i="1" s="1"/>
  <c r="D28" i="1" l="1"/>
  <c r="A28" i="1" s="1"/>
  <c r="C29" i="1"/>
  <c r="C30" i="1" l="1"/>
  <c r="D29" i="1"/>
  <c r="A29" i="1" s="1"/>
  <c r="C31" i="1" l="1"/>
  <c r="D30" i="1"/>
  <c r="A30" i="1" s="1"/>
  <c r="D31" i="1" l="1"/>
  <c r="C32" i="1"/>
  <c r="A31" i="1"/>
  <c r="C33" i="1" l="1"/>
  <c r="D32" i="1"/>
  <c r="D33" i="1" l="1"/>
  <c r="A32" i="1"/>
  <c r="C34" i="1"/>
  <c r="A33" i="1"/>
  <c r="C35" i="1" l="1"/>
  <c r="D34" i="1"/>
  <c r="D35" i="1" l="1"/>
  <c r="A34" i="1"/>
  <c r="C36" i="1"/>
  <c r="A35" i="1"/>
  <c r="C37" i="1" l="1"/>
  <c r="D36" i="1"/>
  <c r="D37" i="1" l="1"/>
  <c r="A37" i="1" s="1"/>
  <c r="A36" i="1"/>
  <c r="C38" i="1"/>
  <c r="C39" i="1" l="1"/>
  <c r="D38" i="1"/>
  <c r="A38" i="1" s="1"/>
  <c r="C40" i="1" l="1"/>
  <c r="D39" i="1"/>
  <c r="D40" i="1" l="1"/>
  <c r="A40" i="1" s="1"/>
  <c r="A39" i="1"/>
  <c r="C41" i="1"/>
  <c r="C42" i="1" l="1"/>
  <c r="D41" i="1"/>
  <c r="A41" i="1" s="1"/>
  <c r="C43" i="1" l="1"/>
  <c r="D42" i="1"/>
  <c r="D43" i="1" l="1"/>
  <c r="A42" i="1"/>
  <c r="C44" i="1"/>
  <c r="A43" i="1"/>
  <c r="C45" i="1" l="1"/>
  <c r="D44" i="1"/>
  <c r="D45" i="1" l="1"/>
  <c r="A45" i="1" s="1"/>
  <c r="A44" i="1"/>
  <c r="C46" i="1"/>
  <c r="C47" i="1" l="1"/>
  <c r="D46" i="1"/>
  <c r="A46" i="1" s="1"/>
  <c r="D47" i="1" l="1"/>
  <c r="A47" i="1" s="1"/>
  <c r="C48" i="1"/>
  <c r="C49" i="1" l="1"/>
  <c r="D48" i="1"/>
  <c r="A48" i="1" s="1"/>
  <c r="C50" i="1" l="1"/>
  <c r="D49" i="1"/>
  <c r="A49" i="1" s="1"/>
  <c r="C51" i="1" l="1"/>
  <c r="D50" i="1"/>
  <c r="A50" i="1" s="1"/>
  <c r="D51" i="1" l="1"/>
  <c r="C52" i="1"/>
  <c r="A51" i="1"/>
  <c r="C53" i="1" l="1"/>
  <c r="D52" i="1"/>
  <c r="D53" i="1" l="1"/>
  <c r="A53" i="1" s="1"/>
  <c r="A52" i="1"/>
  <c r="C54" i="1"/>
  <c r="C55" i="1" l="1"/>
  <c r="D54" i="1"/>
  <c r="A54" i="1" s="1"/>
  <c r="C56" i="1" l="1"/>
  <c r="D55" i="1"/>
  <c r="A55" i="1" s="1"/>
  <c r="D56" i="1" l="1"/>
  <c r="A56" i="1" s="1"/>
  <c r="C57" i="1"/>
  <c r="C58" i="1" l="1"/>
  <c r="D57" i="1"/>
  <c r="A57" i="1" s="1"/>
  <c r="C59" i="1" l="1"/>
  <c r="D58" i="1"/>
  <c r="A58" i="1" s="1"/>
  <c r="C60" i="1" l="1"/>
  <c r="D59" i="1"/>
  <c r="D60" i="1" l="1"/>
  <c r="A60" i="1" s="1"/>
  <c r="A59" i="1"/>
  <c r="C61" i="1"/>
  <c r="C62" i="1" l="1"/>
  <c r="D61" i="1"/>
  <c r="D62" i="1" l="1"/>
  <c r="A61" i="1"/>
  <c r="C63" i="1"/>
  <c r="A62" i="1"/>
  <c r="C64" i="1" l="1"/>
  <c r="D63" i="1"/>
  <c r="D64" i="1" l="1"/>
  <c r="A64" i="1" s="1"/>
  <c r="A63" i="1"/>
  <c r="C65" i="1"/>
  <c r="C66" i="1" l="1"/>
  <c r="D65" i="1"/>
  <c r="D66" i="1" s="1"/>
  <c r="A65" i="1" l="1"/>
  <c r="C67" i="1"/>
  <c r="A66" i="1"/>
  <c r="C68" i="1" l="1"/>
  <c r="D67" i="1"/>
  <c r="A67" i="1" s="1"/>
  <c r="C69" i="1" l="1"/>
  <c r="D68" i="1"/>
  <c r="A68" i="1" s="1"/>
  <c r="C70" i="1" l="1"/>
  <c r="D69" i="1"/>
  <c r="A69" i="1" s="1"/>
  <c r="C71" i="1" l="1"/>
  <c r="D70" i="1"/>
  <c r="D71" i="1" l="1"/>
  <c r="A71" i="1" s="1"/>
  <c r="A70" i="1"/>
  <c r="C72" i="1"/>
  <c r="C73" i="1" l="1"/>
  <c r="D72" i="1"/>
  <c r="A72" i="1" s="1"/>
  <c r="C74" i="1" l="1"/>
  <c r="D73" i="1"/>
  <c r="A73" i="1" s="1"/>
  <c r="C75" i="1" l="1"/>
  <c r="D74" i="1"/>
  <c r="D75" i="1" l="1"/>
  <c r="A74" i="1"/>
  <c r="C76" i="1"/>
  <c r="A75" i="1"/>
  <c r="C77" i="1" l="1"/>
  <c r="D76" i="1"/>
  <c r="D77" i="1" l="1"/>
  <c r="A76" i="1"/>
  <c r="C78" i="1"/>
  <c r="A77" i="1"/>
  <c r="C79" i="1" l="1"/>
  <c r="D78" i="1"/>
  <c r="A78" i="1" s="1"/>
  <c r="C80" i="1" l="1"/>
  <c r="D79" i="1"/>
  <c r="A79" i="1" s="1"/>
  <c r="D80" i="1" l="1"/>
  <c r="C81" i="1"/>
  <c r="A80" i="1"/>
  <c r="C82" i="1" l="1"/>
  <c r="D81" i="1"/>
  <c r="D82" i="1" l="1"/>
  <c r="A81" i="1"/>
  <c r="C83" i="1"/>
  <c r="A82" i="1"/>
  <c r="C84" i="1" l="1"/>
  <c r="D83" i="1"/>
  <c r="A83" i="1" s="1"/>
  <c r="C85" i="1" l="1"/>
  <c r="D84" i="1"/>
  <c r="A84" i="1" s="1"/>
  <c r="C86" i="1" l="1"/>
  <c r="D85" i="1"/>
  <c r="A85" i="1" s="1"/>
  <c r="C87" i="1" l="1"/>
  <c r="D86" i="1"/>
  <c r="D87" i="1" l="1"/>
  <c r="A86" i="1"/>
  <c r="C88" i="1"/>
  <c r="A87" i="1"/>
  <c r="C89" i="1" l="1"/>
  <c r="D88" i="1"/>
  <c r="A88" i="1" s="1"/>
  <c r="C90" i="1" l="1"/>
  <c r="D89" i="1"/>
  <c r="A89" i="1" s="1"/>
  <c r="C91" i="1" l="1"/>
  <c r="D90" i="1"/>
  <c r="D91" i="1" l="1"/>
  <c r="A90" i="1"/>
  <c r="C92" i="1"/>
  <c r="A91" i="1"/>
  <c r="C93" i="1" l="1"/>
  <c r="D92" i="1"/>
  <c r="A92" i="1" s="1"/>
  <c r="C94" i="1" l="1"/>
  <c r="D93" i="1"/>
  <c r="A93" i="1" s="1"/>
  <c r="C95" i="1" l="1"/>
  <c r="D94" i="1"/>
  <c r="D95" i="1" l="1"/>
  <c r="A94" i="1"/>
  <c r="C96" i="1"/>
  <c r="A95" i="1"/>
  <c r="C97" i="1" l="1"/>
  <c r="D96" i="1"/>
  <c r="A96" i="1" s="1"/>
  <c r="C98" i="1" l="1"/>
  <c r="D97" i="1"/>
  <c r="A97" i="1" s="1"/>
  <c r="C99" i="1" l="1"/>
  <c r="D98" i="1"/>
  <c r="D99" i="1" l="1"/>
  <c r="A98" i="1"/>
  <c r="C100" i="1"/>
  <c r="A99" i="1"/>
  <c r="C101" i="1" l="1"/>
  <c r="D100" i="1"/>
  <c r="A100" i="1" s="1"/>
  <c r="C102" i="1" l="1"/>
  <c r="D101" i="1"/>
  <c r="A101" i="1" s="1"/>
  <c r="C103" i="1" l="1"/>
  <c r="D102" i="1"/>
  <c r="D103" i="1" l="1"/>
  <c r="A102" i="1"/>
  <c r="C104" i="1"/>
  <c r="A103" i="1"/>
  <c r="C105" i="1" l="1"/>
  <c r="D104" i="1"/>
  <c r="D105" i="1" l="1"/>
  <c r="A104" i="1"/>
  <c r="C106" i="1"/>
  <c r="A105" i="1"/>
  <c r="C107" i="1" l="1"/>
  <c r="D106" i="1"/>
  <c r="D107" i="1" l="1"/>
  <c r="A107" i="1" s="1"/>
  <c r="A106" i="1"/>
  <c r="C108" i="1"/>
  <c r="C109" i="1" l="1"/>
  <c r="D108" i="1"/>
  <c r="D109" i="1" l="1"/>
  <c r="A109" i="1" s="1"/>
  <c r="A108" i="1"/>
  <c r="C110" i="1"/>
  <c r="C111" i="1" l="1"/>
  <c r="D110" i="1"/>
  <c r="A110" i="1" s="1"/>
  <c r="C112" i="1" l="1"/>
  <c r="D111" i="1"/>
  <c r="D112" i="1" l="1"/>
  <c r="A112" i="1" s="1"/>
  <c r="A111" i="1"/>
  <c r="C113" i="1"/>
  <c r="C114" i="1" l="1"/>
  <c r="D113" i="1"/>
  <c r="A113" i="1" s="1"/>
  <c r="C115" i="1" l="1"/>
  <c r="D114" i="1"/>
  <c r="D115" i="1" l="1"/>
  <c r="A114" i="1"/>
  <c r="C116" i="1"/>
  <c r="A115" i="1"/>
  <c r="C117" i="1" l="1"/>
  <c r="D116" i="1"/>
  <c r="A116" i="1" s="1"/>
  <c r="C118" i="1" l="1"/>
  <c r="D117" i="1"/>
  <c r="A117" i="1" s="1"/>
  <c r="C119" i="1" l="1"/>
  <c r="D118" i="1"/>
  <c r="D119" i="1" l="1"/>
  <c r="A118" i="1"/>
  <c r="C120" i="1"/>
  <c r="A119" i="1"/>
  <c r="C121" i="1" l="1"/>
  <c r="D120" i="1"/>
  <c r="A120" i="1" s="1"/>
  <c r="C122" i="1" l="1"/>
  <c r="D121" i="1"/>
  <c r="A121" i="1" s="1"/>
  <c r="C123" i="1" l="1"/>
  <c r="D122" i="1"/>
  <c r="A122" i="1" s="1"/>
  <c r="D123" i="1" l="1"/>
  <c r="C124" i="1"/>
  <c r="A123" i="1"/>
  <c r="C125" i="1" l="1"/>
  <c r="D124" i="1"/>
  <c r="A124" i="1" s="1"/>
  <c r="C126" i="1" l="1"/>
  <c r="D125" i="1"/>
  <c r="A125" i="1" s="1"/>
  <c r="C127" i="1" l="1"/>
  <c r="D126" i="1"/>
  <c r="D127" i="1" l="1"/>
  <c r="A126" i="1"/>
  <c r="C128" i="1"/>
  <c r="A127" i="1"/>
  <c r="C129" i="1" l="1"/>
  <c r="D128" i="1"/>
  <c r="A128" i="1" s="1"/>
  <c r="C130" i="1" l="1"/>
  <c r="D129" i="1"/>
  <c r="A129" i="1" s="1"/>
  <c r="C131" i="1" l="1"/>
  <c r="D130" i="1"/>
  <c r="A130" i="1" s="1"/>
  <c r="C132" i="1" l="1"/>
  <c r="D131" i="1"/>
  <c r="D132" i="1" l="1"/>
  <c r="A132" i="1" s="1"/>
  <c r="A131" i="1"/>
  <c r="C133" i="1"/>
  <c r="C134" i="1" l="1"/>
  <c r="D133" i="1"/>
  <c r="D134" i="1" l="1"/>
  <c r="A134" i="1" s="1"/>
  <c r="A133" i="1"/>
  <c r="C135" i="1"/>
  <c r="C136" i="1" l="1"/>
  <c r="D135" i="1"/>
  <c r="A135" i="1" s="1"/>
  <c r="C137" i="1" l="1"/>
  <c r="D136" i="1"/>
  <c r="A136" i="1" s="1"/>
  <c r="C138" i="1" l="1"/>
  <c r="D137" i="1"/>
  <c r="A137" i="1" s="1"/>
  <c r="C139" i="1" l="1"/>
  <c r="D138" i="1"/>
  <c r="A138" i="1" s="1"/>
  <c r="C140" i="1" l="1"/>
  <c r="D139" i="1"/>
  <c r="D140" i="1" l="1"/>
  <c r="A139" i="1"/>
  <c r="C141" i="1"/>
  <c r="A140" i="1"/>
  <c r="C142" i="1" l="1"/>
  <c r="D141" i="1"/>
  <c r="A141" i="1" s="1"/>
  <c r="C143" i="1" l="1"/>
  <c r="D142" i="1"/>
  <c r="D143" i="1" l="1"/>
  <c r="A142" i="1"/>
  <c r="C144" i="1"/>
  <c r="A143" i="1"/>
  <c r="C145" i="1" l="1"/>
  <c r="D144" i="1"/>
  <c r="A144" i="1" s="1"/>
  <c r="C146" i="1" l="1"/>
  <c r="D145" i="1"/>
  <c r="A145" i="1" s="1"/>
  <c r="C147" i="1" l="1"/>
  <c r="D146" i="1"/>
  <c r="D147" i="1" l="1"/>
  <c r="A147" i="1" s="1"/>
  <c r="A146" i="1"/>
  <c r="C148" i="1"/>
  <c r="C149" i="1" l="1"/>
  <c r="D148" i="1"/>
  <c r="A148" i="1" s="1"/>
  <c r="C150" i="1" l="1"/>
  <c r="D149" i="1"/>
  <c r="A149" i="1" s="1"/>
  <c r="C151" i="1" l="1"/>
  <c r="D150" i="1"/>
  <c r="A150" i="1" s="1"/>
  <c r="D151" i="1" l="1"/>
  <c r="A151" i="1" s="1"/>
  <c r="C152" i="1"/>
  <c r="C153" i="1" l="1"/>
  <c r="D152" i="1"/>
  <c r="D153" i="1" l="1"/>
  <c r="A152" i="1"/>
  <c r="C154" i="1"/>
  <c r="C155" i="1" s="1"/>
  <c r="A153" i="1"/>
  <c r="C156" i="1" l="1"/>
  <c r="D155" i="1"/>
  <c r="D154" i="1"/>
  <c r="A154" i="1" s="1"/>
  <c r="D156" i="1" l="1"/>
  <c r="A156" i="1" s="1"/>
  <c r="A155" i="1"/>
  <c r="C157" i="1"/>
  <c r="C158" i="1" l="1"/>
  <c r="D157" i="1"/>
  <c r="D158" i="1" l="1"/>
  <c r="A158" i="1" s="1"/>
  <c r="A157" i="1"/>
  <c r="C159" i="1"/>
  <c r="C160" i="1" l="1"/>
  <c r="D159" i="1"/>
  <c r="A159" i="1" s="1"/>
  <c r="D160" i="1" l="1"/>
  <c r="C161" i="1"/>
  <c r="A160" i="1"/>
  <c r="C162" i="1" l="1"/>
  <c r="D161" i="1"/>
  <c r="A161" i="1" s="1"/>
  <c r="C163" i="1" l="1"/>
  <c r="D162" i="1"/>
  <c r="A162" i="1" s="1"/>
  <c r="C164" i="1" l="1"/>
  <c r="D163" i="1"/>
  <c r="A163" i="1" s="1"/>
  <c r="D164" i="1" l="1"/>
  <c r="A164" i="1" s="1"/>
  <c r="C165" i="1"/>
  <c r="C166" i="1" l="1"/>
  <c r="D165" i="1"/>
  <c r="A165" i="1" s="1"/>
  <c r="C167" i="1" l="1"/>
  <c r="D166" i="1"/>
  <c r="A166" i="1" s="1"/>
  <c r="D167" i="1" l="1"/>
  <c r="A167" i="1" s="1"/>
  <c r="C168" i="1"/>
  <c r="C169" i="1" l="1"/>
  <c r="D168" i="1"/>
  <c r="D169" i="1" l="1"/>
  <c r="A168" i="1"/>
  <c r="C170" i="1"/>
  <c r="A169" i="1"/>
  <c r="C171" i="1" l="1"/>
  <c r="D170" i="1"/>
  <c r="A170" i="1" s="1"/>
  <c r="C172" i="1" l="1"/>
  <c r="D171" i="1"/>
  <c r="A171" i="1"/>
  <c r="C173" i="1" l="1"/>
  <c r="D172" i="1"/>
  <c r="A172" i="1" s="1"/>
  <c r="C174" i="1" l="1"/>
  <c r="D173" i="1"/>
  <c r="A173" i="1" s="1"/>
  <c r="C175" i="1" l="1"/>
  <c r="D174" i="1"/>
  <c r="A174" i="1" s="1"/>
  <c r="C176" i="1" l="1"/>
  <c r="D175" i="1"/>
  <c r="A175" i="1" s="1"/>
  <c r="D176" i="1" l="1"/>
  <c r="A176" i="1" s="1"/>
  <c r="C177" i="1"/>
  <c r="C178" i="1" l="1"/>
  <c r="D177" i="1"/>
  <c r="A177" i="1" s="1"/>
  <c r="C179" i="1" l="1"/>
  <c r="D178" i="1"/>
  <c r="D179" i="1" s="1"/>
  <c r="A178" i="1" l="1"/>
  <c r="C180" i="1"/>
  <c r="A179" i="1"/>
  <c r="C181" i="1" l="1"/>
  <c r="D180" i="1"/>
  <c r="D181" i="1" l="1"/>
  <c r="A181" i="1" s="1"/>
  <c r="A180" i="1"/>
  <c r="C182" i="1"/>
  <c r="C183" i="1" l="1"/>
  <c r="D182" i="1"/>
  <c r="A182" i="1" s="1"/>
  <c r="C184" i="1" l="1"/>
  <c r="D183" i="1"/>
  <c r="D184" i="1" s="1"/>
  <c r="A183" i="1" l="1"/>
  <c r="C185" i="1"/>
  <c r="A184" i="1"/>
  <c r="C186" i="1" l="1"/>
  <c r="D185" i="1"/>
  <c r="A185" i="1" s="1"/>
  <c r="C187" i="1" l="1"/>
  <c r="D186" i="1"/>
  <c r="A186" i="1" s="1"/>
  <c r="C188" i="1" l="1"/>
  <c r="D187" i="1"/>
  <c r="D188" i="1" l="1"/>
  <c r="A187" i="1"/>
  <c r="C189" i="1"/>
  <c r="A188" i="1"/>
  <c r="C190" i="1" l="1"/>
  <c r="D189" i="1"/>
  <c r="A189" i="1" s="1"/>
  <c r="C191" i="1" l="1"/>
  <c r="D190" i="1"/>
  <c r="A190" i="1" s="1"/>
  <c r="D191" i="1" l="1"/>
  <c r="C192" i="1"/>
  <c r="A191" i="1"/>
  <c r="C193" i="1" l="1"/>
  <c r="D192" i="1"/>
  <c r="A192" i="1" s="1"/>
  <c r="C194" i="1" l="1"/>
  <c r="D193" i="1"/>
  <c r="A193" i="1" s="1"/>
  <c r="C195" i="1" l="1"/>
  <c r="D194" i="1"/>
  <c r="D195" i="1" l="1"/>
  <c r="A194" i="1"/>
  <c r="C196" i="1"/>
  <c r="A195" i="1"/>
  <c r="C197" i="1" l="1"/>
  <c r="D196" i="1"/>
  <c r="D197" i="1" l="1"/>
  <c r="A196" i="1"/>
  <c r="C198" i="1"/>
  <c r="A197" i="1"/>
  <c r="C199" i="1" l="1"/>
  <c r="D198" i="1"/>
  <c r="D199" i="1" l="1"/>
  <c r="A198" i="1"/>
  <c r="C200" i="1"/>
  <c r="A199" i="1"/>
  <c r="C201" i="1" l="1"/>
  <c r="D200" i="1"/>
  <c r="D201" i="1" l="1"/>
  <c r="A200" i="1"/>
  <c r="C202" i="1"/>
  <c r="C203" i="1" s="1"/>
  <c r="A201" i="1"/>
  <c r="C204" i="1" l="1"/>
  <c r="D203" i="1"/>
  <c r="D202" i="1"/>
  <c r="A202" i="1" s="1"/>
  <c r="D204" i="1" l="1"/>
  <c r="A203" i="1"/>
  <c r="C205" i="1"/>
  <c r="A204" i="1"/>
  <c r="C206" i="1" l="1"/>
  <c r="D205" i="1"/>
  <c r="D206" i="1" l="1"/>
  <c r="A206" i="1" s="1"/>
  <c r="A205" i="1"/>
  <c r="C207" i="1"/>
  <c r="C208" i="1" l="1"/>
  <c r="D207" i="1"/>
  <c r="D208" i="1" l="1"/>
  <c r="A208" i="1" s="1"/>
  <c r="A207" i="1"/>
  <c r="C209" i="1"/>
  <c r="C210" i="1" l="1"/>
  <c r="D209" i="1"/>
  <c r="A209" i="1" s="1"/>
  <c r="C211" i="1" l="1"/>
  <c r="D210" i="1"/>
  <c r="D211" i="1" l="1"/>
  <c r="A210" i="1"/>
  <c r="C212" i="1"/>
  <c r="A211" i="1"/>
  <c r="C213" i="1" l="1"/>
  <c r="D212" i="1"/>
  <c r="D213" i="1" l="1"/>
  <c r="A212" i="1"/>
  <c r="C214" i="1"/>
  <c r="A213" i="1"/>
  <c r="C215" i="1" l="1"/>
  <c r="D214" i="1"/>
  <c r="A214" i="1" s="1"/>
  <c r="D215" i="1" l="1"/>
  <c r="A215" i="1" s="1"/>
  <c r="C216" i="1"/>
  <c r="C217" i="1" l="1"/>
  <c r="D216" i="1"/>
  <c r="A216" i="1" s="1"/>
  <c r="C218" i="1" l="1"/>
  <c r="D217" i="1"/>
  <c r="A217" i="1" s="1"/>
  <c r="C219" i="1" l="1"/>
  <c r="D218" i="1"/>
  <c r="A218" i="1" s="1"/>
  <c r="D219" i="1" l="1"/>
  <c r="C220" i="1"/>
  <c r="A219" i="1"/>
  <c r="C221" i="1" l="1"/>
  <c r="D220" i="1"/>
  <c r="A220" i="1" s="1"/>
  <c r="C222" i="1" l="1"/>
  <c r="D221" i="1"/>
  <c r="A221" i="1" s="1"/>
  <c r="C223" i="1" l="1"/>
  <c r="D222" i="1"/>
  <c r="D223" i="1" l="1"/>
  <c r="A223" i="1" s="1"/>
  <c r="A222" i="1"/>
  <c r="C224" i="1"/>
  <c r="C225" i="1" l="1"/>
  <c r="D224" i="1"/>
  <c r="A224" i="1" s="1"/>
  <c r="C226" i="1" l="1"/>
  <c r="D225" i="1"/>
  <c r="A225" i="1" s="1"/>
  <c r="C227" i="1" l="1"/>
  <c r="D226" i="1"/>
  <c r="A226" i="1" s="1"/>
  <c r="C228" i="1" l="1"/>
  <c r="D227" i="1"/>
  <c r="D228" i="1" l="1"/>
  <c r="A227" i="1"/>
  <c r="C229" i="1"/>
  <c r="A228" i="1"/>
  <c r="C230" i="1" l="1"/>
  <c r="D229" i="1"/>
  <c r="A229" i="1" s="1"/>
  <c r="C231" i="1" l="1"/>
  <c r="D230" i="1"/>
  <c r="D231" i="1" l="1"/>
  <c r="A230" i="1"/>
  <c r="C232" i="1"/>
  <c r="A231" i="1"/>
  <c r="C233" i="1" l="1"/>
  <c r="D232" i="1"/>
  <c r="D233" i="1" s="1"/>
  <c r="A232" i="1" l="1"/>
  <c r="C234" i="1"/>
  <c r="A233" i="1"/>
  <c r="C235" i="1" l="1"/>
  <c r="D234" i="1"/>
  <c r="D235" i="1" l="1"/>
  <c r="A235" i="1" s="1"/>
  <c r="A234" i="1"/>
  <c r="C236" i="1"/>
  <c r="C237" i="1" l="1"/>
  <c r="D236" i="1"/>
  <c r="A236" i="1" s="1"/>
  <c r="C238" i="1" l="1"/>
  <c r="D237" i="1"/>
  <c r="A237" i="1" s="1"/>
  <c r="C239" i="1" l="1"/>
  <c r="D238" i="1"/>
  <c r="D239" i="1" s="1"/>
  <c r="A238" i="1" l="1"/>
  <c r="C240" i="1"/>
  <c r="A239" i="1"/>
  <c r="C241" i="1" l="1"/>
  <c r="D240" i="1"/>
  <c r="D241" i="1" l="1"/>
  <c r="A240" i="1"/>
  <c r="C242" i="1"/>
  <c r="A241" i="1"/>
  <c r="C243" i="1" l="1"/>
  <c r="D242" i="1"/>
  <c r="D243" i="1" l="1"/>
  <c r="A243" i="1" s="1"/>
  <c r="A242" i="1"/>
  <c r="C244" i="1"/>
  <c r="C245" i="1" l="1"/>
  <c r="D244" i="1"/>
  <c r="D245" i="1" l="1"/>
  <c r="A244" i="1"/>
  <c r="C246" i="1"/>
  <c r="A245" i="1"/>
  <c r="C247" i="1" l="1"/>
  <c r="D246" i="1"/>
  <c r="D247" i="1" s="1"/>
  <c r="A246" i="1" l="1"/>
  <c r="C248" i="1"/>
  <c r="A247" i="1"/>
  <c r="C249" i="1" l="1"/>
  <c r="D248" i="1"/>
  <c r="D249" i="1" l="1"/>
  <c r="A248" i="1"/>
  <c r="C250" i="1"/>
  <c r="A249" i="1"/>
  <c r="C251" i="1" l="1"/>
  <c r="D250" i="1"/>
  <c r="A250" i="1" s="1"/>
  <c r="C252" i="1" l="1"/>
  <c r="D251" i="1"/>
  <c r="A251" i="1" s="1"/>
  <c r="C253" i="1" l="1"/>
  <c r="D252" i="1"/>
  <c r="A252" i="1" s="1"/>
  <c r="C254" i="1" l="1"/>
  <c r="D253" i="1"/>
  <c r="A253" i="1" s="1"/>
  <c r="C255" i="1" l="1"/>
  <c r="D254" i="1"/>
  <c r="D255" i="1" l="1"/>
  <c r="A255" i="1" s="1"/>
  <c r="A254" i="1"/>
  <c r="C256" i="1"/>
  <c r="C257" i="1" l="1"/>
  <c r="D256" i="1"/>
  <c r="A256" i="1" s="1"/>
  <c r="C258" i="1" l="1"/>
  <c r="D257" i="1"/>
  <c r="A257" i="1" s="1"/>
  <c r="C259" i="1" l="1"/>
  <c r="D258" i="1"/>
  <c r="D259" i="1" l="1"/>
  <c r="A258" i="1"/>
  <c r="C260" i="1"/>
  <c r="A259" i="1"/>
  <c r="C261" i="1" l="1"/>
  <c r="D260" i="1"/>
  <c r="A260" i="1" s="1"/>
  <c r="C262" i="1" l="1"/>
  <c r="D261" i="1"/>
  <c r="A261" i="1" s="1"/>
  <c r="C263" i="1" l="1"/>
  <c r="D262" i="1"/>
  <c r="D263" i="1" l="1"/>
  <c r="A262" i="1"/>
  <c r="C264" i="1"/>
  <c r="A263" i="1"/>
  <c r="C265" i="1" l="1"/>
  <c r="D264" i="1"/>
  <c r="A264" i="1" s="1"/>
  <c r="C266" i="1" l="1"/>
  <c r="D265" i="1"/>
  <c r="A265" i="1" s="1"/>
  <c r="C267" i="1" l="1"/>
  <c r="D266" i="1"/>
  <c r="D267" i="1" l="1"/>
  <c r="A266" i="1"/>
  <c r="C268" i="1"/>
  <c r="A267" i="1"/>
  <c r="C269" i="1" l="1"/>
  <c r="D268" i="1"/>
  <c r="D269" i="1" l="1"/>
  <c r="A268" i="1"/>
  <c r="C270" i="1"/>
  <c r="A269" i="1"/>
  <c r="C271" i="1" l="1"/>
  <c r="D270" i="1"/>
  <c r="A270" i="1" s="1"/>
  <c r="C272" i="1" l="1"/>
  <c r="D271" i="1"/>
  <c r="A271" i="1" s="1"/>
  <c r="D272" i="1" l="1"/>
  <c r="C273" i="1"/>
  <c r="A272" i="1"/>
  <c r="C274" i="1" l="1"/>
  <c r="D273" i="1"/>
  <c r="A273" i="1" s="1"/>
  <c r="C275" i="1" l="1"/>
  <c r="D274" i="1"/>
  <c r="D275" i="1" l="1"/>
  <c r="A274" i="1"/>
  <c r="C276" i="1"/>
  <c r="A275" i="1"/>
  <c r="C277" i="1" l="1"/>
  <c r="D276" i="1"/>
  <c r="D277" i="1" l="1"/>
  <c r="A276" i="1"/>
  <c r="C278" i="1"/>
  <c r="A277" i="1"/>
  <c r="C279" i="1" l="1"/>
  <c r="D278" i="1"/>
  <c r="A278" i="1" s="1"/>
  <c r="C280" i="1" l="1"/>
  <c r="D279" i="1"/>
  <c r="D280" i="1" l="1"/>
  <c r="A279" i="1"/>
  <c r="C281" i="1"/>
  <c r="A280" i="1"/>
  <c r="C282" i="1" l="1"/>
  <c r="D281" i="1"/>
  <c r="A281" i="1" s="1"/>
  <c r="C283" i="1" l="1"/>
  <c r="D282" i="1"/>
  <c r="D283" i="1" l="1"/>
  <c r="A283" i="1" s="1"/>
  <c r="A282" i="1"/>
  <c r="C284" i="1"/>
  <c r="C285" i="1" l="1"/>
  <c r="D284" i="1"/>
  <c r="A284" i="1" s="1"/>
  <c r="C286" i="1" l="1"/>
  <c r="D285" i="1"/>
  <c r="A285" i="1" s="1"/>
  <c r="C287" i="1" l="1"/>
  <c r="D286" i="1"/>
  <c r="A286" i="1" s="1"/>
  <c r="D287" i="1" l="1"/>
  <c r="A287" i="1" s="1"/>
  <c r="C288" i="1"/>
  <c r="C289" i="1" l="1"/>
  <c r="D288" i="1"/>
  <c r="A288" i="1" s="1"/>
  <c r="C290" i="1" l="1"/>
  <c r="D289" i="1"/>
  <c r="A289" i="1" s="1"/>
  <c r="C291" i="1" l="1"/>
  <c r="D290" i="1"/>
  <c r="D291" i="1" l="1"/>
  <c r="A291" i="1" s="1"/>
  <c r="A290" i="1"/>
  <c r="C292" i="1"/>
  <c r="C293" i="1" l="1"/>
  <c r="D292" i="1"/>
  <c r="A292" i="1" s="1"/>
  <c r="C294" i="1" l="1"/>
  <c r="D293" i="1"/>
  <c r="A293" i="1" s="1"/>
  <c r="C295" i="1" l="1"/>
  <c r="D294" i="1"/>
  <c r="D295" i="1" l="1"/>
  <c r="A295" i="1" s="1"/>
  <c r="A294" i="1"/>
  <c r="C296" i="1"/>
  <c r="C297" i="1" l="1"/>
  <c r="D296" i="1"/>
  <c r="A296" i="1" s="1"/>
  <c r="C298" i="1" l="1"/>
  <c r="D297" i="1"/>
  <c r="A297" i="1" s="1"/>
  <c r="C299" i="1" l="1"/>
  <c r="D298" i="1"/>
  <c r="A298" i="1" s="1"/>
  <c r="C300" i="1" l="1"/>
  <c r="D299" i="1"/>
  <c r="D300" i="1" l="1"/>
  <c r="A299" i="1"/>
  <c r="C301" i="1"/>
  <c r="A300" i="1"/>
  <c r="C302" i="1" l="1"/>
  <c r="D301" i="1"/>
  <c r="D302" i="1" l="1"/>
  <c r="A302" i="1" s="1"/>
  <c r="A301" i="1"/>
  <c r="C303" i="1"/>
  <c r="C304" i="1" l="1"/>
  <c r="D303" i="1"/>
  <c r="D304" i="1" l="1"/>
  <c r="A303" i="1"/>
  <c r="C305" i="1"/>
  <c r="A304" i="1"/>
  <c r="C306" i="1" l="1"/>
  <c r="D305" i="1"/>
  <c r="A305" i="1" s="1"/>
  <c r="C307" i="1" l="1"/>
  <c r="D306" i="1"/>
  <c r="D307" i="1" l="1"/>
  <c r="A307" i="1" s="1"/>
  <c r="A306" i="1"/>
  <c r="C308" i="1"/>
  <c r="C309" i="1" l="1"/>
  <c r="D308" i="1"/>
  <c r="D309" i="1" l="1"/>
  <c r="A308" i="1"/>
  <c r="C310" i="1"/>
  <c r="A309" i="1"/>
  <c r="C311" i="1" l="1"/>
  <c r="D310" i="1"/>
  <c r="A310" i="1" s="1"/>
  <c r="C312" i="1" l="1"/>
  <c r="D311" i="1"/>
  <c r="D312" i="1" l="1"/>
  <c r="A311" i="1"/>
  <c r="C313" i="1"/>
  <c r="A312" i="1"/>
  <c r="C314" i="1" l="1"/>
  <c r="D313" i="1"/>
  <c r="D314" i="1" l="1"/>
  <c r="A314" i="1" s="1"/>
  <c r="A313" i="1"/>
  <c r="C315" i="1"/>
  <c r="C316" i="1" l="1"/>
  <c r="D315" i="1"/>
  <c r="A315" i="1" s="1"/>
  <c r="C317" i="1" l="1"/>
  <c r="D316" i="1"/>
  <c r="A316" i="1" s="1"/>
  <c r="C318" i="1" l="1"/>
  <c r="D317" i="1"/>
  <c r="A317" i="1" s="1"/>
  <c r="C319" i="1" l="1"/>
  <c r="D318" i="1"/>
  <c r="A318" i="1" s="1"/>
  <c r="C320" i="1" l="1"/>
  <c r="D319" i="1"/>
  <c r="D320" i="1" l="1"/>
  <c r="A320" i="1" s="1"/>
  <c r="A319" i="1"/>
  <c r="C321" i="1"/>
  <c r="C322" i="1" l="1"/>
  <c r="D321" i="1"/>
  <c r="A321" i="1" s="1"/>
  <c r="C323" i="1" l="1"/>
  <c r="D322" i="1"/>
  <c r="A322" i="1" s="1"/>
  <c r="C324" i="1" l="1"/>
  <c r="D323" i="1"/>
  <c r="D324" i="1" l="1"/>
  <c r="A324" i="1" s="1"/>
  <c r="A323" i="1"/>
  <c r="C325" i="1"/>
  <c r="C326" i="1" l="1"/>
  <c r="D325" i="1"/>
  <c r="D326" i="1" l="1"/>
  <c r="A326" i="1" s="1"/>
  <c r="A325" i="1"/>
  <c r="C327" i="1"/>
  <c r="C328" i="1" l="1"/>
  <c r="D327" i="1"/>
  <c r="D328" i="1" l="1"/>
  <c r="A328" i="1" s="1"/>
  <c r="A327" i="1"/>
  <c r="C329" i="1"/>
  <c r="C330" i="1" l="1"/>
  <c r="D329" i="1"/>
  <c r="A329" i="1" s="1"/>
  <c r="C331" i="1" l="1"/>
  <c r="D330" i="1"/>
  <c r="A330" i="1" s="1"/>
  <c r="D331" i="1" l="1"/>
  <c r="C332" i="1"/>
  <c r="A331" i="1"/>
  <c r="C333" i="1" l="1"/>
  <c r="D332" i="1"/>
  <c r="A332" i="1" s="1"/>
  <c r="C334" i="1" l="1"/>
  <c r="D333" i="1"/>
  <c r="A333" i="1" s="1"/>
  <c r="C335" i="1" l="1"/>
  <c r="D334" i="1"/>
  <c r="A334" i="1" s="1"/>
  <c r="C336" i="1" l="1"/>
  <c r="D335" i="1"/>
  <c r="A335" i="1" s="1"/>
  <c r="D336" i="1" l="1"/>
  <c r="A336" i="1" s="1"/>
  <c r="C337" i="1"/>
  <c r="C338" i="1" l="1"/>
  <c r="D337" i="1"/>
  <c r="A337" i="1" s="1"/>
  <c r="C339" i="1" l="1"/>
  <c r="D338" i="1"/>
  <c r="D339" i="1" l="1"/>
  <c r="A338" i="1"/>
  <c r="C340" i="1"/>
  <c r="A339" i="1"/>
  <c r="C341" i="1" l="1"/>
  <c r="D340" i="1"/>
  <c r="A340" i="1" s="1"/>
  <c r="C342" i="1" l="1"/>
  <c r="D341" i="1"/>
  <c r="A341" i="1" s="1"/>
  <c r="C343" i="1" l="1"/>
  <c r="D342" i="1"/>
  <c r="A342" i="1" s="1"/>
  <c r="C344" i="1" l="1"/>
  <c r="C345" i="1" s="1"/>
  <c r="D343" i="1"/>
  <c r="D344" i="1" l="1"/>
  <c r="A344" i="1" s="1"/>
  <c r="A343" i="1"/>
  <c r="C346" i="1"/>
  <c r="D345" i="1"/>
  <c r="A345" i="1" s="1"/>
  <c r="C347" i="1" l="1"/>
  <c r="D346" i="1"/>
  <c r="A346" i="1" s="1"/>
  <c r="D347" i="1" l="1"/>
  <c r="C348" i="1"/>
  <c r="A347" i="1"/>
  <c r="C349" i="1" l="1"/>
  <c r="D348" i="1"/>
  <c r="A348" i="1" s="1"/>
  <c r="C350" i="1" l="1"/>
  <c r="D349" i="1"/>
  <c r="A349" i="1" s="1"/>
  <c r="C351" i="1" l="1"/>
  <c r="D350" i="1"/>
  <c r="A350" i="1" s="1"/>
  <c r="C352" i="1" l="1"/>
  <c r="D351" i="1"/>
  <c r="D352" i="1" l="1"/>
  <c r="A351" i="1"/>
  <c r="C353" i="1"/>
  <c r="D353" i="1" s="1"/>
  <c r="A352" i="1"/>
  <c r="C354" i="1" l="1"/>
  <c r="A353" i="1"/>
  <c r="C355" i="1" l="1"/>
  <c r="D354" i="1"/>
  <c r="A354" i="1" s="1"/>
  <c r="C356" i="1" l="1"/>
  <c r="D355" i="1"/>
  <c r="A355" i="1" s="1"/>
  <c r="C357" i="1" l="1"/>
  <c r="D356" i="1"/>
  <c r="A356" i="1" s="1"/>
  <c r="C358" i="1" l="1"/>
  <c r="D357" i="1"/>
  <c r="A357" i="1" s="1"/>
  <c r="C359" i="1" l="1"/>
  <c r="D358" i="1"/>
  <c r="A358" i="1" s="1"/>
  <c r="C360" i="1" l="1"/>
  <c r="D359" i="1"/>
  <c r="A359" i="1" s="1"/>
  <c r="D360" i="1" l="1"/>
  <c r="C361" i="1"/>
  <c r="A360" i="1"/>
  <c r="C362" i="1" l="1"/>
  <c r="C363" i="1" s="1"/>
  <c r="D361" i="1"/>
  <c r="D362" i="1" l="1"/>
  <c r="A362" i="1" s="1"/>
  <c r="A361" i="1"/>
  <c r="C364" i="1"/>
  <c r="D363" i="1"/>
  <c r="A363" i="1" s="1"/>
  <c r="C365" i="1" l="1"/>
  <c r="D364" i="1"/>
  <c r="D365" i="1" l="1"/>
  <c r="A364" i="1"/>
  <c r="C366" i="1"/>
  <c r="A365" i="1"/>
  <c r="C367" i="1" l="1"/>
  <c r="D366" i="1"/>
  <c r="D367" i="1" l="1"/>
  <c r="A367" i="1" s="1"/>
  <c r="A366" i="1"/>
  <c r="C368" i="1"/>
  <c r="C369" i="1" l="1"/>
  <c r="D368" i="1"/>
  <c r="A368" i="1" s="1"/>
  <c r="C370" i="1" l="1"/>
  <c r="D369" i="1"/>
  <c r="A369" i="1" s="1"/>
  <c r="C371" i="1" l="1"/>
  <c r="D370" i="1"/>
  <c r="D371" i="1" l="1"/>
  <c r="A370" i="1"/>
  <c r="C372" i="1"/>
  <c r="A371" i="1"/>
  <c r="C373" i="1" l="1"/>
  <c r="D372" i="1"/>
  <c r="A372" i="1" s="1"/>
  <c r="C374" i="1" l="1"/>
  <c r="D373" i="1"/>
  <c r="A373" i="1" s="1"/>
  <c r="C375" i="1" l="1"/>
  <c r="D374" i="1"/>
  <c r="A374" i="1" s="1"/>
  <c r="C376" i="1" l="1"/>
  <c r="D375" i="1"/>
  <c r="D376" i="1" l="1"/>
  <c r="A376" i="1" s="1"/>
  <c r="A375" i="1"/>
  <c r="C377" i="1"/>
  <c r="C378" i="1" l="1"/>
  <c r="C379" i="1" s="1"/>
  <c r="D377" i="1"/>
  <c r="D378" i="1" l="1"/>
  <c r="A378" i="1" s="1"/>
  <c r="A377" i="1"/>
  <c r="C380" i="1"/>
  <c r="D379" i="1"/>
  <c r="A379" i="1" s="1"/>
  <c r="C381" i="1" l="1"/>
  <c r="D380" i="1"/>
  <c r="D381" i="1" l="1"/>
  <c r="A381" i="1" s="1"/>
  <c r="A380" i="1"/>
  <c r="C382" i="1"/>
  <c r="C383" i="1" l="1"/>
  <c r="D382" i="1"/>
  <c r="D383" i="1" s="1"/>
  <c r="A382" i="1" l="1"/>
  <c r="C384" i="1"/>
  <c r="A383" i="1"/>
  <c r="C385" i="1" l="1"/>
  <c r="D384" i="1"/>
  <c r="A384" i="1" s="1"/>
  <c r="C386" i="1" l="1"/>
  <c r="D385" i="1"/>
  <c r="A385" i="1" s="1"/>
  <c r="C387" i="1" l="1"/>
  <c r="D386" i="1"/>
  <c r="D387" i="1" l="1"/>
  <c r="A387" i="1" s="1"/>
  <c r="A386" i="1"/>
  <c r="C388" i="1"/>
  <c r="C389" i="1" l="1"/>
  <c r="D388" i="1"/>
  <c r="D389" i="1" l="1"/>
  <c r="A388" i="1"/>
  <c r="C390" i="1"/>
  <c r="A389" i="1"/>
  <c r="C391" i="1" l="1"/>
  <c r="D390" i="1"/>
  <c r="A390" i="1" s="1"/>
  <c r="C392" i="1" l="1"/>
  <c r="D391" i="1"/>
  <c r="D392" i="1" l="1"/>
  <c r="A391" i="1"/>
  <c r="C393" i="1"/>
  <c r="A392" i="1"/>
  <c r="C394" i="1" l="1"/>
  <c r="D393" i="1"/>
  <c r="A393" i="1" s="1"/>
  <c r="C395" i="1" l="1"/>
  <c r="D394" i="1"/>
  <c r="D395" i="1" l="1"/>
  <c r="A395" i="1" s="1"/>
  <c r="A394" i="1"/>
  <c r="C396" i="1"/>
  <c r="C397" i="1" l="1"/>
  <c r="D396" i="1"/>
  <c r="A396" i="1" s="1"/>
  <c r="C398" i="1" l="1"/>
  <c r="D397" i="1"/>
  <c r="A397" i="1" s="1"/>
  <c r="C399" i="1" l="1"/>
  <c r="D398" i="1"/>
  <c r="A398" i="1" s="1"/>
  <c r="C400" i="1" l="1"/>
  <c r="D399" i="1"/>
  <c r="D400" i="1" l="1"/>
  <c r="A400" i="1" s="1"/>
  <c r="A399" i="1"/>
  <c r="C401" i="1"/>
  <c r="C402" i="1" l="1"/>
  <c r="D401" i="1"/>
  <c r="A401" i="1" s="1"/>
  <c r="C403" i="1" l="1"/>
  <c r="D402" i="1"/>
  <c r="D403" i="1" l="1"/>
  <c r="A402" i="1"/>
  <c r="C404" i="1"/>
  <c r="A403" i="1"/>
  <c r="C405" i="1" l="1"/>
  <c r="D404" i="1"/>
  <c r="A404" i="1" s="1"/>
  <c r="C406" i="1" l="1"/>
  <c r="D405" i="1"/>
  <c r="A405" i="1" s="1"/>
  <c r="C407" i="1" l="1"/>
  <c r="D406" i="1"/>
  <c r="A406" i="1" s="1"/>
  <c r="C408" i="1" l="1"/>
  <c r="D407" i="1"/>
  <c r="D408" i="1" l="1"/>
  <c r="A407" i="1"/>
  <c r="C409" i="1"/>
  <c r="A408" i="1"/>
  <c r="C410" i="1" l="1"/>
  <c r="D409" i="1"/>
  <c r="A409" i="1" s="1"/>
  <c r="C411" i="1" l="1"/>
  <c r="D410" i="1"/>
  <c r="D411" i="1" l="1"/>
  <c r="A410" i="1"/>
  <c r="C412" i="1"/>
  <c r="A411" i="1"/>
  <c r="C413" i="1" l="1"/>
  <c r="D412" i="1"/>
  <c r="D413" i="1" l="1"/>
  <c r="A412" i="1"/>
  <c r="C414" i="1"/>
  <c r="A413" i="1"/>
  <c r="C415" i="1" l="1"/>
  <c r="D414" i="1"/>
  <c r="A414" i="1" s="1"/>
  <c r="C416" i="1" l="1"/>
  <c r="D415" i="1"/>
  <c r="D416" i="1" s="1"/>
  <c r="A415" i="1" l="1"/>
  <c r="C417" i="1"/>
  <c r="A416" i="1"/>
  <c r="C418" i="1" l="1"/>
  <c r="D417" i="1"/>
  <c r="A417" i="1" s="1"/>
  <c r="C419" i="1" l="1"/>
  <c r="D418" i="1"/>
  <c r="A418" i="1" s="1"/>
  <c r="C420" i="1" l="1"/>
  <c r="D419" i="1"/>
  <c r="A419" i="1" s="1"/>
  <c r="C421" i="1" l="1"/>
  <c r="D420" i="1"/>
  <c r="A420" i="1" s="1"/>
  <c r="C422" i="1" l="1"/>
  <c r="D421" i="1"/>
  <c r="A421" i="1" s="1"/>
  <c r="C423" i="1" l="1"/>
  <c r="D422" i="1"/>
  <c r="A422" i="1" s="1"/>
  <c r="C424" i="1" l="1"/>
  <c r="D423" i="1"/>
  <c r="A423" i="1" s="1"/>
  <c r="D424" i="1" l="1"/>
  <c r="A424" i="1" s="1"/>
  <c r="C425" i="1"/>
  <c r="C426" i="1" l="1"/>
  <c r="D425" i="1"/>
  <c r="A425" i="1" s="1"/>
  <c r="C427" i="1" l="1"/>
  <c r="D426" i="1"/>
  <c r="D427" i="1" l="1"/>
  <c r="A426" i="1"/>
  <c r="C428" i="1"/>
  <c r="A427" i="1"/>
  <c r="C429" i="1" l="1"/>
  <c r="D428" i="1"/>
  <c r="A428" i="1" s="1"/>
  <c r="C430" i="1" l="1"/>
  <c r="D429" i="1"/>
  <c r="A429" i="1" s="1"/>
  <c r="C431" i="1" l="1"/>
  <c r="D430" i="1"/>
  <c r="A430" i="1" s="1"/>
  <c r="C432" i="1" l="1"/>
  <c r="D431" i="1"/>
  <c r="D432" i="1" l="1"/>
  <c r="A431" i="1"/>
  <c r="C433" i="1"/>
  <c r="A432" i="1"/>
  <c r="C434" i="1" l="1"/>
  <c r="D433" i="1"/>
  <c r="A433" i="1" s="1"/>
  <c r="C435" i="1" l="1"/>
  <c r="D434" i="1"/>
  <c r="A434" i="1" s="1"/>
  <c r="C436" i="1" l="1"/>
  <c r="D435" i="1"/>
  <c r="A435" i="1" s="1"/>
  <c r="C437" i="1" l="1"/>
  <c r="D436" i="1"/>
  <c r="A436" i="1" s="1"/>
  <c r="C438" i="1" l="1"/>
  <c r="D437" i="1"/>
  <c r="A437" i="1" s="1"/>
  <c r="C439" i="1" l="1"/>
  <c r="D438" i="1"/>
  <c r="A438" i="1" s="1"/>
  <c r="C440" i="1" l="1"/>
  <c r="D439" i="1"/>
  <c r="A439" i="1" s="1"/>
  <c r="C441" i="1" l="1"/>
  <c r="D440" i="1"/>
  <c r="A440" i="1" s="1"/>
  <c r="C442" i="1" l="1"/>
  <c r="D441" i="1"/>
  <c r="A441" i="1" s="1"/>
  <c r="C443" i="1" l="1"/>
  <c r="D442" i="1"/>
  <c r="A442" i="1" s="1"/>
  <c r="D443" i="1" l="1"/>
  <c r="A443" i="1" s="1"/>
  <c r="C444" i="1"/>
  <c r="C445" i="1" l="1"/>
  <c r="D444" i="1"/>
  <c r="A444" i="1" s="1"/>
  <c r="C446" i="1" l="1"/>
  <c r="D445" i="1"/>
  <c r="A445" i="1" s="1"/>
  <c r="C447" i="1" l="1"/>
  <c r="D446" i="1"/>
  <c r="A446" i="1" s="1"/>
  <c r="C448" i="1" l="1"/>
  <c r="D447" i="1"/>
  <c r="D448" i="1" l="1"/>
  <c r="A447" i="1"/>
  <c r="C449" i="1"/>
  <c r="A448" i="1"/>
  <c r="C450" i="1" l="1"/>
  <c r="D449" i="1"/>
  <c r="A449" i="1" s="1"/>
  <c r="C451" i="1" l="1"/>
  <c r="D450" i="1"/>
  <c r="D451" i="1" s="1"/>
  <c r="A450" i="1" l="1"/>
  <c r="C452" i="1"/>
  <c r="A451" i="1"/>
  <c r="C453" i="1" l="1"/>
  <c r="D452" i="1"/>
  <c r="A452" i="1" s="1"/>
  <c r="C454" i="1" l="1"/>
  <c r="D453" i="1"/>
  <c r="A453" i="1" s="1"/>
  <c r="C455" i="1" l="1"/>
  <c r="D454" i="1"/>
  <c r="A454" i="1" s="1"/>
  <c r="C456" i="1" l="1"/>
  <c r="D455" i="1"/>
  <c r="D456" i="1" l="1"/>
  <c r="A455" i="1"/>
  <c r="C457" i="1"/>
  <c r="A456" i="1"/>
  <c r="C458" i="1" l="1"/>
  <c r="D457" i="1"/>
  <c r="A457" i="1" s="1"/>
  <c r="C459" i="1" l="1"/>
  <c r="D458" i="1"/>
  <c r="D459" i="1" l="1"/>
  <c r="A459" i="1" s="1"/>
  <c r="A458" i="1"/>
  <c r="C460" i="1"/>
  <c r="C461" i="1" l="1"/>
  <c r="D460" i="1"/>
  <c r="A460" i="1" s="1"/>
  <c r="C462" i="1" l="1"/>
  <c r="D461" i="1"/>
  <c r="A461" i="1" s="1"/>
  <c r="C463" i="1" l="1"/>
  <c r="D462" i="1"/>
  <c r="A462" i="1" s="1"/>
  <c r="C464" i="1" l="1"/>
  <c r="D463" i="1"/>
  <c r="A463" i="1" s="1"/>
  <c r="C465" i="1" l="1"/>
  <c r="D464" i="1"/>
  <c r="A464" i="1" s="1"/>
  <c r="C466" i="1" l="1"/>
  <c r="D465" i="1"/>
  <c r="A465" i="1" s="1"/>
  <c r="C467" i="1" l="1"/>
  <c r="D466" i="1"/>
  <c r="A466" i="1" s="1"/>
  <c r="C468" i="1" l="1"/>
  <c r="D467" i="1"/>
  <c r="D468" i="1" l="1"/>
  <c r="A467" i="1"/>
  <c r="C469" i="1"/>
  <c r="A468" i="1"/>
  <c r="C470" i="1" l="1"/>
  <c r="D469" i="1"/>
  <c r="D470" i="1" l="1"/>
  <c r="A470" i="1" s="1"/>
  <c r="A469" i="1"/>
  <c r="C471" i="1"/>
  <c r="C472" i="1" l="1"/>
  <c r="D471" i="1"/>
  <c r="D472" i="1" l="1"/>
  <c r="A472" i="1" s="1"/>
  <c r="A471" i="1"/>
  <c r="C473" i="1"/>
  <c r="C474" i="1" l="1"/>
  <c r="D473" i="1"/>
  <c r="D474" i="1" s="1"/>
  <c r="A473" i="1" l="1"/>
  <c r="C475" i="1"/>
  <c r="A474" i="1"/>
  <c r="C476" i="1" l="1"/>
  <c r="D475" i="1"/>
  <c r="A475" i="1" s="1"/>
  <c r="C477" i="1" l="1"/>
  <c r="D476" i="1"/>
  <c r="A476" i="1" s="1"/>
  <c r="C478" i="1" l="1"/>
  <c r="D477" i="1"/>
  <c r="A477" i="1" s="1"/>
  <c r="C479" i="1" l="1"/>
  <c r="D478" i="1"/>
  <c r="A478" i="1" s="1"/>
  <c r="C480" i="1" l="1"/>
  <c r="D479" i="1"/>
  <c r="D480" i="1" l="1"/>
  <c r="A480" i="1" s="1"/>
  <c r="A479" i="1"/>
  <c r="C481" i="1"/>
  <c r="C482" i="1" l="1"/>
  <c r="D481" i="1"/>
  <c r="A481" i="1" s="1"/>
  <c r="C483" i="1" l="1"/>
  <c r="D482" i="1"/>
  <c r="A482" i="1" s="1"/>
  <c r="D483" i="1" l="1"/>
  <c r="A483" i="1" s="1"/>
  <c r="C484" i="1"/>
  <c r="C485" i="1" l="1"/>
  <c r="D484" i="1"/>
  <c r="D485" i="1" l="1"/>
  <c r="A485" i="1" s="1"/>
  <c r="A484" i="1"/>
  <c r="C486" i="1"/>
  <c r="C487" i="1" l="1"/>
  <c r="D486" i="1"/>
  <c r="A486" i="1" s="1"/>
  <c r="C488" i="1" l="1"/>
  <c r="D487" i="1"/>
  <c r="D488" i="1" l="1"/>
  <c r="A487" i="1"/>
  <c r="C489" i="1"/>
  <c r="A488" i="1"/>
  <c r="C490" i="1" l="1"/>
  <c r="D489" i="1"/>
  <c r="A489" i="1" s="1"/>
  <c r="C491" i="1" l="1"/>
  <c r="D490" i="1"/>
  <c r="D491" i="1" l="1"/>
  <c r="A490" i="1"/>
  <c r="C492" i="1"/>
  <c r="A491" i="1"/>
  <c r="C493" i="1" l="1"/>
  <c r="D492" i="1"/>
  <c r="D493" i="1" l="1"/>
  <c r="A493" i="1" s="1"/>
  <c r="A492" i="1"/>
  <c r="C494" i="1"/>
  <c r="C495" i="1" l="1"/>
  <c r="D494" i="1"/>
  <c r="A494" i="1" s="1"/>
  <c r="C496" i="1" l="1"/>
  <c r="C497" i="1" s="1"/>
  <c r="D495" i="1"/>
  <c r="D496" i="1" l="1"/>
  <c r="A496" i="1" s="1"/>
  <c r="A495" i="1"/>
  <c r="C498" i="1"/>
  <c r="D497" i="1"/>
  <c r="A497" i="1" s="1"/>
  <c r="C499" i="1" l="1"/>
  <c r="D498" i="1"/>
  <c r="D499" i="1" l="1"/>
  <c r="A498" i="1"/>
  <c r="C500" i="1"/>
  <c r="A499" i="1"/>
  <c r="C501" i="1" l="1"/>
  <c r="D500" i="1"/>
  <c r="A500" i="1" s="1"/>
  <c r="C502" i="1" l="1"/>
  <c r="D501" i="1"/>
  <c r="A501" i="1" s="1"/>
  <c r="C503" i="1" l="1"/>
  <c r="D502" i="1"/>
  <c r="A502" i="1" s="1"/>
  <c r="C504" i="1" l="1"/>
  <c r="D503" i="1"/>
  <c r="A503" i="1" s="1"/>
  <c r="C505" i="1" l="1"/>
  <c r="D504" i="1"/>
  <c r="A504" i="1" s="1"/>
  <c r="C506" i="1" l="1"/>
  <c r="D505" i="1"/>
  <c r="A505" i="1" s="1"/>
  <c r="C507" i="1" l="1"/>
  <c r="D506" i="1"/>
  <c r="D507" i="1" l="1"/>
  <c r="A507" i="1" s="1"/>
  <c r="A506" i="1"/>
  <c r="C508" i="1"/>
  <c r="C509" i="1" l="1"/>
  <c r="D508" i="1"/>
  <c r="A508" i="1" s="1"/>
  <c r="C510" i="1" l="1"/>
  <c r="D509" i="1"/>
  <c r="A509" i="1" s="1"/>
  <c r="C511" i="1" l="1"/>
  <c r="D510" i="1"/>
  <c r="A510" i="1" s="1"/>
  <c r="C512" i="1" l="1"/>
  <c r="D511" i="1"/>
  <c r="A511" i="1" s="1"/>
  <c r="C513" i="1" l="1"/>
  <c r="D512" i="1"/>
  <c r="A512" i="1" s="1"/>
  <c r="C514" i="1" l="1"/>
  <c r="D513" i="1"/>
  <c r="A513" i="1" s="1"/>
  <c r="C515" i="1" l="1"/>
  <c r="D514" i="1"/>
  <c r="A514" i="1" s="1"/>
  <c r="C516" i="1" l="1"/>
  <c r="D515" i="1"/>
  <c r="A515" i="1" s="1"/>
  <c r="C517" i="1" l="1"/>
  <c r="D516" i="1"/>
  <c r="A516" i="1" s="1"/>
  <c r="C518" i="1" l="1"/>
  <c r="D517" i="1"/>
  <c r="A517" i="1" s="1"/>
  <c r="C519" i="1" l="1"/>
  <c r="D518" i="1"/>
  <c r="A518" i="1" s="1"/>
  <c r="C520" i="1" l="1"/>
  <c r="D519" i="1"/>
  <c r="D520" i="1" l="1"/>
  <c r="A519" i="1"/>
  <c r="C521" i="1"/>
  <c r="A520" i="1"/>
  <c r="C522" i="1" l="1"/>
  <c r="D521" i="1"/>
  <c r="A521" i="1" s="1"/>
  <c r="C523" i="1" l="1"/>
  <c r="D522" i="1"/>
  <c r="A522" i="1" s="1"/>
  <c r="D523" i="1" l="1"/>
  <c r="A523" i="1" s="1"/>
  <c r="C524" i="1"/>
  <c r="C525" i="1" l="1"/>
  <c r="D524" i="1"/>
  <c r="A524" i="1" s="1"/>
  <c r="C526" i="1" l="1"/>
  <c r="D525" i="1"/>
  <c r="A525" i="1" s="1"/>
  <c r="C527" i="1" l="1"/>
  <c r="D526" i="1"/>
  <c r="A526" i="1" s="1"/>
  <c r="C528" i="1" l="1"/>
  <c r="D527" i="1"/>
  <c r="A527" i="1" s="1"/>
  <c r="C529" i="1" l="1"/>
  <c r="D528" i="1"/>
  <c r="A528" i="1" s="1"/>
  <c r="C530" i="1" l="1"/>
  <c r="D529" i="1"/>
  <c r="A529" i="1" s="1"/>
  <c r="C531" i="1" l="1"/>
  <c r="D530" i="1"/>
  <c r="D531" i="1" l="1"/>
  <c r="A530" i="1"/>
  <c r="C532" i="1"/>
  <c r="A531" i="1"/>
  <c r="C533" i="1" l="1"/>
  <c r="D532" i="1"/>
  <c r="A532" i="1" s="1"/>
  <c r="C534" i="1" l="1"/>
  <c r="D533" i="1"/>
  <c r="A533" i="1" s="1"/>
  <c r="C535" i="1" l="1"/>
  <c r="D534" i="1"/>
  <c r="A534" i="1" s="1"/>
  <c r="C536" i="1" l="1"/>
  <c r="D535" i="1"/>
  <c r="D536" i="1" l="1"/>
  <c r="A535" i="1"/>
  <c r="C537" i="1"/>
  <c r="A536" i="1"/>
  <c r="C538" i="1" l="1"/>
  <c r="D537" i="1"/>
  <c r="A537" i="1" s="1"/>
  <c r="C539" i="1" l="1"/>
  <c r="D538" i="1"/>
  <c r="D539" i="1" l="1"/>
  <c r="A539" i="1" s="1"/>
  <c r="A538" i="1"/>
  <c r="C540" i="1"/>
  <c r="C541" i="1" l="1"/>
  <c r="D540" i="1"/>
  <c r="D541" i="1" l="1"/>
  <c r="A541" i="1" s="1"/>
  <c r="A540" i="1"/>
  <c r="C542" i="1"/>
  <c r="C543" i="1" l="1"/>
  <c r="D542" i="1"/>
  <c r="A542" i="1" s="1"/>
  <c r="C544" i="1" l="1"/>
  <c r="D543" i="1"/>
  <c r="D544" i="1" l="1"/>
  <c r="A543" i="1"/>
  <c r="C545" i="1"/>
  <c r="A544" i="1"/>
  <c r="C546" i="1" l="1"/>
  <c r="D545" i="1"/>
  <c r="A545" i="1" s="1"/>
  <c r="C547" i="1" l="1"/>
  <c r="D546" i="1"/>
  <c r="A546" i="1" s="1"/>
  <c r="C548" i="1" l="1"/>
  <c r="D547" i="1"/>
  <c r="A547" i="1" s="1"/>
  <c r="C549" i="1" l="1"/>
  <c r="D548" i="1"/>
  <c r="A548" i="1" s="1"/>
  <c r="C550" i="1" l="1"/>
  <c r="D549" i="1"/>
  <c r="A549" i="1" s="1"/>
  <c r="C551" i="1" l="1"/>
  <c r="D550" i="1"/>
  <c r="A550" i="1" s="1"/>
  <c r="C552" i="1" l="1"/>
  <c r="D551" i="1"/>
  <c r="D552" i="1" l="1"/>
  <c r="A551" i="1"/>
  <c r="C553" i="1"/>
  <c r="A552" i="1"/>
  <c r="C554" i="1" l="1"/>
  <c r="C555" i="1" s="1"/>
  <c r="D553" i="1"/>
  <c r="D554" i="1" l="1"/>
  <c r="A554" i="1" s="1"/>
  <c r="A553" i="1"/>
  <c r="C556" i="1"/>
  <c r="D555" i="1"/>
  <c r="A555" i="1" s="1"/>
  <c r="D556" i="1" l="1"/>
  <c r="C557" i="1"/>
  <c r="A556" i="1"/>
  <c r="D557" i="1" l="1"/>
  <c r="A557" i="1" s="1"/>
  <c r="C558" i="1"/>
  <c r="C559" i="1" l="1"/>
  <c r="D558" i="1"/>
  <c r="A558" i="1" s="1"/>
  <c r="C560" i="1" l="1"/>
  <c r="D559" i="1"/>
  <c r="D560" i="1" l="1"/>
  <c r="A559" i="1"/>
  <c r="C561" i="1"/>
  <c r="A560" i="1"/>
  <c r="C562" i="1" l="1"/>
  <c r="D561" i="1"/>
  <c r="A561" i="1" s="1"/>
  <c r="C563" i="1" l="1"/>
  <c r="D562" i="1"/>
  <c r="D563" i="1" l="1"/>
  <c r="A562" i="1"/>
  <c r="C564" i="1"/>
  <c r="A563" i="1"/>
  <c r="C565" i="1" l="1"/>
  <c r="D564" i="1"/>
  <c r="A564" i="1" s="1"/>
  <c r="C566" i="1" l="1"/>
  <c r="D565" i="1"/>
  <c r="A565" i="1" s="1"/>
  <c r="C567" i="1" l="1"/>
  <c r="D566" i="1"/>
  <c r="A566" i="1" s="1"/>
  <c r="C568" i="1" l="1"/>
  <c r="D567" i="1"/>
  <c r="A567" i="1" s="1"/>
  <c r="C569" i="1" l="1"/>
  <c r="D568" i="1"/>
  <c r="A568" i="1" s="1"/>
  <c r="C570" i="1" l="1"/>
  <c r="D569" i="1"/>
  <c r="A569" i="1" s="1"/>
  <c r="C571" i="1" l="1"/>
  <c r="D570" i="1"/>
  <c r="A570" i="1" s="1"/>
  <c r="C572" i="1" l="1"/>
  <c r="D571" i="1"/>
  <c r="D572" i="1" l="1"/>
  <c r="A571" i="1"/>
  <c r="C573" i="1"/>
  <c r="A572" i="1"/>
  <c r="C574" i="1" l="1"/>
  <c r="D573" i="1"/>
  <c r="A573" i="1" s="1"/>
  <c r="C575" i="1" l="1"/>
  <c r="D574" i="1"/>
  <c r="A574" i="1" s="1"/>
  <c r="C576" i="1" l="1"/>
  <c r="C577" i="1" s="1"/>
  <c r="D575" i="1"/>
  <c r="D576" i="1" l="1"/>
  <c r="A576" i="1" s="1"/>
  <c r="A575" i="1"/>
  <c r="C578" i="1"/>
  <c r="D577" i="1"/>
  <c r="A577" i="1" s="1"/>
  <c r="C579" i="1" l="1"/>
  <c r="D578" i="1"/>
  <c r="D579" i="1" l="1"/>
  <c r="A578" i="1"/>
  <c r="C580" i="1"/>
  <c r="A579" i="1"/>
  <c r="C581" i="1" l="1"/>
  <c r="D580" i="1"/>
  <c r="D581" i="1" l="1"/>
  <c r="A581" i="1" s="1"/>
  <c r="A580" i="1"/>
  <c r="C582" i="1"/>
  <c r="C583" i="1" l="1"/>
  <c r="D582" i="1"/>
  <c r="A582" i="1" s="1"/>
  <c r="C584" i="1" l="1"/>
  <c r="D583" i="1"/>
  <c r="D584" i="1" l="1"/>
  <c r="A583" i="1"/>
  <c r="C585" i="1"/>
  <c r="A584" i="1"/>
  <c r="C586" i="1" l="1"/>
  <c r="D585" i="1"/>
  <c r="A585" i="1" s="1"/>
  <c r="C587" i="1" l="1"/>
  <c r="D586" i="1"/>
  <c r="D587" i="1" s="1"/>
  <c r="A586" i="1" l="1"/>
  <c r="C588" i="1"/>
  <c r="A587" i="1"/>
  <c r="C589" i="1" l="1"/>
  <c r="D588" i="1"/>
  <c r="A588" i="1" s="1"/>
  <c r="C590" i="1" l="1"/>
  <c r="D589" i="1"/>
  <c r="A589" i="1" s="1"/>
  <c r="C591" i="1" l="1"/>
  <c r="D590" i="1"/>
  <c r="A590" i="1" s="1"/>
  <c r="C592" i="1" l="1"/>
  <c r="D591" i="1"/>
  <c r="D592" i="1" s="1"/>
  <c r="A591" i="1" l="1"/>
  <c r="C593" i="1"/>
  <c r="A592" i="1"/>
  <c r="C594" i="1" l="1"/>
  <c r="D593" i="1"/>
  <c r="A593" i="1" s="1"/>
  <c r="C595" i="1" l="1"/>
  <c r="D594" i="1"/>
  <c r="D595" i="1" s="1"/>
  <c r="A594" i="1" l="1"/>
  <c r="C596" i="1"/>
  <c r="A595" i="1"/>
  <c r="C597" i="1" l="1"/>
  <c r="D596" i="1"/>
  <c r="A596" i="1" s="1"/>
  <c r="C598" i="1" l="1"/>
  <c r="D597" i="1"/>
  <c r="A597" i="1" s="1"/>
  <c r="C599" i="1" l="1"/>
  <c r="D598" i="1"/>
  <c r="A598" i="1" s="1"/>
  <c r="C600" i="1" l="1"/>
  <c r="D599" i="1"/>
  <c r="A599" i="1" s="1"/>
  <c r="C601" i="1" l="1"/>
  <c r="D600" i="1"/>
  <c r="A600" i="1" s="1"/>
  <c r="C602" i="1" l="1"/>
  <c r="D601" i="1"/>
  <c r="A601" i="1" s="1"/>
  <c r="C603" i="1" l="1"/>
  <c r="D602" i="1"/>
  <c r="D603" i="1" l="1"/>
  <c r="A602" i="1"/>
  <c r="C604" i="1"/>
  <c r="A603" i="1"/>
  <c r="C605" i="1" l="1"/>
  <c r="D604" i="1"/>
  <c r="D605" i="1" l="1"/>
  <c r="A605" i="1" s="1"/>
  <c r="A604" i="1"/>
  <c r="C606" i="1"/>
  <c r="C607" i="1" l="1"/>
  <c r="D606" i="1"/>
  <c r="D607" i="1" l="1"/>
  <c r="A606" i="1"/>
  <c r="C608" i="1"/>
  <c r="A607" i="1"/>
  <c r="C609" i="1" l="1"/>
  <c r="D608" i="1"/>
  <c r="A608" i="1" s="1"/>
  <c r="C610" i="1" l="1"/>
  <c r="D609" i="1"/>
  <c r="A609" i="1" s="1"/>
  <c r="C611" i="1" l="1"/>
  <c r="D610" i="1"/>
  <c r="D611" i="1" l="1"/>
  <c r="A610" i="1"/>
  <c r="C612" i="1"/>
  <c r="A611" i="1"/>
  <c r="C613" i="1" l="1"/>
  <c r="D612" i="1"/>
  <c r="A612" i="1" s="1"/>
  <c r="C614" i="1" l="1"/>
  <c r="D613" i="1"/>
  <c r="A613" i="1" s="1"/>
  <c r="C615" i="1" l="1"/>
  <c r="D614" i="1"/>
  <c r="A614" i="1" s="1"/>
  <c r="C616" i="1" l="1"/>
  <c r="D615" i="1"/>
  <c r="D616" i="1" l="1"/>
  <c r="A616" i="1" s="1"/>
  <c r="A615" i="1"/>
  <c r="C617" i="1"/>
  <c r="C618" i="1" l="1"/>
  <c r="D617" i="1"/>
  <c r="A617" i="1" s="1"/>
  <c r="C619" i="1" l="1"/>
  <c r="D618" i="1"/>
  <c r="A618" i="1" s="1"/>
  <c r="C620" i="1" l="1"/>
  <c r="D619" i="1"/>
  <c r="D620" i="1" l="1"/>
  <c r="A619" i="1"/>
  <c r="C621" i="1"/>
  <c r="A620" i="1"/>
  <c r="C622" i="1" l="1"/>
  <c r="D621" i="1"/>
  <c r="D622" i="1" l="1"/>
  <c r="A621" i="1"/>
  <c r="C623" i="1"/>
  <c r="A622" i="1"/>
  <c r="C624" i="1" l="1"/>
  <c r="D623" i="1"/>
  <c r="D624" i="1" s="1"/>
  <c r="A623" i="1" l="1"/>
  <c r="C625" i="1"/>
  <c r="A624" i="1"/>
  <c r="C626" i="1" l="1"/>
  <c r="D625" i="1"/>
  <c r="A625" i="1" s="1"/>
  <c r="C627" i="1" l="1"/>
  <c r="D626" i="1"/>
  <c r="D627" i="1" l="1"/>
  <c r="A626" i="1"/>
  <c r="C628" i="1"/>
  <c r="A627" i="1"/>
  <c r="C629" i="1" l="1"/>
  <c r="D628" i="1"/>
  <c r="A628" i="1" s="1"/>
  <c r="C630" i="1" l="1"/>
  <c r="D629" i="1"/>
  <c r="A629" i="1" s="1"/>
  <c r="C631" i="1" l="1"/>
  <c r="D630" i="1"/>
  <c r="A630" i="1" s="1"/>
  <c r="C632" i="1" l="1"/>
  <c r="D631" i="1"/>
  <c r="D632" i="1" l="1"/>
  <c r="A631" i="1"/>
  <c r="C633" i="1"/>
  <c r="A632" i="1"/>
  <c r="C634" i="1" l="1"/>
  <c r="D633" i="1"/>
  <c r="A633" i="1" s="1"/>
  <c r="C635" i="1" l="1"/>
  <c r="D634" i="1"/>
  <c r="D635" i="1" l="1"/>
  <c r="A634" i="1"/>
  <c r="C636" i="1"/>
  <c r="A635" i="1"/>
  <c r="C637" i="1" l="1"/>
  <c r="D636" i="1"/>
  <c r="D637" i="1" l="1"/>
  <c r="A637" i="1" s="1"/>
  <c r="A636" i="1"/>
  <c r="C638" i="1"/>
  <c r="C639" i="1" l="1"/>
  <c r="D638" i="1"/>
  <c r="A638" i="1" s="1"/>
  <c r="C640" i="1" l="1"/>
  <c r="D639" i="1"/>
  <c r="D640" i="1" l="1"/>
  <c r="A639" i="1"/>
  <c r="C641" i="1"/>
  <c r="A640" i="1"/>
  <c r="C642" i="1" l="1"/>
  <c r="D641" i="1"/>
  <c r="A641" i="1" s="1"/>
  <c r="C643" i="1" l="1"/>
  <c r="D642" i="1"/>
  <c r="D643" i="1" l="1"/>
  <c r="A643" i="1" s="1"/>
  <c r="A642" i="1"/>
  <c r="C644" i="1"/>
  <c r="C645" i="1" l="1"/>
  <c r="D644" i="1"/>
  <c r="D645" i="1" l="1"/>
  <c r="A645" i="1" s="1"/>
  <c r="A644" i="1"/>
  <c r="C646" i="1"/>
  <c r="C647" i="1" l="1"/>
  <c r="D646" i="1"/>
  <c r="A646" i="1" s="1"/>
  <c r="C648" i="1" l="1"/>
  <c r="D647" i="1"/>
  <c r="D648" i="1" l="1"/>
  <c r="A648" i="1" s="1"/>
  <c r="A647" i="1"/>
  <c r="C649" i="1"/>
  <c r="C650" i="1" l="1"/>
  <c r="D649" i="1"/>
  <c r="A649" i="1" s="1"/>
  <c r="C651" i="1" l="1"/>
  <c r="D650" i="1"/>
  <c r="A650" i="1" s="1"/>
  <c r="C652" i="1" l="1"/>
  <c r="D651" i="1"/>
  <c r="A651" i="1" s="1"/>
  <c r="C653" i="1" l="1"/>
  <c r="D652" i="1"/>
  <c r="A652" i="1" s="1"/>
  <c r="C654" i="1" l="1"/>
  <c r="D653" i="1"/>
  <c r="A653" i="1" s="1"/>
  <c r="C655" i="1" l="1"/>
  <c r="D654" i="1"/>
  <c r="A654" i="1" s="1"/>
  <c r="C656" i="1" l="1"/>
  <c r="D655" i="1"/>
  <c r="D656" i="1" l="1"/>
  <c r="A656" i="1" s="1"/>
  <c r="A655" i="1"/>
  <c r="C657" i="1"/>
  <c r="C658" i="1" l="1"/>
  <c r="D657" i="1"/>
  <c r="A657" i="1" s="1"/>
  <c r="C659" i="1" l="1"/>
  <c r="D658" i="1"/>
  <c r="D659" i="1" l="1"/>
  <c r="A659" i="1" s="1"/>
  <c r="A658" i="1"/>
  <c r="C660" i="1"/>
  <c r="C661" i="1" l="1"/>
  <c r="D660" i="1"/>
  <c r="A660" i="1" s="1"/>
  <c r="C662" i="1" l="1"/>
  <c r="D661" i="1"/>
  <c r="A661" i="1" s="1"/>
  <c r="C663" i="1" l="1"/>
  <c r="D662" i="1"/>
  <c r="A662" i="1" s="1"/>
  <c r="C664" i="1" l="1"/>
  <c r="D663" i="1"/>
  <c r="A663" i="1" s="1"/>
  <c r="C665" i="1" l="1"/>
  <c r="D664" i="1"/>
  <c r="A664" i="1" s="1"/>
  <c r="C666" i="1" l="1"/>
  <c r="D665" i="1"/>
  <c r="A665" i="1" s="1"/>
  <c r="C667" i="1" l="1"/>
  <c r="D666" i="1"/>
  <c r="D667" i="1" l="1"/>
  <c r="A666" i="1"/>
  <c r="C668" i="1"/>
  <c r="A667" i="1"/>
  <c r="C669" i="1" l="1"/>
  <c r="D668" i="1"/>
  <c r="A668" i="1" s="1"/>
  <c r="C670" i="1" l="1"/>
  <c r="D669" i="1"/>
  <c r="A669" i="1" s="1"/>
  <c r="C671" i="1" l="1"/>
  <c r="D670" i="1"/>
  <c r="A670" i="1" s="1"/>
  <c r="C672" i="1" l="1"/>
  <c r="D671" i="1"/>
  <c r="D672" i="1" l="1"/>
  <c r="A672" i="1" s="1"/>
  <c r="A671" i="1"/>
  <c r="C673" i="1"/>
  <c r="C674" i="1" l="1"/>
  <c r="D673" i="1"/>
  <c r="A673" i="1" s="1"/>
  <c r="C675" i="1" l="1"/>
  <c r="D674" i="1"/>
  <c r="D675" i="1" l="1"/>
  <c r="A675" i="1" s="1"/>
  <c r="A674" i="1"/>
  <c r="C676" i="1"/>
  <c r="C677" i="1" l="1"/>
  <c r="D676" i="1"/>
  <c r="D677" i="1" l="1"/>
  <c r="A677" i="1" s="1"/>
  <c r="A676" i="1"/>
  <c r="C678" i="1"/>
  <c r="C679" i="1" l="1"/>
  <c r="D678" i="1"/>
  <c r="A678" i="1" s="1"/>
  <c r="C680" i="1" l="1"/>
  <c r="D679" i="1"/>
  <c r="D680" i="1" l="1"/>
  <c r="A680" i="1" s="1"/>
  <c r="A679" i="1"/>
  <c r="C681" i="1"/>
  <c r="C682" i="1" l="1"/>
  <c r="C683" i="1" s="1"/>
  <c r="D681" i="1"/>
  <c r="D682" i="1" l="1"/>
  <c r="A682" i="1" s="1"/>
  <c r="A681" i="1"/>
  <c r="C684" i="1"/>
  <c r="D683" i="1"/>
  <c r="A683" i="1" s="1"/>
  <c r="D684" i="1" l="1"/>
  <c r="A684" i="1" s="1"/>
  <c r="C685" i="1"/>
  <c r="C686" i="1" l="1"/>
  <c r="D685" i="1"/>
  <c r="D686" i="1" l="1"/>
  <c r="A686" i="1" s="1"/>
  <c r="A685" i="1"/>
  <c r="C687" i="1"/>
  <c r="C688" i="1" l="1"/>
  <c r="D687" i="1"/>
  <c r="D688" i="1" l="1"/>
  <c r="A688" i="1" s="1"/>
  <c r="A687" i="1"/>
  <c r="C689" i="1"/>
  <c r="C690" i="1" l="1"/>
  <c r="D689" i="1"/>
  <c r="A689" i="1" s="1"/>
  <c r="C691" i="1" l="1"/>
  <c r="D690" i="1"/>
  <c r="A690" i="1" s="1"/>
  <c r="C692" i="1" l="1"/>
  <c r="D691" i="1"/>
  <c r="D692" i="1" l="1"/>
  <c r="A691" i="1"/>
  <c r="C693" i="1"/>
  <c r="A692" i="1"/>
  <c r="C694" i="1" l="1"/>
  <c r="D693" i="1"/>
  <c r="D694" i="1" l="1"/>
  <c r="A693" i="1"/>
  <c r="C695" i="1"/>
  <c r="A694" i="1"/>
  <c r="C696" i="1" l="1"/>
  <c r="D695" i="1"/>
  <c r="D696" i="1" l="1"/>
  <c r="A696" i="1" s="1"/>
  <c r="A695" i="1"/>
  <c r="C697" i="1"/>
  <c r="C698" i="1" l="1"/>
  <c r="D697" i="1"/>
  <c r="A697" i="1" s="1"/>
  <c r="C699" i="1" l="1"/>
  <c r="D698" i="1"/>
  <c r="A698" i="1" s="1"/>
  <c r="C700" i="1" l="1"/>
  <c r="D699" i="1"/>
  <c r="D700" i="1" l="1"/>
  <c r="A699" i="1"/>
  <c r="C701" i="1"/>
  <c r="A700" i="1"/>
  <c r="C702" i="1" l="1"/>
  <c r="D701" i="1"/>
  <c r="A701" i="1" s="1"/>
  <c r="C703" i="1" l="1"/>
  <c r="D702" i="1"/>
  <c r="A702" i="1" s="1"/>
  <c r="C704" i="1" l="1"/>
  <c r="C705" i="1" s="1"/>
  <c r="D703" i="1"/>
  <c r="D704" i="1" l="1"/>
  <c r="A704" i="1" s="1"/>
  <c r="A703" i="1"/>
  <c r="C706" i="1"/>
  <c r="D705" i="1"/>
  <c r="A705" i="1" s="1"/>
  <c r="C707" i="1" l="1"/>
  <c r="D706" i="1"/>
  <c r="A706" i="1" s="1"/>
  <c r="D707" i="1" l="1"/>
  <c r="A707" i="1" s="1"/>
  <c r="C708" i="1"/>
  <c r="C709" i="1" l="1"/>
  <c r="D708" i="1"/>
  <c r="D709" i="1" l="1"/>
  <c r="A708" i="1"/>
  <c r="C710" i="1"/>
  <c r="A709" i="1"/>
  <c r="C711" i="1" l="1"/>
  <c r="D710" i="1"/>
  <c r="A710" i="1" s="1"/>
  <c r="C712" i="1" l="1"/>
  <c r="D711" i="1"/>
  <c r="A711" i="1" s="1"/>
  <c r="C713" i="1" l="1"/>
  <c r="D712" i="1"/>
  <c r="A712" i="1" s="1"/>
  <c r="C714" i="1" l="1"/>
  <c r="D713" i="1"/>
  <c r="A713" i="1" s="1"/>
  <c r="C715" i="1" l="1"/>
  <c r="D714" i="1"/>
  <c r="A714" i="1" s="1"/>
  <c r="D715" i="1" l="1"/>
  <c r="A715" i="1" s="1"/>
  <c r="C716" i="1"/>
  <c r="C717" i="1" l="1"/>
  <c r="D716" i="1"/>
  <c r="A716" i="1" s="1"/>
  <c r="C718" i="1" l="1"/>
  <c r="D717" i="1"/>
  <c r="D718" i="1" l="1"/>
  <c r="A717" i="1"/>
  <c r="C719" i="1"/>
  <c r="A718" i="1"/>
  <c r="C720" i="1" l="1"/>
  <c r="D719" i="1"/>
  <c r="A719" i="1" s="1"/>
  <c r="C721" i="1" l="1"/>
  <c r="D720" i="1"/>
  <c r="A720" i="1" s="1"/>
  <c r="C722" i="1" l="1"/>
  <c r="D721" i="1"/>
  <c r="A721" i="1" s="1"/>
  <c r="C723" i="1" l="1"/>
  <c r="D722" i="1"/>
  <c r="D723" i="1" l="1"/>
  <c r="A722" i="1"/>
  <c r="C724" i="1"/>
  <c r="A723" i="1"/>
  <c r="C725" i="1" l="1"/>
  <c r="D724" i="1"/>
  <c r="D725" i="1" l="1"/>
  <c r="A724" i="1"/>
  <c r="C726" i="1"/>
  <c r="A725" i="1"/>
  <c r="C727" i="1" l="1"/>
  <c r="D726" i="1"/>
  <c r="A726" i="1" s="1"/>
  <c r="C728" i="1" l="1"/>
  <c r="D727" i="1"/>
  <c r="A727" i="1" s="1"/>
  <c r="C729" i="1" l="1"/>
  <c r="D728" i="1"/>
  <c r="A728" i="1" s="1"/>
  <c r="C730" i="1" l="1"/>
  <c r="D729" i="1"/>
  <c r="A729" i="1" s="1"/>
  <c r="C731" i="1" l="1"/>
  <c r="D730" i="1"/>
  <c r="A730" i="1" s="1"/>
  <c r="C732" i="1" l="1"/>
  <c r="D731" i="1"/>
  <c r="A731" i="1" s="1"/>
  <c r="C733" i="1" l="1"/>
  <c r="D732" i="1"/>
  <c r="A732" i="1" s="1"/>
  <c r="C734" i="1" l="1"/>
  <c r="D733" i="1"/>
  <c r="A733" i="1" s="1"/>
  <c r="C735" i="1" l="1"/>
  <c r="C736" i="1" s="1"/>
  <c r="D734" i="1"/>
  <c r="D735" i="1" l="1"/>
  <c r="A735" i="1" s="1"/>
  <c r="A734" i="1"/>
  <c r="C737" i="1"/>
  <c r="D736" i="1"/>
  <c r="A736" i="1" s="1"/>
  <c r="C738" i="1" l="1"/>
  <c r="D737" i="1"/>
  <c r="D738" i="1" l="1"/>
  <c r="A738" i="1" s="1"/>
  <c r="A737" i="1"/>
  <c r="C739" i="1"/>
  <c r="C740" i="1" l="1"/>
  <c r="D739" i="1"/>
  <c r="A739" i="1" s="1"/>
  <c r="C741" i="1" l="1"/>
  <c r="D740" i="1"/>
  <c r="A740" i="1" s="1"/>
  <c r="C742" i="1" l="1"/>
  <c r="D741" i="1"/>
  <c r="D742" i="1" l="1"/>
  <c r="A742" i="1" s="1"/>
  <c r="A741" i="1"/>
  <c r="C743" i="1"/>
  <c r="C744" i="1" l="1"/>
  <c r="D743" i="1"/>
  <c r="A743" i="1" s="1"/>
  <c r="C745" i="1" l="1"/>
  <c r="D744" i="1"/>
  <c r="A744" i="1" s="1"/>
  <c r="C746" i="1" l="1"/>
  <c r="D745" i="1"/>
  <c r="A745" i="1" s="1"/>
  <c r="C747" i="1" l="1"/>
  <c r="D746" i="1"/>
  <c r="D747" i="1" l="1"/>
  <c r="A746" i="1"/>
  <c r="C748" i="1"/>
  <c r="A747" i="1"/>
  <c r="C749" i="1" l="1"/>
  <c r="D748" i="1"/>
  <c r="A748" i="1" s="1"/>
  <c r="C750" i="1" l="1"/>
  <c r="C751" i="1" s="1"/>
  <c r="D749" i="1"/>
  <c r="D750" i="1" l="1"/>
  <c r="A750" i="1" s="1"/>
  <c r="A749" i="1"/>
  <c r="C752" i="1"/>
  <c r="D751" i="1"/>
  <c r="A751" i="1" s="1"/>
  <c r="D752" i="1" l="1"/>
  <c r="A752" i="1" s="1"/>
  <c r="C753" i="1"/>
  <c r="C754" i="1" l="1"/>
  <c r="D753" i="1"/>
  <c r="A753" i="1" s="1"/>
  <c r="C755" i="1" l="1"/>
  <c r="D754" i="1"/>
  <c r="D755" i="1" l="1"/>
  <c r="A754" i="1"/>
  <c r="C756" i="1"/>
  <c r="A755" i="1"/>
  <c r="C757" i="1" l="1"/>
  <c r="D756" i="1"/>
  <c r="A756" i="1" s="1"/>
  <c r="C758" i="1" l="1"/>
  <c r="C759" i="1" s="1"/>
  <c r="D757" i="1"/>
  <c r="D758" i="1" l="1"/>
  <c r="A758" i="1" s="1"/>
  <c r="A757" i="1"/>
  <c r="C760" i="1"/>
  <c r="D759" i="1"/>
  <c r="C761" i="1" l="1"/>
  <c r="D760" i="1"/>
  <c r="A760" i="1" s="1"/>
  <c r="A759" i="1"/>
  <c r="C762" i="1" l="1"/>
  <c r="D761" i="1"/>
  <c r="A761" i="1" s="1"/>
  <c r="C763" i="1" l="1"/>
  <c r="D762" i="1"/>
  <c r="D763" i="1" s="1"/>
  <c r="A762" i="1" l="1"/>
  <c r="C764" i="1"/>
  <c r="A763" i="1"/>
  <c r="C765" i="1" l="1"/>
  <c r="D764" i="1"/>
  <c r="A764" i="1" s="1"/>
  <c r="C766" i="1" l="1"/>
  <c r="D765" i="1"/>
  <c r="A765" i="1" s="1"/>
  <c r="C767" i="1" l="1"/>
  <c r="D766" i="1"/>
  <c r="A766" i="1" s="1"/>
  <c r="C768" i="1" l="1"/>
  <c r="D767" i="1"/>
  <c r="A767" i="1" s="1"/>
  <c r="C769" i="1" l="1"/>
  <c r="D768" i="1"/>
  <c r="A768" i="1" s="1"/>
  <c r="C770" i="1" l="1"/>
  <c r="D769" i="1"/>
  <c r="A769" i="1" s="1"/>
  <c r="C771" i="1" l="1"/>
  <c r="D770" i="1"/>
  <c r="A770" i="1" s="1"/>
  <c r="C772" i="1" l="1"/>
  <c r="D771" i="1"/>
  <c r="D772" i="1" l="1"/>
  <c r="A771" i="1"/>
  <c r="C773" i="1"/>
  <c r="A772" i="1"/>
  <c r="C774" i="1" l="1"/>
  <c r="C775" i="1" s="1"/>
  <c r="D773" i="1"/>
  <c r="D774" i="1" s="1"/>
  <c r="A774" i="1" s="1"/>
  <c r="A773" i="1" l="1"/>
  <c r="C776" i="1"/>
  <c r="D775" i="1"/>
  <c r="D776" i="1" l="1"/>
  <c r="A775" i="1"/>
  <c r="C777" i="1"/>
  <c r="A776" i="1"/>
  <c r="C778" i="1" l="1"/>
  <c r="D777" i="1"/>
  <c r="A777" i="1" s="1"/>
  <c r="C779" i="1" l="1"/>
  <c r="D778" i="1"/>
  <c r="A778" i="1" s="1"/>
  <c r="C780" i="1" l="1"/>
  <c r="D779" i="1"/>
  <c r="A779" i="1" s="1"/>
  <c r="C781" i="1" l="1"/>
  <c r="D780" i="1"/>
  <c r="A780" i="1" s="1"/>
  <c r="C782" i="1" l="1"/>
  <c r="D781" i="1"/>
  <c r="D782" i="1" s="1"/>
  <c r="A781" i="1" l="1"/>
  <c r="C783" i="1"/>
  <c r="A782" i="1"/>
  <c r="C784" i="1" l="1"/>
  <c r="D783" i="1"/>
  <c r="A783" i="1" s="1"/>
  <c r="C785" i="1" l="1"/>
  <c r="D784" i="1"/>
  <c r="A784" i="1" s="1"/>
  <c r="C786" i="1" l="1"/>
  <c r="D785" i="1"/>
  <c r="A785" i="1" s="1"/>
  <c r="C787" i="1" l="1"/>
  <c r="D786" i="1"/>
  <c r="D787" i="1" l="1"/>
  <c r="A786" i="1"/>
  <c r="C788" i="1"/>
  <c r="A787" i="1"/>
  <c r="C789" i="1" l="1"/>
  <c r="D788" i="1"/>
  <c r="D789" i="1" l="1"/>
  <c r="A789" i="1" s="1"/>
  <c r="A788" i="1"/>
  <c r="C790" i="1"/>
  <c r="C791" i="1" l="1"/>
  <c r="D790" i="1"/>
  <c r="A790" i="1" s="1"/>
  <c r="C792" i="1" l="1"/>
  <c r="D791" i="1"/>
  <c r="A791" i="1" s="1"/>
  <c r="C793" i="1" l="1"/>
  <c r="D792" i="1"/>
  <c r="A792" i="1" s="1"/>
  <c r="C794" i="1" l="1"/>
  <c r="D793" i="1"/>
  <c r="A793" i="1" s="1"/>
  <c r="C795" i="1" l="1"/>
  <c r="D794" i="1"/>
  <c r="D795" i="1" l="1"/>
  <c r="A795" i="1" s="1"/>
  <c r="A794" i="1"/>
  <c r="C796" i="1"/>
  <c r="C797" i="1" l="1"/>
  <c r="D796" i="1"/>
  <c r="A796" i="1" s="1"/>
  <c r="C798" i="1" l="1"/>
  <c r="C799" i="1" s="1"/>
  <c r="D797" i="1"/>
  <c r="D798" i="1" l="1"/>
  <c r="A798" i="1" s="1"/>
  <c r="A797" i="1"/>
  <c r="C800" i="1"/>
  <c r="D799" i="1" l="1"/>
  <c r="A799" i="1" s="1"/>
  <c r="C801" i="1"/>
  <c r="D800" i="1"/>
  <c r="A800" i="1" s="1"/>
  <c r="C802" i="1" l="1"/>
  <c r="C803" i="1" s="1"/>
  <c r="D801" i="1"/>
  <c r="D802" i="1" l="1"/>
  <c r="A802" i="1" s="1"/>
  <c r="A801" i="1"/>
  <c r="C804" i="1"/>
  <c r="D803" i="1"/>
  <c r="D804" i="1" l="1"/>
  <c r="A804" i="1" s="1"/>
  <c r="A803" i="1"/>
  <c r="C805" i="1"/>
  <c r="C806" i="1" l="1"/>
  <c r="C807" i="1" s="1"/>
  <c r="D805" i="1"/>
  <c r="D806" i="1" l="1"/>
  <c r="A806" i="1" s="1"/>
  <c r="A805" i="1"/>
  <c r="C808" i="1"/>
  <c r="D807" i="1"/>
  <c r="A807" i="1" s="1"/>
  <c r="C809" i="1" l="1"/>
  <c r="D808" i="1"/>
  <c r="A808" i="1" s="1"/>
  <c r="C810" i="1" l="1"/>
  <c r="D809" i="1"/>
  <c r="A809" i="1" s="1"/>
  <c r="C811" i="1" l="1"/>
  <c r="D810" i="1"/>
  <c r="D811" i="1" l="1"/>
  <c r="A810" i="1"/>
  <c r="C812" i="1"/>
  <c r="A811" i="1"/>
  <c r="C813" i="1" l="1"/>
  <c r="C814" i="1" s="1"/>
  <c r="D812" i="1"/>
  <c r="D813" i="1" l="1"/>
  <c r="A813" i="1" s="1"/>
  <c r="A812" i="1"/>
  <c r="C815" i="1"/>
  <c r="D814" i="1"/>
  <c r="A814" i="1" s="1"/>
  <c r="C816" i="1" l="1"/>
  <c r="D815" i="1"/>
  <c r="D816" i="1" l="1"/>
  <c r="A815" i="1"/>
  <c r="C817" i="1"/>
  <c r="A816" i="1"/>
  <c r="C818" i="1" l="1"/>
  <c r="D817" i="1"/>
  <c r="A817" i="1" s="1"/>
  <c r="C819" i="1" l="1"/>
  <c r="D818" i="1"/>
  <c r="A818" i="1" s="1"/>
  <c r="C820" i="1" l="1"/>
  <c r="D819" i="1"/>
  <c r="A819" i="1" s="1"/>
  <c r="C821" i="1" l="1"/>
  <c r="D820" i="1"/>
  <c r="A820" i="1" s="1"/>
  <c r="C822" i="1" l="1"/>
  <c r="D821" i="1"/>
  <c r="A821" i="1" s="1"/>
  <c r="C823" i="1" l="1"/>
  <c r="D822" i="1"/>
  <c r="A822" i="1" s="1"/>
  <c r="C824" i="1" l="1"/>
  <c r="D823" i="1"/>
  <c r="A823" i="1" s="1"/>
  <c r="C825" i="1" l="1"/>
  <c r="D824" i="1"/>
  <c r="A824" i="1" s="1"/>
  <c r="C826" i="1" l="1"/>
  <c r="D825" i="1"/>
  <c r="D826" i="1" l="1"/>
  <c r="A825" i="1"/>
  <c r="C827" i="1"/>
  <c r="A826" i="1"/>
  <c r="C828" i="1" l="1"/>
  <c r="D827" i="1"/>
  <c r="A827" i="1" s="1"/>
  <c r="C829" i="1" l="1"/>
  <c r="D828" i="1"/>
  <c r="A828" i="1" s="1"/>
  <c r="C830" i="1" l="1"/>
  <c r="C831" i="1" s="1"/>
  <c r="D829" i="1"/>
  <c r="D830" i="1" l="1"/>
  <c r="A830" i="1" s="1"/>
  <c r="A829" i="1"/>
  <c r="C832" i="1"/>
  <c r="D831" i="1"/>
  <c r="D832" i="1" l="1"/>
  <c r="A831" i="1"/>
  <c r="C833" i="1"/>
  <c r="A832" i="1"/>
  <c r="C834" i="1" l="1"/>
  <c r="D833" i="1"/>
  <c r="A833" i="1" s="1"/>
  <c r="C835" i="1" l="1"/>
  <c r="D834" i="1"/>
  <c r="D835" i="1" l="1"/>
  <c r="A834" i="1"/>
  <c r="C836" i="1"/>
  <c r="A835" i="1"/>
  <c r="C837" i="1" l="1"/>
  <c r="D836" i="1"/>
  <c r="D837" i="1" l="1"/>
  <c r="A836" i="1"/>
  <c r="C838" i="1"/>
  <c r="A837" i="1"/>
  <c r="C839" i="1" l="1"/>
  <c r="D838" i="1"/>
  <c r="A838" i="1" s="1"/>
  <c r="C840" i="1" l="1"/>
  <c r="D839" i="1"/>
  <c r="A839" i="1" s="1"/>
  <c r="C841" i="1" l="1"/>
  <c r="D840" i="1"/>
  <c r="A840" i="1" s="1"/>
  <c r="C842" i="1" l="1"/>
  <c r="D841" i="1"/>
  <c r="A841" i="1" s="1"/>
  <c r="C843" i="1" l="1"/>
  <c r="D842" i="1"/>
  <c r="A842" i="1" s="1"/>
  <c r="C844" i="1" l="1"/>
  <c r="D843" i="1"/>
  <c r="D844" i="1" l="1"/>
  <c r="A844" i="1" s="1"/>
  <c r="A843" i="1"/>
  <c r="C845" i="1"/>
  <c r="C846" i="1" l="1"/>
  <c r="C847" i="1" s="1"/>
  <c r="D845" i="1"/>
  <c r="D846" i="1" l="1"/>
  <c r="A846" i="1" s="1"/>
  <c r="A845" i="1"/>
  <c r="C848" i="1"/>
  <c r="D847" i="1"/>
  <c r="A847" i="1" s="1"/>
  <c r="C849" i="1" l="1"/>
  <c r="D848" i="1"/>
  <c r="A848" i="1" s="1"/>
  <c r="C850" i="1" l="1"/>
  <c r="D849" i="1"/>
  <c r="A849" i="1" s="1"/>
  <c r="C851" i="1" l="1"/>
  <c r="D850" i="1"/>
  <c r="D851" i="1" l="1"/>
  <c r="A851" i="1" s="1"/>
  <c r="A850" i="1"/>
  <c r="C852" i="1"/>
  <c r="C853" i="1" l="1"/>
  <c r="D852" i="1"/>
  <c r="D853" i="1" l="1"/>
  <c r="A853" i="1" s="1"/>
  <c r="A852" i="1"/>
  <c r="C854" i="1"/>
  <c r="C855" i="1" l="1"/>
  <c r="D854" i="1"/>
  <c r="A854" i="1" s="1"/>
  <c r="C856" i="1" l="1"/>
  <c r="D855" i="1"/>
  <c r="A855" i="1" s="1"/>
  <c r="C857" i="1" l="1"/>
  <c r="C858" i="1" s="1"/>
  <c r="D856" i="1"/>
  <c r="D857" i="1" l="1"/>
  <c r="A857" i="1" s="1"/>
  <c r="A856" i="1"/>
  <c r="C859" i="1"/>
  <c r="D858" i="1" l="1"/>
  <c r="A858" i="1" s="1"/>
  <c r="C860" i="1"/>
  <c r="D859" i="1"/>
  <c r="A859" i="1" s="1"/>
  <c r="C861" i="1" l="1"/>
  <c r="D860" i="1"/>
  <c r="A860" i="1" s="1"/>
  <c r="C862" i="1" l="1"/>
  <c r="D861" i="1"/>
  <c r="D862" i="1" l="1"/>
  <c r="A862" i="1" s="1"/>
  <c r="A861" i="1"/>
  <c r="C863" i="1"/>
  <c r="C864" i="1" l="1"/>
  <c r="D863" i="1"/>
  <c r="A863" i="1" s="1"/>
  <c r="C865" i="1" l="1"/>
  <c r="D864" i="1"/>
  <c r="A864" i="1" s="1"/>
  <c r="C866" i="1" l="1"/>
  <c r="D865" i="1"/>
  <c r="D866" i="1" s="1"/>
  <c r="A865" i="1" l="1"/>
  <c r="C867" i="1"/>
  <c r="A866" i="1"/>
  <c r="C868" i="1" l="1"/>
  <c r="D867" i="1"/>
  <c r="A867" i="1" s="1"/>
  <c r="C869" i="1" l="1"/>
  <c r="D868" i="1"/>
  <c r="A868" i="1" s="1"/>
  <c r="C870" i="1" l="1"/>
  <c r="D869" i="1"/>
  <c r="D870" i="1" l="1"/>
  <c r="A869" i="1"/>
  <c r="C871" i="1"/>
  <c r="A870" i="1"/>
  <c r="C872" i="1" l="1"/>
  <c r="D871" i="1"/>
  <c r="A871" i="1" s="1"/>
  <c r="C873" i="1" l="1"/>
  <c r="D872" i="1"/>
  <c r="A872" i="1" s="1"/>
  <c r="C874" i="1" l="1"/>
  <c r="D873" i="1"/>
  <c r="A873" i="1" s="1"/>
  <c r="C875" i="1" l="1"/>
  <c r="D874" i="1"/>
  <c r="D875" i="1" l="1"/>
  <c r="A874" i="1"/>
  <c r="C876" i="1"/>
  <c r="A875" i="1"/>
  <c r="C877" i="1" l="1"/>
  <c r="D876" i="1"/>
  <c r="A876" i="1" s="1"/>
  <c r="C878" i="1" l="1"/>
  <c r="C879" i="1" s="1"/>
  <c r="D877" i="1"/>
  <c r="D878" i="1" l="1"/>
  <c r="A878" i="1" s="1"/>
  <c r="A877" i="1"/>
  <c r="C880" i="1"/>
  <c r="D879" i="1"/>
  <c r="A879" i="1" s="1"/>
  <c r="C881" i="1" l="1"/>
  <c r="D880" i="1"/>
  <c r="A880" i="1" s="1"/>
  <c r="C882" i="1" l="1"/>
  <c r="D881" i="1"/>
  <c r="A881" i="1" s="1"/>
  <c r="C883" i="1" l="1"/>
  <c r="D882" i="1"/>
  <c r="D883" i="1" l="1"/>
  <c r="A882" i="1"/>
  <c r="C884" i="1"/>
  <c r="A883" i="1"/>
  <c r="C885" i="1" l="1"/>
  <c r="D884" i="1"/>
  <c r="A884" i="1" s="1"/>
  <c r="C886" i="1" l="1"/>
  <c r="D885" i="1"/>
  <c r="A885" i="1" s="1"/>
  <c r="C887" i="1" l="1"/>
  <c r="D886" i="1"/>
  <c r="A886" i="1" s="1"/>
  <c r="C888" i="1" l="1"/>
  <c r="C889" i="1" s="1"/>
  <c r="D887" i="1"/>
  <c r="D888" i="1" l="1"/>
  <c r="A888" i="1" s="1"/>
  <c r="A887" i="1"/>
  <c r="C890" i="1"/>
  <c r="D889" i="1"/>
  <c r="A889" i="1" s="1"/>
  <c r="C891" i="1" l="1"/>
  <c r="D890" i="1"/>
  <c r="A890" i="1" s="1"/>
  <c r="C892" i="1" l="1"/>
  <c r="D891" i="1"/>
  <c r="D892" i="1" l="1"/>
  <c r="A891" i="1"/>
  <c r="C893" i="1"/>
  <c r="A892" i="1"/>
  <c r="C894" i="1" l="1"/>
  <c r="C895" i="1" s="1"/>
  <c r="D893" i="1"/>
  <c r="D894" i="1" l="1"/>
  <c r="A894" i="1" s="1"/>
  <c r="A893" i="1"/>
  <c r="C896" i="1"/>
  <c r="D895" i="1"/>
  <c r="D896" i="1" l="1"/>
  <c r="A896" i="1" s="1"/>
  <c r="A895" i="1"/>
  <c r="C897" i="1"/>
  <c r="C898" i="1" l="1"/>
  <c r="D897" i="1"/>
  <c r="A897" i="1" s="1"/>
  <c r="C899" i="1" l="1"/>
  <c r="D898" i="1"/>
  <c r="A898" i="1" s="1"/>
  <c r="C900" i="1" l="1"/>
  <c r="D899" i="1"/>
  <c r="A899" i="1" s="1"/>
  <c r="C901" i="1" l="1"/>
  <c r="D900" i="1"/>
  <c r="A900" i="1" s="1"/>
  <c r="C902" i="1" l="1"/>
  <c r="D901" i="1"/>
  <c r="A901" i="1" s="1"/>
  <c r="C903" i="1" l="1"/>
  <c r="D902" i="1"/>
  <c r="A902" i="1" s="1"/>
  <c r="C904" i="1" l="1"/>
  <c r="D903" i="1"/>
  <c r="D904" i="1" s="1"/>
  <c r="A903" i="1" l="1"/>
  <c r="C905" i="1"/>
  <c r="A904" i="1"/>
  <c r="C906" i="1" l="1"/>
  <c r="D905" i="1"/>
  <c r="A905" i="1" s="1"/>
  <c r="C907" i="1" l="1"/>
  <c r="D906" i="1"/>
  <c r="A906" i="1" s="1"/>
  <c r="C908" i="1" l="1"/>
  <c r="D907" i="1"/>
  <c r="A907" i="1" s="1"/>
  <c r="C909" i="1" l="1"/>
  <c r="D908" i="1"/>
  <c r="A908" i="1" s="1"/>
  <c r="C910" i="1" l="1"/>
  <c r="D909" i="1"/>
  <c r="A909" i="1" s="1"/>
  <c r="C911" i="1" l="1"/>
  <c r="D910" i="1"/>
  <c r="A910" i="1" s="1"/>
  <c r="C912" i="1" l="1"/>
  <c r="D911" i="1"/>
  <c r="A911" i="1" s="1"/>
  <c r="C913" i="1" l="1"/>
  <c r="D912" i="1"/>
  <c r="D913" i="1" l="1"/>
  <c r="A912" i="1"/>
  <c r="C914" i="1"/>
  <c r="A913" i="1"/>
  <c r="C915" i="1" l="1"/>
  <c r="D914" i="1"/>
  <c r="A914" i="1" s="1"/>
  <c r="C916" i="1" l="1"/>
  <c r="D915" i="1"/>
  <c r="A915" i="1" s="1"/>
  <c r="C917" i="1" l="1"/>
  <c r="D916" i="1"/>
  <c r="A916" i="1" s="1"/>
  <c r="C918" i="1" l="1"/>
  <c r="D917" i="1"/>
  <c r="D918" i="1" l="1"/>
  <c r="A917" i="1"/>
  <c r="C919" i="1"/>
  <c r="A918" i="1"/>
  <c r="C920" i="1" l="1"/>
  <c r="D919" i="1"/>
  <c r="A919" i="1" s="1"/>
  <c r="C921" i="1" l="1"/>
  <c r="D920" i="1"/>
  <c r="D921" i="1" l="1"/>
  <c r="A921" i="1" s="1"/>
  <c r="A920" i="1"/>
  <c r="C922" i="1"/>
  <c r="C923" i="1" l="1"/>
  <c r="D922" i="1"/>
  <c r="A922" i="1" s="1"/>
  <c r="C924" i="1" l="1"/>
  <c r="D923" i="1"/>
  <c r="A923" i="1" s="1"/>
  <c r="C925" i="1" l="1"/>
  <c r="D924" i="1"/>
  <c r="A924" i="1" s="1"/>
  <c r="C926" i="1" l="1"/>
  <c r="D925" i="1"/>
  <c r="D926" i="1" l="1"/>
  <c r="A925" i="1"/>
  <c r="C927" i="1"/>
  <c r="A926" i="1"/>
  <c r="C928" i="1" l="1"/>
  <c r="D927" i="1"/>
  <c r="A927" i="1" s="1"/>
  <c r="C929" i="1" l="1"/>
  <c r="D928" i="1"/>
  <c r="D929" i="1" l="1"/>
  <c r="A928" i="1"/>
  <c r="C930" i="1"/>
  <c r="A929" i="1"/>
  <c r="C931" i="1" l="1"/>
  <c r="D930" i="1"/>
  <c r="A930" i="1" s="1"/>
  <c r="C932" i="1" l="1"/>
  <c r="D931" i="1"/>
  <c r="A931" i="1" s="1"/>
  <c r="C933" i="1" l="1"/>
  <c r="D932" i="1"/>
  <c r="A932" i="1" s="1"/>
  <c r="C934" i="1" l="1"/>
  <c r="D933" i="1"/>
  <c r="A933" i="1" s="1"/>
  <c r="D934" i="1" l="1"/>
  <c r="C935" i="1"/>
  <c r="A934" i="1"/>
  <c r="C936" i="1" l="1"/>
  <c r="D935" i="1"/>
  <c r="A935" i="1" s="1"/>
  <c r="C937" i="1" l="1"/>
  <c r="D936" i="1"/>
  <c r="D937" i="1" l="1"/>
  <c r="A936" i="1"/>
  <c r="C938" i="1"/>
  <c r="A937" i="1"/>
  <c r="C939" i="1" l="1"/>
  <c r="D938" i="1"/>
  <c r="A938" i="1" s="1"/>
  <c r="C940" i="1" l="1"/>
  <c r="D939" i="1"/>
  <c r="A939" i="1" s="1"/>
  <c r="C941" i="1" l="1"/>
  <c r="D940" i="1"/>
  <c r="A940" i="1" s="1"/>
  <c r="C942" i="1" l="1"/>
  <c r="D941" i="1"/>
  <c r="A941" i="1" s="1"/>
  <c r="C943" i="1" l="1"/>
  <c r="D942" i="1"/>
  <c r="A942" i="1" s="1"/>
  <c r="C944" i="1" l="1"/>
  <c r="D943" i="1"/>
  <c r="A943" i="1" s="1"/>
  <c r="C945" i="1" l="1"/>
  <c r="D944" i="1"/>
  <c r="D945" i="1" l="1"/>
  <c r="A944" i="1"/>
  <c r="C946" i="1"/>
  <c r="A945" i="1"/>
  <c r="C947" i="1" l="1"/>
  <c r="D946" i="1"/>
  <c r="A946" i="1" s="1"/>
  <c r="C948" i="1" l="1"/>
  <c r="D947" i="1"/>
  <c r="A947" i="1" s="1"/>
  <c r="C949" i="1" l="1"/>
  <c r="D948" i="1"/>
  <c r="A948" i="1" s="1"/>
  <c r="C950" i="1" l="1"/>
  <c r="D949" i="1"/>
  <c r="A949" i="1" s="1"/>
  <c r="C951" i="1" l="1"/>
  <c r="D950" i="1"/>
  <c r="A950" i="1" s="1"/>
  <c r="C952" i="1" l="1"/>
  <c r="D951" i="1"/>
  <c r="A951" i="1" s="1"/>
  <c r="C953" i="1" l="1"/>
  <c r="D952" i="1"/>
  <c r="D953" i="1" l="1"/>
  <c r="A953" i="1" s="1"/>
  <c r="A952" i="1"/>
  <c r="C954" i="1"/>
  <c r="C955" i="1" l="1"/>
  <c r="D954" i="1"/>
  <c r="A954" i="1" s="1"/>
  <c r="C956" i="1" l="1"/>
  <c r="D955" i="1"/>
  <c r="A955" i="1" s="1"/>
  <c r="C957" i="1" l="1"/>
  <c r="D956" i="1"/>
  <c r="A956" i="1" s="1"/>
  <c r="C958" i="1" l="1"/>
  <c r="D957" i="1"/>
  <c r="A957" i="1" s="1"/>
  <c r="D958" i="1" l="1"/>
  <c r="C959" i="1"/>
  <c r="A958" i="1"/>
  <c r="C960" i="1" l="1"/>
  <c r="D959" i="1"/>
  <c r="A959" i="1" s="1"/>
  <c r="C961" i="1" l="1"/>
  <c r="C962" i="1" s="1"/>
  <c r="D960" i="1"/>
  <c r="D961" i="1" l="1"/>
  <c r="A961" i="1" s="1"/>
  <c r="A960" i="1"/>
  <c r="C963" i="1"/>
  <c r="D962" i="1"/>
  <c r="A962" i="1" s="1"/>
  <c r="C964" i="1" l="1"/>
  <c r="D963" i="1"/>
  <c r="A963" i="1" s="1"/>
  <c r="C965" i="1" l="1"/>
  <c r="D964" i="1"/>
  <c r="A964" i="1" s="1"/>
  <c r="C966" i="1" l="1"/>
  <c r="D965" i="1"/>
  <c r="A965" i="1" s="1"/>
  <c r="C967" i="1" l="1"/>
  <c r="D966" i="1"/>
  <c r="A966" i="1" s="1"/>
  <c r="C968" i="1" l="1"/>
  <c r="D967" i="1"/>
  <c r="A967" i="1" s="1"/>
  <c r="C969" i="1" l="1"/>
  <c r="D968" i="1"/>
  <c r="A968" i="1" s="1"/>
  <c r="C970" i="1" l="1"/>
  <c r="C971" i="1" s="1"/>
  <c r="D969" i="1"/>
  <c r="D970" i="1" l="1"/>
  <c r="A970" i="1" s="1"/>
  <c r="A969" i="1"/>
  <c r="C972" i="1"/>
  <c r="D971" i="1"/>
  <c r="A971" i="1" s="1"/>
  <c r="C973" i="1" l="1"/>
  <c r="D972" i="1"/>
  <c r="A972" i="1" s="1"/>
  <c r="C974" i="1" l="1"/>
  <c r="D973" i="1"/>
  <c r="A973" i="1" s="1"/>
  <c r="C975" i="1" l="1"/>
  <c r="D974" i="1"/>
  <c r="A974" i="1" s="1"/>
  <c r="C976" i="1" l="1"/>
  <c r="D975" i="1"/>
  <c r="A975" i="1" s="1"/>
  <c r="C977" i="1" l="1"/>
  <c r="D976" i="1"/>
  <c r="A976" i="1" s="1"/>
  <c r="C978" i="1" l="1"/>
  <c r="C979" i="1" s="1"/>
  <c r="D977" i="1"/>
  <c r="D978" i="1" l="1"/>
  <c r="A978" i="1" s="1"/>
  <c r="A977" i="1"/>
  <c r="C980" i="1"/>
  <c r="D979" i="1"/>
  <c r="A979" i="1" s="1"/>
  <c r="C981" i="1" l="1"/>
  <c r="D980" i="1"/>
  <c r="A980" i="1" s="1"/>
  <c r="C982" i="1" l="1"/>
  <c r="D981" i="1"/>
  <c r="A981" i="1" s="1"/>
  <c r="D982" i="1" l="1"/>
  <c r="C983" i="1"/>
  <c r="A982" i="1"/>
  <c r="C984" i="1" l="1"/>
  <c r="D983" i="1"/>
  <c r="A983" i="1" s="1"/>
  <c r="C985" i="1" l="1"/>
  <c r="D984" i="1"/>
  <c r="D985" i="1" l="1"/>
  <c r="A985" i="1" s="1"/>
  <c r="A984" i="1"/>
  <c r="C986" i="1"/>
  <c r="C987" i="1" l="1"/>
  <c r="D986" i="1"/>
  <c r="A986" i="1"/>
  <c r="C988" i="1" l="1"/>
  <c r="D987" i="1"/>
  <c r="A987" i="1" s="1"/>
  <c r="C989" i="1" l="1"/>
  <c r="D988" i="1"/>
  <c r="A988" i="1" s="1"/>
  <c r="C990" i="1" l="1"/>
  <c r="D989" i="1"/>
  <c r="D990" i="1" l="1"/>
  <c r="A989" i="1"/>
  <c r="C991" i="1"/>
  <c r="A990" i="1"/>
  <c r="C992" i="1" l="1"/>
  <c r="D991" i="1"/>
  <c r="A991" i="1" s="1"/>
  <c r="C993" i="1" l="1"/>
  <c r="D992" i="1"/>
  <c r="A992" i="1" s="1"/>
  <c r="C994" i="1" l="1"/>
  <c r="D993" i="1"/>
  <c r="A993" i="1" s="1"/>
  <c r="C995" i="1" l="1"/>
  <c r="D994" i="1"/>
  <c r="A994" i="1" s="1"/>
  <c r="C996" i="1" l="1"/>
  <c r="D995" i="1"/>
  <c r="A995" i="1" s="1"/>
  <c r="C997" i="1" l="1"/>
  <c r="D996" i="1"/>
  <c r="A996" i="1" s="1"/>
  <c r="C998" i="1" l="1"/>
  <c r="D997" i="1"/>
  <c r="D998" i="1" l="1"/>
  <c r="A997" i="1"/>
  <c r="C999" i="1"/>
  <c r="A998" i="1"/>
  <c r="C1000" i="1" l="1"/>
  <c r="D999" i="1"/>
  <c r="A999" i="1" s="1"/>
  <c r="C1001" i="1" l="1"/>
  <c r="D1000" i="1"/>
  <c r="D1001" i="1" s="1"/>
  <c r="A1000" i="1" l="1"/>
  <c r="C1002" i="1"/>
  <c r="A1001" i="1"/>
  <c r="C1003" i="1" l="1"/>
  <c r="D1002" i="1"/>
  <c r="A1002" i="1" s="1"/>
  <c r="C1004" i="1" l="1"/>
  <c r="D1003" i="1"/>
  <c r="A1003" i="1" s="1"/>
  <c r="C1005" i="1" l="1"/>
  <c r="D1004" i="1"/>
  <c r="A1004" i="1" s="1"/>
  <c r="C1006" i="1" l="1"/>
  <c r="D1005" i="1"/>
  <c r="D1006" i="1" l="1"/>
  <c r="A1005" i="1"/>
  <c r="C1007" i="1"/>
  <c r="A1006" i="1"/>
  <c r="C1008" i="1" l="1"/>
  <c r="D1007" i="1"/>
  <c r="A1007" i="1" s="1"/>
  <c r="C1009" i="1" l="1"/>
  <c r="D1008" i="1"/>
  <c r="D1009" i="1" l="1"/>
  <c r="A1008" i="1"/>
  <c r="C1010" i="1"/>
  <c r="A1009" i="1"/>
  <c r="C1011" i="1" l="1"/>
  <c r="D1010" i="1"/>
  <c r="A1010" i="1" s="1"/>
  <c r="C1012" i="1" l="1"/>
  <c r="D1011" i="1"/>
  <c r="A1011" i="1" s="1"/>
  <c r="C1013" i="1" l="1"/>
  <c r="D1012" i="1"/>
  <c r="A1012" i="1" s="1"/>
  <c r="C1014" i="1" l="1"/>
  <c r="C1015" i="1" s="1"/>
  <c r="D1013" i="1"/>
  <c r="D1014" i="1" l="1"/>
  <c r="A1014" i="1" s="1"/>
  <c r="A1013" i="1"/>
  <c r="C1016" i="1"/>
  <c r="D1015" i="1"/>
  <c r="A1015" i="1" s="1"/>
  <c r="C1017" i="1" l="1"/>
  <c r="C1018" i="1" s="1"/>
  <c r="D1016" i="1"/>
  <c r="D1017" i="1" s="1"/>
  <c r="A1017" i="1" s="1"/>
  <c r="A1016" i="1" l="1"/>
  <c r="C1019" i="1"/>
  <c r="D1018" i="1"/>
  <c r="A1018" i="1" s="1"/>
  <c r="C1020" i="1" l="1"/>
  <c r="D1019" i="1"/>
  <c r="A1019" i="1" s="1"/>
  <c r="C1021" i="1" l="1"/>
  <c r="D1020" i="1"/>
  <c r="A1020" i="1" s="1"/>
  <c r="C1022" i="1" l="1"/>
  <c r="D1021" i="1"/>
  <c r="D1022" i="1" s="1"/>
  <c r="A1021" i="1" l="1"/>
  <c r="C1023" i="1"/>
  <c r="A1022" i="1"/>
  <c r="C1024" i="1" l="1"/>
  <c r="D1023" i="1"/>
  <c r="A1023" i="1" s="1"/>
  <c r="C1025" i="1" l="1"/>
  <c r="C1026" i="1" s="1"/>
  <c r="D1024" i="1"/>
  <c r="D1025" i="1" l="1"/>
  <c r="A1025" i="1" s="1"/>
  <c r="A1024" i="1"/>
  <c r="C1027" i="1"/>
  <c r="D1026" i="1"/>
  <c r="A1026" i="1" s="1"/>
  <c r="C1028" i="1" l="1"/>
  <c r="D1027" i="1"/>
  <c r="A1027" i="1" s="1"/>
  <c r="C1029" i="1" l="1"/>
  <c r="D1028" i="1"/>
  <c r="A1028" i="1" s="1"/>
  <c r="C1030" i="1" l="1"/>
  <c r="D1029" i="1"/>
  <c r="A1029" i="1" s="1"/>
  <c r="C1031" i="1" l="1"/>
  <c r="D1030" i="1"/>
  <c r="A1030" i="1" s="1"/>
  <c r="C1032" i="1" l="1"/>
  <c r="D1031" i="1"/>
  <c r="A1031" i="1" s="1"/>
  <c r="C1033" i="1" l="1"/>
  <c r="C1034" i="1" s="1"/>
  <c r="D1032" i="1"/>
  <c r="D1033" i="1" l="1"/>
  <c r="A1033" i="1" s="1"/>
  <c r="A1032" i="1"/>
  <c r="C1035" i="1"/>
  <c r="D1034" i="1"/>
  <c r="A1034" i="1" s="1"/>
  <c r="C1036" i="1" l="1"/>
  <c r="D1035" i="1"/>
  <c r="A1035" i="1" s="1"/>
  <c r="C1037" i="1" l="1"/>
  <c r="D1036" i="1"/>
  <c r="A1036" i="1" s="1"/>
  <c r="C1038" i="1" l="1"/>
  <c r="D1037" i="1"/>
  <c r="D1038" i="1" l="1"/>
  <c r="A1038" i="1" s="1"/>
  <c r="A1037" i="1"/>
  <c r="C1039" i="1"/>
  <c r="C1040" i="1" l="1"/>
  <c r="D1039" i="1"/>
  <c r="A1039" i="1" s="1"/>
  <c r="C1041" i="1" l="1"/>
  <c r="D1040" i="1"/>
  <c r="D1041" i="1" l="1"/>
  <c r="A1041" i="1" s="1"/>
  <c r="A1040" i="1"/>
  <c r="C1042" i="1"/>
  <c r="C1043" i="1" l="1"/>
  <c r="D1042" i="1"/>
  <c r="A1042" i="1" s="1"/>
  <c r="C1044" i="1" l="1"/>
  <c r="D1043" i="1"/>
  <c r="A1043" i="1" s="1"/>
  <c r="C1045" i="1" l="1"/>
  <c r="D1044" i="1"/>
  <c r="A1044" i="1" s="1"/>
  <c r="C1046" i="1" l="1"/>
  <c r="D1045" i="1"/>
  <c r="A1045" i="1" s="1"/>
  <c r="C1047" i="1" l="1"/>
  <c r="D1046" i="1"/>
  <c r="A1046" i="1" s="1"/>
  <c r="C1048" i="1" l="1"/>
  <c r="D1047" i="1"/>
  <c r="A1047" i="1" s="1"/>
  <c r="C1049" i="1" l="1"/>
  <c r="D1048" i="1"/>
  <c r="A1048" i="1" s="1"/>
  <c r="C1050" i="1" l="1"/>
  <c r="C1051" i="1" s="1"/>
  <c r="D1049" i="1"/>
  <c r="D1050" i="1" l="1"/>
  <c r="A1050" i="1" s="1"/>
  <c r="A1049" i="1"/>
  <c r="C1052" i="1"/>
  <c r="D1051" i="1" l="1"/>
  <c r="A1051" i="1" s="1"/>
  <c r="C1053" i="1"/>
  <c r="D1052" i="1"/>
  <c r="A1052" i="1" s="1"/>
  <c r="C1054" i="1" l="1"/>
  <c r="D1053" i="1"/>
  <c r="A1053" i="1" s="1"/>
  <c r="C1055" i="1" l="1"/>
  <c r="D1054" i="1"/>
  <c r="A1054" i="1" s="1"/>
  <c r="C1056" i="1" l="1"/>
  <c r="D1055" i="1"/>
  <c r="A1055" i="1" s="1"/>
  <c r="C1057" i="1" l="1"/>
  <c r="D1056" i="1"/>
  <c r="A1056" i="1" s="1"/>
  <c r="C1058" i="1" l="1"/>
  <c r="C1059" i="1" s="1"/>
  <c r="D1057" i="1"/>
  <c r="D1058" i="1" s="1"/>
  <c r="A1058" i="1" s="1"/>
  <c r="A1057" i="1" l="1"/>
  <c r="C1060" i="1"/>
  <c r="D1059" i="1"/>
  <c r="A1059" i="1" s="1"/>
  <c r="C1061" i="1" l="1"/>
  <c r="D1060" i="1"/>
  <c r="A1060" i="1" s="1"/>
  <c r="C1062" i="1" l="1"/>
  <c r="C1063" i="1" s="1"/>
  <c r="D1061" i="1"/>
  <c r="D1062" i="1" l="1"/>
  <c r="A1062" i="1" s="1"/>
  <c r="A1061" i="1"/>
  <c r="C1064" i="1"/>
  <c r="D1063" i="1"/>
  <c r="A1063" i="1" s="1"/>
  <c r="C1065" i="1" l="1"/>
  <c r="D1064" i="1"/>
  <c r="D1065" i="1" l="1"/>
  <c r="A1064" i="1"/>
  <c r="C1066" i="1"/>
  <c r="A1065" i="1"/>
  <c r="C1067" i="1" l="1"/>
  <c r="D1066" i="1"/>
  <c r="A1066" i="1" s="1"/>
  <c r="C1068" i="1" l="1"/>
  <c r="D1067" i="1"/>
  <c r="A1067" i="1" s="1"/>
  <c r="C1069" i="1" l="1"/>
  <c r="D1068" i="1"/>
  <c r="A1068" i="1"/>
  <c r="C1070" i="1" l="1"/>
  <c r="D1069" i="1"/>
  <c r="A1069" i="1" s="1"/>
  <c r="C1071" i="1" l="1"/>
  <c r="D1070" i="1"/>
  <c r="A1070" i="1" s="1"/>
  <c r="C1072" i="1" l="1"/>
  <c r="D1071" i="1"/>
  <c r="A1071" i="1" s="1"/>
  <c r="C1073" i="1" l="1"/>
  <c r="C1074" i="1" s="1"/>
  <c r="D1072" i="1"/>
  <c r="D1073" i="1" l="1"/>
  <c r="A1073" i="1" s="1"/>
  <c r="A1072" i="1"/>
  <c r="C1075" i="1"/>
  <c r="D1074" i="1"/>
  <c r="A1074" i="1" s="1"/>
  <c r="C1076" i="1" l="1"/>
  <c r="D1075" i="1"/>
  <c r="A1075" i="1" s="1"/>
  <c r="C1077" i="1" l="1"/>
  <c r="D1076" i="1"/>
  <c r="A1076" i="1" s="1"/>
  <c r="C1078" i="1" l="1"/>
  <c r="D1077" i="1"/>
  <c r="A1077" i="1" s="1"/>
  <c r="C1079" i="1" l="1"/>
  <c r="D1078" i="1"/>
  <c r="A1078" i="1" s="1"/>
  <c r="C1080" i="1" l="1"/>
  <c r="D1079" i="1"/>
  <c r="A1079" i="1" s="1"/>
  <c r="C1081" i="1" l="1"/>
  <c r="D1080" i="1"/>
  <c r="D1081" i="1" l="1"/>
  <c r="A1081" i="1" s="1"/>
  <c r="A1080" i="1"/>
  <c r="C1082" i="1"/>
  <c r="C1083" i="1" l="1"/>
  <c r="D1082" i="1"/>
  <c r="A1082" i="1" s="1"/>
  <c r="C1084" i="1" l="1"/>
  <c r="D1083" i="1"/>
  <c r="A1083" i="1" s="1"/>
  <c r="C1085" i="1" l="1"/>
  <c r="D1084" i="1"/>
  <c r="A1084" i="1" s="1"/>
  <c r="C1086" i="1" l="1"/>
  <c r="D1085" i="1"/>
  <c r="A1085" i="1" s="1"/>
  <c r="C1087" i="1" l="1"/>
  <c r="D1086" i="1"/>
  <c r="D1087" i="1" l="1"/>
  <c r="A1086" i="1"/>
  <c r="C1088" i="1"/>
  <c r="A1087" i="1"/>
  <c r="C1089" i="1" l="1"/>
  <c r="D1088" i="1"/>
  <c r="A1088" i="1" s="1"/>
  <c r="C1090" i="1" l="1"/>
  <c r="C1091" i="1" s="1"/>
  <c r="D1089" i="1"/>
  <c r="D1090" i="1" l="1"/>
  <c r="A1090" i="1" s="1"/>
  <c r="A1089" i="1"/>
  <c r="C1092" i="1"/>
  <c r="D1091" i="1" l="1"/>
  <c r="A1091" i="1" s="1"/>
  <c r="C1093" i="1"/>
  <c r="D1092" i="1"/>
  <c r="D1093" i="1" l="1"/>
  <c r="A1092" i="1"/>
  <c r="C1094" i="1"/>
  <c r="A1093" i="1"/>
  <c r="C1095" i="1" l="1"/>
  <c r="D1094" i="1"/>
  <c r="A1094" i="1" s="1"/>
  <c r="C1096" i="1" l="1"/>
  <c r="D1095" i="1"/>
  <c r="A1095" i="1" s="1"/>
  <c r="C1097" i="1" l="1"/>
  <c r="D1096" i="1"/>
  <c r="D1097" i="1" l="1"/>
  <c r="A1096" i="1"/>
  <c r="C1098" i="1"/>
  <c r="A1097" i="1"/>
  <c r="C1099" i="1" l="1"/>
  <c r="D1098" i="1"/>
  <c r="A1098" i="1" s="1"/>
  <c r="C1100" i="1" l="1"/>
  <c r="D1099" i="1"/>
  <c r="A1099" i="1" s="1"/>
  <c r="C1101" i="1" l="1"/>
  <c r="D1100" i="1"/>
  <c r="A1100" i="1" s="1"/>
  <c r="C1102" i="1" l="1"/>
  <c r="D1101" i="1"/>
  <c r="D1102" i="1" s="1"/>
  <c r="A1101" i="1" l="1"/>
  <c r="C1103" i="1"/>
  <c r="A1102" i="1"/>
  <c r="C1104" i="1" l="1"/>
  <c r="D1103" i="1"/>
  <c r="A1103" i="1" s="1"/>
  <c r="C1105" i="1" l="1"/>
  <c r="D1104" i="1"/>
  <c r="A1104" i="1" s="1"/>
  <c r="C1106" i="1" l="1"/>
  <c r="D1105" i="1"/>
  <c r="A1105" i="1" s="1"/>
  <c r="C1107" i="1" l="1"/>
  <c r="D1106" i="1"/>
  <c r="A1106" i="1" s="1"/>
  <c r="C1108" i="1" l="1"/>
  <c r="D1107" i="1"/>
  <c r="A1107" i="1" s="1"/>
  <c r="C1109" i="1" l="1"/>
  <c r="D1108" i="1"/>
  <c r="A1108" i="1" s="1"/>
  <c r="C1110" i="1" l="1"/>
  <c r="D1109" i="1"/>
  <c r="A1109" i="1" s="1"/>
  <c r="C1111" i="1" l="1"/>
  <c r="D1110" i="1"/>
  <c r="A1110" i="1" s="1"/>
  <c r="C1112" i="1" l="1"/>
  <c r="D1111" i="1"/>
  <c r="A1111" i="1" s="1"/>
  <c r="C1113" i="1" l="1"/>
  <c r="D1112" i="1"/>
  <c r="D1113" i="1" s="1"/>
  <c r="A1112" i="1" l="1"/>
  <c r="C1114" i="1"/>
  <c r="A1113" i="1"/>
  <c r="C1115" i="1" l="1"/>
  <c r="D1114" i="1"/>
  <c r="A1114" i="1" s="1"/>
  <c r="C1116" i="1" l="1"/>
  <c r="D1115" i="1"/>
  <c r="A1115" i="1" s="1"/>
  <c r="C1117" i="1" l="1"/>
  <c r="D1116" i="1"/>
  <c r="A1116" i="1" s="1"/>
  <c r="C1118" i="1" l="1"/>
  <c r="D1117" i="1"/>
  <c r="A1117" i="1" s="1"/>
  <c r="C1119" i="1" l="1"/>
  <c r="C1120" i="1" s="1"/>
  <c r="D1118" i="1"/>
  <c r="D1119" i="1" s="1"/>
  <c r="A1119" i="1" s="1"/>
  <c r="A1118" i="1" l="1"/>
  <c r="C1121" i="1"/>
  <c r="D1120" i="1"/>
  <c r="D1121" i="1" l="1"/>
  <c r="A1120" i="1"/>
  <c r="C1122" i="1"/>
  <c r="A1121" i="1"/>
  <c r="C1123" i="1" l="1"/>
  <c r="C1124" i="1" s="1"/>
  <c r="D1122" i="1"/>
  <c r="D1123" i="1" s="1"/>
  <c r="A1123" i="1" s="1"/>
  <c r="A1122" i="1" l="1"/>
  <c r="C1125" i="1"/>
  <c r="D1124" i="1"/>
  <c r="C1126" i="1" l="1"/>
  <c r="D1125" i="1"/>
  <c r="A1125" i="1" s="1"/>
  <c r="A1124" i="1"/>
  <c r="C1127" i="1" l="1"/>
  <c r="D1126" i="1"/>
  <c r="D1127" i="1" l="1"/>
  <c r="A1126" i="1"/>
  <c r="C1128" i="1"/>
  <c r="A1127" i="1"/>
  <c r="C1129" i="1" l="1"/>
  <c r="D1128" i="1"/>
  <c r="D1129" i="1" l="1"/>
  <c r="A1128" i="1"/>
  <c r="C1130" i="1"/>
  <c r="A1129" i="1"/>
  <c r="C1131" i="1" l="1"/>
  <c r="D1130" i="1"/>
  <c r="D1131" i="1" l="1"/>
  <c r="A1130" i="1"/>
  <c r="C1132" i="1"/>
  <c r="A1131" i="1"/>
  <c r="C1133" i="1" l="1"/>
  <c r="D1132" i="1"/>
  <c r="A1132" i="1" s="1"/>
  <c r="C1134" i="1" l="1"/>
  <c r="D1133" i="1"/>
  <c r="A1133" i="1" s="1"/>
  <c r="C1135" i="1" l="1"/>
  <c r="D1134" i="1"/>
  <c r="D1135" i="1" l="1"/>
  <c r="A1135" i="1" s="1"/>
  <c r="A1134" i="1"/>
  <c r="C1136" i="1"/>
  <c r="C1137" i="1" l="1"/>
  <c r="D1136" i="1"/>
  <c r="D1137" i="1" l="1"/>
  <c r="A1136" i="1"/>
  <c r="C1138" i="1"/>
  <c r="A1137" i="1"/>
  <c r="C1139" i="1" l="1"/>
  <c r="D1138" i="1"/>
  <c r="A1138" i="1" s="1"/>
  <c r="C1140" i="1" l="1"/>
  <c r="D1139" i="1"/>
  <c r="D1140" i="1" s="1"/>
  <c r="A1139" i="1" l="1"/>
  <c r="A1140" i="1"/>
  <c r="D1141" i="1"/>
  <c r="N288" i="1" l="1"/>
  <c r="N250" i="1"/>
  <c r="M274" i="1"/>
  <c r="I279" i="1"/>
  <c r="L267" i="1"/>
  <c r="O282" i="1"/>
  <c r="M266" i="1"/>
  <c r="J269" i="1"/>
  <c r="M279" i="1"/>
  <c r="K271" i="1"/>
  <c r="O288" i="1"/>
  <c r="K286" i="1"/>
  <c r="O259" i="1"/>
  <c r="O252" i="1"/>
  <c r="N248" i="1"/>
  <c r="N252" i="1"/>
  <c r="P251" i="1"/>
  <c r="O250" i="1"/>
  <c r="P253" i="1"/>
  <c r="K279" i="1"/>
  <c r="M287" i="1"/>
  <c r="H253" i="1"/>
  <c r="N262" i="1"/>
  <c r="O251" i="1"/>
  <c r="I272" i="1"/>
  <c r="P279" i="1"/>
  <c r="N286" i="1"/>
  <c r="I280" i="1"/>
  <c r="J284" i="1"/>
  <c r="M286" i="1"/>
  <c r="J260" i="1"/>
  <c r="H268" i="1"/>
  <c r="O255" i="1"/>
  <c r="H249" i="1"/>
  <c r="N256" i="1"/>
  <c r="K266" i="1"/>
  <c r="I277" i="1"/>
  <c r="K259" i="1"/>
  <c r="M262" i="1"/>
  <c r="O283" i="1"/>
  <c r="I281" i="1"/>
  <c r="N278" i="1"/>
  <c r="O270" i="1"/>
  <c r="H264" i="1"/>
  <c r="O258" i="1"/>
  <c r="J252" i="1"/>
  <c r="P269" i="1"/>
  <c r="K278" i="1"/>
  <c r="K254" i="1"/>
  <c r="J285" i="1"/>
  <c r="M255" i="1"/>
  <c r="M269" i="1"/>
  <c r="P274" i="1"/>
  <c r="I261" i="1"/>
  <c r="H251" i="1"/>
  <c r="I263" i="1"/>
  <c r="M272" i="1"/>
  <c r="J267" i="1"/>
  <c r="I257" i="1"/>
  <c r="N268" i="1"/>
  <c r="L286" i="1"/>
  <c r="M271" i="1"/>
  <c r="P264" i="1"/>
  <c r="M277" i="1"/>
  <c r="J280" i="1"/>
  <c r="H273" i="1"/>
  <c r="P259" i="1"/>
  <c r="J286" i="1"/>
  <c r="H269" i="1"/>
  <c r="L288" i="1"/>
  <c r="L250" i="1"/>
  <c r="O279" i="1"/>
  <c r="I258" i="1"/>
  <c r="J272" i="1"/>
  <c r="H277" i="1"/>
  <c r="N271" i="1"/>
  <c r="H284" i="1"/>
  <c r="M276" i="1"/>
  <c r="K258" i="1"/>
  <c r="L283" i="1"/>
  <c r="K285" i="1"/>
  <c r="L269" i="1"/>
  <c r="K267" i="1"/>
  <c r="L275" i="1"/>
  <c r="M270" i="1"/>
  <c r="N264" i="1"/>
  <c r="I282" i="1"/>
  <c r="O277" i="1"/>
  <c r="I287" i="1"/>
  <c r="H248" i="1"/>
  <c r="K249" i="1"/>
  <c r="N274" i="1"/>
  <c r="N253" i="1"/>
  <c r="M252" i="1"/>
  <c r="M259" i="1"/>
  <c r="I269" i="1"/>
  <c r="N267" i="1"/>
  <c r="O287" i="1"/>
  <c r="I251" i="1"/>
  <c r="O271" i="1"/>
  <c r="H278" i="1"/>
  <c r="I253" i="1"/>
  <c r="O256" i="1"/>
  <c r="H258" i="1"/>
  <c r="O253" i="1"/>
  <c r="K256" i="1"/>
  <c r="N282" i="1"/>
  <c r="L265" i="1"/>
  <c r="M249" i="1"/>
  <c r="K275" i="1"/>
  <c r="H270" i="1"/>
  <c r="O260" i="1"/>
  <c r="L261" i="1"/>
  <c r="H267" i="1"/>
  <c r="H252" i="1"/>
  <c r="I255" i="1"/>
  <c r="M264" i="1"/>
  <c r="K284" i="1"/>
  <c r="I273" i="1"/>
  <c r="J282" i="1"/>
  <c r="H262" i="1"/>
  <c r="H280" i="1"/>
  <c r="P260" i="1"/>
  <c r="L263" i="1"/>
  <c r="J259" i="1"/>
  <c r="I283" i="1"/>
  <c r="M288" i="1"/>
  <c r="L279" i="1"/>
  <c r="P254" i="1"/>
  <c r="L259" i="1"/>
  <c r="I274" i="1"/>
  <c r="J261" i="1"/>
  <c r="K269" i="1"/>
  <c r="M265" i="1"/>
  <c r="K252" i="1"/>
  <c r="K253" i="1"/>
  <c r="H272" i="1"/>
  <c r="J265" i="1"/>
  <c r="K276" i="1"/>
  <c r="O261" i="1"/>
  <c r="L274" i="1"/>
  <c r="I275" i="1"/>
  <c r="J251" i="1"/>
  <c r="L270" i="1"/>
  <c r="M275" i="1"/>
  <c r="O286" i="1"/>
  <c r="K270" i="1"/>
  <c r="K283" i="1"/>
  <c r="K287" i="1"/>
  <c r="I248" i="1"/>
  <c r="I276" i="1"/>
  <c r="J257" i="1"/>
  <c r="J255" i="1"/>
  <c r="N266" i="1"/>
  <c r="I249" i="1"/>
  <c r="H287" i="1"/>
  <c r="J278" i="1"/>
  <c r="P257" i="1"/>
  <c r="N259" i="1"/>
  <c r="H250" i="1"/>
  <c r="J254" i="1"/>
  <c r="P285" i="1"/>
  <c r="N263" i="1"/>
  <c r="I259" i="1"/>
  <c r="P284" i="1"/>
  <c r="N273" i="1"/>
  <c r="M273" i="1"/>
  <c r="K250" i="1"/>
  <c r="K263" i="1"/>
  <c r="K264" i="1"/>
  <c r="K277" i="1"/>
  <c r="O272" i="1"/>
  <c r="P286" i="1"/>
  <c r="P248" i="1"/>
  <c r="N275" i="1"/>
  <c r="K272" i="1"/>
  <c r="O264" i="1"/>
  <c r="M258" i="1"/>
  <c r="P280" i="1"/>
  <c r="J276" i="1"/>
  <c r="L255" i="1"/>
  <c r="H279" i="1"/>
  <c r="P258" i="1"/>
  <c r="L262" i="1"/>
  <c r="N280" i="1"/>
  <c r="I252" i="1"/>
  <c r="L285" i="1"/>
  <c r="H274" i="1"/>
  <c r="M253" i="1"/>
  <c r="O273" i="1"/>
  <c r="J264" i="1"/>
  <c r="I267" i="1"/>
  <c r="P270" i="1"/>
  <c r="K282" i="1"/>
  <c r="M283" i="1"/>
  <c r="J279" i="1"/>
  <c r="L278" i="1"/>
  <c r="K257" i="1"/>
  <c r="M281" i="1"/>
  <c r="J288" i="1"/>
  <c r="L256" i="1"/>
  <c r="K280" i="1"/>
  <c r="P271" i="1"/>
  <c r="M278" i="1"/>
  <c r="P250" i="1"/>
  <c r="H276" i="1"/>
  <c r="K273" i="1"/>
  <c r="O262" i="1"/>
  <c r="J271" i="1"/>
  <c r="O274" i="1"/>
  <c r="N251" i="1"/>
  <c r="M280" i="1"/>
  <c r="L273" i="1"/>
  <c r="O281" i="1"/>
  <c r="H260" i="1"/>
  <c r="P281" i="1"/>
  <c r="J258" i="1"/>
  <c r="K268" i="1"/>
  <c r="L277" i="1"/>
  <c r="M248" i="1"/>
  <c r="O275" i="1"/>
  <c r="N270" i="1"/>
  <c r="K274" i="1"/>
  <c r="P261" i="1"/>
  <c r="M284" i="1"/>
  <c r="P265" i="1"/>
  <c r="L258" i="1"/>
  <c r="N277" i="1"/>
  <c r="O276" i="1"/>
  <c r="N255" i="1"/>
  <c r="N254" i="1"/>
  <c r="I266" i="1"/>
  <c r="M254" i="1"/>
  <c r="L271" i="1"/>
  <c r="I285" i="1"/>
  <c r="L260" i="1"/>
  <c r="O269" i="1"/>
  <c r="J275" i="1"/>
  <c r="P282" i="1"/>
  <c r="N260" i="1"/>
  <c r="J277" i="1"/>
  <c r="N279" i="1"/>
  <c r="H265" i="1"/>
  <c r="I260" i="1"/>
  <c r="H263" i="1"/>
  <c r="P267" i="1"/>
  <c r="H281" i="1"/>
  <c r="J268" i="1"/>
  <c r="H259" i="1"/>
  <c r="L264" i="1"/>
  <c r="L282" i="1"/>
  <c r="K288" i="1"/>
  <c r="H283" i="1"/>
  <c r="K262" i="1"/>
  <c r="L280" i="1"/>
  <c r="H286" i="1"/>
  <c r="O257" i="1"/>
  <c r="K251" i="1"/>
  <c r="N272" i="1"/>
  <c r="H266" i="1"/>
  <c r="H257" i="1"/>
  <c r="N281" i="1"/>
  <c r="J287" i="1"/>
  <c r="O278" i="1"/>
  <c r="J256" i="1"/>
  <c r="M268" i="1"/>
  <c r="K255" i="1"/>
  <c r="I250" i="1"/>
  <c r="L249" i="1"/>
  <c r="K261" i="1"/>
  <c r="O254" i="1"/>
  <c r="H285" i="1"/>
  <c r="L287" i="1"/>
  <c r="M251" i="1"/>
  <c r="I254" i="1"/>
  <c r="N258" i="1"/>
  <c r="J281" i="1"/>
  <c r="K265" i="1"/>
  <c r="H254" i="1"/>
  <c r="O266" i="1"/>
  <c r="N249" i="1"/>
  <c r="O248" i="1"/>
  <c r="P272" i="1"/>
  <c r="N261" i="1"/>
  <c r="H288" i="1"/>
  <c r="L272" i="1"/>
  <c r="J273" i="1"/>
  <c r="M261" i="1"/>
  <c r="P256" i="1"/>
  <c r="H282" i="1"/>
  <c r="O268" i="1"/>
  <c r="O267" i="1"/>
  <c r="L276" i="1"/>
  <c r="H261" i="1"/>
  <c r="M263" i="1"/>
  <c r="J248" i="1"/>
  <c r="J266" i="1"/>
  <c r="J270" i="1"/>
  <c r="I268" i="1"/>
  <c r="P275" i="1"/>
  <c r="L257" i="1"/>
  <c r="N284" i="1"/>
  <c r="I284" i="1"/>
  <c r="J274" i="1"/>
  <c r="H255" i="1"/>
  <c r="H256" i="1"/>
  <c r="N265" i="1"/>
  <c r="I288" i="1"/>
  <c r="K281" i="1"/>
  <c r="P266" i="1"/>
  <c r="I278" i="1"/>
  <c r="I264" i="1"/>
  <c r="J250" i="1"/>
  <c r="L281" i="1"/>
  <c r="M256" i="1"/>
  <c r="P262" i="1"/>
  <c r="O249" i="1"/>
  <c r="L252" i="1"/>
  <c r="L251" i="1"/>
  <c r="I256" i="1"/>
  <c r="K248" i="1"/>
  <c r="M260" i="1"/>
  <c r="P255" i="1"/>
  <c r="M282" i="1"/>
  <c r="L254" i="1"/>
  <c r="J263" i="1"/>
  <c r="I271" i="1"/>
  <c r="O263" i="1"/>
  <c r="J249" i="1"/>
  <c r="P249" i="1"/>
  <c r="K260" i="1"/>
  <c r="P273" i="1"/>
  <c r="N285" i="1"/>
  <c r="O280" i="1"/>
  <c r="N269" i="1"/>
  <c r="I265" i="1"/>
  <c r="I270" i="1"/>
  <c r="P283" i="1"/>
  <c r="O285" i="1"/>
  <c r="J283" i="1"/>
  <c r="M257" i="1"/>
  <c r="I286" i="1"/>
  <c r="N257" i="1"/>
  <c r="O265" i="1"/>
  <c r="M267" i="1"/>
  <c r="M285" i="1"/>
  <c r="N276" i="1"/>
  <c r="L268" i="1"/>
  <c r="N287" i="1"/>
  <c r="H271" i="1"/>
  <c r="P268" i="1"/>
  <c r="J253" i="1"/>
  <c r="M250" i="1"/>
  <c r="N283" i="1"/>
  <c r="H275" i="1"/>
  <c r="I262" i="1"/>
  <c r="J262" i="1"/>
  <c r="O284" i="1"/>
  <c r="P252" i="1"/>
  <c r="P263" i="1"/>
  <c r="P276" i="1"/>
  <c r="P278" i="1"/>
  <c r="L248" i="1"/>
  <c r="P288" i="1"/>
  <c r="L284" i="1"/>
  <c r="L266" i="1"/>
  <c r="P287" i="1"/>
  <c r="P277" i="1"/>
  <c r="L253" i="1"/>
  <c r="H26" i="1"/>
  <c r="P212" i="1"/>
  <c r="O47" i="1"/>
  <c r="I57" i="1"/>
  <c r="L120" i="1"/>
  <c r="O104" i="1"/>
  <c r="H244" i="1"/>
  <c r="P115" i="1"/>
  <c r="N39" i="1"/>
  <c r="J70" i="1"/>
  <c r="M144" i="1"/>
  <c r="L123" i="1"/>
  <c r="N227" i="1"/>
  <c r="P117" i="1"/>
  <c r="O119" i="1"/>
  <c r="H109" i="1"/>
  <c r="O13" i="1"/>
  <c r="O106" i="1"/>
  <c r="J82" i="1"/>
  <c r="I80" i="1"/>
  <c r="N43" i="1"/>
  <c r="K235" i="1"/>
  <c r="O145" i="1"/>
  <c r="H156" i="1"/>
  <c r="M24" i="1"/>
  <c r="M179" i="1"/>
  <c r="P146" i="1"/>
  <c r="N111" i="1"/>
  <c r="K100" i="1"/>
  <c r="K92" i="1"/>
  <c r="O107" i="1"/>
  <c r="J172" i="1"/>
  <c r="J103" i="1"/>
  <c r="P133" i="1"/>
  <c r="N60" i="1"/>
  <c r="L220" i="1"/>
  <c r="O123" i="1"/>
  <c r="L73" i="1"/>
  <c r="J231" i="1"/>
  <c r="I81" i="1"/>
  <c r="P122" i="1"/>
  <c r="P246" i="1"/>
  <c r="M91" i="1"/>
  <c r="M149" i="1"/>
  <c r="L244" i="1"/>
  <c r="K33" i="1"/>
  <c r="M205" i="1"/>
  <c r="H63" i="1"/>
  <c r="H237" i="1"/>
  <c r="I88" i="1"/>
  <c r="H229" i="1"/>
  <c r="K76" i="1"/>
  <c r="K242" i="1"/>
  <c r="M8" i="1"/>
  <c r="L158" i="1"/>
  <c r="P235" i="1"/>
  <c r="O176" i="1"/>
  <c r="J207" i="1"/>
  <c r="J60" i="1"/>
  <c r="P17" i="1"/>
  <c r="I147" i="1"/>
  <c r="I205" i="1"/>
  <c r="P167" i="1"/>
  <c r="N124" i="1"/>
  <c r="P25" i="1"/>
  <c r="H94" i="1"/>
  <c r="N175" i="1"/>
  <c r="M93" i="1"/>
  <c r="P219" i="1"/>
  <c r="M109" i="1"/>
  <c r="H16" i="1"/>
  <c r="I131" i="1"/>
  <c r="K115" i="1"/>
  <c r="L144" i="1"/>
  <c r="P102" i="1"/>
  <c r="N150" i="1"/>
  <c r="K142" i="1"/>
  <c r="N178" i="1"/>
  <c r="K54" i="1"/>
  <c r="L245" i="1"/>
  <c r="O26" i="1"/>
  <c r="N196" i="1"/>
  <c r="P89" i="1"/>
  <c r="H206" i="1"/>
  <c r="H134" i="1"/>
  <c r="L156" i="1"/>
  <c r="L83" i="1"/>
  <c r="L17" i="1"/>
  <c r="J240" i="1"/>
  <c r="H7" i="1"/>
  <c r="P173" i="1"/>
  <c r="H84" i="1"/>
  <c r="J152" i="1"/>
  <c r="H68" i="1"/>
  <c r="I169" i="1"/>
  <c r="L87" i="1"/>
  <c r="O98" i="1"/>
  <c r="J87" i="1"/>
  <c r="P206" i="1"/>
  <c r="L170" i="1"/>
  <c r="L181" i="1"/>
  <c r="J136" i="1"/>
  <c r="J177" i="1"/>
  <c r="P147" i="1"/>
  <c r="O51" i="1"/>
  <c r="J100" i="1"/>
  <c r="O153" i="1"/>
  <c r="O80" i="1"/>
  <c r="N90" i="1"/>
  <c r="P58" i="1"/>
  <c r="L99" i="1"/>
  <c r="J241" i="1"/>
  <c r="H14" i="1"/>
  <c r="J243" i="1"/>
  <c r="K173" i="1"/>
  <c r="H182" i="1"/>
  <c r="I12" i="1"/>
  <c r="J188" i="1"/>
  <c r="L149" i="1"/>
  <c r="J145" i="1"/>
  <c r="P16" i="1"/>
  <c r="K216" i="1"/>
  <c r="J58" i="1"/>
  <c r="K247" i="1"/>
  <c r="O19" i="1"/>
  <c r="M22" i="1"/>
  <c r="I199" i="1"/>
  <c r="L97" i="1"/>
  <c r="N18" i="1"/>
  <c r="P26" i="1"/>
  <c r="N29" i="1"/>
  <c r="H167" i="1"/>
  <c r="O173" i="1"/>
  <c r="K39" i="1"/>
  <c r="I217" i="1"/>
  <c r="P20" i="1"/>
  <c r="M221" i="1"/>
  <c r="N52" i="1"/>
  <c r="K103" i="1"/>
  <c r="K29" i="1"/>
  <c r="P116" i="1"/>
  <c r="M129" i="1"/>
  <c r="H238" i="1"/>
  <c r="J149" i="1"/>
  <c r="L187" i="1"/>
  <c r="H111" i="1"/>
  <c r="K96" i="1"/>
  <c r="N205" i="1"/>
  <c r="H18" i="1"/>
  <c r="J230" i="1"/>
  <c r="K48" i="1"/>
  <c r="J245" i="1"/>
  <c r="M131" i="1"/>
  <c r="O216" i="1"/>
  <c r="J16" i="1"/>
  <c r="O226" i="1"/>
  <c r="I47" i="1"/>
  <c r="O187" i="1"/>
  <c r="L7" i="1"/>
  <c r="O243" i="1"/>
  <c r="I166" i="1"/>
  <c r="N224" i="1"/>
  <c r="O10" i="1"/>
  <c r="H147" i="1"/>
  <c r="H157" i="1"/>
  <c r="K168" i="1"/>
  <c r="H128" i="1"/>
  <c r="M104" i="1"/>
  <c r="N26" i="1"/>
  <c r="K180" i="1"/>
  <c r="J113" i="1"/>
  <c r="K52" i="1"/>
  <c r="I112" i="1"/>
  <c r="N182" i="1"/>
  <c r="M69" i="1"/>
  <c r="H135" i="1"/>
  <c r="O197" i="1"/>
  <c r="M87" i="1"/>
  <c r="L196" i="1"/>
  <c r="H85" i="1"/>
  <c r="H77" i="1"/>
  <c r="H189" i="1"/>
  <c r="K17" i="1"/>
  <c r="J14" i="1"/>
  <c r="N173" i="1"/>
  <c r="P128" i="1"/>
  <c r="P201" i="1"/>
  <c r="J247" i="1"/>
  <c r="O88" i="1"/>
  <c r="M97" i="1"/>
  <c r="K149" i="1"/>
  <c r="P244" i="1"/>
  <c r="N165" i="1"/>
  <c r="L162" i="1"/>
  <c r="M29" i="1"/>
  <c r="N159" i="1"/>
  <c r="O170" i="1"/>
  <c r="H196" i="1"/>
  <c r="N230" i="1"/>
  <c r="H100" i="1"/>
  <c r="K212" i="1"/>
  <c r="N13" i="1"/>
  <c r="K119" i="1"/>
  <c r="O215" i="1"/>
  <c r="L133" i="1"/>
  <c r="P119" i="1"/>
  <c r="P90" i="1"/>
  <c r="P72" i="1"/>
  <c r="N55" i="1"/>
  <c r="O158" i="1"/>
  <c r="P174" i="1"/>
  <c r="I234" i="1"/>
  <c r="L6" i="1"/>
  <c r="M215" i="1"/>
  <c r="I150" i="1"/>
  <c r="O182" i="1"/>
  <c r="H76" i="1"/>
  <c r="H99" i="1"/>
  <c r="J67" i="1"/>
  <c r="H207" i="1"/>
  <c r="K102" i="1"/>
  <c r="L243" i="1"/>
  <c r="O70" i="1"/>
  <c r="K134" i="1"/>
  <c r="J194" i="1"/>
  <c r="P144" i="1"/>
  <c r="L205" i="1"/>
  <c r="O42" i="1"/>
  <c r="P42" i="1"/>
  <c r="H164" i="1"/>
  <c r="K166" i="1"/>
  <c r="M183" i="1"/>
  <c r="N244" i="1"/>
  <c r="I52" i="1"/>
  <c r="I114" i="1"/>
  <c r="J143" i="1"/>
  <c r="J161" i="1"/>
  <c r="L74" i="1"/>
  <c r="M119" i="1"/>
  <c r="L67" i="1"/>
  <c r="P193" i="1"/>
  <c r="I31" i="1"/>
  <c r="L191" i="1"/>
  <c r="O136" i="1"/>
  <c r="N136" i="1"/>
  <c r="N144" i="1"/>
  <c r="H143" i="1"/>
  <c r="P44" i="1"/>
  <c r="O151" i="1"/>
  <c r="I161" i="1"/>
  <c r="L51" i="1"/>
  <c r="H225" i="1"/>
  <c r="M54" i="1"/>
  <c r="J226" i="1"/>
  <c r="J44" i="1"/>
  <c r="K179" i="1"/>
  <c r="I62" i="1"/>
  <c r="H214" i="1"/>
  <c r="N69" i="1"/>
  <c r="M230" i="1"/>
  <c r="P194" i="1"/>
  <c r="J221" i="1"/>
  <c r="M148" i="1"/>
  <c r="M143" i="1"/>
  <c r="I55" i="1"/>
  <c r="H198" i="1"/>
  <c r="M83" i="1"/>
  <c r="O155" i="1"/>
  <c r="M26" i="1"/>
  <c r="I40" i="1"/>
  <c r="I68" i="1"/>
  <c r="O168" i="1"/>
  <c r="J202" i="1"/>
  <c r="P51" i="1"/>
  <c r="L230" i="1"/>
  <c r="K241" i="1"/>
  <c r="I106" i="1"/>
  <c r="K32" i="1"/>
  <c r="J153" i="1"/>
  <c r="L139" i="1"/>
  <c r="L112" i="1"/>
  <c r="L104" i="1"/>
  <c r="L105" i="1"/>
  <c r="H96" i="1"/>
  <c r="L227" i="1"/>
  <c r="J118" i="1"/>
  <c r="N109" i="1"/>
  <c r="L154" i="1"/>
  <c r="H120" i="1"/>
  <c r="P23" i="1"/>
  <c r="O33" i="1"/>
  <c r="L65" i="1"/>
  <c r="M161" i="1"/>
  <c r="I127" i="1"/>
  <c r="I84" i="1"/>
  <c r="L175" i="1"/>
  <c r="J51" i="1"/>
  <c r="M150" i="1"/>
  <c r="J38" i="1"/>
  <c r="N141" i="1"/>
  <c r="M86" i="1"/>
  <c r="O156" i="1"/>
  <c r="M30" i="1"/>
  <c r="I229" i="1"/>
  <c r="O152" i="1"/>
  <c r="K105" i="1"/>
  <c r="P78" i="1"/>
  <c r="I176" i="1"/>
  <c r="M170" i="1"/>
  <c r="I167" i="1"/>
  <c r="H41" i="1"/>
  <c r="H49" i="1"/>
  <c r="N169" i="1"/>
  <c r="N177" i="1"/>
  <c r="J174" i="1"/>
  <c r="P56" i="1"/>
  <c r="P185" i="1"/>
  <c r="M56" i="1"/>
  <c r="I153" i="1"/>
  <c r="P18" i="1"/>
  <c r="K143" i="1"/>
  <c r="M162" i="1"/>
  <c r="J160" i="1"/>
  <c r="P35" i="1"/>
  <c r="N239" i="1"/>
  <c r="I19" i="1"/>
  <c r="L111" i="1"/>
  <c r="I133" i="1"/>
  <c r="H139" i="1"/>
  <c r="K108" i="1"/>
  <c r="O6" i="1"/>
  <c r="M137" i="1"/>
  <c r="L190" i="1"/>
  <c r="K6" i="1"/>
  <c r="J168" i="1"/>
  <c r="K234" i="1"/>
  <c r="L152" i="1"/>
  <c r="L209" i="1"/>
  <c r="M43" i="1"/>
  <c r="L117" i="1"/>
  <c r="P103" i="1"/>
  <c r="P75" i="1"/>
  <c r="P109" i="1"/>
  <c r="K125" i="1"/>
  <c r="I182" i="1"/>
  <c r="H33" i="1"/>
  <c r="O211" i="1"/>
  <c r="K203" i="1"/>
  <c r="H55" i="1"/>
  <c r="I97" i="1"/>
  <c r="K229" i="1"/>
  <c r="N51" i="1"/>
  <c r="M228" i="1"/>
  <c r="P93" i="1"/>
  <c r="J164" i="1"/>
  <c r="K129" i="1"/>
  <c r="L78" i="1"/>
  <c r="I196" i="1"/>
  <c r="I130" i="1"/>
  <c r="H57" i="1"/>
  <c r="J5" i="1"/>
  <c r="M247" i="1"/>
  <c r="O143" i="1"/>
  <c r="K112" i="1"/>
  <c r="K205" i="1"/>
  <c r="P152" i="1"/>
  <c r="H180" i="1"/>
  <c r="N122" i="1"/>
  <c r="O163" i="1"/>
  <c r="O172" i="1"/>
  <c r="J195" i="1"/>
  <c r="M57" i="1"/>
  <c r="N115" i="1"/>
  <c r="M32" i="1"/>
  <c r="I73" i="1"/>
  <c r="J61" i="1"/>
  <c r="P196" i="1"/>
  <c r="J49" i="1"/>
  <c r="O179" i="1"/>
  <c r="H176" i="1"/>
  <c r="H223" i="1"/>
  <c r="N41" i="1"/>
  <c r="I174" i="1"/>
  <c r="L242" i="1"/>
  <c r="O102" i="1"/>
  <c r="P168" i="1"/>
  <c r="I158" i="1"/>
  <c r="O43" i="1"/>
  <c r="L29" i="1"/>
  <c r="P92" i="1"/>
  <c r="N192" i="1"/>
  <c r="K93" i="1"/>
  <c r="J213" i="1"/>
  <c r="N146" i="1"/>
  <c r="P226" i="1"/>
  <c r="N200" i="1"/>
  <c r="O128" i="1"/>
  <c r="I50" i="1"/>
  <c r="J192" i="1"/>
  <c r="O4" i="1"/>
  <c r="J63" i="1"/>
  <c r="P186" i="1"/>
  <c r="P223" i="1"/>
  <c r="M189" i="1"/>
  <c r="N80" i="1"/>
  <c r="N49" i="1"/>
  <c r="L210" i="1"/>
  <c r="P141" i="1"/>
  <c r="P36" i="1"/>
  <c r="H89" i="1"/>
  <c r="M10" i="1"/>
  <c r="K141" i="1"/>
  <c r="P45" i="1"/>
  <c r="I192" i="1"/>
  <c r="M216" i="1"/>
  <c r="O235" i="1"/>
  <c r="P112" i="1"/>
  <c r="H67" i="1"/>
  <c r="K121" i="1"/>
  <c r="L188" i="1"/>
  <c r="O86" i="1"/>
  <c r="K25" i="1"/>
  <c r="J45" i="1"/>
  <c r="J12" i="1"/>
  <c r="H34" i="1"/>
  <c r="P233" i="1"/>
  <c r="O77" i="1"/>
  <c r="I160" i="1"/>
  <c r="P68" i="1"/>
  <c r="L173" i="1"/>
  <c r="I65" i="1"/>
  <c r="J96" i="1"/>
  <c r="H81" i="1"/>
  <c r="N226" i="1"/>
  <c r="M40" i="1"/>
  <c r="I183" i="1"/>
  <c r="J85" i="1"/>
  <c r="I228" i="1"/>
  <c r="I23" i="1"/>
  <c r="N57" i="1"/>
  <c r="N189" i="1"/>
  <c r="K246" i="1"/>
  <c r="P192" i="1"/>
  <c r="J30" i="1"/>
  <c r="O64" i="1"/>
  <c r="P59" i="1"/>
  <c r="H98" i="1"/>
  <c r="L229" i="1"/>
  <c r="K95" i="1"/>
  <c r="O241" i="1"/>
  <c r="O114" i="1"/>
  <c r="M134" i="1"/>
  <c r="H103" i="1"/>
  <c r="O124" i="1"/>
  <c r="N78" i="1"/>
  <c r="N247" i="1"/>
  <c r="M244" i="1"/>
  <c r="J129" i="1"/>
  <c r="I172" i="1"/>
  <c r="K43" i="1"/>
  <c r="M53" i="1"/>
  <c r="H30" i="1"/>
  <c r="N117" i="1"/>
  <c r="N50" i="1"/>
  <c r="L232" i="1"/>
  <c r="H97" i="1"/>
  <c r="K73" i="1"/>
  <c r="O194" i="1"/>
  <c r="O161" i="1"/>
  <c r="P181" i="1"/>
  <c r="N54" i="1"/>
  <c r="M201" i="1"/>
  <c r="I28" i="1"/>
  <c r="K243" i="1"/>
  <c r="M102" i="1"/>
  <c r="L203" i="1"/>
  <c r="K75" i="1"/>
  <c r="O228" i="1"/>
  <c r="L44" i="1"/>
  <c r="I200" i="1"/>
  <c r="M25" i="1"/>
  <c r="N12" i="1"/>
  <c r="K67" i="1"/>
  <c r="M240" i="1"/>
  <c r="I46" i="1"/>
  <c r="P234" i="1"/>
  <c r="N87" i="1"/>
  <c r="N14" i="1"/>
  <c r="M152" i="1"/>
  <c r="K97" i="1"/>
  <c r="N171" i="1"/>
  <c r="P34" i="1"/>
  <c r="H115" i="1"/>
  <c r="O57" i="1"/>
  <c r="P99" i="1"/>
  <c r="J81" i="1"/>
  <c r="O141" i="1"/>
  <c r="J112" i="1"/>
  <c r="L237" i="1"/>
  <c r="H44" i="1"/>
  <c r="I242" i="1"/>
  <c r="H32" i="1"/>
  <c r="L62" i="1"/>
  <c r="N46" i="1"/>
  <c r="M167" i="1"/>
  <c r="M59" i="1"/>
  <c r="N110" i="1"/>
  <c r="M106" i="1"/>
  <c r="H12" i="1"/>
  <c r="I185" i="1"/>
  <c r="O82" i="1"/>
  <c r="I189" i="1"/>
  <c r="K109" i="1"/>
  <c r="L212" i="1"/>
  <c r="M105" i="1"/>
  <c r="K197" i="1"/>
  <c r="J150" i="1"/>
  <c r="N210" i="1"/>
  <c r="I41" i="1"/>
  <c r="J131" i="1"/>
  <c r="K68" i="1"/>
  <c r="M235" i="1"/>
  <c r="J23" i="1"/>
  <c r="L247" i="1"/>
  <c r="M153" i="1"/>
  <c r="L70" i="1"/>
  <c r="J182" i="1"/>
  <c r="N190" i="1"/>
  <c r="O45" i="1"/>
  <c r="O37" i="1"/>
  <c r="H8" i="1"/>
  <c r="L11" i="1"/>
  <c r="P74" i="1"/>
  <c r="M11" i="1"/>
  <c r="P180" i="1"/>
  <c r="H60" i="1"/>
  <c r="K34" i="1"/>
  <c r="P123" i="1"/>
  <c r="K236" i="1"/>
  <c r="L102" i="1"/>
  <c r="O160" i="1"/>
  <c r="L55" i="1"/>
  <c r="I32" i="1"/>
  <c r="I21" i="1"/>
  <c r="K184" i="1"/>
  <c r="H72" i="1"/>
  <c r="L193" i="1"/>
  <c r="K85" i="1"/>
  <c r="H129" i="1"/>
  <c r="I190" i="1"/>
  <c r="N103" i="1"/>
  <c r="P5" i="1"/>
  <c r="O162" i="1"/>
  <c r="P29" i="1"/>
  <c r="P43" i="1"/>
  <c r="J102" i="1"/>
  <c r="P204" i="1"/>
  <c r="I26" i="1"/>
  <c r="O218" i="1"/>
  <c r="O91" i="1"/>
  <c r="J29" i="1"/>
  <c r="K208" i="1"/>
  <c r="K70" i="1"/>
  <c r="J40" i="1"/>
  <c r="P245" i="1"/>
  <c r="K127" i="1"/>
  <c r="J169" i="1"/>
  <c r="P70" i="1"/>
  <c r="P162" i="1"/>
  <c r="I95" i="1"/>
  <c r="N231" i="1"/>
  <c r="I51" i="1"/>
  <c r="M219" i="1"/>
  <c r="J200" i="1"/>
  <c r="L113" i="1"/>
  <c r="K10" i="1"/>
  <c r="I245" i="1"/>
  <c r="I175" i="1"/>
  <c r="N142" i="1"/>
  <c r="P48" i="1"/>
  <c r="O213" i="1"/>
  <c r="H59" i="1"/>
  <c r="H20" i="1"/>
  <c r="H105" i="1"/>
  <c r="P4" i="1"/>
  <c r="L85" i="1"/>
  <c r="I66" i="1"/>
  <c r="I27" i="1"/>
  <c r="P154" i="1"/>
  <c r="J108" i="1"/>
  <c r="M243" i="1"/>
  <c r="K22" i="1"/>
  <c r="O242" i="1"/>
  <c r="J74" i="1"/>
  <c r="I225" i="1"/>
  <c r="K78" i="1"/>
  <c r="K158" i="1"/>
  <c r="N96" i="1"/>
  <c r="H184" i="1"/>
  <c r="M82" i="1"/>
  <c r="N166" i="1"/>
  <c r="K40" i="1"/>
  <c r="M159" i="1"/>
  <c r="I6" i="1"/>
  <c r="P57" i="1"/>
  <c r="N188" i="1"/>
  <c r="M67" i="1"/>
  <c r="O196" i="1"/>
  <c r="M114" i="1"/>
  <c r="I111" i="1"/>
  <c r="O232" i="1"/>
  <c r="K202" i="1"/>
  <c r="J196" i="1"/>
  <c r="J117" i="1"/>
  <c r="I145" i="1"/>
  <c r="L208" i="1"/>
  <c r="L204" i="1"/>
  <c r="M174" i="1"/>
  <c r="O217" i="1"/>
  <c r="L86" i="1"/>
  <c r="K138" i="1"/>
  <c r="L146" i="1"/>
  <c r="N242" i="1"/>
  <c r="I103" i="1"/>
  <c r="M44" i="1"/>
  <c r="H75" i="1"/>
  <c r="O214" i="1"/>
  <c r="M121" i="1"/>
  <c r="L198" i="1"/>
  <c r="K114" i="1"/>
  <c r="N132" i="1"/>
  <c r="I186" i="1"/>
  <c r="M52" i="1"/>
  <c r="N157" i="1"/>
  <c r="M92" i="1"/>
  <c r="K65" i="1"/>
  <c r="H218" i="1"/>
  <c r="H187" i="1"/>
  <c r="L214" i="1"/>
  <c r="H179" i="1"/>
  <c r="J52" i="1"/>
  <c r="I223" i="1"/>
  <c r="O20" i="1"/>
  <c r="M182" i="1"/>
  <c r="P52" i="1"/>
  <c r="K116" i="1"/>
  <c r="H137" i="1"/>
  <c r="N148" i="1"/>
  <c r="O30" i="1"/>
  <c r="I243" i="1"/>
  <c r="P62" i="1"/>
  <c r="O18" i="1"/>
  <c r="J222" i="1"/>
  <c r="N20" i="1"/>
  <c r="I204" i="1"/>
  <c r="K47" i="1"/>
  <c r="L202" i="1"/>
  <c r="K172" i="1"/>
  <c r="P183" i="1"/>
  <c r="L43" i="1"/>
  <c r="N225" i="1"/>
  <c r="J19" i="1"/>
  <c r="I219" i="1"/>
  <c r="L38" i="1"/>
  <c r="N176" i="1"/>
  <c r="O23" i="1"/>
  <c r="N130" i="1"/>
  <c r="H106" i="1"/>
  <c r="M186" i="1"/>
  <c r="L130" i="1"/>
  <c r="J204" i="1"/>
  <c r="I30" i="1"/>
  <c r="N92" i="1"/>
  <c r="L174" i="1"/>
  <c r="M154" i="1"/>
  <c r="L157" i="1"/>
  <c r="H145" i="1"/>
  <c r="H107" i="1"/>
  <c r="P6" i="1"/>
  <c r="H161" i="1"/>
  <c r="K230" i="1"/>
  <c r="P27" i="1"/>
  <c r="L147" i="1"/>
  <c r="P66" i="1"/>
  <c r="L184" i="1"/>
  <c r="K84" i="1"/>
  <c r="H123" i="1"/>
  <c r="H142" i="1"/>
  <c r="P191" i="1"/>
  <c r="J68" i="1"/>
  <c r="H78" i="1"/>
  <c r="P170" i="1"/>
  <c r="J156" i="1"/>
  <c r="K23" i="1"/>
  <c r="J106" i="1"/>
  <c r="M187" i="1"/>
  <c r="K24" i="1"/>
  <c r="K86" i="1"/>
  <c r="I8" i="1"/>
  <c r="P105" i="1"/>
  <c r="P24" i="1"/>
  <c r="N240" i="1"/>
  <c r="M169" i="1"/>
  <c r="K232" i="1"/>
  <c r="H160" i="1"/>
  <c r="L88" i="1"/>
  <c r="O225" i="1"/>
  <c r="I142" i="1"/>
  <c r="L108" i="1"/>
  <c r="H146" i="1"/>
  <c r="K62" i="1"/>
  <c r="J228" i="1"/>
  <c r="J50" i="1"/>
  <c r="H117" i="1"/>
  <c r="P166" i="1"/>
  <c r="I178" i="1"/>
  <c r="I76" i="1"/>
  <c r="L47" i="1"/>
  <c r="O55" i="1"/>
  <c r="L8" i="1"/>
  <c r="M155" i="1"/>
  <c r="N185" i="1"/>
  <c r="L30" i="1"/>
  <c r="O126" i="1"/>
  <c r="O83" i="1"/>
  <c r="I212" i="1"/>
  <c r="J126" i="1"/>
  <c r="H246" i="1"/>
  <c r="H102" i="1"/>
  <c r="L177" i="1"/>
  <c r="H65" i="1"/>
  <c r="N233" i="1"/>
  <c r="P76" i="1"/>
  <c r="K169" i="1"/>
  <c r="L126" i="1"/>
  <c r="N229" i="1"/>
  <c r="O139" i="1"/>
  <c r="H188" i="1"/>
  <c r="N123" i="1"/>
  <c r="M118" i="1"/>
  <c r="I63" i="1"/>
  <c r="J88" i="1"/>
  <c r="I110" i="1"/>
  <c r="O130" i="1"/>
  <c r="K178" i="1"/>
  <c r="N71" i="1"/>
  <c r="J135" i="1"/>
  <c r="N220" i="1"/>
  <c r="K4" i="1"/>
  <c r="K185" i="1"/>
  <c r="O177" i="1"/>
  <c r="I230" i="1"/>
  <c r="I157" i="1"/>
  <c r="P124" i="1"/>
  <c r="L195" i="1"/>
  <c r="I181" i="1"/>
  <c r="M123" i="1"/>
  <c r="I154" i="1"/>
  <c r="H6" i="1"/>
  <c r="J121" i="1"/>
  <c r="J80" i="1"/>
  <c r="K132" i="1"/>
  <c r="K191" i="1"/>
  <c r="M88" i="1"/>
  <c r="L199" i="1"/>
  <c r="O40" i="1"/>
  <c r="I79" i="1"/>
  <c r="K81" i="1"/>
  <c r="O189" i="1"/>
  <c r="H25" i="1"/>
  <c r="P195" i="1"/>
  <c r="O52" i="1"/>
  <c r="K219" i="1"/>
  <c r="J31" i="1"/>
  <c r="K211" i="1"/>
  <c r="L19" i="1"/>
  <c r="K159" i="1"/>
  <c r="O202" i="1"/>
  <c r="P214" i="1"/>
  <c r="J184" i="1"/>
  <c r="M72" i="1"/>
  <c r="O121" i="1"/>
  <c r="O84" i="1"/>
  <c r="I179" i="1"/>
  <c r="L138" i="1"/>
  <c r="J183" i="1"/>
  <c r="I38" i="1"/>
  <c r="M74" i="1"/>
  <c r="P148" i="1"/>
  <c r="K199" i="1"/>
  <c r="J134" i="1"/>
  <c r="M204" i="1"/>
  <c r="P7" i="1"/>
  <c r="J239" i="1"/>
  <c r="L140" i="1"/>
  <c r="O117" i="1"/>
  <c r="P126" i="1"/>
  <c r="N3" i="1"/>
  <c r="N114" i="1"/>
  <c r="I146" i="1"/>
  <c r="J218" i="1"/>
  <c r="L223" i="1"/>
  <c r="O146" i="1"/>
  <c r="P114" i="1"/>
  <c r="P132" i="1"/>
  <c r="P188" i="1"/>
  <c r="J55" i="1"/>
  <c r="H88" i="1"/>
  <c r="P224" i="1"/>
  <c r="K124" i="1"/>
  <c r="O239" i="1"/>
  <c r="I203" i="1"/>
  <c r="H86" i="1"/>
  <c r="K209" i="1"/>
  <c r="P145" i="1"/>
  <c r="O190" i="1"/>
  <c r="N187" i="1"/>
  <c r="J151" i="1"/>
  <c r="J139" i="1"/>
  <c r="P129" i="1"/>
  <c r="J191" i="1"/>
  <c r="I149" i="1"/>
  <c r="N89" i="1"/>
  <c r="K31" i="1"/>
  <c r="L225" i="1"/>
  <c r="L4" i="1"/>
  <c r="I233" i="1"/>
  <c r="J42" i="1"/>
  <c r="M163" i="1"/>
  <c r="L137" i="1"/>
  <c r="L171" i="1"/>
  <c r="N149" i="1"/>
  <c r="K148" i="1"/>
  <c r="I137" i="1"/>
  <c r="L31" i="1"/>
  <c r="P179" i="1"/>
  <c r="I99" i="1"/>
  <c r="L169" i="1"/>
  <c r="M76" i="1"/>
  <c r="H216" i="1"/>
  <c r="M38" i="1"/>
  <c r="K174" i="1"/>
  <c r="L75" i="1"/>
  <c r="O193" i="1"/>
  <c r="M17" i="1"/>
  <c r="K69" i="1"/>
  <c r="L14" i="1"/>
  <c r="P151" i="1"/>
  <c r="L115" i="1"/>
  <c r="K152" i="1"/>
  <c r="L68" i="1"/>
  <c r="N217" i="1"/>
  <c r="K101" i="1"/>
  <c r="P13" i="1"/>
  <c r="H241" i="1"/>
  <c r="N82" i="1"/>
  <c r="N5" i="1"/>
  <c r="H141" i="1"/>
  <c r="N65" i="1"/>
  <c r="L66" i="1"/>
  <c r="L58" i="1"/>
  <c r="I134" i="1"/>
  <c r="K144" i="1"/>
  <c r="I10" i="1"/>
  <c r="O201" i="1"/>
  <c r="N88" i="1"/>
  <c r="O186" i="1"/>
  <c r="L167" i="1"/>
  <c r="L109" i="1"/>
  <c r="I35" i="1"/>
  <c r="I89" i="1"/>
  <c r="K46" i="1"/>
  <c r="O101" i="1"/>
  <c r="J98" i="1"/>
  <c r="M242" i="1"/>
  <c r="H152" i="1"/>
  <c r="L207" i="1"/>
  <c r="P53" i="1"/>
  <c r="J162" i="1"/>
  <c r="K83" i="1"/>
  <c r="I13" i="1"/>
  <c r="J99" i="1"/>
  <c r="O61" i="1"/>
  <c r="I58" i="1"/>
  <c r="H183" i="1"/>
  <c r="O12" i="1"/>
  <c r="L180" i="1"/>
  <c r="L72" i="1"/>
  <c r="M208" i="1"/>
  <c r="M138" i="1"/>
  <c r="L186" i="1"/>
  <c r="N11" i="1"/>
  <c r="I221" i="1"/>
  <c r="O25" i="1"/>
  <c r="N198" i="1"/>
  <c r="O66" i="1"/>
  <c r="J185" i="1"/>
  <c r="I64" i="1"/>
  <c r="J199" i="1"/>
  <c r="H58" i="1"/>
  <c r="O65" i="1"/>
  <c r="O73" i="1"/>
  <c r="J71" i="1"/>
  <c r="M65" i="1"/>
  <c r="P80" i="1"/>
  <c r="J27" i="1"/>
  <c r="P127" i="1"/>
  <c r="M238" i="1"/>
  <c r="N9" i="1"/>
  <c r="I25" i="1"/>
  <c r="K240" i="1"/>
  <c r="M41" i="1"/>
  <c r="N199" i="1"/>
  <c r="N32" i="1"/>
  <c r="P205" i="1"/>
  <c r="J128" i="1"/>
  <c r="K187" i="1"/>
  <c r="K133" i="1"/>
  <c r="K120" i="1"/>
  <c r="P55" i="1"/>
  <c r="J163" i="1"/>
  <c r="O230" i="1"/>
  <c r="O131" i="1"/>
  <c r="J91" i="1"/>
  <c r="K42" i="1"/>
  <c r="K175" i="1"/>
  <c r="O56" i="1"/>
  <c r="I108" i="1"/>
  <c r="I101" i="1"/>
  <c r="L49" i="1"/>
  <c r="P121" i="1"/>
  <c r="M175" i="1"/>
  <c r="K98" i="1"/>
  <c r="J210" i="1"/>
  <c r="P94" i="1"/>
  <c r="L216" i="1"/>
  <c r="O154" i="1"/>
  <c r="P197" i="1"/>
  <c r="H174" i="1"/>
  <c r="J167" i="1"/>
  <c r="J109" i="1"/>
  <c r="J175" i="1"/>
  <c r="N8" i="1"/>
  <c r="P199" i="1"/>
  <c r="H51" i="1"/>
  <c r="N129" i="1"/>
  <c r="O181" i="1"/>
  <c r="O63" i="1"/>
  <c r="I231" i="1"/>
  <c r="L25" i="1"/>
  <c r="H150" i="1"/>
  <c r="M13" i="1"/>
  <c r="H185" i="1"/>
  <c r="O36" i="1"/>
  <c r="O219" i="1"/>
  <c r="P136" i="1"/>
  <c r="N228" i="1"/>
  <c r="K28" i="1"/>
  <c r="K9" i="1"/>
  <c r="K157" i="1"/>
  <c r="J69" i="1"/>
  <c r="M77" i="1"/>
  <c r="J208" i="1"/>
  <c r="L226" i="1"/>
  <c r="K167" i="1"/>
  <c r="O207" i="1"/>
  <c r="L20" i="1"/>
  <c r="I22" i="1"/>
  <c r="K111" i="1"/>
  <c r="M31" i="1"/>
  <c r="M34" i="1"/>
  <c r="J20" i="1"/>
  <c r="M19" i="1"/>
  <c r="H213" i="1"/>
  <c r="K228" i="1"/>
  <c r="I116" i="1"/>
  <c r="I187" i="1"/>
  <c r="M194" i="1"/>
  <c r="M116" i="1"/>
  <c r="N106" i="1"/>
  <c r="P125" i="1"/>
  <c r="M5" i="1"/>
  <c r="H116" i="1"/>
  <c r="N83" i="1"/>
  <c r="K146" i="1"/>
  <c r="M210" i="1"/>
  <c r="K90" i="1"/>
  <c r="M192" i="1"/>
  <c r="H56" i="1"/>
  <c r="I109" i="1"/>
  <c r="H24" i="1"/>
  <c r="H80" i="1"/>
  <c r="H127" i="1"/>
  <c r="I140" i="1"/>
  <c r="J120" i="1"/>
  <c r="P171" i="1"/>
  <c r="I170" i="1"/>
  <c r="M224" i="1"/>
  <c r="L26" i="1"/>
  <c r="I24" i="1"/>
  <c r="N197" i="1"/>
  <c r="M103" i="1"/>
  <c r="I94" i="1"/>
  <c r="K163" i="1"/>
  <c r="L142" i="1"/>
  <c r="I77" i="1"/>
  <c r="K79" i="1"/>
  <c r="O38" i="1"/>
  <c r="N125" i="1"/>
  <c r="N91" i="1"/>
  <c r="P227" i="1"/>
  <c r="P71" i="1"/>
  <c r="J232" i="1"/>
  <c r="N45" i="1"/>
  <c r="M172" i="1"/>
  <c r="L39" i="1"/>
  <c r="M157" i="1"/>
  <c r="I49" i="1"/>
  <c r="J244" i="1"/>
  <c r="H159" i="1"/>
  <c r="M127" i="1"/>
  <c r="N42" i="1"/>
  <c r="N238" i="1"/>
  <c r="K5" i="1"/>
  <c r="O48" i="1"/>
  <c r="L22" i="1"/>
  <c r="L56" i="1"/>
  <c r="M147" i="1"/>
  <c r="L12" i="1"/>
  <c r="P221" i="1"/>
  <c r="L163" i="1"/>
  <c r="K186" i="1"/>
  <c r="L13" i="1"/>
  <c r="M117" i="1"/>
  <c r="I202" i="1"/>
  <c r="P215" i="1"/>
  <c r="L80" i="1"/>
  <c r="P207" i="1"/>
  <c r="H166" i="1"/>
  <c r="P163" i="1"/>
  <c r="K30" i="1"/>
  <c r="L211" i="1"/>
  <c r="H93" i="1"/>
  <c r="M245" i="1"/>
  <c r="I14" i="1"/>
  <c r="N40" i="1"/>
  <c r="H43" i="1"/>
  <c r="H29" i="1"/>
  <c r="P161" i="1"/>
  <c r="O9" i="1"/>
  <c r="O71" i="1"/>
  <c r="I210" i="1"/>
  <c r="I11" i="1"/>
  <c r="I151" i="1"/>
  <c r="J107" i="1"/>
  <c r="L119" i="1"/>
  <c r="M4" i="1"/>
  <c r="K104" i="1"/>
  <c r="N184" i="1"/>
  <c r="O174" i="1"/>
  <c r="M27" i="1"/>
  <c r="H148" i="1"/>
  <c r="H28" i="1"/>
  <c r="P232" i="1"/>
  <c r="K49" i="1"/>
  <c r="O100" i="1"/>
  <c r="J237" i="1"/>
  <c r="P50" i="1"/>
  <c r="H31" i="1"/>
  <c r="K245" i="1"/>
  <c r="K131" i="1"/>
  <c r="L134" i="1"/>
  <c r="J92" i="1"/>
  <c r="P165" i="1"/>
  <c r="K188" i="1"/>
  <c r="O183" i="1"/>
  <c r="M50" i="1"/>
  <c r="I18" i="1"/>
  <c r="M18" i="1"/>
  <c r="I78" i="1"/>
  <c r="L159" i="1"/>
  <c r="I122" i="1"/>
  <c r="N86" i="1"/>
  <c r="H191" i="1"/>
  <c r="P106" i="1"/>
  <c r="P236" i="1"/>
  <c r="K113" i="1"/>
  <c r="O59" i="1"/>
  <c r="K189" i="1"/>
  <c r="M96" i="1"/>
  <c r="M94" i="1"/>
  <c r="L178" i="1"/>
  <c r="H37" i="1"/>
  <c r="N35" i="1"/>
  <c r="K222" i="1"/>
  <c r="O137" i="1"/>
  <c r="J43" i="1"/>
  <c r="N140" i="1"/>
  <c r="L69" i="1"/>
  <c r="I227" i="1"/>
  <c r="P137" i="1"/>
  <c r="J101" i="1"/>
  <c r="N208" i="1"/>
  <c r="I193" i="1"/>
  <c r="J155" i="1"/>
  <c r="J193" i="1"/>
  <c r="I118" i="1"/>
  <c r="I246" i="1"/>
  <c r="P239" i="1"/>
  <c r="J211" i="1"/>
  <c r="L235" i="1"/>
  <c r="J123" i="1"/>
  <c r="J26" i="1"/>
  <c r="M184" i="1"/>
  <c r="K59" i="1"/>
  <c r="M165" i="1"/>
  <c r="J198" i="1"/>
  <c r="M226" i="1"/>
  <c r="I16" i="1"/>
  <c r="I128" i="1"/>
  <c r="J209" i="1"/>
  <c r="J86" i="1"/>
  <c r="K55" i="1"/>
  <c r="L148" i="1"/>
  <c r="L234" i="1"/>
  <c r="N195" i="1"/>
  <c r="J242" i="1"/>
  <c r="L21" i="1"/>
  <c r="P176" i="1"/>
  <c r="N172" i="1"/>
  <c r="I240" i="1"/>
  <c r="J36" i="1"/>
  <c r="K63" i="1"/>
  <c r="I218" i="1"/>
  <c r="J236" i="1"/>
  <c r="J97" i="1"/>
  <c r="H230" i="1"/>
  <c r="O223" i="1"/>
  <c r="O69" i="1"/>
  <c r="L40" i="1"/>
  <c r="N156" i="1"/>
  <c r="N126" i="1"/>
  <c r="J146" i="1"/>
  <c r="N120" i="1"/>
  <c r="P100" i="1"/>
  <c r="P238" i="1"/>
  <c r="K210" i="1"/>
  <c r="M12" i="1"/>
  <c r="L77" i="1"/>
  <c r="H234" i="1"/>
  <c r="N31" i="1"/>
  <c r="P30" i="1"/>
  <c r="I34" i="1"/>
  <c r="P86" i="1"/>
  <c r="H153" i="1"/>
  <c r="M48" i="1"/>
  <c r="O195" i="1"/>
  <c r="K147" i="1"/>
  <c r="N211" i="1"/>
  <c r="I90" i="1"/>
  <c r="O247" i="1"/>
  <c r="O11" i="1"/>
  <c r="H132" i="1"/>
  <c r="O87" i="1"/>
  <c r="H124" i="1"/>
  <c r="N7" i="1"/>
  <c r="M188" i="1"/>
  <c r="M61" i="1"/>
  <c r="K162" i="1"/>
  <c r="I39" i="1"/>
  <c r="K224" i="1"/>
  <c r="I59" i="1"/>
  <c r="N85" i="1"/>
  <c r="O93" i="1"/>
  <c r="J66" i="1"/>
  <c r="I188" i="1"/>
  <c r="J105" i="1"/>
  <c r="J186" i="1"/>
  <c r="P39" i="1"/>
  <c r="N108" i="1"/>
  <c r="N70" i="1"/>
  <c r="O164" i="1"/>
  <c r="P135" i="1"/>
  <c r="H171" i="1"/>
  <c r="J8" i="1"/>
  <c r="O149" i="1"/>
  <c r="N98" i="1"/>
  <c r="P198" i="1"/>
  <c r="O210" i="1"/>
  <c r="I247" i="1"/>
  <c r="I67" i="1"/>
  <c r="M197" i="1"/>
  <c r="N61" i="1"/>
  <c r="L33" i="1"/>
  <c r="J173" i="1"/>
  <c r="M7" i="1"/>
  <c r="K38" i="1"/>
  <c r="O68" i="1"/>
  <c r="H40" i="1"/>
  <c r="O209" i="1"/>
  <c r="L91" i="1"/>
  <c r="O15" i="1"/>
  <c r="M80" i="1"/>
  <c r="L64" i="1"/>
  <c r="K87" i="1"/>
  <c r="K145" i="1"/>
  <c r="I136" i="1"/>
  <c r="M211" i="1"/>
  <c r="I87" i="1"/>
  <c r="H192" i="1"/>
  <c r="M200" i="1"/>
  <c r="J197" i="1"/>
  <c r="J37" i="1"/>
  <c r="P138" i="1"/>
  <c r="N216" i="1"/>
  <c r="I15" i="1"/>
  <c r="N209" i="1"/>
  <c r="I165" i="1"/>
  <c r="L143" i="1"/>
  <c r="H195" i="1"/>
  <c r="I168" i="1"/>
  <c r="N179" i="1"/>
  <c r="N81" i="1"/>
  <c r="P208" i="1"/>
  <c r="L53" i="1"/>
  <c r="O32" i="1"/>
  <c r="L132" i="1"/>
  <c r="N112" i="1"/>
  <c r="M55" i="1"/>
  <c r="O134" i="1"/>
  <c r="K19" i="1"/>
  <c r="H181" i="1"/>
  <c r="O29" i="1"/>
  <c r="N174" i="1"/>
  <c r="J75" i="1"/>
  <c r="M231" i="1"/>
  <c r="H42" i="1"/>
  <c r="P41" i="1"/>
  <c r="O192" i="1"/>
  <c r="L114" i="1"/>
  <c r="I70" i="1"/>
  <c r="H112" i="1"/>
  <c r="H69" i="1"/>
  <c r="J76" i="1"/>
  <c r="H219" i="1"/>
  <c r="P8" i="1"/>
  <c r="J238" i="1"/>
  <c r="M209" i="1"/>
  <c r="N62" i="1"/>
  <c r="H87" i="1"/>
  <c r="N19" i="1"/>
  <c r="L168" i="1"/>
  <c r="J46" i="1"/>
  <c r="L15" i="1"/>
  <c r="I208" i="1"/>
  <c r="N74" i="1"/>
  <c r="N127" i="1"/>
  <c r="H133" i="1"/>
  <c r="P157" i="1"/>
  <c r="L150" i="1"/>
  <c r="M63" i="1"/>
  <c r="K80" i="1"/>
  <c r="M78" i="1"/>
  <c r="O46" i="1"/>
  <c r="N161" i="1"/>
  <c r="O34" i="1"/>
  <c r="O99" i="1"/>
  <c r="M112" i="1"/>
  <c r="I100" i="1"/>
  <c r="I156" i="1"/>
  <c r="M181" i="1"/>
  <c r="K214" i="1"/>
  <c r="O22" i="1"/>
  <c r="P113" i="1"/>
  <c r="J179" i="1"/>
  <c r="J72" i="1"/>
  <c r="J32" i="1"/>
  <c r="P240" i="1"/>
  <c r="N207" i="1"/>
  <c r="L92" i="1"/>
  <c r="N104" i="1"/>
  <c r="I54" i="1"/>
  <c r="O140" i="1"/>
  <c r="I152" i="1"/>
  <c r="O7" i="1"/>
  <c r="P83" i="1"/>
  <c r="N134" i="1"/>
  <c r="O200" i="1"/>
  <c r="N34" i="1"/>
  <c r="M113" i="1"/>
  <c r="N100" i="1"/>
  <c r="O79" i="1"/>
  <c r="N102" i="1"/>
  <c r="I53" i="1"/>
  <c r="O116" i="1"/>
  <c r="K89" i="1"/>
  <c r="P160" i="1"/>
  <c r="J215" i="1"/>
  <c r="J171" i="1"/>
  <c r="M213" i="1"/>
  <c r="K50" i="1"/>
  <c r="K195" i="1"/>
  <c r="L23" i="1"/>
  <c r="K176" i="1"/>
  <c r="P118" i="1"/>
  <c r="M218" i="1"/>
  <c r="P142" i="1"/>
  <c r="I132" i="1"/>
  <c r="H168" i="1"/>
  <c r="I184" i="1"/>
  <c r="N145" i="1"/>
  <c r="J124" i="1"/>
  <c r="L95" i="1"/>
  <c r="M217" i="1"/>
  <c r="L32" i="1"/>
  <c r="J235" i="1"/>
  <c r="M6" i="1"/>
  <c r="P40" i="1"/>
  <c r="M206" i="1"/>
  <c r="I33" i="1"/>
  <c r="I139" i="1"/>
  <c r="J17" i="1"/>
  <c r="L94" i="1"/>
  <c r="O81" i="1"/>
  <c r="K136" i="1"/>
  <c r="H73" i="1"/>
  <c r="O236" i="1"/>
  <c r="K57" i="1"/>
  <c r="P216" i="1"/>
  <c r="L59" i="1"/>
  <c r="M190" i="1"/>
  <c r="K91" i="1"/>
  <c r="N203" i="1"/>
  <c r="L118" i="1"/>
  <c r="N147" i="1"/>
  <c r="O205" i="1"/>
  <c r="M125" i="1"/>
  <c r="M42" i="1"/>
  <c r="I56" i="1"/>
  <c r="H22" i="1"/>
  <c r="O191" i="1"/>
  <c r="M122" i="1"/>
  <c r="M64" i="1"/>
  <c r="N27" i="1"/>
  <c r="L82" i="1"/>
  <c r="J13" i="1"/>
  <c r="J114" i="1"/>
  <c r="H21" i="1"/>
  <c r="N94" i="1"/>
  <c r="H15" i="1"/>
  <c r="M73" i="1"/>
  <c r="P225" i="1"/>
  <c r="N4" i="1"/>
  <c r="K20" i="1"/>
  <c r="L160" i="1"/>
  <c r="O224" i="1"/>
  <c r="K21" i="1"/>
  <c r="O8" i="1"/>
  <c r="K155" i="1"/>
  <c r="K41" i="1"/>
  <c r="O97" i="1"/>
  <c r="P31" i="1"/>
  <c r="H239" i="1"/>
  <c r="O138" i="1"/>
  <c r="M222" i="1"/>
  <c r="J127" i="1"/>
  <c r="K156" i="1"/>
  <c r="I20" i="1"/>
  <c r="P88" i="1"/>
  <c r="J93" i="1"/>
  <c r="I115" i="1"/>
  <c r="J158" i="1"/>
  <c r="J147" i="1"/>
  <c r="P247" i="1"/>
  <c r="N214" i="1"/>
  <c r="H104" i="1"/>
  <c r="M196" i="1"/>
  <c r="K26" i="1"/>
  <c r="H64" i="1"/>
  <c r="K160" i="1"/>
  <c r="H247" i="1"/>
  <c r="N59" i="1"/>
  <c r="H39" i="1"/>
  <c r="J18" i="1"/>
  <c r="M47" i="1"/>
  <c r="N133" i="1"/>
  <c r="O28" i="1"/>
  <c r="I71" i="1"/>
  <c r="O44" i="1"/>
  <c r="J170" i="1"/>
  <c r="J41" i="1"/>
  <c r="I220" i="1"/>
  <c r="N154" i="1"/>
  <c r="I159" i="1"/>
  <c r="H45" i="1"/>
  <c r="M139" i="1"/>
  <c r="M58" i="1"/>
  <c r="N170" i="1"/>
  <c r="M23" i="1"/>
  <c r="I102" i="1"/>
  <c r="M28" i="1"/>
  <c r="I9" i="1"/>
  <c r="H202" i="1"/>
  <c r="O208" i="1"/>
  <c r="I237" i="1"/>
  <c r="M98" i="1"/>
  <c r="H155" i="1"/>
  <c r="M107" i="1"/>
  <c r="O92" i="1"/>
  <c r="L79" i="1"/>
  <c r="P155" i="1"/>
  <c r="H113" i="1"/>
  <c r="O85" i="1"/>
  <c r="N16" i="1"/>
  <c r="I180" i="1"/>
  <c r="L194" i="1"/>
  <c r="H38" i="1"/>
  <c r="P139" i="1"/>
  <c r="O118" i="1"/>
  <c r="M246" i="1"/>
  <c r="L155" i="1"/>
  <c r="M128" i="1"/>
  <c r="P63" i="1"/>
  <c r="L76" i="1"/>
  <c r="M89" i="1"/>
  <c r="L122" i="1"/>
  <c r="H17" i="1"/>
  <c r="P156" i="1"/>
  <c r="H163" i="1"/>
  <c r="M39" i="1"/>
  <c r="K117" i="1"/>
  <c r="H233" i="1"/>
  <c r="N28" i="1"/>
  <c r="I129" i="1"/>
  <c r="O60" i="1"/>
  <c r="P220" i="1"/>
  <c r="J9" i="1"/>
  <c r="J47" i="1"/>
  <c r="H200" i="1"/>
  <c r="H95" i="1"/>
  <c r="H197" i="1"/>
  <c r="M35" i="1"/>
  <c r="O238" i="1"/>
  <c r="O35" i="1"/>
  <c r="P209" i="1"/>
  <c r="I82" i="1"/>
  <c r="M180" i="1"/>
  <c r="K165" i="1"/>
  <c r="H101" i="1"/>
  <c r="H13" i="1"/>
  <c r="L165" i="1"/>
  <c r="H82" i="1"/>
  <c r="M49" i="1"/>
  <c r="P64" i="1"/>
  <c r="J203" i="1"/>
  <c r="O122" i="1"/>
  <c r="L222" i="1"/>
  <c r="H74" i="1"/>
  <c r="H119" i="1"/>
  <c r="J115" i="1"/>
  <c r="N79" i="1"/>
  <c r="H122" i="1"/>
  <c r="N128" i="1"/>
  <c r="J138" i="1"/>
  <c r="H169" i="1"/>
  <c r="M151" i="1"/>
  <c r="N72" i="1"/>
  <c r="O157" i="1"/>
  <c r="J24" i="1"/>
  <c r="O185" i="1"/>
  <c r="I113" i="1"/>
  <c r="L201" i="1"/>
  <c r="L28" i="1"/>
  <c r="P46" i="1"/>
  <c r="K60" i="1"/>
  <c r="P131" i="1"/>
  <c r="P169" i="1"/>
  <c r="M141" i="1"/>
  <c r="K71" i="1"/>
  <c r="O111" i="1"/>
  <c r="I173" i="1"/>
  <c r="L136" i="1"/>
  <c r="N77" i="1"/>
  <c r="N206" i="1"/>
  <c r="H130" i="1"/>
  <c r="J234" i="1"/>
  <c r="M9" i="1"/>
  <c r="J201" i="1"/>
  <c r="H36" i="1"/>
  <c r="K190" i="1"/>
  <c r="I104" i="1"/>
  <c r="N24" i="1"/>
  <c r="K183" i="1"/>
  <c r="H9" i="1"/>
  <c r="J132" i="1"/>
  <c r="J122" i="1"/>
  <c r="I239" i="1"/>
  <c r="N93" i="1"/>
  <c r="K123" i="1"/>
  <c r="P49" i="1"/>
  <c r="H79" i="1"/>
  <c r="K37" i="1"/>
  <c r="K107" i="1"/>
  <c r="M195" i="1"/>
  <c r="I75" i="1"/>
  <c r="M135" i="1"/>
  <c r="J206" i="1"/>
  <c r="P228" i="1"/>
  <c r="P130" i="1"/>
  <c r="M62" i="1"/>
  <c r="N33" i="1"/>
  <c r="K122" i="1"/>
  <c r="L81" i="1"/>
  <c r="M212" i="1"/>
  <c r="N243" i="1"/>
  <c r="O103" i="1"/>
  <c r="L182" i="1"/>
  <c r="M33" i="1"/>
  <c r="N138" i="1"/>
  <c r="L96" i="1"/>
  <c r="H209" i="1"/>
  <c r="I105" i="1"/>
  <c r="N95" i="1"/>
  <c r="K64" i="1"/>
  <c r="K56" i="1"/>
  <c r="I143" i="1"/>
  <c r="I135" i="1"/>
  <c r="L27" i="1"/>
  <c r="O133" i="1"/>
  <c r="L238" i="1"/>
  <c r="N221" i="1"/>
  <c r="N158" i="1"/>
  <c r="H23" i="1"/>
  <c r="N218" i="1"/>
  <c r="J53" i="1"/>
  <c r="L218" i="1"/>
  <c r="H222" i="1"/>
  <c r="M60" i="1"/>
  <c r="J148" i="1"/>
  <c r="I171" i="1"/>
  <c r="P202" i="1"/>
  <c r="K150" i="1"/>
  <c r="H114" i="1"/>
  <c r="J165" i="1"/>
  <c r="K237" i="1"/>
  <c r="H215" i="1"/>
  <c r="M234" i="1"/>
  <c r="I238" i="1"/>
  <c r="L176" i="1"/>
  <c r="I36" i="1"/>
  <c r="J110" i="1"/>
  <c r="P120" i="1"/>
  <c r="L217" i="1"/>
  <c r="O150" i="1"/>
  <c r="J39" i="1"/>
  <c r="I61" i="1"/>
  <c r="P187" i="1"/>
  <c r="H177" i="1"/>
  <c r="H118" i="1"/>
  <c r="J28" i="1"/>
  <c r="O147" i="1"/>
  <c r="M101" i="1"/>
  <c r="I7" i="1"/>
  <c r="O245" i="1"/>
  <c r="L221" i="1"/>
  <c r="P158" i="1"/>
  <c r="N97" i="1"/>
  <c r="M37" i="1"/>
  <c r="H52" i="1"/>
  <c r="L116" i="1"/>
  <c r="P190" i="1"/>
  <c r="K170" i="1"/>
  <c r="J130" i="1"/>
  <c r="H83" i="1"/>
  <c r="K53" i="1"/>
  <c r="K99" i="1"/>
  <c r="N204" i="1"/>
  <c r="P150" i="1"/>
  <c r="O212" i="1"/>
  <c r="K12" i="1"/>
  <c r="M81" i="1"/>
  <c r="P3" i="1"/>
  <c r="K82" i="1"/>
  <c r="N232" i="1"/>
  <c r="J154" i="1"/>
  <c r="M178" i="1"/>
  <c r="L45" i="1"/>
  <c r="O184" i="1"/>
  <c r="M21" i="1"/>
  <c r="O240" i="1"/>
  <c r="H138" i="1"/>
  <c r="K192" i="1"/>
  <c r="N22" i="1"/>
  <c r="K206" i="1"/>
  <c r="L16" i="1"/>
  <c r="L125" i="1"/>
  <c r="P15" i="1"/>
  <c r="I195" i="1"/>
  <c r="P11" i="1"/>
  <c r="M220" i="1"/>
  <c r="J57" i="1"/>
  <c r="P60" i="1"/>
  <c r="P164" i="1"/>
  <c r="L50" i="1"/>
  <c r="N47" i="1"/>
  <c r="J144" i="1"/>
  <c r="P159" i="1"/>
  <c r="M133" i="1"/>
  <c r="H61" i="1"/>
  <c r="K151" i="1"/>
  <c r="H27" i="1"/>
  <c r="M232" i="1"/>
  <c r="H201" i="1"/>
  <c r="O5" i="1"/>
  <c r="M198" i="1"/>
  <c r="P67" i="1"/>
  <c r="P28" i="1"/>
  <c r="O135" i="1"/>
  <c r="O227" i="1"/>
  <c r="I96" i="1"/>
  <c r="O222" i="1"/>
  <c r="J142" i="1"/>
  <c r="N135" i="1"/>
  <c r="N48" i="1"/>
  <c r="L215" i="1"/>
  <c r="K16" i="1"/>
  <c r="H221" i="1"/>
  <c r="K153" i="1"/>
  <c r="I119" i="1"/>
  <c r="J90" i="1"/>
  <c r="M160" i="1"/>
  <c r="H54" i="1"/>
  <c r="M239" i="1"/>
  <c r="M176" i="1"/>
  <c r="L100" i="1"/>
  <c r="K182" i="1"/>
  <c r="J35" i="1"/>
  <c r="P82" i="1"/>
  <c r="K171" i="1"/>
  <c r="O62" i="1"/>
  <c r="M241" i="1"/>
  <c r="M193" i="1"/>
  <c r="O171" i="1"/>
  <c r="I107" i="1"/>
  <c r="N137" i="1"/>
  <c r="L246" i="1"/>
  <c r="P237" i="1"/>
  <c r="H10" i="1"/>
  <c r="I148" i="1"/>
  <c r="H70" i="1"/>
  <c r="H190" i="1"/>
  <c r="N164" i="1"/>
  <c r="J15" i="1"/>
  <c r="L107" i="1"/>
  <c r="N213" i="1"/>
  <c r="L60" i="1"/>
  <c r="P229" i="1"/>
  <c r="M71" i="1"/>
  <c r="L228" i="1"/>
  <c r="M51" i="1"/>
  <c r="H212" i="1"/>
  <c r="L172" i="1"/>
  <c r="I164" i="1"/>
  <c r="H194" i="1"/>
  <c r="H108" i="1"/>
  <c r="P12" i="1"/>
  <c r="N21" i="1"/>
  <c r="L9" i="1"/>
  <c r="M145" i="1"/>
  <c r="I121" i="1"/>
  <c r="M20" i="1"/>
  <c r="P10" i="1"/>
  <c r="I222" i="1"/>
  <c r="N241" i="1"/>
  <c r="P184" i="1"/>
  <c r="L241" i="1"/>
  <c r="J84" i="1"/>
  <c r="J176" i="1"/>
  <c r="K128" i="1"/>
  <c r="K137" i="1"/>
  <c r="K215" i="1"/>
  <c r="M85" i="1"/>
  <c r="H245" i="1"/>
  <c r="J33" i="1"/>
  <c r="M111" i="1"/>
  <c r="L57" i="1"/>
  <c r="H165" i="1"/>
  <c r="J11" i="1"/>
  <c r="M207" i="1"/>
  <c r="P91" i="1"/>
  <c r="O231" i="1"/>
  <c r="P84" i="1"/>
  <c r="O180" i="1"/>
  <c r="I43" i="1"/>
  <c r="J59" i="1"/>
  <c r="P172" i="1"/>
  <c r="N68" i="1"/>
  <c r="N201" i="1"/>
  <c r="J190" i="1"/>
  <c r="N25" i="1"/>
  <c r="M36" i="1"/>
  <c r="L231" i="1"/>
  <c r="K213" i="1"/>
  <c r="L34" i="1"/>
  <c r="H158" i="1"/>
  <c r="N212" i="1"/>
  <c r="L206" i="1"/>
  <c r="P73" i="1"/>
  <c r="M146" i="1"/>
  <c r="J220" i="1"/>
  <c r="J189" i="1"/>
  <c r="I37" i="1"/>
  <c r="K74" i="1"/>
  <c r="I92" i="1"/>
  <c r="P217" i="1"/>
  <c r="N99" i="1"/>
  <c r="K233" i="1"/>
  <c r="N36" i="1"/>
  <c r="J89" i="1"/>
  <c r="H11" i="1"/>
  <c r="H19" i="1"/>
  <c r="J219" i="1"/>
  <c r="N246" i="1"/>
  <c r="O49" i="1"/>
  <c r="L185" i="1"/>
  <c r="I29" i="1"/>
  <c r="N191" i="1"/>
  <c r="M171" i="1"/>
  <c r="O109" i="1"/>
  <c r="O21" i="1"/>
  <c r="P230" i="1"/>
  <c r="K140" i="1"/>
  <c r="P222" i="1"/>
  <c r="I69" i="1"/>
  <c r="J25" i="1"/>
  <c r="N215" i="1"/>
  <c r="O58" i="1"/>
  <c r="H178" i="1"/>
  <c r="P104" i="1"/>
  <c r="P9" i="1"/>
  <c r="O75" i="1"/>
  <c r="K221" i="1"/>
  <c r="P54" i="1"/>
  <c r="P241" i="1"/>
  <c r="J56" i="1"/>
  <c r="H210" i="1"/>
  <c r="N73" i="1"/>
  <c r="H242" i="1"/>
  <c r="K135" i="1"/>
  <c r="N193" i="1"/>
  <c r="L42" i="1"/>
  <c r="I123" i="1"/>
  <c r="M68" i="1"/>
  <c r="H149" i="1"/>
  <c r="I86" i="1"/>
  <c r="K72" i="1"/>
  <c r="O203" i="1"/>
  <c r="N76" i="1"/>
  <c r="P211" i="1"/>
  <c r="J119" i="1"/>
  <c r="J7" i="1"/>
  <c r="N101" i="1"/>
  <c r="L128" i="1"/>
  <c r="P21" i="1"/>
  <c r="K218" i="1"/>
  <c r="H131" i="1"/>
  <c r="L71" i="1"/>
  <c r="I48" i="1"/>
  <c r="J10" i="1"/>
  <c r="K227" i="1"/>
  <c r="H71" i="1"/>
  <c r="M214" i="1"/>
  <c r="P143" i="1"/>
  <c r="H125" i="1"/>
  <c r="J125" i="1"/>
  <c r="H92" i="1"/>
  <c r="P95" i="1"/>
  <c r="I85" i="1"/>
  <c r="N6" i="1"/>
  <c r="J229" i="1"/>
  <c r="I74" i="1"/>
  <c r="I194" i="1"/>
  <c r="H226" i="1"/>
  <c r="M158" i="1"/>
  <c r="P87" i="1"/>
  <c r="M164" i="1"/>
  <c r="M173" i="1"/>
  <c r="N113" i="1"/>
  <c r="L233" i="1"/>
  <c r="P108" i="1"/>
  <c r="J141" i="1"/>
  <c r="O125" i="1"/>
  <c r="J94" i="1"/>
  <c r="O54" i="1"/>
  <c r="P175" i="1"/>
  <c r="K45" i="1"/>
  <c r="M168" i="1"/>
  <c r="H126" i="1"/>
  <c r="I124" i="1"/>
  <c r="N162" i="1"/>
  <c r="J140" i="1"/>
  <c r="J64" i="1"/>
  <c r="O41" i="1"/>
  <c r="K139" i="1"/>
  <c r="M70" i="1"/>
  <c r="N75" i="1"/>
  <c r="I216" i="1"/>
  <c r="I120" i="1"/>
  <c r="K220" i="1"/>
  <c r="N181" i="1"/>
  <c r="L61" i="1"/>
  <c r="P33" i="1"/>
  <c r="N37" i="1"/>
  <c r="K225" i="1"/>
  <c r="O113" i="1"/>
  <c r="P107" i="1"/>
  <c r="N119" i="1"/>
  <c r="H208" i="1"/>
  <c r="N163" i="1"/>
  <c r="N183" i="1"/>
  <c r="N38" i="1"/>
  <c r="N116" i="1"/>
  <c r="P32" i="1"/>
  <c r="M227" i="1"/>
  <c r="J104" i="1"/>
  <c r="L240" i="1"/>
  <c r="M120" i="1"/>
  <c r="J159" i="1"/>
  <c r="P200" i="1"/>
  <c r="O72" i="1"/>
  <c r="L90" i="1"/>
  <c r="P111" i="1"/>
  <c r="K161" i="1"/>
  <c r="H66" i="1"/>
  <c r="O175" i="1"/>
  <c r="O198" i="1"/>
  <c r="L46" i="1"/>
  <c r="I72" i="1"/>
  <c r="H47" i="1"/>
  <c r="I83" i="1"/>
  <c r="M14" i="1"/>
  <c r="J212" i="1"/>
  <c r="H203" i="1"/>
  <c r="N222" i="1"/>
  <c r="P189" i="1"/>
  <c r="H175" i="1"/>
  <c r="K14" i="1"/>
  <c r="H224" i="1"/>
  <c r="M203" i="1"/>
  <c r="M75" i="1"/>
  <c r="L63" i="1"/>
  <c r="M16" i="1"/>
  <c r="L213" i="1"/>
  <c r="O67" i="1"/>
  <c r="L145" i="1"/>
  <c r="K110" i="1"/>
  <c r="L10" i="1"/>
  <c r="J54" i="1"/>
  <c r="P65" i="1"/>
  <c r="L135" i="1"/>
  <c r="J233" i="1"/>
  <c r="L124" i="1"/>
  <c r="L200" i="1"/>
  <c r="K58" i="1"/>
  <c r="I235" i="1"/>
  <c r="K94" i="1"/>
  <c r="L166" i="1"/>
  <c r="O39" i="1"/>
  <c r="O199" i="1"/>
  <c r="J62" i="1"/>
  <c r="I197" i="1"/>
  <c r="P61" i="1"/>
  <c r="H35" i="1"/>
  <c r="O204" i="1"/>
  <c r="H136" i="1"/>
  <c r="I215" i="1"/>
  <c r="H220" i="1"/>
  <c r="I42" i="1"/>
  <c r="I125" i="1"/>
  <c r="M236" i="1"/>
  <c r="J111" i="1"/>
  <c r="P243" i="1"/>
  <c r="J133" i="1"/>
  <c r="M142" i="1"/>
  <c r="M177" i="1"/>
  <c r="O132" i="1"/>
  <c r="N105" i="1"/>
  <c r="J180" i="1"/>
  <c r="I117" i="1"/>
  <c r="J137" i="1"/>
  <c r="M99" i="1"/>
  <c r="I138" i="1"/>
  <c r="L48" i="1"/>
  <c r="O169" i="1"/>
  <c r="O115" i="1"/>
  <c r="M130" i="1"/>
  <c r="H243" i="1"/>
  <c r="K77" i="1"/>
  <c r="J78" i="1"/>
  <c r="L239" i="1"/>
  <c r="L54" i="1"/>
  <c r="M79" i="1"/>
  <c r="L179" i="1"/>
  <c r="P140" i="1"/>
  <c r="L89" i="1"/>
  <c r="N53" i="1"/>
  <c r="P47" i="1"/>
  <c r="K8" i="1"/>
  <c r="N168" i="1"/>
  <c r="P101" i="1"/>
  <c r="O76" i="1"/>
  <c r="K238" i="1"/>
  <c r="O50" i="1"/>
  <c r="P79" i="1"/>
  <c r="H154" i="1"/>
  <c r="O159" i="1"/>
  <c r="P77" i="1"/>
  <c r="I198" i="1"/>
  <c r="K36" i="1"/>
  <c r="K181" i="1"/>
  <c r="H144" i="1"/>
  <c r="J224" i="1"/>
  <c r="N152" i="1"/>
  <c r="J217" i="1"/>
  <c r="M110" i="1"/>
  <c r="P134" i="1"/>
  <c r="K244" i="1"/>
  <c r="I163" i="1"/>
  <c r="L131" i="1"/>
  <c r="N23" i="1"/>
  <c r="L84" i="1"/>
  <c r="H62" i="1"/>
  <c r="J73" i="1"/>
  <c r="I91" i="1"/>
  <c r="I155" i="1"/>
  <c r="M3" i="1"/>
  <c r="H240" i="1"/>
  <c r="J65" i="1"/>
  <c r="M84" i="1"/>
  <c r="L35" i="1"/>
  <c r="J166" i="1"/>
  <c r="M132" i="1"/>
  <c r="H199" i="1"/>
  <c r="H90" i="1"/>
  <c r="H232" i="1"/>
  <c r="O165" i="1"/>
  <c r="I17" i="1"/>
  <c r="P98" i="1"/>
  <c r="N139" i="1"/>
  <c r="K193" i="1"/>
  <c r="L98" i="1"/>
  <c r="K27" i="1"/>
  <c r="L93" i="1"/>
  <c r="L153" i="1"/>
  <c r="I98" i="1"/>
  <c r="O142" i="1"/>
  <c r="H50" i="1"/>
  <c r="H121" i="1"/>
  <c r="J157" i="1"/>
  <c r="J187" i="1"/>
  <c r="J216" i="1"/>
  <c r="O148" i="1"/>
  <c r="M185" i="1"/>
  <c r="L41" i="1"/>
  <c r="J95" i="1"/>
  <c r="O14" i="1"/>
  <c r="H186" i="1"/>
  <c r="L37" i="1"/>
  <c r="N131" i="1"/>
  <c r="J83" i="1"/>
  <c r="H172" i="1"/>
  <c r="P210" i="1"/>
  <c r="I5" i="1"/>
  <c r="J178" i="1"/>
  <c r="K196" i="1"/>
  <c r="M156" i="1"/>
  <c r="J22" i="1"/>
  <c r="L189" i="1"/>
  <c r="N15" i="1"/>
  <c r="H91" i="1"/>
  <c r="K201" i="1"/>
  <c r="K217" i="1"/>
  <c r="M233" i="1"/>
  <c r="M225" i="1"/>
  <c r="K207" i="1"/>
  <c r="L106" i="1"/>
  <c r="N58" i="1"/>
  <c r="I211" i="1"/>
  <c r="J77" i="1"/>
  <c r="O89" i="1"/>
  <c r="O112" i="1"/>
  <c r="O120" i="1"/>
  <c r="I45" i="1"/>
  <c r="O16" i="1"/>
  <c r="P96" i="1"/>
  <c r="O127" i="1"/>
  <c r="M136" i="1"/>
  <c r="J34" i="1"/>
  <c r="I244" i="1"/>
  <c r="P149" i="1"/>
  <c r="I236" i="1"/>
  <c r="O90" i="1"/>
  <c r="H173" i="1"/>
  <c r="O74" i="1"/>
  <c r="K106" i="1"/>
  <c r="I213" i="1"/>
  <c r="I214" i="1"/>
  <c r="M126" i="1"/>
  <c r="H236" i="1"/>
  <c r="O78" i="1"/>
  <c r="N160" i="1"/>
  <c r="K11" i="1"/>
  <c r="K44" i="1"/>
  <c r="L24" i="1"/>
  <c r="P85" i="1"/>
  <c r="O167" i="1"/>
  <c r="I93" i="1"/>
  <c r="J225" i="1"/>
  <c r="K35" i="1"/>
  <c r="M223" i="1"/>
  <c r="K15" i="1"/>
  <c r="H205" i="1"/>
  <c r="N107" i="1"/>
  <c r="O246" i="1"/>
  <c r="L101" i="1"/>
  <c r="I191" i="1"/>
  <c r="L127" i="1"/>
  <c r="P97" i="1"/>
  <c r="P69" i="1"/>
  <c r="O108" i="1"/>
  <c r="L151" i="1"/>
  <c r="M95" i="1"/>
  <c r="K198" i="1"/>
  <c r="N237" i="1"/>
  <c r="K130" i="1"/>
  <c r="M229" i="1"/>
  <c r="L5" i="1"/>
  <c r="L224" i="1"/>
  <c r="N44" i="1"/>
  <c r="N10" i="1"/>
  <c r="J205" i="1"/>
  <c r="K154" i="1"/>
  <c r="L18" i="1"/>
  <c r="H46" i="1"/>
  <c r="N121" i="1"/>
  <c r="N63" i="1"/>
  <c r="I162" i="1"/>
  <c r="L161" i="1"/>
  <c r="O95" i="1"/>
  <c r="L219" i="1"/>
  <c r="P22" i="1"/>
  <c r="M237" i="1"/>
  <c r="K226" i="1"/>
  <c r="M124" i="1"/>
  <c r="O17" i="1"/>
  <c r="J181" i="1"/>
  <c r="N56" i="1"/>
  <c r="P203" i="1"/>
  <c r="M45" i="1"/>
  <c r="H204" i="1"/>
  <c r="L3" i="1"/>
  <c r="K88" i="1"/>
  <c r="K61" i="1"/>
  <c r="I206" i="1"/>
  <c r="K200" i="1"/>
  <c r="O27" i="1"/>
  <c r="L52" i="1"/>
  <c r="K126" i="1"/>
  <c r="K118" i="1"/>
  <c r="O244" i="1"/>
  <c r="N118" i="1"/>
  <c r="O110" i="1"/>
  <c r="K7" i="1"/>
  <c r="K204" i="1"/>
  <c r="L121" i="1"/>
  <c r="P218" i="1"/>
  <c r="J227" i="1"/>
  <c r="J6" i="1"/>
  <c r="I141" i="1"/>
  <c r="I207" i="1"/>
  <c r="O96" i="1"/>
  <c r="J48" i="1"/>
  <c r="N64" i="1"/>
  <c r="K13" i="1"/>
  <c r="N153" i="1"/>
  <c r="L183" i="1"/>
  <c r="P81" i="1"/>
  <c r="K223" i="1"/>
  <c r="O53" i="1"/>
  <c r="M46" i="1"/>
  <c r="P37" i="1"/>
  <c r="H140" i="1"/>
  <c r="P242" i="1"/>
  <c r="K18" i="1"/>
  <c r="K194" i="1"/>
  <c r="N155" i="1"/>
  <c r="H170" i="1"/>
  <c r="I126" i="1"/>
  <c r="P38" i="1"/>
  <c r="H235" i="1"/>
  <c r="P177" i="1"/>
  <c r="L129" i="1"/>
  <c r="I226" i="1"/>
  <c r="I224" i="1"/>
  <c r="H217" i="1"/>
  <c r="L110" i="1"/>
  <c r="H151" i="1"/>
  <c r="O229" i="1"/>
  <c r="N66" i="1"/>
  <c r="I201" i="1"/>
  <c r="M191" i="1"/>
  <c r="M108" i="1"/>
  <c r="H231" i="1"/>
  <c r="P19" i="1"/>
  <c r="I209" i="1"/>
  <c r="I232" i="1"/>
  <c r="N235" i="1"/>
  <c r="N234" i="1"/>
  <c r="N245" i="1"/>
  <c r="O220" i="1"/>
  <c r="K231" i="1"/>
  <c r="O234" i="1"/>
  <c r="N202" i="1"/>
  <c r="H110" i="1"/>
  <c r="O129" i="1"/>
  <c r="M100" i="1"/>
  <c r="P178" i="1"/>
  <c r="M66" i="1"/>
  <c r="K51" i="1"/>
  <c r="K66" i="1"/>
  <c r="N17" i="1"/>
  <c r="H193" i="1"/>
  <c r="P110" i="1"/>
  <c r="H162" i="1"/>
  <c r="L197" i="1"/>
  <c r="J214" i="1"/>
  <c r="N167" i="1"/>
  <c r="I241" i="1"/>
  <c r="P182" i="1"/>
  <c r="O178" i="1"/>
  <c r="H211" i="1"/>
  <c r="N67" i="1"/>
  <c r="M90" i="1"/>
  <c r="K239" i="1"/>
  <c r="O237" i="1"/>
  <c r="P231" i="1"/>
  <c r="O144" i="1"/>
  <c r="J21" i="1"/>
  <c r="L164" i="1"/>
  <c r="L192" i="1"/>
  <c r="M15" i="1"/>
  <c r="L236" i="1"/>
  <c r="M140" i="1"/>
  <c r="N151" i="1"/>
  <c r="P153" i="1"/>
  <c r="I177" i="1"/>
  <c r="O105" i="1"/>
  <c r="J79" i="1"/>
  <c r="L36" i="1"/>
  <c r="J246" i="1"/>
  <c r="M115" i="1"/>
  <c r="I44" i="1"/>
  <c r="O24" i="1"/>
  <c r="O206" i="1"/>
  <c r="N194" i="1"/>
  <c r="M166" i="1"/>
  <c r="N236" i="1"/>
  <c r="N219" i="1"/>
  <c r="O166" i="1"/>
  <c r="O233" i="1"/>
  <c r="I144" i="1"/>
  <c r="P213" i="1"/>
  <c r="J116" i="1"/>
  <c r="N143" i="1"/>
  <c r="H228" i="1"/>
  <c r="N84" i="1"/>
  <c r="O31" i="1"/>
  <c r="H48" i="1"/>
  <c r="I60" i="1"/>
  <c r="N186" i="1"/>
  <c r="M199" i="1"/>
  <c r="O94" i="1"/>
  <c r="N223" i="1"/>
  <c r="O221" i="1"/>
  <c r="K177" i="1"/>
  <c r="P14" i="1"/>
  <c r="O188" i="1"/>
  <c r="L103" i="1"/>
  <c r="N180" i="1"/>
  <c r="J223" i="1"/>
  <c r="L141" i="1"/>
  <c r="H227" i="1"/>
  <c r="M202" i="1"/>
  <c r="N30" i="1"/>
  <c r="H53" i="1"/>
  <c r="K164" i="1"/>
  <c r="Q266" i="1" l="1"/>
  <c r="U266" i="1" s="1"/>
  <c r="Q278" i="1"/>
  <c r="Q254" i="1"/>
  <c r="X254" i="1" s="1"/>
  <c r="Q281" i="1"/>
  <c r="Q260" i="1"/>
  <c r="Q270" i="1"/>
  <c r="Q285" i="1"/>
  <c r="Q286" i="1"/>
  <c r="Q250" i="1"/>
  <c r="Q268" i="1"/>
  <c r="Q251" i="1"/>
  <c r="Q271" i="1"/>
  <c r="Q261" i="1"/>
  <c r="Q276" i="1"/>
  <c r="Q279" i="1"/>
  <c r="Q253" i="1"/>
  <c r="Q288" i="1"/>
  <c r="Q257" i="1"/>
  <c r="Q283" i="1"/>
  <c r="Q263" i="1"/>
  <c r="Q284" i="1"/>
  <c r="Q269" i="1"/>
  <c r="Q258" i="1"/>
  <c r="R266" i="1"/>
  <c r="W266" i="1"/>
  <c r="Q274" i="1"/>
  <c r="Q264" i="1"/>
  <c r="Q275" i="1"/>
  <c r="Q265" i="1"/>
  <c r="Q252" i="1"/>
  <c r="Q277" i="1"/>
  <c r="Q256" i="1"/>
  <c r="Q282" i="1"/>
  <c r="Q280" i="1"/>
  <c r="Q267" i="1"/>
  <c r="Q248" i="1"/>
  <c r="Q273" i="1"/>
  <c r="Q249" i="1"/>
  <c r="Q255" i="1"/>
  <c r="Q259" i="1"/>
  <c r="Q272" i="1"/>
  <c r="Q262" i="1"/>
  <c r="Q287" i="1"/>
  <c r="Q211" i="1"/>
  <c r="Q208" i="1"/>
  <c r="Q74" i="1"/>
  <c r="Q11" i="1"/>
  <c r="Q228" i="1"/>
  <c r="W228" i="1" s="1"/>
  <c r="Q175" i="1"/>
  <c r="R175" i="1" s="1"/>
  <c r="Q50" i="1"/>
  <c r="Q13" i="1"/>
  <c r="Q174" i="1"/>
  <c r="Q48" i="1"/>
  <c r="Q178" i="1"/>
  <c r="Q170" i="1"/>
  <c r="Q210" i="1"/>
  <c r="Q70" i="1"/>
  <c r="Q227" i="1"/>
  <c r="U227" i="1" s="1"/>
  <c r="Q194" i="1"/>
  <c r="Q230" i="1"/>
  <c r="Q185" i="1"/>
  <c r="Q51" i="1"/>
  <c r="Q81" i="1"/>
  <c r="Q54" i="1"/>
  <c r="Q95" i="1"/>
  <c r="Q127" i="1"/>
  <c r="Q186" i="1"/>
  <c r="Q199" i="1"/>
  <c r="W199" i="1" s="1"/>
  <c r="Q47" i="1"/>
  <c r="S47" i="1" s="1"/>
  <c r="Q226" i="1"/>
  <c r="Q165" i="1"/>
  <c r="Q138" i="1"/>
  <c r="X138" i="1" s="1"/>
  <c r="Q118" i="1"/>
  <c r="Q114" i="1"/>
  <c r="Q200" i="1"/>
  <c r="Q155" i="1"/>
  <c r="Q104" i="1"/>
  <c r="W104" i="1" s="1"/>
  <c r="Q181" i="1"/>
  <c r="W181" i="1" s="1"/>
  <c r="Q171" i="1"/>
  <c r="Q29" i="1"/>
  <c r="U29" i="1" s="1"/>
  <c r="Q80" i="1"/>
  <c r="Q216" i="1"/>
  <c r="Q88" i="1"/>
  <c r="Q246" i="1"/>
  <c r="Q142" i="1"/>
  <c r="Q161" i="1"/>
  <c r="Q179" i="1"/>
  <c r="Q105" i="1"/>
  <c r="Q60" i="1"/>
  <c r="V60" i="1" s="1"/>
  <c r="Q57" i="1"/>
  <c r="Q49" i="1"/>
  <c r="Q100" i="1"/>
  <c r="Q135" i="1"/>
  <c r="Q63" i="1"/>
  <c r="Q156" i="1"/>
  <c r="Q109" i="1"/>
  <c r="Q92" i="1"/>
  <c r="Q102" i="1"/>
  <c r="Q162" i="1"/>
  <c r="Q205" i="1"/>
  <c r="Q121" i="1"/>
  <c r="Q126" i="1"/>
  <c r="R126" i="1" s="1"/>
  <c r="Q125" i="1"/>
  <c r="Q131" i="1"/>
  <c r="V131" i="1" s="1"/>
  <c r="Q83" i="1"/>
  <c r="Q177" i="1"/>
  <c r="Q9" i="1"/>
  <c r="Q122" i="1"/>
  <c r="R122" i="1" s="1"/>
  <c r="Q39" i="1"/>
  <c r="Q40" i="1"/>
  <c r="R40" i="1" s="1"/>
  <c r="Q28" i="1"/>
  <c r="X28" i="1" s="1"/>
  <c r="Q43" i="1"/>
  <c r="Q166" i="1"/>
  <c r="Q24" i="1"/>
  <c r="Q116" i="1"/>
  <c r="Q150" i="1"/>
  <c r="Q241" i="1"/>
  <c r="Q6" i="1"/>
  <c r="Q123" i="1"/>
  <c r="Q137" i="1"/>
  <c r="Q184" i="1"/>
  <c r="Q20" i="1"/>
  <c r="Q98" i="1"/>
  <c r="Q180" i="1"/>
  <c r="Q41" i="1"/>
  <c r="Q143" i="1"/>
  <c r="Q128" i="1"/>
  <c r="Q238" i="1"/>
  <c r="Q16" i="1"/>
  <c r="Q244" i="1"/>
  <c r="Q3" i="1"/>
  <c r="Q220" i="1"/>
  <c r="Q212" i="1"/>
  <c r="Q201" i="1"/>
  <c r="Q23" i="1"/>
  <c r="Q79" i="1"/>
  <c r="Q130" i="1"/>
  <c r="Q163" i="1"/>
  <c r="Q15" i="1"/>
  <c r="Q73" i="1"/>
  <c r="Q234" i="1"/>
  <c r="Q148" i="1"/>
  <c r="Q213" i="1"/>
  <c r="Q146" i="1"/>
  <c r="Q107" i="1"/>
  <c r="Q187" i="1"/>
  <c r="Q59" i="1"/>
  <c r="Q32" i="1"/>
  <c r="Q30" i="1"/>
  <c r="Q164" i="1"/>
  <c r="Q196" i="1"/>
  <c r="Q189" i="1"/>
  <c r="Q68" i="1"/>
  <c r="Q90" i="1"/>
  <c r="Q10" i="1"/>
  <c r="Q193" i="1"/>
  <c r="Q110" i="1"/>
  <c r="Q46" i="1"/>
  <c r="Q91" i="1"/>
  <c r="Q82" i="1"/>
  <c r="Q113" i="1"/>
  <c r="Q247" i="1"/>
  <c r="Q168" i="1"/>
  <c r="Q219" i="1"/>
  <c r="Q42" i="1"/>
  <c r="Q124" i="1"/>
  <c r="Q37" i="1"/>
  <c r="Q31" i="1"/>
  <c r="Q56" i="1"/>
  <c r="Q183" i="1"/>
  <c r="Q86" i="1"/>
  <c r="Q4" i="1"/>
  <c r="X4" i="1" s="1"/>
  <c r="Q145" i="1"/>
  <c r="Q218" i="1"/>
  <c r="Q129" i="1"/>
  <c r="Q12" i="1"/>
  <c r="Q115" i="1"/>
  <c r="Q103" i="1"/>
  <c r="Q223" i="1"/>
  <c r="Q55" i="1"/>
  <c r="Q77" i="1"/>
  <c r="Q157" i="1"/>
  <c r="Q18" i="1"/>
  <c r="Q134" i="1"/>
  <c r="Q224" i="1"/>
  <c r="Q5" i="1"/>
  <c r="Q235" i="1"/>
  <c r="Q140" i="1"/>
  <c r="T140" i="1" s="1"/>
  <c r="Q204" i="1"/>
  <c r="Q62" i="1"/>
  <c r="Q242" i="1"/>
  <c r="Q53" i="1"/>
  <c r="Q151" i="1"/>
  <c r="Q173" i="1"/>
  <c r="Q172" i="1"/>
  <c r="Q154" i="1"/>
  <c r="Q136" i="1"/>
  <c r="Q203" i="1"/>
  <c r="Q71" i="1"/>
  <c r="Q245" i="1"/>
  <c r="Q190" i="1"/>
  <c r="Q221" i="1"/>
  <c r="Q27" i="1"/>
  <c r="Q119" i="1"/>
  <c r="Q17" i="1"/>
  <c r="Q202" i="1"/>
  <c r="Q45" i="1"/>
  <c r="Q21" i="1"/>
  <c r="Q22" i="1"/>
  <c r="Q195" i="1"/>
  <c r="Q191" i="1"/>
  <c r="Q159" i="1"/>
  <c r="Q58" i="1"/>
  <c r="Q152" i="1"/>
  <c r="Q106" i="1"/>
  <c r="Q44" i="1"/>
  <c r="Q176" i="1"/>
  <c r="Q96" i="1"/>
  <c r="Q225" i="1"/>
  <c r="Q207" i="1"/>
  <c r="Q85" i="1"/>
  <c r="Q147" i="1"/>
  <c r="Q167" i="1"/>
  <c r="Q182" i="1"/>
  <c r="Q84" i="1"/>
  <c r="Q206" i="1"/>
  <c r="Q66" i="1"/>
  <c r="Q149" i="1"/>
  <c r="Q64" i="1"/>
  <c r="Q239" i="1"/>
  <c r="Q69" i="1"/>
  <c r="Q132" i="1"/>
  <c r="Q153" i="1"/>
  <c r="Q93" i="1"/>
  <c r="Q65" i="1"/>
  <c r="Q78" i="1"/>
  <c r="Q8" i="1"/>
  <c r="Q229" i="1"/>
  <c r="Q215" i="1"/>
  <c r="Q231" i="1"/>
  <c r="Q217" i="1"/>
  <c r="Q236" i="1"/>
  <c r="Q232" i="1"/>
  <c r="Q240" i="1"/>
  <c r="Q144" i="1"/>
  <c r="Q243" i="1"/>
  <c r="Q35" i="1"/>
  <c r="Q19" i="1"/>
  <c r="Q158" i="1"/>
  <c r="Q108" i="1"/>
  <c r="Q61" i="1"/>
  <c r="Q52" i="1"/>
  <c r="X52" i="1" s="1"/>
  <c r="Q222" i="1"/>
  <c r="Q209" i="1"/>
  <c r="Q36" i="1"/>
  <c r="Q169" i="1"/>
  <c r="Q101" i="1"/>
  <c r="Q197" i="1"/>
  <c r="Q38" i="1"/>
  <c r="Q133" i="1"/>
  <c r="Q87" i="1"/>
  <c r="Q112" i="1"/>
  <c r="Q192" i="1"/>
  <c r="Q141" i="1"/>
  <c r="Q25" i="1"/>
  <c r="Q188" i="1"/>
  <c r="Q117" i="1"/>
  <c r="Q75" i="1"/>
  <c r="Q72" i="1"/>
  <c r="Q97" i="1"/>
  <c r="Q67" i="1"/>
  <c r="Q89" i="1"/>
  <c r="Q33" i="1"/>
  <c r="Q198" i="1"/>
  <c r="Q214" i="1"/>
  <c r="Q99" i="1"/>
  <c r="Q111" i="1"/>
  <c r="Q7" i="1"/>
  <c r="Q94" i="1"/>
  <c r="Q233" i="1"/>
  <c r="Q160" i="1"/>
  <c r="Q34" i="1"/>
  <c r="Q139" i="1"/>
  <c r="Q120" i="1"/>
  <c r="Q76" i="1"/>
  <c r="Q14" i="1"/>
  <c r="Q237" i="1"/>
  <c r="Q26" i="1"/>
  <c r="R80" i="1"/>
  <c r="R177" i="1"/>
  <c r="V199" i="1" l="1"/>
  <c r="AD199" i="1" s="1"/>
  <c r="AR199" i="1" s="1"/>
  <c r="S266" i="1"/>
  <c r="X266" i="1"/>
  <c r="V266" i="1"/>
  <c r="AD266" i="1" s="1"/>
  <c r="AR266" i="1" s="1"/>
  <c r="T266" i="1"/>
  <c r="W122" i="1"/>
  <c r="AE122" i="1" s="1"/>
  <c r="X199" i="1"/>
  <c r="AF199" i="1" s="1"/>
  <c r="AN199" i="1" s="1"/>
  <c r="R254" i="1"/>
  <c r="Z254" i="1" s="1"/>
  <c r="S52" i="1"/>
  <c r="AA52" i="1" s="1"/>
  <c r="R4" i="1"/>
  <c r="W4" i="1"/>
  <c r="AE4" i="1" s="1"/>
  <c r="V122" i="1"/>
  <c r="AD122" i="1" s="1"/>
  <c r="AR122" i="1" s="1"/>
  <c r="U52" i="1"/>
  <c r="AC52" i="1" s="1"/>
  <c r="AO52" i="1" s="1"/>
  <c r="X140" i="1"/>
  <c r="AF140" i="1" s="1"/>
  <c r="AN140" i="1" s="1"/>
  <c r="S122" i="1"/>
  <c r="AA122" i="1" s="1"/>
  <c r="X181" i="1"/>
  <c r="W126" i="1"/>
  <c r="R131" i="1"/>
  <c r="W138" i="1"/>
  <c r="X228" i="1"/>
  <c r="AF228" i="1" s="1"/>
  <c r="AN228" i="1" s="1"/>
  <c r="S40" i="1"/>
  <c r="AA40" i="1" s="1"/>
  <c r="Z40" i="1"/>
  <c r="AE181" i="1"/>
  <c r="AF181" i="1"/>
  <c r="AN181" i="1" s="1"/>
  <c r="AA47" i="1"/>
  <c r="X40" i="1"/>
  <c r="AF40" i="1" s="1"/>
  <c r="AN40" i="1" s="1"/>
  <c r="V181" i="1"/>
  <c r="AD181" i="1" s="1"/>
  <c r="AR181" i="1" s="1"/>
  <c r="AE199" i="1"/>
  <c r="T126" i="1"/>
  <c r="AB126" i="1" s="1"/>
  <c r="U181" i="1"/>
  <c r="AC181" i="1" s="1"/>
  <c r="AO181" i="1" s="1"/>
  <c r="AF52" i="1"/>
  <c r="AN52" i="1" s="1"/>
  <c r="AB140" i="1"/>
  <c r="Z122" i="1"/>
  <c r="U199" i="1"/>
  <c r="AC199" i="1" s="1"/>
  <c r="AO199" i="1" s="1"/>
  <c r="W40" i="1"/>
  <c r="AE40" i="1" s="1"/>
  <c r="S126" i="1"/>
  <c r="AA126" i="1" s="1"/>
  <c r="T199" i="1"/>
  <c r="AB199" i="1" s="1"/>
  <c r="S140" i="1"/>
  <c r="AA140" i="1" s="1"/>
  <c r="V40" i="1"/>
  <c r="AD40" i="1" s="1"/>
  <c r="AR40" i="1" s="1"/>
  <c r="X122" i="1"/>
  <c r="AF122" i="1" s="1"/>
  <c r="AN122" i="1" s="1"/>
  <c r="T181" i="1"/>
  <c r="AB181" i="1" s="1"/>
  <c r="Z177" i="1"/>
  <c r="AC227" i="1"/>
  <c r="AO227" i="1" s="1"/>
  <c r="AF254" i="1"/>
  <c r="AN254" i="1" s="1"/>
  <c r="V126" i="1"/>
  <c r="AD126" i="1" s="1"/>
  <c r="AR126" i="1" s="1"/>
  <c r="AE104" i="1"/>
  <c r="X241" i="1"/>
  <c r="AF241" i="1" s="1"/>
  <c r="AN241" i="1" s="1"/>
  <c r="Z4" i="1"/>
  <c r="AF4" i="1"/>
  <c r="AN4" i="1" s="1"/>
  <c r="S199" i="1"/>
  <c r="AA199" i="1" s="1"/>
  <c r="R140" i="1"/>
  <c r="Z140" i="1" s="1"/>
  <c r="U40" i="1"/>
  <c r="AC40" i="1" s="1"/>
  <c r="AO40" i="1" s="1"/>
  <c r="U122" i="1"/>
  <c r="AC122" i="1" s="1"/>
  <c r="AO122" i="1" s="1"/>
  <c r="S181" i="1"/>
  <c r="AA181" i="1" s="1"/>
  <c r="AD60" i="1"/>
  <c r="AR60" i="1" s="1"/>
  <c r="Z80" i="1"/>
  <c r="Z175" i="1"/>
  <c r="W254" i="1"/>
  <c r="AE254" i="1" s="1"/>
  <c r="U28" i="1"/>
  <c r="AC28" i="1" s="1"/>
  <c r="AO28" i="1" s="1"/>
  <c r="AF28" i="1"/>
  <c r="AN28" i="1" s="1"/>
  <c r="AE126" i="1"/>
  <c r="Z126" i="1"/>
  <c r="U126" i="1"/>
  <c r="X126" i="1"/>
  <c r="AF126" i="1" s="1"/>
  <c r="AN126" i="1" s="1"/>
  <c r="R199" i="1"/>
  <c r="S4" i="1"/>
  <c r="AA4" i="1" s="1"/>
  <c r="W140" i="1"/>
  <c r="AE140" i="1" s="1"/>
  <c r="T40" i="1"/>
  <c r="AB40" i="1" s="1"/>
  <c r="T122" i="1"/>
  <c r="AB122" i="1" s="1"/>
  <c r="R181" i="1"/>
  <c r="Z181" i="1" s="1"/>
  <c r="Z131" i="1"/>
  <c r="AD131" i="1"/>
  <c r="AR131" i="1" s="1"/>
  <c r="AC29" i="1"/>
  <c r="AO29" i="1" s="1"/>
  <c r="AE138" i="1"/>
  <c r="AF138" i="1"/>
  <c r="AN138" i="1" s="1"/>
  <c r="AE228" i="1"/>
  <c r="S254" i="1"/>
  <c r="AA254" i="1" s="1"/>
  <c r="AE266" i="1"/>
  <c r="Z266" i="1"/>
  <c r="AB266" i="1"/>
  <c r="AF266" i="1"/>
  <c r="AN266" i="1" s="1"/>
  <c r="AA266" i="1"/>
  <c r="AC266" i="1"/>
  <c r="AO266" i="1" s="1"/>
  <c r="X270" i="1"/>
  <c r="AF270" i="1" s="1"/>
  <c r="AN270" i="1" s="1"/>
  <c r="V260" i="1"/>
  <c r="AD260" i="1" s="1"/>
  <c r="AR260" i="1" s="1"/>
  <c r="T177" i="1"/>
  <c r="AB177" i="1" s="1"/>
  <c r="T114" i="1"/>
  <c r="AB114" i="1" s="1"/>
  <c r="X227" i="1"/>
  <c r="AF227" i="1" s="1"/>
  <c r="AN227" i="1" s="1"/>
  <c r="T281" i="1"/>
  <c r="AB281" i="1" s="1"/>
  <c r="V278" i="1"/>
  <c r="AD278" i="1" s="1"/>
  <c r="AR278" i="1" s="1"/>
  <c r="V165" i="1"/>
  <c r="AD165" i="1" s="1"/>
  <c r="AR165" i="1" s="1"/>
  <c r="W227" i="1"/>
  <c r="AE227" i="1" s="1"/>
  <c r="R114" i="1"/>
  <c r="Z114" i="1" s="1"/>
  <c r="V227" i="1"/>
  <c r="AD227" i="1" s="1"/>
  <c r="AR227" i="1" s="1"/>
  <c r="W114" i="1"/>
  <c r="AE114" i="1" s="1"/>
  <c r="W177" i="1"/>
  <c r="AE177" i="1" s="1"/>
  <c r="T227" i="1"/>
  <c r="AB227" i="1" s="1"/>
  <c r="S227" i="1"/>
  <c r="AA227" i="1" s="1"/>
  <c r="R227" i="1"/>
  <c r="Z227" i="1" s="1"/>
  <c r="S278" i="1"/>
  <c r="AA278" i="1" s="1"/>
  <c r="R278" i="1"/>
  <c r="Z278" i="1" s="1"/>
  <c r="X278" i="1"/>
  <c r="AF278" i="1" s="1"/>
  <c r="AN278" i="1" s="1"/>
  <c r="T260" i="1"/>
  <c r="AB260" i="1" s="1"/>
  <c r="T165" i="1"/>
  <c r="AB165" i="1" s="1"/>
  <c r="S260" i="1"/>
  <c r="AA260" i="1" s="1"/>
  <c r="T28" i="1"/>
  <c r="AB28" i="1" s="1"/>
  <c r="S165" i="1"/>
  <c r="AA165" i="1" s="1"/>
  <c r="U260" i="1"/>
  <c r="AC260" i="1" s="1"/>
  <c r="AO260" i="1" s="1"/>
  <c r="R28" i="1"/>
  <c r="Y28" i="1" s="1"/>
  <c r="X165" i="1"/>
  <c r="AF165" i="1" s="1"/>
  <c r="AN165" i="1" s="1"/>
  <c r="X260" i="1"/>
  <c r="AF260" i="1" s="1"/>
  <c r="AN260" i="1" s="1"/>
  <c r="R260" i="1"/>
  <c r="Z260" i="1" s="1"/>
  <c r="U278" i="1"/>
  <c r="AC278" i="1" s="1"/>
  <c r="AO278" i="1" s="1"/>
  <c r="W260" i="1"/>
  <c r="AE260" i="1" s="1"/>
  <c r="U270" i="1"/>
  <c r="AC270" i="1" s="1"/>
  <c r="AO270" i="1" s="1"/>
  <c r="S212" i="1"/>
  <c r="AA212" i="1" s="1"/>
  <c r="V241" i="1"/>
  <c r="AD241" i="1" s="1"/>
  <c r="AR241" i="1" s="1"/>
  <c r="U121" i="1"/>
  <c r="AC121" i="1" s="1"/>
  <c r="AO121" i="1" s="1"/>
  <c r="T104" i="1"/>
  <c r="AB104" i="1" s="1"/>
  <c r="X47" i="1"/>
  <c r="AF47" i="1" s="1"/>
  <c r="AN47" i="1" s="1"/>
  <c r="R281" i="1"/>
  <c r="Z281" i="1" s="1"/>
  <c r="T52" i="1"/>
  <c r="AB52" i="1" s="1"/>
  <c r="V140" i="1"/>
  <c r="AD140" i="1" s="1"/>
  <c r="AR140" i="1" s="1"/>
  <c r="U4" i="1"/>
  <c r="AC4" i="1" s="1"/>
  <c r="AO4" i="1" s="1"/>
  <c r="T254" i="1"/>
  <c r="AB254" i="1" s="1"/>
  <c r="T278" i="1"/>
  <c r="AB278" i="1" s="1"/>
  <c r="V270" i="1"/>
  <c r="AD270" i="1" s="1"/>
  <c r="AR270" i="1" s="1"/>
  <c r="X281" i="1"/>
  <c r="AF281" i="1" s="1"/>
  <c r="AN281" i="1" s="1"/>
  <c r="T4" i="1"/>
  <c r="AB4" i="1" s="1"/>
  <c r="U140" i="1"/>
  <c r="R270" i="1"/>
  <c r="Z270" i="1" s="1"/>
  <c r="V281" i="1"/>
  <c r="AD281" i="1" s="1"/>
  <c r="AR281" i="1" s="1"/>
  <c r="V47" i="1"/>
  <c r="AD47" i="1" s="1"/>
  <c r="AR47" i="1" s="1"/>
  <c r="W270" i="1"/>
  <c r="AE270" i="1" s="1"/>
  <c r="U254" i="1"/>
  <c r="AC254" i="1" s="1"/>
  <c r="AO254" i="1" s="1"/>
  <c r="U281" i="1"/>
  <c r="AC281" i="1" s="1"/>
  <c r="AO281" i="1" s="1"/>
  <c r="W278" i="1"/>
  <c r="AE278" i="1" s="1"/>
  <c r="T270" i="1"/>
  <c r="AB270" i="1" s="1"/>
  <c r="W281" i="1"/>
  <c r="AE281" i="1" s="1"/>
  <c r="V4" i="1"/>
  <c r="AD4" i="1" s="1"/>
  <c r="AR4" i="1" s="1"/>
  <c r="U212" i="1"/>
  <c r="AC212" i="1" s="1"/>
  <c r="AO212" i="1" s="1"/>
  <c r="S270" i="1"/>
  <c r="AA270" i="1" s="1"/>
  <c r="S281" i="1"/>
  <c r="AA281" i="1" s="1"/>
  <c r="V254" i="1"/>
  <c r="AD254" i="1" s="1"/>
  <c r="AR254" i="1" s="1"/>
  <c r="S131" i="1"/>
  <c r="AA131" i="1" s="1"/>
  <c r="V29" i="1"/>
  <c r="AD29" i="1" s="1"/>
  <c r="AR29" i="1" s="1"/>
  <c r="T138" i="1"/>
  <c r="AB138" i="1" s="1"/>
  <c r="R228" i="1"/>
  <c r="Z228" i="1" s="1"/>
  <c r="V28" i="1"/>
  <c r="AD28" i="1" s="1"/>
  <c r="AR28" i="1" s="1"/>
  <c r="U165" i="1"/>
  <c r="AC165" i="1" s="1"/>
  <c r="AO165" i="1" s="1"/>
  <c r="X204" i="1"/>
  <c r="AF204" i="1" s="1"/>
  <c r="AN204" i="1" s="1"/>
  <c r="T212" i="1"/>
  <c r="AB212" i="1" s="1"/>
  <c r="W241" i="1"/>
  <c r="AE241" i="1" s="1"/>
  <c r="T121" i="1"/>
  <c r="AB121" i="1" s="1"/>
  <c r="X104" i="1"/>
  <c r="AF104" i="1" s="1"/>
  <c r="AN104" i="1" s="1"/>
  <c r="R47" i="1"/>
  <c r="Z47" i="1" s="1"/>
  <c r="V52" i="1"/>
  <c r="AD52" i="1" s="1"/>
  <c r="AR52" i="1" s="1"/>
  <c r="X86" i="1"/>
  <c r="AF86" i="1" s="1"/>
  <c r="AN86" i="1" s="1"/>
  <c r="T168" i="1"/>
  <c r="AB168" i="1" s="1"/>
  <c r="W186" i="1"/>
  <c r="AE186" i="1" s="1"/>
  <c r="T247" i="1"/>
  <c r="AB247" i="1" s="1"/>
  <c r="S177" i="1"/>
  <c r="AA177" i="1" s="1"/>
  <c r="S114" i="1"/>
  <c r="AA114" i="1" s="1"/>
  <c r="W60" i="1"/>
  <c r="AE60" i="1" s="1"/>
  <c r="S80" i="1"/>
  <c r="AA80" i="1" s="1"/>
  <c r="S175" i="1"/>
  <c r="AA175" i="1" s="1"/>
  <c r="X175" i="1"/>
  <c r="AF175" i="1" s="1"/>
  <c r="AN175" i="1" s="1"/>
  <c r="U131" i="1"/>
  <c r="AC131" i="1" s="1"/>
  <c r="AO131" i="1" s="1"/>
  <c r="V138" i="1"/>
  <c r="AD138" i="1" s="1"/>
  <c r="AR138" i="1" s="1"/>
  <c r="T29" i="1"/>
  <c r="AB29" i="1" s="1"/>
  <c r="X80" i="1"/>
  <c r="AF80" i="1" s="1"/>
  <c r="AN80" i="1" s="1"/>
  <c r="U60" i="1"/>
  <c r="AC60" i="1" s="1"/>
  <c r="AO60" i="1" s="1"/>
  <c r="W175" i="1"/>
  <c r="AE175" i="1" s="1"/>
  <c r="V228" i="1"/>
  <c r="AD228" i="1" s="1"/>
  <c r="AR228" i="1" s="1"/>
  <c r="S138" i="1"/>
  <c r="AA138" i="1" s="1"/>
  <c r="S29" i="1"/>
  <c r="AA29" i="1" s="1"/>
  <c r="T60" i="1"/>
  <c r="AB60" i="1" s="1"/>
  <c r="W80" i="1"/>
  <c r="AE80" i="1" s="1"/>
  <c r="V175" i="1"/>
  <c r="AD175" i="1" s="1"/>
  <c r="AR175" i="1" s="1"/>
  <c r="X131" i="1"/>
  <c r="AF131" i="1" s="1"/>
  <c r="AN131" i="1" s="1"/>
  <c r="U228" i="1"/>
  <c r="AC228" i="1" s="1"/>
  <c r="AO228" i="1" s="1"/>
  <c r="R138" i="1"/>
  <c r="Z138" i="1" s="1"/>
  <c r="R29" i="1"/>
  <c r="Z29" i="1" s="1"/>
  <c r="S60" i="1"/>
  <c r="AA60" i="1" s="1"/>
  <c r="V80" i="1"/>
  <c r="AD80" i="1" s="1"/>
  <c r="AR80" i="1" s="1"/>
  <c r="U175" i="1"/>
  <c r="AC175" i="1" s="1"/>
  <c r="AO175" i="1" s="1"/>
  <c r="W131" i="1"/>
  <c r="AE131" i="1" s="1"/>
  <c r="T228" i="1"/>
  <c r="AB228" i="1" s="1"/>
  <c r="U138" i="1"/>
  <c r="AC138" i="1" s="1"/>
  <c r="AO138" i="1" s="1"/>
  <c r="X29" i="1"/>
  <c r="AF29" i="1" s="1"/>
  <c r="AN29" i="1" s="1"/>
  <c r="R60" i="1"/>
  <c r="Z60" i="1" s="1"/>
  <c r="U80" i="1"/>
  <c r="AC80" i="1" s="1"/>
  <c r="AO80" i="1" s="1"/>
  <c r="T175" i="1"/>
  <c r="AB175" i="1" s="1"/>
  <c r="T131" i="1"/>
  <c r="AB131" i="1" s="1"/>
  <c r="S228" i="1"/>
  <c r="AA228" i="1" s="1"/>
  <c r="W29" i="1"/>
  <c r="AE29" i="1" s="1"/>
  <c r="X60" i="1"/>
  <c r="AF60" i="1" s="1"/>
  <c r="AN60" i="1" s="1"/>
  <c r="T80" i="1"/>
  <c r="AB80" i="1" s="1"/>
  <c r="V249" i="1"/>
  <c r="AD249" i="1" s="1"/>
  <c r="AR249" i="1" s="1"/>
  <c r="W249" i="1"/>
  <c r="AE249" i="1" s="1"/>
  <c r="X249" i="1"/>
  <c r="AF249" i="1" s="1"/>
  <c r="AN249" i="1" s="1"/>
  <c r="U249" i="1"/>
  <c r="AC249" i="1" s="1"/>
  <c r="AO249" i="1" s="1"/>
  <c r="S249" i="1"/>
  <c r="AA249" i="1" s="1"/>
  <c r="T249" i="1"/>
  <c r="AB249" i="1" s="1"/>
  <c r="R249" i="1"/>
  <c r="Z249" i="1" s="1"/>
  <c r="T265" i="1"/>
  <c r="AB265" i="1" s="1"/>
  <c r="W265" i="1"/>
  <c r="AE265" i="1" s="1"/>
  <c r="V265" i="1"/>
  <c r="AD265" i="1" s="1"/>
  <c r="AR265" i="1" s="1"/>
  <c r="X265" i="1"/>
  <c r="AF265" i="1" s="1"/>
  <c r="AN265" i="1" s="1"/>
  <c r="U265" i="1"/>
  <c r="AC265" i="1" s="1"/>
  <c r="AO265" i="1" s="1"/>
  <c r="R265" i="1"/>
  <c r="Z265" i="1" s="1"/>
  <c r="S265" i="1"/>
  <c r="AA265" i="1" s="1"/>
  <c r="Y266" i="1"/>
  <c r="U276" i="1"/>
  <c r="AC276" i="1" s="1"/>
  <c r="AO276" i="1" s="1"/>
  <c r="T276" i="1"/>
  <c r="AB276" i="1" s="1"/>
  <c r="R276" i="1"/>
  <c r="Z276" i="1" s="1"/>
  <c r="V276" i="1"/>
  <c r="AD276" i="1" s="1"/>
  <c r="AR276" i="1" s="1"/>
  <c r="W276" i="1"/>
  <c r="AE276" i="1" s="1"/>
  <c r="X276" i="1"/>
  <c r="AF276" i="1" s="1"/>
  <c r="AN276" i="1" s="1"/>
  <c r="S276" i="1"/>
  <c r="AA276" i="1" s="1"/>
  <c r="X273" i="1"/>
  <c r="AF273" i="1" s="1"/>
  <c r="AN273" i="1" s="1"/>
  <c r="R273" i="1"/>
  <c r="Z273" i="1" s="1"/>
  <c r="W273" i="1"/>
  <c r="AE273" i="1" s="1"/>
  <c r="U273" i="1"/>
  <c r="AC273" i="1" s="1"/>
  <c r="AO273" i="1" s="1"/>
  <c r="V273" i="1"/>
  <c r="AD273" i="1" s="1"/>
  <c r="AR273" i="1" s="1"/>
  <c r="S273" i="1"/>
  <c r="AA273" i="1" s="1"/>
  <c r="T273" i="1"/>
  <c r="AB273" i="1" s="1"/>
  <c r="W275" i="1"/>
  <c r="AE275" i="1" s="1"/>
  <c r="V275" i="1"/>
  <c r="AD275" i="1" s="1"/>
  <c r="AR275" i="1" s="1"/>
  <c r="S275" i="1"/>
  <c r="AA275" i="1" s="1"/>
  <c r="T275" i="1"/>
  <c r="AB275" i="1" s="1"/>
  <c r="U275" i="1"/>
  <c r="AC275" i="1" s="1"/>
  <c r="AO275" i="1" s="1"/>
  <c r="X275" i="1"/>
  <c r="AF275" i="1" s="1"/>
  <c r="AN275" i="1" s="1"/>
  <c r="R275" i="1"/>
  <c r="Z275" i="1" s="1"/>
  <c r="X264" i="1"/>
  <c r="AF264" i="1" s="1"/>
  <c r="AN264" i="1" s="1"/>
  <c r="R264" i="1"/>
  <c r="Z264" i="1" s="1"/>
  <c r="T264" i="1"/>
  <c r="AB264" i="1" s="1"/>
  <c r="W264" i="1"/>
  <c r="AE264" i="1" s="1"/>
  <c r="U264" i="1"/>
  <c r="AC264" i="1" s="1"/>
  <c r="AO264" i="1" s="1"/>
  <c r="V264" i="1"/>
  <c r="AD264" i="1" s="1"/>
  <c r="AR264" i="1" s="1"/>
  <c r="S264" i="1"/>
  <c r="AA264" i="1" s="1"/>
  <c r="X261" i="1"/>
  <c r="AF261" i="1" s="1"/>
  <c r="AN261" i="1" s="1"/>
  <c r="T261" i="1"/>
  <c r="AB261" i="1" s="1"/>
  <c r="U261" i="1"/>
  <c r="AC261" i="1" s="1"/>
  <c r="AO261" i="1" s="1"/>
  <c r="V261" i="1"/>
  <c r="AD261" i="1" s="1"/>
  <c r="AR261" i="1" s="1"/>
  <c r="W261" i="1"/>
  <c r="AE261" i="1" s="1"/>
  <c r="R261" i="1"/>
  <c r="Z261" i="1" s="1"/>
  <c r="S261" i="1"/>
  <c r="AA261" i="1" s="1"/>
  <c r="W248" i="1"/>
  <c r="AE248" i="1" s="1"/>
  <c r="S248" i="1"/>
  <c r="AA248" i="1" s="1"/>
  <c r="T248" i="1"/>
  <c r="AB248" i="1" s="1"/>
  <c r="U248" i="1"/>
  <c r="AC248" i="1" s="1"/>
  <c r="AO248" i="1" s="1"/>
  <c r="X248" i="1"/>
  <c r="AF248" i="1" s="1"/>
  <c r="AN248" i="1" s="1"/>
  <c r="V248" i="1"/>
  <c r="AD248" i="1" s="1"/>
  <c r="AR248" i="1" s="1"/>
  <c r="R248" i="1"/>
  <c r="Z248" i="1" s="1"/>
  <c r="S274" i="1"/>
  <c r="AA274" i="1" s="1"/>
  <c r="W274" i="1"/>
  <c r="AE274" i="1" s="1"/>
  <c r="R274" i="1"/>
  <c r="Z274" i="1" s="1"/>
  <c r="X274" i="1"/>
  <c r="AF274" i="1" s="1"/>
  <c r="AN274" i="1" s="1"/>
  <c r="T274" i="1"/>
  <c r="AB274" i="1" s="1"/>
  <c r="U274" i="1"/>
  <c r="AC274" i="1" s="1"/>
  <c r="AO274" i="1" s="1"/>
  <c r="V274" i="1"/>
  <c r="AD274" i="1" s="1"/>
  <c r="AR274" i="1" s="1"/>
  <c r="R258" i="1"/>
  <c r="Z258" i="1" s="1"/>
  <c r="X258" i="1"/>
  <c r="AF258" i="1" s="1"/>
  <c r="AN258" i="1" s="1"/>
  <c r="W258" i="1"/>
  <c r="AE258" i="1" s="1"/>
  <c r="S258" i="1"/>
  <c r="AA258" i="1" s="1"/>
  <c r="T258" i="1"/>
  <c r="AB258" i="1" s="1"/>
  <c r="V258" i="1"/>
  <c r="AD258" i="1" s="1"/>
  <c r="AR258" i="1" s="1"/>
  <c r="U258" i="1"/>
  <c r="AC258" i="1" s="1"/>
  <c r="AO258" i="1" s="1"/>
  <c r="V269" i="1"/>
  <c r="AD269" i="1" s="1"/>
  <c r="AR269" i="1" s="1"/>
  <c r="W269" i="1"/>
  <c r="AE269" i="1" s="1"/>
  <c r="U269" i="1"/>
  <c r="AC269" i="1" s="1"/>
  <c r="AO269" i="1" s="1"/>
  <c r="X269" i="1"/>
  <c r="AF269" i="1" s="1"/>
  <c r="AN269" i="1" s="1"/>
  <c r="S269" i="1"/>
  <c r="AA269" i="1" s="1"/>
  <c r="R269" i="1"/>
  <c r="Z269" i="1" s="1"/>
  <c r="T269" i="1"/>
  <c r="AB269" i="1" s="1"/>
  <c r="X271" i="1"/>
  <c r="AF271" i="1" s="1"/>
  <c r="AN271" i="1" s="1"/>
  <c r="W271" i="1"/>
  <c r="AE271" i="1" s="1"/>
  <c r="U271" i="1"/>
  <c r="AC271" i="1" s="1"/>
  <c r="AO271" i="1" s="1"/>
  <c r="S271" i="1"/>
  <c r="AA271" i="1" s="1"/>
  <c r="T271" i="1"/>
  <c r="AB271" i="1" s="1"/>
  <c r="R271" i="1"/>
  <c r="Z271" i="1" s="1"/>
  <c r="V271" i="1"/>
  <c r="AD271" i="1" s="1"/>
  <c r="AR271" i="1" s="1"/>
  <c r="S287" i="1"/>
  <c r="AA287" i="1" s="1"/>
  <c r="R287" i="1"/>
  <c r="Z287" i="1" s="1"/>
  <c r="V287" i="1"/>
  <c r="AD287" i="1" s="1"/>
  <c r="AR287" i="1" s="1"/>
  <c r="T287" i="1"/>
  <c r="AB287" i="1" s="1"/>
  <c r="W287" i="1"/>
  <c r="AE287" i="1" s="1"/>
  <c r="X287" i="1"/>
  <c r="AF287" i="1" s="1"/>
  <c r="AN287" i="1" s="1"/>
  <c r="U287" i="1"/>
  <c r="AC287" i="1" s="1"/>
  <c r="AO287" i="1" s="1"/>
  <c r="X267" i="1"/>
  <c r="AF267" i="1" s="1"/>
  <c r="AN267" i="1" s="1"/>
  <c r="R267" i="1"/>
  <c r="Z267" i="1" s="1"/>
  <c r="U267" i="1"/>
  <c r="AC267" i="1" s="1"/>
  <c r="AO267" i="1" s="1"/>
  <c r="W267" i="1"/>
  <c r="AE267" i="1" s="1"/>
  <c r="S267" i="1"/>
  <c r="AA267" i="1" s="1"/>
  <c r="V267" i="1"/>
  <c r="AD267" i="1" s="1"/>
  <c r="AR267" i="1" s="1"/>
  <c r="T267" i="1"/>
  <c r="AB267" i="1" s="1"/>
  <c r="V284" i="1"/>
  <c r="AD284" i="1" s="1"/>
  <c r="AR284" i="1" s="1"/>
  <c r="R284" i="1"/>
  <c r="Z284" i="1" s="1"/>
  <c r="U284" i="1"/>
  <c r="AC284" i="1" s="1"/>
  <c r="AO284" i="1" s="1"/>
  <c r="W284" i="1"/>
  <c r="AE284" i="1" s="1"/>
  <c r="X284" i="1"/>
  <c r="AF284" i="1" s="1"/>
  <c r="AN284" i="1" s="1"/>
  <c r="S284" i="1"/>
  <c r="AA284" i="1" s="1"/>
  <c r="T284" i="1"/>
  <c r="AB284" i="1" s="1"/>
  <c r="X251" i="1"/>
  <c r="AF251" i="1" s="1"/>
  <c r="AN251" i="1" s="1"/>
  <c r="R251" i="1"/>
  <c r="Z251" i="1" s="1"/>
  <c r="U251" i="1"/>
  <c r="AC251" i="1" s="1"/>
  <c r="AO251" i="1" s="1"/>
  <c r="V251" i="1"/>
  <c r="AD251" i="1" s="1"/>
  <c r="AR251" i="1" s="1"/>
  <c r="S251" i="1"/>
  <c r="AA251" i="1" s="1"/>
  <c r="W251" i="1"/>
  <c r="AE251" i="1" s="1"/>
  <c r="T251" i="1"/>
  <c r="AB251" i="1" s="1"/>
  <c r="X262" i="1"/>
  <c r="AF262" i="1" s="1"/>
  <c r="AN262" i="1" s="1"/>
  <c r="S262" i="1"/>
  <c r="AA262" i="1" s="1"/>
  <c r="V262" i="1"/>
  <c r="AD262" i="1" s="1"/>
  <c r="AR262" i="1" s="1"/>
  <c r="R262" i="1"/>
  <c r="Z262" i="1" s="1"/>
  <c r="W262" i="1"/>
  <c r="AE262" i="1" s="1"/>
  <c r="T262" i="1"/>
  <c r="AB262" i="1" s="1"/>
  <c r="U262" i="1"/>
  <c r="AC262" i="1" s="1"/>
  <c r="AO262" i="1" s="1"/>
  <c r="X280" i="1"/>
  <c r="AF280" i="1" s="1"/>
  <c r="AN280" i="1" s="1"/>
  <c r="R280" i="1"/>
  <c r="Z280" i="1" s="1"/>
  <c r="T280" i="1"/>
  <c r="AB280" i="1" s="1"/>
  <c r="S280" i="1"/>
  <c r="AA280" i="1" s="1"/>
  <c r="W280" i="1"/>
  <c r="AE280" i="1" s="1"/>
  <c r="U280" i="1"/>
  <c r="AC280" i="1" s="1"/>
  <c r="AO280" i="1" s="1"/>
  <c r="V280" i="1"/>
  <c r="AD280" i="1" s="1"/>
  <c r="AR280" i="1" s="1"/>
  <c r="W263" i="1"/>
  <c r="AE263" i="1" s="1"/>
  <c r="U263" i="1"/>
  <c r="AC263" i="1" s="1"/>
  <c r="AO263" i="1" s="1"/>
  <c r="X263" i="1"/>
  <c r="AF263" i="1" s="1"/>
  <c r="AN263" i="1" s="1"/>
  <c r="V263" i="1"/>
  <c r="AD263" i="1" s="1"/>
  <c r="AR263" i="1" s="1"/>
  <c r="R263" i="1"/>
  <c r="Z263" i="1" s="1"/>
  <c r="T263" i="1"/>
  <c r="AB263" i="1" s="1"/>
  <c r="S263" i="1"/>
  <c r="AA263" i="1" s="1"/>
  <c r="S268" i="1"/>
  <c r="AA268" i="1" s="1"/>
  <c r="T268" i="1"/>
  <c r="AB268" i="1" s="1"/>
  <c r="U268" i="1"/>
  <c r="AC268" i="1" s="1"/>
  <c r="AO268" i="1" s="1"/>
  <c r="X268" i="1"/>
  <c r="AF268" i="1" s="1"/>
  <c r="AN268" i="1" s="1"/>
  <c r="V268" i="1"/>
  <c r="AD268" i="1" s="1"/>
  <c r="AR268" i="1" s="1"/>
  <c r="R268" i="1"/>
  <c r="Z268" i="1" s="1"/>
  <c r="W268" i="1"/>
  <c r="AE268" i="1" s="1"/>
  <c r="U272" i="1"/>
  <c r="AC272" i="1" s="1"/>
  <c r="AO272" i="1" s="1"/>
  <c r="W272" i="1"/>
  <c r="AE272" i="1" s="1"/>
  <c r="X272" i="1"/>
  <c r="AF272" i="1" s="1"/>
  <c r="AN272" i="1" s="1"/>
  <c r="T272" i="1"/>
  <c r="AB272" i="1" s="1"/>
  <c r="R272" i="1"/>
  <c r="Z272" i="1" s="1"/>
  <c r="S272" i="1"/>
  <c r="AA272" i="1" s="1"/>
  <c r="V272" i="1"/>
  <c r="AD272" i="1" s="1"/>
  <c r="AR272" i="1" s="1"/>
  <c r="X282" i="1"/>
  <c r="AF282" i="1" s="1"/>
  <c r="AN282" i="1" s="1"/>
  <c r="U282" i="1"/>
  <c r="AC282" i="1" s="1"/>
  <c r="AO282" i="1" s="1"/>
  <c r="S282" i="1"/>
  <c r="AA282" i="1" s="1"/>
  <c r="W282" i="1"/>
  <c r="AE282" i="1" s="1"/>
  <c r="T282" i="1"/>
  <c r="AB282" i="1" s="1"/>
  <c r="R282" i="1"/>
  <c r="Z282" i="1" s="1"/>
  <c r="V282" i="1"/>
  <c r="AD282" i="1" s="1"/>
  <c r="AR282" i="1" s="1"/>
  <c r="R283" i="1"/>
  <c r="Z283" i="1" s="1"/>
  <c r="V283" i="1"/>
  <c r="AD283" i="1" s="1"/>
  <c r="AR283" i="1" s="1"/>
  <c r="W283" i="1"/>
  <c r="AE283" i="1" s="1"/>
  <c r="X283" i="1"/>
  <c r="AF283" i="1" s="1"/>
  <c r="AN283" i="1" s="1"/>
  <c r="T283" i="1"/>
  <c r="AB283" i="1" s="1"/>
  <c r="S283" i="1"/>
  <c r="AA283" i="1" s="1"/>
  <c r="U283" i="1"/>
  <c r="AC283" i="1" s="1"/>
  <c r="AO283" i="1" s="1"/>
  <c r="T250" i="1"/>
  <c r="AB250" i="1" s="1"/>
  <c r="R250" i="1"/>
  <c r="Z250" i="1" s="1"/>
  <c r="U250" i="1"/>
  <c r="AC250" i="1" s="1"/>
  <c r="AO250" i="1" s="1"/>
  <c r="V250" i="1"/>
  <c r="AD250" i="1" s="1"/>
  <c r="AR250" i="1" s="1"/>
  <c r="W250" i="1"/>
  <c r="AE250" i="1" s="1"/>
  <c r="S250" i="1"/>
  <c r="AA250" i="1" s="1"/>
  <c r="X250" i="1"/>
  <c r="AF250" i="1" s="1"/>
  <c r="AN250" i="1" s="1"/>
  <c r="W259" i="1"/>
  <c r="AE259" i="1" s="1"/>
  <c r="X259" i="1"/>
  <c r="AF259" i="1" s="1"/>
  <c r="AN259" i="1" s="1"/>
  <c r="T259" i="1"/>
  <c r="AB259" i="1" s="1"/>
  <c r="U259" i="1"/>
  <c r="AC259" i="1" s="1"/>
  <c r="AO259" i="1" s="1"/>
  <c r="S259" i="1"/>
  <c r="AA259" i="1" s="1"/>
  <c r="R259" i="1"/>
  <c r="Z259" i="1" s="1"/>
  <c r="V259" i="1"/>
  <c r="AD259" i="1" s="1"/>
  <c r="AR259" i="1" s="1"/>
  <c r="T256" i="1"/>
  <c r="AB256" i="1" s="1"/>
  <c r="W256" i="1"/>
  <c r="AE256" i="1" s="1"/>
  <c r="U256" i="1"/>
  <c r="AC256" i="1" s="1"/>
  <c r="AO256" i="1" s="1"/>
  <c r="X256" i="1"/>
  <c r="AF256" i="1" s="1"/>
  <c r="AN256" i="1" s="1"/>
  <c r="R256" i="1"/>
  <c r="Z256" i="1" s="1"/>
  <c r="S256" i="1"/>
  <c r="AA256" i="1" s="1"/>
  <c r="V256" i="1"/>
  <c r="AD256" i="1" s="1"/>
  <c r="AR256" i="1" s="1"/>
  <c r="S277" i="1"/>
  <c r="AA277" i="1" s="1"/>
  <c r="W277" i="1"/>
  <c r="AE277" i="1" s="1"/>
  <c r="X277" i="1"/>
  <c r="AF277" i="1" s="1"/>
  <c r="AN277" i="1" s="1"/>
  <c r="U277" i="1"/>
  <c r="AC277" i="1" s="1"/>
  <c r="AO277" i="1" s="1"/>
  <c r="R277" i="1"/>
  <c r="Z277" i="1" s="1"/>
  <c r="V277" i="1"/>
  <c r="AD277" i="1" s="1"/>
  <c r="AR277" i="1" s="1"/>
  <c r="T277" i="1"/>
  <c r="AB277" i="1" s="1"/>
  <c r="U257" i="1"/>
  <c r="AC257" i="1" s="1"/>
  <c r="AO257" i="1" s="1"/>
  <c r="T257" i="1"/>
  <c r="AB257" i="1" s="1"/>
  <c r="V257" i="1"/>
  <c r="AD257" i="1" s="1"/>
  <c r="AR257" i="1" s="1"/>
  <c r="W257" i="1"/>
  <c r="AE257" i="1" s="1"/>
  <c r="S257" i="1"/>
  <c r="AA257" i="1" s="1"/>
  <c r="X257" i="1"/>
  <c r="AF257" i="1" s="1"/>
  <c r="AN257" i="1" s="1"/>
  <c r="R257" i="1"/>
  <c r="Z257" i="1" s="1"/>
  <c r="X253" i="1"/>
  <c r="AF253" i="1" s="1"/>
  <c r="AN253" i="1" s="1"/>
  <c r="U253" i="1"/>
  <c r="AC253" i="1" s="1"/>
  <c r="AO253" i="1" s="1"/>
  <c r="V253" i="1"/>
  <c r="AD253" i="1" s="1"/>
  <c r="AR253" i="1" s="1"/>
  <c r="W253" i="1"/>
  <c r="AE253" i="1" s="1"/>
  <c r="T253" i="1"/>
  <c r="AB253" i="1" s="1"/>
  <c r="R253" i="1"/>
  <c r="Z253" i="1" s="1"/>
  <c r="S253" i="1"/>
  <c r="AA253" i="1" s="1"/>
  <c r="U286" i="1"/>
  <c r="AC286" i="1" s="1"/>
  <c r="AO286" i="1" s="1"/>
  <c r="V286" i="1"/>
  <c r="AD286" i="1" s="1"/>
  <c r="AR286" i="1" s="1"/>
  <c r="X286" i="1"/>
  <c r="AF286" i="1" s="1"/>
  <c r="AN286" i="1" s="1"/>
  <c r="R286" i="1"/>
  <c r="Z286" i="1" s="1"/>
  <c r="S286" i="1"/>
  <c r="AA286" i="1" s="1"/>
  <c r="W286" i="1"/>
  <c r="AE286" i="1" s="1"/>
  <c r="T286" i="1"/>
  <c r="AB286" i="1" s="1"/>
  <c r="X255" i="1"/>
  <c r="AF255" i="1" s="1"/>
  <c r="AN255" i="1" s="1"/>
  <c r="R255" i="1"/>
  <c r="Z255" i="1" s="1"/>
  <c r="T255" i="1"/>
  <c r="AB255" i="1" s="1"/>
  <c r="U255" i="1"/>
  <c r="AC255" i="1" s="1"/>
  <c r="AO255" i="1" s="1"/>
  <c r="V255" i="1"/>
  <c r="AD255" i="1" s="1"/>
  <c r="AR255" i="1" s="1"/>
  <c r="S255" i="1"/>
  <c r="AA255" i="1" s="1"/>
  <c r="W255" i="1"/>
  <c r="AE255" i="1" s="1"/>
  <c r="X252" i="1"/>
  <c r="AF252" i="1" s="1"/>
  <c r="AN252" i="1" s="1"/>
  <c r="V252" i="1"/>
  <c r="AD252" i="1" s="1"/>
  <c r="AR252" i="1" s="1"/>
  <c r="W252" i="1"/>
  <c r="AE252" i="1" s="1"/>
  <c r="U252" i="1"/>
  <c r="AC252" i="1" s="1"/>
  <c r="AO252" i="1" s="1"/>
  <c r="T252" i="1"/>
  <c r="AB252" i="1" s="1"/>
  <c r="R252" i="1"/>
  <c r="Z252" i="1" s="1"/>
  <c r="S252" i="1"/>
  <c r="AA252" i="1" s="1"/>
  <c r="X288" i="1"/>
  <c r="AF288" i="1" s="1"/>
  <c r="AN288" i="1" s="1"/>
  <c r="T288" i="1"/>
  <c r="AB288" i="1" s="1"/>
  <c r="V288" i="1"/>
  <c r="AD288" i="1" s="1"/>
  <c r="AR288" i="1" s="1"/>
  <c r="W288" i="1"/>
  <c r="AE288" i="1" s="1"/>
  <c r="R288" i="1"/>
  <c r="Z288" i="1" s="1"/>
  <c r="U288" i="1"/>
  <c r="AC288" i="1" s="1"/>
  <c r="AO288" i="1" s="1"/>
  <c r="S288" i="1"/>
  <c r="AA288" i="1" s="1"/>
  <c r="W279" i="1"/>
  <c r="AE279" i="1" s="1"/>
  <c r="U279" i="1"/>
  <c r="AC279" i="1" s="1"/>
  <c r="AO279" i="1" s="1"/>
  <c r="R279" i="1"/>
  <c r="Z279" i="1" s="1"/>
  <c r="S279" i="1"/>
  <c r="AA279" i="1" s="1"/>
  <c r="V279" i="1"/>
  <c r="AD279" i="1" s="1"/>
  <c r="AR279" i="1" s="1"/>
  <c r="X279" i="1"/>
  <c r="AF279" i="1" s="1"/>
  <c r="AN279" i="1" s="1"/>
  <c r="T279" i="1"/>
  <c r="AB279" i="1" s="1"/>
  <c r="X285" i="1"/>
  <c r="AF285" i="1" s="1"/>
  <c r="AN285" i="1" s="1"/>
  <c r="U285" i="1"/>
  <c r="AC285" i="1" s="1"/>
  <c r="AO285" i="1" s="1"/>
  <c r="R285" i="1"/>
  <c r="Z285" i="1" s="1"/>
  <c r="T285" i="1"/>
  <c r="AB285" i="1" s="1"/>
  <c r="S285" i="1"/>
  <c r="AA285" i="1" s="1"/>
  <c r="V285" i="1"/>
  <c r="AD285" i="1" s="1"/>
  <c r="AR285" i="1" s="1"/>
  <c r="W285" i="1"/>
  <c r="AE285" i="1" s="1"/>
  <c r="X186" i="1"/>
  <c r="AF186" i="1" s="1"/>
  <c r="AN186" i="1" s="1"/>
  <c r="W86" i="1"/>
  <c r="AE86" i="1" s="1"/>
  <c r="V186" i="1"/>
  <c r="AD186" i="1" s="1"/>
  <c r="AR186" i="1" s="1"/>
  <c r="R86" i="1"/>
  <c r="Z86" i="1" s="1"/>
  <c r="X247" i="1"/>
  <c r="AF247" i="1" s="1"/>
  <c r="AN247" i="1" s="1"/>
  <c r="U247" i="1"/>
  <c r="AC247" i="1" s="1"/>
  <c r="AO247" i="1" s="1"/>
  <c r="S247" i="1"/>
  <c r="AA247" i="1" s="1"/>
  <c r="U168" i="1"/>
  <c r="AC168" i="1" s="1"/>
  <c r="AO168" i="1" s="1"/>
  <c r="R247" i="1"/>
  <c r="Z247" i="1" s="1"/>
  <c r="S168" i="1"/>
  <c r="AA168" i="1" s="1"/>
  <c r="R168" i="1"/>
  <c r="Z168" i="1" s="1"/>
  <c r="U186" i="1"/>
  <c r="AC186" i="1" s="1"/>
  <c r="AO186" i="1" s="1"/>
  <c r="V86" i="1"/>
  <c r="AD86" i="1" s="1"/>
  <c r="AR86" i="1" s="1"/>
  <c r="T186" i="1"/>
  <c r="AB186" i="1" s="1"/>
  <c r="U86" i="1"/>
  <c r="AC86" i="1" s="1"/>
  <c r="AO86" i="1" s="1"/>
  <c r="X168" i="1"/>
  <c r="AF168" i="1" s="1"/>
  <c r="AN168" i="1" s="1"/>
  <c r="T86" i="1"/>
  <c r="AB86" i="1" s="1"/>
  <c r="W168" i="1"/>
  <c r="AE168" i="1" s="1"/>
  <c r="R186" i="1"/>
  <c r="Z186" i="1" s="1"/>
  <c r="S86" i="1"/>
  <c r="AA86" i="1" s="1"/>
  <c r="V168" i="1"/>
  <c r="AD168" i="1" s="1"/>
  <c r="AR168" i="1" s="1"/>
  <c r="S186" i="1"/>
  <c r="AA186" i="1" s="1"/>
  <c r="R204" i="1"/>
  <c r="Z204" i="1" s="1"/>
  <c r="W204" i="1"/>
  <c r="AE204" i="1" s="1"/>
  <c r="S121" i="1"/>
  <c r="AA121" i="1" s="1"/>
  <c r="V104" i="1"/>
  <c r="AD104" i="1" s="1"/>
  <c r="AR104" i="1" s="1"/>
  <c r="R212" i="1"/>
  <c r="Z212" i="1" s="1"/>
  <c r="U241" i="1"/>
  <c r="AC241" i="1" s="1"/>
  <c r="AO241" i="1" s="1"/>
  <c r="R121" i="1"/>
  <c r="Z121" i="1" s="1"/>
  <c r="R52" i="1"/>
  <c r="Z52" i="1" s="1"/>
  <c r="V204" i="1"/>
  <c r="AD204" i="1" s="1"/>
  <c r="AR204" i="1" s="1"/>
  <c r="W28" i="1"/>
  <c r="AE28" i="1" s="1"/>
  <c r="W47" i="1"/>
  <c r="AE47" i="1" s="1"/>
  <c r="X177" i="1"/>
  <c r="AF177" i="1" s="1"/>
  <c r="AN177" i="1" s="1"/>
  <c r="U104" i="1"/>
  <c r="AC104" i="1" s="1"/>
  <c r="AO104" i="1" s="1"/>
  <c r="R165" i="1"/>
  <c r="Z165" i="1" s="1"/>
  <c r="X212" i="1"/>
  <c r="AF212" i="1" s="1"/>
  <c r="AN212" i="1" s="1"/>
  <c r="T241" i="1"/>
  <c r="AB241" i="1" s="1"/>
  <c r="X114" i="1"/>
  <c r="AF114" i="1" s="1"/>
  <c r="AN114" i="1" s="1"/>
  <c r="X121" i="1"/>
  <c r="AF121" i="1" s="1"/>
  <c r="AN121" i="1" s="1"/>
  <c r="W52" i="1"/>
  <c r="AE52" i="1" s="1"/>
  <c r="W247" i="1"/>
  <c r="AE247" i="1" s="1"/>
  <c r="T204" i="1"/>
  <c r="AB204" i="1" s="1"/>
  <c r="U47" i="1"/>
  <c r="AC47" i="1" s="1"/>
  <c r="AO47" i="1" s="1"/>
  <c r="V177" i="1"/>
  <c r="AD177" i="1" s="1"/>
  <c r="AR177" i="1" s="1"/>
  <c r="S104" i="1"/>
  <c r="AA104" i="1" s="1"/>
  <c r="W165" i="1"/>
  <c r="AE165" i="1" s="1"/>
  <c r="S241" i="1"/>
  <c r="AA241" i="1" s="1"/>
  <c r="W121" i="1"/>
  <c r="AE121" i="1" s="1"/>
  <c r="V114" i="1"/>
  <c r="AD114" i="1" s="1"/>
  <c r="AR114" i="1" s="1"/>
  <c r="U204" i="1"/>
  <c r="AC204" i="1" s="1"/>
  <c r="AO204" i="1" s="1"/>
  <c r="W212" i="1"/>
  <c r="AE212" i="1" s="1"/>
  <c r="V247" i="1"/>
  <c r="AD247" i="1" s="1"/>
  <c r="AR247" i="1" s="1"/>
  <c r="S204" i="1"/>
  <c r="AA204" i="1" s="1"/>
  <c r="T47" i="1"/>
  <c r="AB47" i="1" s="1"/>
  <c r="U177" i="1"/>
  <c r="AC177" i="1" s="1"/>
  <c r="AO177" i="1" s="1"/>
  <c r="R104" i="1"/>
  <c r="Z104" i="1" s="1"/>
  <c r="V212" i="1"/>
  <c r="AD212" i="1" s="1"/>
  <c r="AR212" i="1" s="1"/>
  <c r="R241" i="1"/>
  <c r="Z241" i="1" s="1"/>
  <c r="V121" i="1"/>
  <c r="AD121" i="1" s="1"/>
  <c r="AR121" i="1" s="1"/>
  <c r="U114" i="1"/>
  <c r="AC114" i="1" s="1"/>
  <c r="AO114" i="1" s="1"/>
  <c r="S28" i="1"/>
  <c r="AA28" i="1" s="1"/>
  <c r="X39" i="1"/>
  <c r="AF39" i="1" s="1"/>
  <c r="AN39" i="1" s="1"/>
  <c r="R39" i="1"/>
  <c r="Z39" i="1" s="1"/>
  <c r="S39" i="1"/>
  <c r="AA39" i="1" s="1"/>
  <c r="T39" i="1"/>
  <c r="AB39" i="1" s="1"/>
  <c r="U39" i="1"/>
  <c r="AC39" i="1" s="1"/>
  <c r="AO39" i="1" s="1"/>
  <c r="V39" i="1"/>
  <c r="AD39" i="1" s="1"/>
  <c r="AR39" i="1" s="1"/>
  <c r="W39" i="1"/>
  <c r="AE39" i="1" s="1"/>
  <c r="T209" i="1"/>
  <c r="AB209" i="1" s="1"/>
  <c r="U209" i="1"/>
  <c r="AC209" i="1" s="1"/>
  <c r="AO209" i="1" s="1"/>
  <c r="V209" i="1"/>
  <c r="AD209" i="1" s="1"/>
  <c r="AR209" i="1" s="1"/>
  <c r="W209" i="1"/>
  <c r="AE209" i="1" s="1"/>
  <c r="R209" i="1"/>
  <c r="Z209" i="1" s="1"/>
  <c r="S209" i="1"/>
  <c r="AA209" i="1" s="1"/>
  <c r="X209" i="1"/>
  <c r="AF209" i="1" s="1"/>
  <c r="AN209" i="1" s="1"/>
  <c r="V37" i="1"/>
  <c r="AD37" i="1" s="1"/>
  <c r="AR37" i="1" s="1"/>
  <c r="W37" i="1"/>
  <c r="AE37" i="1" s="1"/>
  <c r="X37" i="1"/>
  <c r="AF37" i="1" s="1"/>
  <c r="AN37" i="1" s="1"/>
  <c r="R37" i="1"/>
  <c r="Z37" i="1" s="1"/>
  <c r="S37" i="1"/>
  <c r="AA37" i="1" s="1"/>
  <c r="T37" i="1"/>
  <c r="AB37" i="1" s="1"/>
  <c r="U37" i="1"/>
  <c r="AC37" i="1" s="1"/>
  <c r="AO37" i="1" s="1"/>
  <c r="S82" i="1"/>
  <c r="AA82" i="1" s="1"/>
  <c r="T82" i="1"/>
  <c r="AB82" i="1" s="1"/>
  <c r="U82" i="1"/>
  <c r="AC82" i="1" s="1"/>
  <c r="AO82" i="1" s="1"/>
  <c r="V82" i="1"/>
  <c r="AD82" i="1" s="1"/>
  <c r="AR82" i="1" s="1"/>
  <c r="W82" i="1"/>
  <c r="AE82" i="1" s="1"/>
  <c r="X82" i="1"/>
  <c r="AF82" i="1" s="1"/>
  <c r="AN82" i="1" s="1"/>
  <c r="R82" i="1"/>
  <c r="Z82" i="1" s="1"/>
  <c r="U123" i="1"/>
  <c r="AC123" i="1" s="1"/>
  <c r="AO123" i="1" s="1"/>
  <c r="V123" i="1"/>
  <c r="AD123" i="1" s="1"/>
  <c r="AR123" i="1" s="1"/>
  <c r="R123" i="1"/>
  <c r="Z123" i="1" s="1"/>
  <c r="S123" i="1"/>
  <c r="AA123" i="1" s="1"/>
  <c r="T123" i="1"/>
  <c r="AB123" i="1" s="1"/>
  <c r="W123" i="1"/>
  <c r="AE123" i="1" s="1"/>
  <c r="X123" i="1"/>
  <c r="AF123" i="1" s="1"/>
  <c r="AN123" i="1" s="1"/>
  <c r="R222" i="1"/>
  <c r="Z222" i="1" s="1"/>
  <c r="S222" i="1"/>
  <c r="AA222" i="1" s="1"/>
  <c r="T222" i="1"/>
  <c r="AB222" i="1" s="1"/>
  <c r="U222" i="1"/>
  <c r="AC222" i="1" s="1"/>
  <c r="AO222" i="1" s="1"/>
  <c r="V222" i="1"/>
  <c r="AD222" i="1" s="1"/>
  <c r="AR222" i="1" s="1"/>
  <c r="W222" i="1"/>
  <c r="AE222" i="1" s="1"/>
  <c r="X222" i="1"/>
  <c r="AF222" i="1" s="1"/>
  <c r="AN222" i="1" s="1"/>
  <c r="W157" i="1"/>
  <c r="AE157" i="1" s="1"/>
  <c r="X157" i="1"/>
  <c r="AF157" i="1" s="1"/>
  <c r="AN157" i="1" s="1"/>
  <c r="R157" i="1"/>
  <c r="Z157" i="1" s="1"/>
  <c r="S157" i="1"/>
  <c r="AA157" i="1" s="1"/>
  <c r="T157" i="1"/>
  <c r="AB157" i="1" s="1"/>
  <c r="U157" i="1"/>
  <c r="AC157" i="1" s="1"/>
  <c r="AO157" i="1" s="1"/>
  <c r="V157" i="1"/>
  <c r="AD157" i="1" s="1"/>
  <c r="AR157" i="1" s="1"/>
  <c r="T27" i="1"/>
  <c r="AB27" i="1" s="1"/>
  <c r="U27" i="1"/>
  <c r="AC27" i="1" s="1"/>
  <c r="AO27" i="1" s="1"/>
  <c r="V27" i="1"/>
  <c r="AD27" i="1" s="1"/>
  <c r="AR27" i="1" s="1"/>
  <c r="W27" i="1"/>
  <c r="AE27" i="1" s="1"/>
  <c r="X27" i="1"/>
  <c r="AF27" i="1" s="1"/>
  <c r="AN27" i="1" s="1"/>
  <c r="R27" i="1"/>
  <c r="Z27" i="1" s="1"/>
  <c r="S27" i="1"/>
  <c r="AA27" i="1" s="1"/>
  <c r="W118" i="1"/>
  <c r="AE118" i="1" s="1"/>
  <c r="X118" i="1"/>
  <c r="AF118" i="1" s="1"/>
  <c r="AN118" i="1" s="1"/>
  <c r="R118" i="1"/>
  <c r="Z118" i="1" s="1"/>
  <c r="S118" i="1"/>
  <c r="AA118" i="1" s="1"/>
  <c r="T118" i="1"/>
  <c r="AB118" i="1" s="1"/>
  <c r="U118" i="1"/>
  <c r="AC118" i="1" s="1"/>
  <c r="AO118" i="1" s="1"/>
  <c r="V118" i="1"/>
  <c r="AD118" i="1" s="1"/>
  <c r="AR118" i="1" s="1"/>
  <c r="X23" i="1"/>
  <c r="AF23" i="1" s="1"/>
  <c r="AN23" i="1" s="1"/>
  <c r="R23" i="1"/>
  <c r="Z23" i="1" s="1"/>
  <c r="S23" i="1"/>
  <c r="AA23" i="1" s="1"/>
  <c r="T23" i="1"/>
  <c r="AB23" i="1" s="1"/>
  <c r="U23" i="1"/>
  <c r="AC23" i="1" s="1"/>
  <c r="AO23" i="1" s="1"/>
  <c r="V23" i="1"/>
  <c r="AD23" i="1" s="1"/>
  <c r="AR23" i="1" s="1"/>
  <c r="W23" i="1"/>
  <c r="AE23" i="1" s="1"/>
  <c r="W6" i="1"/>
  <c r="AE6" i="1" s="1"/>
  <c r="X6" i="1"/>
  <c r="AF6" i="1" s="1"/>
  <c r="AN6" i="1" s="1"/>
  <c r="R6" i="1"/>
  <c r="Z6" i="1" s="1"/>
  <c r="S6" i="1"/>
  <c r="AA6" i="1" s="1"/>
  <c r="T6" i="1"/>
  <c r="AB6" i="1" s="1"/>
  <c r="U6" i="1"/>
  <c r="AC6" i="1" s="1"/>
  <c r="AO6" i="1" s="1"/>
  <c r="V6" i="1"/>
  <c r="AD6" i="1" s="1"/>
  <c r="AR6" i="1" s="1"/>
  <c r="X150" i="1"/>
  <c r="AF150" i="1" s="1"/>
  <c r="AN150" i="1" s="1"/>
  <c r="T150" i="1"/>
  <c r="AB150" i="1" s="1"/>
  <c r="U150" i="1"/>
  <c r="AC150" i="1" s="1"/>
  <c r="AO150" i="1" s="1"/>
  <c r="V150" i="1"/>
  <c r="AD150" i="1" s="1"/>
  <c r="AR150" i="1" s="1"/>
  <c r="W150" i="1"/>
  <c r="AE150" i="1" s="1"/>
  <c r="R150" i="1"/>
  <c r="Z150" i="1" s="1"/>
  <c r="S150" i="1"/>
  <c r="AA150" i="1" s="1"/>
  <c r="U100" i="1"/>
  <c r="AC100" i="1" s="1"/>
  <c r="AO100" i="1" s="1"/>
  <c r="V100" i="1"/>
  <c r="AD100" i="1" s="1"/>
  <c r="AR100" i="1" s="1"/>
  <c r="W100" i="1"/>
  <c r="AE100" i="1" s="1"/>
  <c r="X100" i="1"/>
  <c r="AF100" i="1" s="1"/>
  <c r="AN100" i="1" s="1"/>
  <c r="R100" i="1"/>
  <c r="Z100" i="1" s="1"/>
  <c r="S100" i="1"/>
  <c r="AA100" i="1" s="1"/>
  <c r="T100" i="1"/>
  <c r="AB100" i="1" s="1"/>
  <c r="S216" i="1"/>
  <c r="AA216" i="1" s="1"/>
  <c r="T216" i="1"/>
  <c r="AB216" i="1" s="1"/>
  <c r="U216" i="1"/>
  <c r="AC216" i="1" s="1"/>
  <c r="AO216" i="1" s="1"/>
  <c r="V216" i="1"/>
  <c r="AD216" i="1" s="1"/>
  <c r="AR216" i="1" s="1"/>
  <c r="R216" i="1"/>
  <c r="Z216" i="1" s="1"/>
  <c r="W216" i="1"/>
  <c r="AE216" i="1" s="1"/>
  <c r="X216" i="1"/>
  <c r="AF216" i="1" s="1"/>
  <c r="AN216" i="1" s="1"/>
  <c r="T170" i="1"/>
  <c r="AB170" i="1" s="1"/>
  <c r="U170" i="1"/>
  <c r="AC170" i="1" s="1"/>
  <c r="AO170" i="1" s="1"/>
  <c r="V170" i="1"/>
  <c r="AD170" i="1" s="1"/>
  <c r="AR170" i="1" s="1"/>
  <c r="W170" i="1"/>
  <c r="AE170" i="1" s="1"/>
  <c r="X170" i="1"/>
  <c r="AF170" i="1" s="1"/>
  <c r="AN170" i="1" s="1"/>
  <c r="R170" i="1"/>
  <c r="Z170" i="1" s="1"/>
  <c r="S170" i="1"/>
  <c r="AA170" i="1" s="1"/>
  <c r="R112" i="1"/>
  <c r="Z112" i="1" s="1"/>
  <c r="S112" i="1"/>
  <c r="AA112" i="1" s="1"/>
  <c r="T112" i="1"/>
  <c r="AB112" i="1" s="1"/>
  <c r="U112" i="1"/>
  <c r="AC112" i="1" s="1"/>
  <c r="AO112" i="1" s="1"/>
  <c r="V112" i="1"/>
  <c r="AD112" i="1" s="1"/>
  <c r="AR112" i="1" s="1"/>
  <c r="W112" i="1"/>
  <c r="AE112" i="1" s="1"/>
  <c r="X112" i="1"/>
  <c r="AF112" i="1" s="1"/>
  <c r="AN112" i="1" s="1"/>
  <c r="V69" i="1"/>
  <c r="AD69" i="1" s="1"/>
  <c r="AR69" i="1" s="1"/>
  <c r="W69" i="1"/>
  <c r="AE69" i="1" s="1"/>
  <c r="X69" i="1"/>
  <c r="AF69" i="1" s="1"/>
  <c r="AN69" i="1" s="1"/>
  <c r="R69" i="1"/>
  <c r="Z69" i="1" s="1"/>
  <c r="S69" i="1"/>
  <c r="AA69" i="1" s="1"/>
  <c r="T69" i="1"/>
  <c r="AB69" i="1" s="1"/>
  <c r="U69" i="1"/>
  <c r="AC69" i="1" s="1"/>
  <c r="AO69" i="1" s="1"/>
  <c r="T154" i="1"/>
  <c r="AB154" i="1" s="1"/>
  <c r="U154" i="1"/>
  <c r="AC154" i="1" s="1"/>
  <c r="AO154" i="1" s="1"/>
  <c r="V154" i="1"/>
  <c r="AD154" i="1" s="1"/>
  <c r="AR154" i="1" s="1"/>
  <c r="W154" i="1"/>
  <c r="AE154" i="1" s="1"/>
  <c r="X154" i="1"/>
  <c r="AF154" i="1" s="1"/>
  <c r="AN154" i="1" s="1"/>
  <c r="R154" i="1"/>
  <c r="Z154" i="1" s="1"/>
  <c r="S154" i="1"/>
  <c r="AA154" i="1" s="1"/>
  <c r="T146" i="1"/>
  <c r="AB146" i="1" s="1"/>
  <c r="U146" i="1"/>
  <c r="AC146" i="1" s="1"/>
  <c r="AO146" i="1" s="1"/>
  <c r="R146" i="1"/>
  <c r="Z146" i="1" s="1"/>
  <c r="S146" i="1"/>
  <c r="AA146" i="1" s="1"/>
  <c r="V146" i="1"/>
  <c r="AD146" i="1" s="1"/>
  <c r="AR146" i="1" s="1"/>
  <c r="W146" i="1"/>
  <c r="AE146" i="1" s="1"/>
  <c r="X146" i="1"/>
  <c r="AF146" i="1" s="1"/>
  <c r="AN146" i="1" s="1"/>
  <c r="R88" i="1"/>
  <c r="Z88" i="1" s="1"/>
  <c r="S88" i="1"/>
  <c r="AA88" i="1" s="1"/>
  <c r="T88" i="1"/>
  <c r="AB88" i="1" s="1"/>
  <c r="U88" i="1"/>
  <c r="AC88" i="1" s="1"/>
  <c r="AO88" i="1" s="1"/>
  <c r="V88" i="1"/>
  <c r="AD88" i="1" s="1"/>
  <c r="AR88" i="1" s="1"/>
  <c r="W88" i="1"/>
  <c r="AE88" i="1" s="1"/>
  <c r="X88" i="1"/>
  <c r="AF88" i="1" s="1"/>
  <c r="AN88" i="1" s="1"/>
  <c r="T217" i="1"/>
  <c r="AB217" i="1" s="1"/>
  <c r="U217" i="1"/>
  <c r="AC217" i="1" s="1"/>
  <c r="AO217" i="1" s="1"/>
  <c r="V217" i="1"/>
  <c r="AD217" i="1" s="1"/>
  <c r="AR217" i="1" s="1"/>
  <c r="W217" i="1"/>
  <c r="AE217" i="1" s="1"/>
  <c r="X217" i="1"/>
  <c r="AF217" i="1" s="1"/>
  <c r="AN217" i="1" s="1"/>
  <c r="R217" i="1"/>
  <c r="Z217" i="1" s="1"/>
  <c r="S217" i="1"/>
  <c r="AA217" i="1" s="1"/>
  <c r="X87" i="1"/>
  <c r="AF87" i="1" s="1"/>
  <c r="AN87" i="1" s="1"/>
  <c r="R87" i="1"/>
  <c r="Z87" i="1" s="1"/>
  <c r="S87" i="1"/>
  <c r="AA87" i="1" s="1"/>
  <c r="T87" i="1"/>
  <c r="AB87" i="1" s="1"/>
  <c r="U87" i="1"/>
  <c r="AC87" i="1" s="1"/>
  <c r="AO87" i="1" s="1"/>
  <c r="V87" i="1"/>
  <c r="AD87" i="1" s="1"/>
  <c r="AR87" i="1" s="1"/>
  <c r="W87" i="1"/>
  <c r="AE87" i="1" s="1"/>
  <c r="R239" i="1"/>
  <c r="Z239" i="1" s="1"/>
  <c r="S239" i="1"/>
  <c r="AA239" i="1" s="1"/>
  <c r="T239" i="1"/>
  <c r="AB239" i="1" s="1"/>
  <c r="U239" i="1"/>
  <c r="AC239" i="1" s="1"/>
  <c r="AO239" i="1" s="1"/>
  <c r="V239" i="1"/>
  <c r="AD239" i="1" s="1"/>
  <c r="AR239" i="1" s="1"/>
  <c r="W239" i="1"/>
  <c r="AE239" i="1" s="1"/>
  <c r="X239" i="1"/>
  <c r="AF239" i="1" s="1"/>
  <c r="AN239" i="1" s="1"/>
  <c r="R113" i="1"/>
  <c r="Z113" i="1" s="1"/>
  <c r="S113" i="1"/>
  <c r="AA113" i="1" s="1"/>
  <c r="T113" i="1"/>
  <c r="AB113" i="1" s="1"/>
  <c r="U113" i="1"/>
  <c r="AC113" i="1" s="1"/>
  <c r="AO113" i="1" s="1"/>
  <c r="V113" i="1"/>
  <c r="AD113" i="1" s="1"/>
  <c r="AR113" i="1" s="1"/>
  <c r="W113" i="1"/>
  <c r="AE113" i="1" s="1"/>
  <c r="X113" i="1"/>
  <c r="AF113" i="1" s="1"/>
  <c r="AN113" i="1" s="1"/>
  <c r="T225" i="1"/>
  <c r="AB225" i="1" s="1"/>
  <c r="U225" i="1"/>
  <c r="AC225" i="1" s="1"/>
  <c r="AO225" i="1" s="1"/>
  <c r="V225" i="1"/>
  <c r="AD225" i="1" s="1"/>
  <c r="AR225" i="1" s="1"/>
  <c r="W225" i="1"/>
  <c r="AE225" i="1" s="1"/>
  <c r="X225" i="1"/>
  <c r="AF225" i="1" s="1"/>
  <c r="AN225" i="1" s="1"/>
  <c r="R225" i="1"/>
  <c r="Z225" i="1" s="1"/>
  <c r="S225" i="1"/>
  <c r="AA225" i="1" s="1"/>
  <c r="W196" i="1"/>
  <c r="AE196" i="1" s="1"/>
  <c r="X196" i="1"/>
  <c r="AF196" i="1" s="1"/>
  <c r="AN196" i="1" s="1"/>
  <c r="R196" i="1"/>
  <c r="Z196" i="1" s="1"/>
  <c r="S196" i="1"/>
  <c r="AA196" i="1" s="1"/>
  <c r="T196" i="1"/>
  <c r="AB196" i="1" s="1"/>
  <c r="U196" i="1"/>
  <c r="AC196" i="1" s="1"/>
  <c r="AO196" i="1" s="1"/>
  <c r="V196" i="1"/>
  <c r="AD196" i="1" s="1"/>
  <c r="AR196" i="1" s="1"/>
  <c r="R143" i="1"/>
  <c r="Z143" i="1" s="1"/>
  <c r="S143" i="1"/>
  <c r="AA143" i="1" s="1"/>
  <c r="T143" i="1"/>
  <c r="AB143" i="1" s="1"/>
  <c r="U143" i="1"/>
  <c r="AC143" i="1" s="1"/>
  <c r="AO143" i="1" s="1"/>
  <c r="V143" i="1"/>
  <c r="AD143" i="1" s="1"/>
  <c r="AR143" i="1" s="1"/>
  <c r="W143" i="1"/>
  <c r="AE143" i="1" s="1"/>
  <c r="X143" i="1"/>
  <c r="AF143" i="1" s="1"/>
  <c r="AN143" i="1" s="1"/>
  <c r="T11" i="1"/>
  <c r="AB11" i="1" s="1"/>
  <c r="U11" i="1"/>
  <c r="AC11" i="1" s="1"/>
  <c r="AO11" i="1" s="1"/>
  <c r="V11" i="1"/>
  <c r="AD11" i="1" s="1"/>
  <c r="AR11" i="1" s="1"/>
  <c r="W11" i="1"/>
  <c r="AE11" i="1" s="1"/>
  <c r="X11" i="1"/>
  <c r="AF11" i="1" s="1"/>
  <c r="AN11" i="1" s="1"/>
  <c r="R11" i="1"/>
  <c r="Z11" i="1" s="1"/>
  <c r="S11" i="1"/>
  <c r="AA11" i="1" s="1"/>
  <c r="U242" i="1"/>
  <c r="AC242" i="1" s="1"/>
  <c r="AO242" i="1" s="1"/>
  <c r="V242" i="1"/>
  <c r="AD242" i="1" s="1"/>
  <c r="AR242" i="1" s="1"/>
  <c r="W242" i="1"/>
  <c r="AE242" i="1" s="1"/>
  <c r="X242" i="1"/>
  <c r="AF242" i="1" s="1"/>
  <c r="AN242" i="1" s="1"/>
  <c r="R242" i="1"/>
  <c r="Z242" i="1" s="1"/>
  <c r="S242" i="1"/>
  <c r="AA242" i="1" s="1"/>
  <c r="T242" i="1"/>
  <c r="AB242" i="1" s="1"/>
  <c r="T99" i="1"/>
  <c r="AB99" i="1" s="1"/>
  <c r="U99" i="1"/>
  <c r="AC99" i="1" s="1"/>
  <c r="AO99" i="1" s="1"/>
  <c r="V99" i="1"/>
  <c r="AD99" i="1" s="1"/>
  <c r="AR99" i="1" s="1"/>
  <c r="W99" i="1"/>
  <c r="AE99" i="1" s="1"/>
  <c r="X99" i="1"/>
  <c r="AF99" i="1" s="1"/>
  <c r="AN99" i="1" s="1"/>
  <c r="R99" i="1"/>
  <c r="Z99" i="1" s="1"/>
  <c r="S99" i="1"/>
  <c r="AA99" i="1" s="1"/>
  <c r="T75" i="1"/>
  <c r="AB75" i="1" s="1"/>
  <c r="U75" i="1"/>
  <c r="AC75" i="1" s="1"/>
  <c r="AO75" i="1" s="1"/>
  <c r="V75" i="1"/>
  <c r="AD75" i="1" s="1"/>
  <c r="AR75" i="1" s="1"/>
  <c r="W75" i="1"/>
  <c r="AE75" i="1" s="1"/>
  <c r="X75" i="1"/>
  <c r="AF75" i="1" s="1"/>
  <c r="AN75" i="1" s="1"/>
  <c r="R75" i="1"/>
  <c r="Z75" i="1" s="1"/>
  <c r="S75" i="1"/>
  <c r="AA75" i="1" s="1"/>
  <c r="W133" i="1"/>
  <c r="AE133" i="1" s="1"/>
  <c r="X133" i="1"/>
  <c r="AF133" i="1" s="1"/>
  <c r="AN133" i="1" s="1"/>
  <c r="U133" i="1"/>
  <c r="AC133" i="1" s="1"/>
  <c r="AO133" i="1" s="1"/>
  <c r="V133" i="1"/>
  <c r="AD133" i="1" s="1"/>
  <c r="AR133" i="1" s="1"/>
  <c r="R133" i="1"/>
  <c r="Z133" i="1" s="1"/>
  <c r="S133" i="1"/>
  <c r="AA133" i="1" s="1"/>
  <c r="T133" i="1"/>
  <c r="AB133" i="1" s="1"/>
  <c r="U108" i="1"/>
  <c r="AC108" i="1" s="1"/>
  <c r="AO108" i="1" s="1"/>
  <c r="V108" i="1"/>
  <c r="AD108" i="1" s="1"/>
  <c r="AR108" i="1" s="1"/>
  <c r="W108" i="1"/>
  <c r="AE108" i="1" s="1"/>
  <c r="X108" i="1"/>
  <c r="AF108" i="1" s="1"/>
  <c r="AN108" i="1" s="1"/>
  <c r="R108" i="1"/>
  <c r="Z108" i="1" s="1"/>
  <c r="S108" i="1"/>
  <c r="AA108" i="1" s="1"/>
  <c r="T108" i="1"/>
  <c r="AB108" i="1" s="1"/>
  <c r="W78" i="1"/>
  <c r="AE78" i="1" s="1"/>
  <c r="X78" i="1"/>
  <c r="AF78" i="1" s="1"/>
  <c r="AN78" i="1" s="1"/>
  <c r="R78" i="1"/>
  <c r="Z78" i="1" s="1"/>
  <c r="S78" i="1"/>
  <c r="AA78" i="1" s="1"/>
  <c r="T78" i="1"/>
  <c r="AB78" i="1" s="1"/>
  <c r="U78" i="1"/>
  <c r="AC78" i="1" s="1"/>
  <c r="AO78" i="1" s="1"/>
  <c r="V78" i="1"/>
  <c r="AD78" i="1" s="1"/>
  <c r="AR78" i="1" s="1"/>
  <c r="R64" i="1"/>
  <c r="Z64" i="1" s="1"/>
  <c r="S64" i="1"/>
  <c r="AA64" i="1" s="1"/>
  <c r="T64" i="1"/>
  <c r="AB64" i="1" s="1"/>
  <c r="U64" i="1"/>
  <c r="AC64" i="1" s="1"/>
  <c r="AO64" i="1" s="1"/>
  <c r="V64" i="1"/>
  <c r="AD64" i="1" s="1"/>
  <c r="AR64" i="1" s="1"/>
  <c r="W64" i="1"/>
  <c r="AE64" i="1" s="1"/>
  <c r="X64" i="1"/>
  <c r="AF64" i="1" s="1"/>
  <c r="AN64" i="1" s="1"/>
  <c r="S208" i="1"/>
  <c r="AA208" i="1" s="1"/>
  <c r="T208" i="1"/>
  <c r="AB208" i="1" s="1"/>
  <c r="U208" i="1"/>
  <c r="AC208" i="1" s="1"/>
  <c r="AO208" i="1" s="1"/>
  <c r="V208" i="1"/>
  <c r="AD208" i="1" s="1"/>
  <c r="AR208" i="1" s="1"/>
  <c r="W208" i="1"/>
  <c r="AE208" i="1" s="1"/>
  <c r="X208" i="1"/>
  <c r="AF208" i="1" s="1"/>
  <c r="AN208" i="1" s="1"/>
  <c r="R208" i="1"/>
  <c r="Z208" i="1" s="1"/>
  <c r="V77" i="1"/>
  <c r="AD77" i="1" s="1"/>
  <c r="AR77" i="1" s="1"/>
  <c r="W77" i="1"/>
  <c r="AE77" i="1" s="1"/>
  <c r="X77" i="1"/>
  <c r="AF77" i="1" s="1"/>
  <c r="AN77" i="1" s="1"/>
  <c r="R77" i="1"/>
  <c r="Z77" i="1" s="1"/>
  <c r="S77" i="1"/>
  <c r="AA77" i="1" s="1"/>
  <c r="T77" i="1"/>
  <c r="AB77" i="1" s="1"/>
  <c r="U77" i="1"/>
  <c r="AC77" i="1" s="1"/>
  <c r="AO77" i="1" s="1"/>
  <c r="R206" i="1"/>
  <c r="Z206" i="1" s="1"/>
  <c r="S206" i="1"/>
  <c r="AA206" i="1" s="1"/>
  <c r="T206" i="1"/>
  <c r="AB206" i="1" s="1"/>
  <c r="U206" i="1"/>
  <c r="AC206" i="1" s="1"/>
  <c r="AO206" i="1" s="1"/>
  <c r="V206" i="1"/>
  <c r="AD206" i="1" s="1"/>
  <c r="AR206" i="1" s="1"/>
  <c r="W206" i="1"/>
  <c r="AE206" i="1" s="1"/>
  <c r="X206" i="1"/>
  <c r="AF206" i="1" s="1"/>
  <c r="AN206" i="1" s="1"/>
  <c r="R96" i="1"/>
  <c r="Z96" i="1" s="1"/>
  <c r="S96" i="1"/>
  <c r="AA96" i="1" s="1"/>
  <c r="T96" i="1"/>
  <c r="AB96" i="1" s="1"/>
  <c r="U96" i="1"/>
  <c r="AC96" i="1" s="1"/>
  <c r="AO96" i="1" s="1"/>
  <c r="V96" i="1"/>
  <c r="AD96" i="1" s="1"/>
  <c r="AR96" i="1" s="1"/>
  <c r="W96" i="1"/>
  <c r="AE96" i="1" s="1"/>
  <c r="X96" i="1"/>
  <c r="AF96" i="1" s="1"/>
  <c r="AN96" i="1" s="1"/>
  <c r="V195" i="1"/>
  <c r="AD195" i="1" s="1"/>
  <c r="AR195" i="1" s="1"/>
  <c r="W195" i="1"/>
  <c r="AE195" i="1" s="1"/>
  <c r="X195" i="1"/>
  <c r="AF195" i="1" s="1"/>
  <c r="AN195" i="1" s="1"/>
  <c r="R195" i="1"/>
  <c r="Z195" i="1" s="1"/>
  <c r="S195" i="1"/>
  <c r="AA195" i="1" s="1"/>
  <c r="T195" i="1"/>
  <c r="AB195" i="1" s="1"/>
  <c r="U195" i="1"/>
  <c r="AC195" i="1" s="1"/>
  <c r="AO195" i="1" s="1"/>
  <c r="R221" i="1"/>
  <c r="Z221" i="1" s="1"/>
  <c r="S221" i="1"/>
  <c r="AA221" i="1" s="1"/>
  <c r="X221" i="1"/>
  <c r="AF221" i="1" s="1"/>
  <c r="AN221" i="1" s="1"/>
  <c r="T221" i="1"/>
  <c r="AB221" i="1" s="1"/>
  <c r="U221" i="1"/>
  <c r="AC221" i="1" s="1"/>
  <c r="AO221" i="1" s="1"/>
  <c r="V221" i="1"/>
  <c r="AD221" i="1" s="1"/>
  <c r="AR221" i="1" s="1"/>
  <c r="W221" i="1"/>
  <c r="AE221" i="1" s="1"/>
  <c r="S18" i="1"/>
  <c r="AA18" i="1" s="1"/>
  <c r="T18" i="1"/>
  <c r="AB18" i="1" s="1"/>
  <c r="U18" i="1"/>
  <c r="AC18" i="1" s="1"/>
  <c r="AO18" i="1" s="1"/>
  <c r="V18" i="1"/>
  <c r="AD18" i="1" s="1"/>
  <c r="AR18" i="1" s="1"/>
  <c r="W18" i="1"/>
  <c r="AE18" i="1" s="1"/>
  <c r="X18" i="1"/>
  <c r="AF18" i="1" s="1"/>
  <c r="AN18" i="1" s="1"/>
  <c r="R18" i="1"/>
  <c r="Z18" i="1" s="1"/>
  <c r="W110" i="1"/>
  <c r="AE110" i="1" s="1"/>
  <c r="X110" i="1"/>
  <c r="AF110" i="1" s="1"/>
  <c r="AN110" i="1" s="1"/>
  <c r="R110" i="1"/>
  <c r="Z110" i="1" s="1"/>
  <c r="S110" i="1"/>
  <c r="AA110" i="1" s="1"/>
  <c r="T110" i="1"/>
  <c r="AB110" i="1" s="1"/>
  <c r="U110" i="1"/>
  <c r="AC110" i="1" s="1"/>
  <c r="AO110" i="1" s="1"/>
  <c r="V110" i="1"/>
  <c r="AD110" i="1" s="1"/>
  <c r="AR110" i="1" s="1"/>
  <c r="V164" i="1"/>
  <c r="AD164" i="1" s="1"/>
  <c r="AR164" i="1" s="1"/>
  <c r="W164" i="1"/>
  <c r="AE164" i="1" s="1"/>
  <c r="X164" i="1"/>
  <c r="AF164" i="1" s="1"/>
  <c r="AN164" i="1" s="1"/>
  <c r="R164" i="1"/>
  <c r="Z164" i="1" s="1"/>
  <c r="S164" i="1"/>
  <c r="AA164" i="1" s="1"/>
  <c r="T164" i="1"/>
  <c r="AB164" i="1" s="1"/>
  <c r="U164" i="1"/>
  <c r="AC164" i="1" s="1"/>
  <c r="AO164" i="1" s="1"/>
  <c r="V148" i="1"/>
  <c r="AD148" i="1" s="1"/>
  <c r="AR148" i="1" s="1"/>
  <c r="W148" i="1"/>
  <c r="AE148" i="1" s="1"/>
  <c r="X148" i="1"/>
  <c r="AF148" i="1" s="1"/>
  <c r="AN148" i="1" s="1"/>
  <c r="R148" i="1"/>
  <c r="Z148" i="1" s="1"/>
  <c r="S148" i="1"/>
  <c r="AA148" i="1" s="1"/>
  <c r="T148" i="1"/>
  <c r="AB148" i="1" s="1"/>
  <c r="U148" i="1"/>
  <c r="AC148" i="1" s="1"/>
  <c r="AO148" i="1" s="1"/>
  <c r="T201" i="1"/>
  <c r="AB201" i="1" s="1"/>
  <c r="U201" i="1"/>
  <c r="AC201" i="1" s="1"/>
  <c r="AO201" i="1" s="1"/>
  <c r="V201" i="1"/>
  <c r="AD201" i="1" s="1"/>
  <c r="AR201" i="1" s="1"/>
  <c r="W201" i="1"/>
  <c r="AE201" i="1" s="1"/>
  <c r="X201" i="1"/>
  <c r="AF201" i="1" s="1"/>
  <c r="AN201" i="1" s="1"/>
  <c r="R201" i="1"/>
  <c r="Z201" i="1" s="1"/>
  <c r="S201" i="1"/>
  <c r="AA201" i="1" s="1"/>
  <c r="W220" i="1"/>
  <c r="AE220" i="1" s="1"/>
  <c r="X220" i="1"/>
  <c r="AF220" i="1" s="1"/>
  <c r="AN220" i="1" s="1"/>
  <c r="R220" i="1"/>
  <c r="Z220" i="1" s="1"/>
  <c r="S220" i="1"/>
  <c r="AA220" i="1" s="1"/>
  <c r="T220" i="1"/>
  <c r="AB220" i="1" s="1"/>
  <c r="U220" i="1"/>
  <c r="AC220" i="1" s="1"/>
  <c r="AO220" i="1" s="1"/>
  <c r="V220" i="1"/>
  <c r="AD220" i="1" s="1"/>
  <c r="AR220" i="1" s="1"/>
  <c r="R41" i="1"/>
  <c r="Z41" i="1" s="1"/>
  <c r="S41" i="1"/>
  <c r="AA41" i="1" s="1"/>
  <c r="T41" i="1"/>
  <c r="AB41" i="1" s="1"/>
  <c r="U41" i="1"/>
  <c r="AC41" i="1" s="1"/>
  <c r="AO41" i="1" s="1"/>
  <c r="V41" i="1"/>
  <c r="AD41" i="1" s="1"/>
  <c r="AR41" i="1" s="1"/>
  <c r="W41" i="1"/>
  <c r="AE41" i="1" s="1"/>
  <c r="X41" i="1"/>
  <c r="AF41" i="1" s="1"/>
  <c r="AN41" i="1" s="1"/>
  <c r="R24" i="1"/>
  <c r="Z24" i="1" s="1"/>
  <c r="S24" i="1"/>
  <c r="AA24" i="1" s="1"/>
  <c r="T24" i="1"/>
  <c r="AB24" i="1" s="1"/>
  <c r="U24" i="1"/>
  <c r="AC24" i="1" s="1"/>
  <c r="AO24" i="1" s="1"/>
  <c r="V24" i="1"/>
  <c r="AD24" i="1" s="1"/>
  <c r="AR24" i="1" s="1"/>
  <c r="W24" i="1"/>
  <c r="AE24" i="1" s="1"/>
  <c r="X24" i="1"/>
  <c r="AF24" i="1" s="1"/>
  <c r="AN24" i="1" s="1"/>
  <c r="U171" i="1"/>
  <c r="AC171" i="1" s="1"/>
  <c r="AO171" i="1" s="1"/>
  <c r="V171" i="1"/>
  <c r="AD171" i="1" s="1"/>
  <c r="AR171" i="1" s="1"/>
  <c r="W171" i="1"/>
  <c r="AE171" i="1" s="1"/>
  <c r="X171" i="1"/>
  <c r="AF171" i="1" s="1"/>
  <c r="AN171" i="1" s="1"/>
  <c r="R171" i="1"/>
  <c r="Z171" i="1" s="1"/>
  <c r="S171" i="1"/>
  <c r="AA171" i="1" s="1"/>
  <c r="T171" i="1"/>
  <c r="AB171" i="1" s="1"/>
  <c r="R49" i="1"/>
  <c r="Z49" i="1" s="1"/>
  <c r="S49" i="1"/>
  <c r="AA49" i="1" s="1"/>
  <c r="T49" i="1"/>
  <c r="AB49" i="1" s="1"/>
  <c r="U49" i="1"/>
  <c r="AC49" i="1" s="1"/>
  <c r="AO49" i="1" s="1"/>
  <c r="V49" i="1"/>
  <c r="AD49" i="1" s="1"/>
  <c r="AR49" i="1" s="1"/>
  <c r="W49" i="1"/>
  <c r="AE49" i="1" s="1"/>
  <c r="X49" i="1"/>
  <c r="AF49" i="1" s="1"/>
  <c r="AN49" i="1" s="1"/>
  <c r="X237" i="1"/>
  <c r="AF237" i="1" s="1"/>
  <c r="AN237" i="1" s="1"/>
  <c r="R237" i="1"/>
  <c r="Z237" i="1" s="1"/>
  <c r="S237" i="1"/>
  <c r="AA237" i="1" s="1"/>
  <c r="T237" i="1"/>
  <c r="AB237" i="1" s="1"/>
  <c r="U237" i="1"/>
  <c r="AC237" i="1" s="1"/>
  <c r="AO237" i="1" s="1"/>
  <c r="V237" i="1"/>
  <c r="AD237" i="1" s="1"/>
  <c r="AR237" i="1" s="1"/>
  <c r="W237" i="1"/>
  <c r="AE237" i="1" s="1"/>
  <c r="R231" i="1"/>
  <c r="Z231" i="1" s="1"/>
  <c r="S231" i="1"/>
  <c r="AA231" i="1" s="1"/>
  <c r="T231" i="1"/>
  <c r="AB231" i="1" s="1"/>
  <c r="U231" i="1"/>
  <c r="AC231" i="1" s="1"/>
  <c r="AO231" i="1" s="1"/>
  <c r="V231" i="1"/>
  <c r="AD231" i="1" s="1"/>
  <c r="AR231" i="1" s="1"/>
  <c r="W231" i="1"/>
  <c r="AE231" i="1" s="1"/>
  <c r="X231" i="1"/>
  <c r="AF231" i="1" s="1"/>
  <c r="AN231" i="1" s="1"/>
  <c r="X119" i="1"/>
  <c r="AF119" i="1" s="1"/>
  <c r="AN119" i="1" s="1"/>
  <c r="R119" i="1"/>
  <c r="Z119" i="1" s="1"/>
  <c r="S119" i="1"/>
  <c r="AA119" i="1" s="1"/>
  <c r="T119" i="1"/>
  <c r="AB119" i="1" s="1"/>
  <c r="U119" i="1"/>
  <c r="AC119" i="1" s="1"/>
  <c r="AO119" i="1" s="1"/>
  <c r="V119" i="1"/>
  <c r="AD119" i="1" s="1"/>
  <c r="AR119" i="1" s="1"/>
  <c r="W119" i="1"/>
  <c r="AE119" i="1" s="1"/>
  <c r="R128" i="1"/>
  <c r="Z128" i="1" s="1"/>
  <c r="S128" i="1"/>
  <c r="AA128" i="1" s="1"/>
  <c r="X128" i="1"/>
  <c r="AF128" i="1" s="1"/>
  <c r="AN128" i="1" s="1"/>
  <c r="T128" i="1"/>
  <c r="AB128" i="1" s="1"/>
  <c r="U128" i="1"/>
  <c r="AC128" i="1" s="1"/>
  <c r="AO128" i="1" s="1"/>
  <c r="V128" i="1"/>
  <c r="AD128" i="1" s="1"/>
  <c r="AR128" i="1" s="1"/>
  <c r="W128" i="1"/>
  <c r="AE128" i="1" s="1"/>
  <c r="R72" i="1"/>
  <c r="Z72" i="1" s="1"/>
  <c r="S72" i="1"/>
  <c r="AA72" i="1" s="1"/>
  <c r="T72" i="1"/>
  <c r="AB72" i="1" s="1"/>
  <c r="U72" i="1"/>
  <c r="AC72" i="1" s="1"/>
  <c r="AO72" i="1" s="1"/>
  <c r="V72" i="1"/>
  <c r="AD72" i="1" s="1"/>
  <c r="AR72" i="1" s="1"/>
  <c r="W72" i="1"/>
  <c r="AE72" i="1" s="1"/>
  <c r="X72" i="1"/>
  <c r="AF72" i="1" s="1"/>
  <c r="AN72" i="1" s="1"/>
  <c r="W149" i="1"/>
  <c r="AE149" i="1" s="1"/>
  <c r="X149" i="1"/>
  <c r="AF149" i="1" s="1"/>
  <c r="AN149" i="1" s="1"/>
  <c r="R149" i="1"/>
  <c r="Z149" i="1" s="1"/>
  <c r="S149" i="1"/>
  <c r="AA149" i="1" s="1"/>
  <c r="T149" i="1"/>
  <c r="AB149" i="1" s="1"/>
  <c r="U149" i="1"/>
  <c r="AC149" i="1" s="1"/>
  <c r="AO149" i="1" s="1"/>
  <c r="V149" i="1"/>
  <c r="AD149" i="1" s="1"/>
  <c r="AR149" i="1" s="1"/>
  <c r="T162" i="1"/>
  <c r="AB162" i="1" s="1"/>
  <c r="U162" i="1"/>
  <c r="AC162" i="1" s="1"/>
  <c r="AO162" i="1" s="1"/>
  <c r="V162" i="1"/>
  <c r="AD162" i="1" s="1"/>
  <c r="AR162" i="1" s="1"/>
  <c r="W162" i="1"/>
  <c r="AE162" i="1" s="1"/>
  <c r="X162" i="1"/>
  <c r="AF162" i="1" s="1"/>
  <c r="AN162" i="1" s="1"/>
  <c r="R162" i="1"/>
  <c r="Z162" i="1" s="1"/>
  <c r="S162" i="1"/>
  <c r="AA162" i="1" s="1"/>
  <c r="W62" i="1"/>
  <c r="AE62" i="1" s="1"/>
  <c r="X62" i="1"/>
  <c r="AF62" i="1" s="1"/>
  <c r="AN62" i="1" s="1"/>
  <c r="R62" i="1"/>
  <c r="Z62" i="1" s="1"/>
  <c r="S62" i="1"/>
  <c r="AA62" i="1" s="1"/>
  <c r="T62" i="1"/>
  <c r="AB62" i="1" s="1"/>
  <c r="U62" i="1"/>
  <c r="AC62" i="1" s="1"/>
  <c r="AO62" i="1" s="1"/>
  <c r="V62" i="1"/>
  <c r="AD62" i="1" s="1"/>
  <c r="AR62" i="1" s="1"/>
  <c r="R9" i="1"/>
  <c r="Z9" i="1" s="1"/>
  <c r="S9" i="1"/>
  <c r="AA9" i="1" s="1"/>
  <c r="T9" i="1"/>
  <c r="AB9" i="1" s="1"/>
  <c r="U9" i="1"/>
  <c r="AC9" i="1" s="1"/>
  <c r="AO9" i="1" s="1"/>
  <c r="V9" i="1"/>
  <c r="AD9" i="1" s="1"/>
  <c r="AR9" i="1" s="1"/>
  <c r="W9" i="1"/>
  <c r="AE9" i="1" s="1"/>
  <c r="X9" i="1"/>
  <c r="AF9" i="1" s="1"/>
  <c r="AN9" i="1" s="1"/>
  <c r="S185" i="1"/>
  <c r="AA185" i="1" s="1"/>
  <c r="T185" i="1"/>
  <c r="AB185" i="1" s="1"/>
  <c r="U185" i="1"/>
  <c r="AC185" i="1" s="1"/>
  <c r="AO185" i="1" s="1"/>
  <c r="V185" i="1"/>
  <c r="AD185" i="1" s="1"/>
  <c r="AR185" i="1" s="1"/>
  <c r="W185" i="1"/>
  <c r="AE185" i="1" s="1"/>
  <c r="R185" i="1"/>
  <c r="Z185" i="1" s="1"/>
  <c r="X185" i="1"/>
  <c r="AF185" i="1" s="1"/>
  <c r="AN185" i="1" s="1"/>
  <c r="R127" i="1"/>
  <c r="Z127" i="1" s="1"/>
  <c r="U127" i="1"/>
  <c r="AC127" i="1" s="1"/>
  <c r="AO127" i="1" s="1"/>
  <c r="V127" i="1"/>
  <c r="AD127" i="1" s="1"/>
  <c r="AR127" i="1" s="1"/>
  <c r="W127" i="1"/>
  <c r="AE127" i="1" s="1"/>
  <c r="X127" i="1"/>
  <c r="AF127" i="1" s="1"/>
  <c r="AN127" i="1" s="1"/>
  <c r="S127" i="1"/>
  <c r="AA127" i="1" s="1"/>
  <c r="T127" i="1"/>
  <c r="AB127" i="1" s="1"/>
  <c r="R214" i="1"/>
  <c r="Z214" i="1" s="1"/>
  <c r="S214" i="1"/>
  <c r="AA214" i="1" s="1"/>
  <c r="T214" i="1"/>
  <c r="AB214" i="1" s="1"/>
  <c r="U214" i="1"/>
  <c r="AC214" i="1" s="1"/>
  <c r="AO214" i="1" s="1"/>
  <c r="V214" i="1"/>
  <c r="AD214" i="1" s="1"/>
  <c r="AR214" i="1" s="1"/>
  <c r="W214" i="1"/>
  <c r="AE214" i="1" s="1"/>
  <c r="X214" i="1"/>
  <c r="AF214" i="1" s="1"/>
  <c r="AN214" i="1" s="1"/>
  <c r="V117" i="1"/>
  <c r="AD117" i="1" s="1"/>
  <c r="AR117" i="1" s="1"/>
  <c r="W117" i="1"/>
  <c r="AE117" i="1" s="1"/>
  <c r="X117" i="1"/>
  <c r="AF117" i="1" s="1"/>
  <c r="AN117" i="1" s="1"/>
  <c r="R117" i="1"/>
  <c r="Z117" i="1" s="1"/>
  <c r="S117" i="1"/>
  <c r="AA117" i="1" s="1"/>
  <c r="T117" i="1"/>
  <c r="AB117" i="1" s="1"/>
  <c r="U117" i="1"/>
  <c r="AC117" i="1" s="1"/>
  <c r="AO117" i="1" s="1"/>
  <c r="W38" i="1"/>
  <c r="AE38" i="1" s="1"/>
  <c r="X38" i="1"/>
  <c r="AF38" i="1" s="1"/>
  <c r="AN38" i="1" s="1"/>
  <c r="R38" i="1"/>
  <c r="Z38" i="1" s="1"/>
  <c r="S38" i="1"/>
  <c r="AA38" i="1" s="1"/>
  <c r="T38" i="1"/>
  <c r="AB38" i="1" s="1"/>
  <c r="U38" i="1"/>
  <c r="AC38" i="1" s="1"/>
  <c r="AO38" i="1" s="1"/>
  <c r="V38" i="1"/>
  <c r="AD38" i="1" s="1"/>
  <c r="AR38" i="1" s="1"/>
  <c r="X158" i="1"/>
  <c r="AF158" i="1" s="1"/>
  <c r="AN158" i="1" s="1"/>
  <c r="R158" i="1"/>
  <c r="Z158" i="1" s="1"/>
  <c r="S158" i="1"/>
  <c r="AA158" i="1" s="1"/>
  <c r="T158" i="1"/>
  <c r="AB158" i="1" s="1"/>
  <c r="U158" i="1"/>
  <c r="AC158" i="1" s="1"/>
  <c r="AO158" i="1" s="1"/>
  <c r="V158" i="1"/>
  <c r="AD158" i="1" s="1"/>
  <c r="AR158" i="1" s="1"/>
  <c r="W158" i="1"/>
  <c r="AE158" i="1" s="1"/>
  <c r="R65" i="1"/>
  <c r="Z65" i="1" s="1"/>
  <c r="S65" i="1"/>
  <c r="AA65" i="1" s="1"/>
  <c r="T65" i="1"/>
  <c r="AB65" i="1" s="1"/>
  <c r="U65" i="1"/>
  <c r="AC65" i="1" s="1"/>
  <c r="AO65" i="1" s="1"/>
  <c r="X65" i="1"/>
  <c r="AF65" i="1" s="1"/>
  <c r="AN65" i="1" s="1"/>
  <c r="V65" i="1"/>
  <c r="AD65" i="1" s="1"/>
  <c r="AR65" i="1" s="1"/>
  <c r="W65" i="1"/>
  <c r="AE65" i="1" s="1"/>
  <c r="V13" i="1"/>
  <c r="AD13" i="1" s="1"/>
  <c r="AR13" i="1" s="1"/>
  <c r="W13" i="1"/>
  <c r="AE13" i="1" s="1"/>
  <c r="X13" i="1"/>
  <c r="AF13" i="1" s="1"/>
  <c r="AN13" i="1" s="1"/>
  <c r="R13" i="1"/>
  <c r="Z13" i="1" s="1"/>
  <c r="S13" i="1"/>
  <c r="AA13" i="1" s="1"/>
  <c r="T13" i="1"/>
  <c r="AB13" i="1" s="1"/>
  <c r="U13" i="1"/>
  <c r="AC13" i="1" s="1"/>
  <c r="AO13" i="1" s="1"/>
  <c r="S66" i="1"/>
  <c r="AA66" i="1" s="1"/>
  <c r="T66" i="1"/>
  <c r="AB66" i="1" s="1"/>
  <c r="U66" i="1"/>
  <c r="AC66" i="1" s="1"/>
  <c r="AO66" i="1" s="1"/>
  <c r="V66" i="1"/>
  <c r="AD66" i="1" s="1"/>
  <c r="AR66" i="1" s="1"/>
  <c r="W66" i="1"/>
  <c r="AE66" i="1" s="1"/>
  <c r="X66" i="1"/>
  <c r="AF66" i="1" s="1"/>
  <c r="AN66" i="1" s="1"/>
  <c r="R66" i="1"/>
  <c r="Z66" i="1" s="1"/>
  <c r="X55" i="1"/>
  <c r="AF55" i="1" s="1"/>
  <c r="AN55" i="1" s="1"/>
  <c r="R55" i="1"/>
  <c r="Z55" i="1" s="1"/>
  <c r="S55" i="1"/>
  <c r="AA55" i="1" s="1"/>
  <c r="T55" i="1"/>
  <c r="AB55" i="1" s="1"/>
  <c r="U55" i="1"/>
  <c r="AC55" i="1" s="1"/>
  <c r="AO55" i="1" s="1"/>
  <c r="V55" i="1"/>
  <c r="AD55" i="1" s="1"/>
  <c r="AR55" i="1" s="1"/>
  <c r="W55" i="1"/>
  <c r="AE55" i="1" s="1"/>
  <c r="U84" i="1"/>
  <c r="AC84" i="1" s="1"/>
  <c r="AO84" i="1" s="1"/>
  <c r="V84" i="1"/>
  <c r="AD84" i="1" s="1"/>
  <c r="AR84" i="1" s="1"/>
  <c r="W84" i="1"/>
  <c r="AE84" i="1" s="1"/>
  <c r="X84" i="1"/>
  <c r="AF84" i="1" s="1"/>
  <c r="AN84" i="1" s="1"/>
  <c r="R84" i="1"/>
  <c r="Z84" i="1" s="1"/>
  <c r="S84" i="1"/>
  <c r="AA84" i="1" s="1"/>
  <c r="T84" i="1"/>
  <c r="AB84" i="1" s="1"/>
  <c r="R176" i="1"/>
  <c r="Z176" i="1" s="1"/>
  <c r="S176" i="1"/>
  <c r="AA176" i="1" s="1"/>
  <c r="T176" i="1"/>
  <c r="AB176" i="1" s="1"/>
  <c r="U176" i="1"/>
  <c r="AC176" i="1" s="1"/>
  <c r="AO176" i="1" s="1"/>
  <c r="V176" i="1"/>
  <c r="AD176" i="1" s="1"/>
  <c r="AR176" i="1" s="1"/>
  <c r="W176" i="1"/>
  <c r="AE176" i="1" s="1"/>
  <c r="X176" i="1"/>
  <c r="AF176" i="1" s="1"/>
  <c r="AN176" i="1" s="1"/>
  <c r="W22" i="1"/>
  <c r="AE22" i="1" s="1"/>
  <c r="X22" i="1"/>
  <c r="AF22" i="1" s="1"/>
  <c r="AN22" i="1" s="1"/>
  <c r="R22" i="1"/>
  <c r="Z22" i="1" s="1"/>
  <c r="S22" i="1"/>
  <c r="AA22" i="1" s="1"/>
  <c r="T22" i="1"/>
  <c r="AB22" i="1" s="1"/>
  <c r="U22" i="1"/>
  <c r="AC22" i="1" s="1"/>
  <c r="AO22" i="1" s="1"/>
  <c r="V22" i="1"/>
  <c r="AD22" i="1" s="1"/>
  <c r="AR22" i="1" s="1"/>
  <c r="R190" i="1"/>
  <c r="Z190" i="1" s="1"/>
  <c r="S190" i="1"/>
  <c r="AA190" i="1" s="1"/>
  <c r="T190" i="1"/>
  <c r="AB190" i="1" s="1"/>
  <c r="U190" i="1"/>
  <c r="AC190" i="1" s="1"/>
  <c r="AO190" i="1" s="1"/>
  <c r="V190" i="1"/>
  <c r="AD190" i="1" s="1"/>
  <c r="AR190" i="1" s="1"/>
  <c r="W190" i="1"/>
  <c r="AE190" i="1" s="1"/>
  <c r="X190" i="1"/>
  <c r="AF190" i="1" s="1"/>
  <c r="AN190" i="1" s="1"/>
  <c r="R223" i="1"/>
  <c r="Z223" i="1" s="1"/>
  <c r="S223" i="1"/>
  <c r="AA223" i="1" s="1"/>
  <c r="T223" i="1"/>
  <c r="AB223" i="1" s="1"/>
  <c r="U223" i="1"/>
  <c r="AC223" i="1" s="1"/>
  <c r="AO223" i="1" s="1"/>
  <c r="V223" i="1"/>
  <c r="AD223" i="1" s="1"/>
  <c r="AR223" i="1" s="1"/>
  <c r="W223" i="1"/>
  <c r="AE223" i="1" s="1"/>
  <c r="X223" i="1"/>
  <c r="AF223" i="1" s="1"/>
  <c r="AN223" i="1" s="1"/>
  <c r="W30" i="1"/>
  <c r="AE30" i="1" s="1"/>
  <c r="X30" i="1"/>
  <c r="AF30" i="1" s="1"/>
  <c r="AN30" i="1" s="1"/>
  <c r="R30" i="1"/>
  <c r="Z30" i="1" s="1"/>
  <c r="S30" i="1"/>
  <c r="AA30" i="1" s="1"/>
  <c r="T30" i="1"/>
  <c r="AB30" i="1" s="1"/>
  <c r="U30" i="1"/>
  <c r="AC30" i="1" s="1"/>
  <c r="AO30" i="1" s="1"/>
  <c r="V30" i="1"/>
  <c r="AD30" i="1" s="1"/>
  <c r="AR30" i="1" s="1"/>
  <c r="U234" i="1"/>
  <c r="AC234" i="1" s="1"/>
  <c r="AO234" i="1" s="1"/>
  <c r="V234" i="1"/>
  <c r="AD234" i="1" s="1"/>
  <c r="AR234" i="1" s="1"/>
  <c r="W234" i="1"/>
  <c r="AE234" i="1" s="1"/>
  <c r="X234" i="1"/>
  <c r="AF234" i="1" s="1"/>
  <c r="AN234" i="1" s="1"/>
  <c r="R234" i="1"/>
  <c r="Z234" i="1" s="1"/>
  <c r="S234" i="1"/>
  <c r="AA234" i="1" s="1"/>
  <c r="T234" i="1"/>
  <c r="AB234" i="1" s="1"/>
  <c r="S50" i="1"/>
  <c r="AA50" i="1" s="1"/>
  <c r="T50" i="1"/>
  <c r="AB50" i="1" s="1"/>
  <c r="U50" i="1"/>
  <c r="AC50" i="1" s="1"/>
  <c r="AO50" i="1" s="1"/>
  <c r="V50" i="1"/>
  <c r="AD50" i="1" s="1"/>
  <c r="AR50" i="1" s="1"/>
  <c r="W50" i="1"/>
  <c r="AE50" i="1" s="1"/>
  <c r="X50" i="1"/>
  <c r="AF50" i="1" s="1"/>
  <c r="AN50" i="1" s="1"/>
  <c r="R50" i="1"/>
  <c r="Z50" i="1" s="1"/>
  <c r="V180" i="1"/>
  <c r="AD180" i="1" s="1"/>
  <c r="AR180" i="1" s="1"/>
  <c r="W180" i="1"/>
  <c r="AE180" i="1" s="1"/>
  <c r="X180" i="1"/>
  <c r="AF180" i="1" s="1"/>
  <c r="AN180" i="1" s="1"/>
  <c r="R180" i="1"/>
  <c r="Z180" i="1" s="1"/>
  <c r="S180" i="1"/>
  <c r="AA180" i="1" s="1"/>
  <c r="T180" i="1"/>
  <c r="AB180" i="1" s="1"/>
  <c r="U180" i="1"/>
  <c r="AC180" i="1" s="1"/>
  <c r="AO180" i="1" s="1"/>
  <c r="X166" i="1"/>
  <c r="AF166" i="1" s="1"/>
  <c r="AN166" i="1" s="1"/>
  <c r="R166" i="1"/>
  <c r="Z166" i="1" s="1"/>
  <c r="S166" i="1"/>
  <c r="AA166" i="1" s="1"/>
  <c r="T166" i="1"/>
  <c r="AB166" i="1" s="1"/>
  <c r="U166" i="1"/>
  <c r="AC166" i="1" s="1"/>
  <c r="AO166" i="1" s="1"/>
  <c r="V166" i="1"/>
  <c r="AD166" i="1" s="1"/>
  <c r="AR166" i="1" s="1"/>
  <c r="W166" i="1"/>
  <c r="AE166" i="1" s="1"/>
  <c r="U155" i="1"/>
  <c r="AC155" i="1" s="1"/>
  <c r="AO155" i="1" s="1"/>
  <c r="V155" i="1"/>
  <c r="AD155" i="1" s="1"/>
  <c r="AR155" i="1" s="1"/>
  <c r="W155" i="1"/>
  <c r="AE155" i="1" s="1"/>
  <c r="X155" i="1"/>
  <c r="AF155" i="1" s="1"/>
  <c r="AN155" i="1" s="1"/>
  <c r="R155" i="1"/>
  <c r="Z155" i="1" s="1"/>
  <c r="S155" i="1"/>
  <c r="AA155" i="1" s="1"/>
  <c r="T155" i="1"/>
  <c r="AB155" i="1" s="1"/>
  <c r="W244" i="1"/>
  <c r="AE244" i="1" s="1"/>
  <c r="X244" i="1"/>
  <c r="AF244" i="1" s="1"/>
  <c r="AN244" i="1" s="1"/>
  <c r="R244" i="1"/>
  <c r="Z244" i="1" s="1"/>
  <c r="S244" i="1"/>
  <c r="AA244" i="1" s="1"/>
  <c r="T244" i="1"/>
  <c r="AB244" i="1" s="1"/>
  <c r="U244" i="1"/>
  <c r="AC244" i="1" s="1"/>
  <c r="AO244" i="1" s="1"/>
  <c r="V244" i="1"/>
  <c r="AD244" i="1" s="1"/>
  <c r="AR244" i="1" s="1"/>
  <c r="R57" i="1"/>
  <c r="Z57" i="1" s="1"/>
  <c r="S57" i="1"/>
  <c r="AA57" i="1" s="1"/>
  <c r="T57" i="1"/>
  <c r="AB57" i="1" s="1"/>
  <c r="U57" i="1"/>
  <c r="AC57" i="1" s="1"/>
  <c r="AO57" i="1" s="1"/>
  <c r="V57" i="1"/>
  <c r="AD57" i="1" s="1"/>
  <c r="AR57" i="1" s="1"/>
  <c r="W57" i="1"/>
  <c r="AE57" i="1" s="1"/>
  <c r="X57" i="1"/>
  <c r="AF57" i="1" s="1"/>
  <c r="AN57" i="1" s="1"/>
  <c r="R105" i="1"/>
  <c r="Z105" i="1" s="1"/>
  <c r="S105" i="1"/>
  <c r="AA105" i="1" s="1"/>
  <c r="T105" i="1"/>
  <c r="AB105" i="1" s="1"/>
  <c r="U105" i="1"/>
  <c r="AC105" i="1" s="1"/>
  <c r="AO105" i="1" s="1"/>
  <c r="V105" i="1"/>
  <c r="AD105" i="1" s="1"/>
  <c r="AR105" i="1" s="1"/>
  <c r="W105" i="1"/>
  <c r="AE105" i="1" s="1"/>
  <c r="X105" i="1"/>
  <c r="AF105" i="1" s="1"/>
  <c r="AN105" i="1" s="1"/>
  <c r="S10" i="1"/>
  <c r="AA10" i="1" s="1"/>
  <c r="T10" i="1"/>
  <c r="AB10" i="1" s="1"/>
  <c r="U10" i="1"/>
  <c r="AC10" i="1" s="1"/>
  <c r="AO10" i="1" s="1"/>
  <c r="V10" i="1"/>
  <c r="AD10" i="1" s="1"/>
  <c r="AR10" i="1" s="1"/>
  <c r="W10" i="1"/>
  <c r="AE10" i="1" s="1"/>
  <c r="X10" i="1"/>
  <c r="AF10" i="1" s="1"/>
  <c r="AN10" i="1" s="1"/>
  <c r="R10" i="1"/>
  <c r="Z10" i="1" s="1"/>
  <c r="X229" i="1"/>
  <c r="AF229" i="1" s="1"/>
  <c r="AN229" i="1" s="1"/>
  <c r="R229" i="1"/>
  <c r="Z229" i="1" s="1"/>
  <c r="S229" i="1"/>
  <c r="AA229" i="1" s="1"/>
  <c r="T229" i="1"/>
  <c r="AB229" i="1" s="1"/>
  <c r="U229" i="1"/>
  <c r="AC229" i="1" s="1"/>
  <c r="AO229" i="1" s="1"/>
  <c r="V229" i="1"/>
  <c r="AD229" i="1" s="1"/>
  <c r="AR229" i="1" s="1"/>
  <c r="W229" i="1"/>
  <c r="AE229" i="1" s="1"/>
  <c r="R159" i="1"/>
  <c r="Z159" i="1" s="1"/>
  <c r="S159" i="1"/>
  <c r="AA159" i="1" s="1"/>
  <c r="T159" i="1"/>
  <c r="AB159" i="1" s="1"/>
  <c r="U159" i="1"/>
  <c r="AC159" i="1" s="1"/>
  <c r="AO159" i="1" s="1"/>
  <c r="V159" i="1"/>
  <c r="AD159" i="1" s="1"/>
  <c r="AR159" i="1" s="1"/>
  <c r="W159" i="1"/>
  <c r="AE159" i="1" s="1"/>
  <c r="X159" i="1"/>
  <c r="AF159" i="1" s="1"/>
  <c r="AN159" i="1" s="1"/>
  <c r="X205" i="1"/>
  <c r="AF205" i="1" s="1"/>
  <c r="AN205" i="1" s="1"/>
  <c r="R205" i="1"/>
  <c r="Z205" i="1" s="1"/>
  <c r="S205" i="1"/>
  <c r="AA205" i="1" s="1"/>
  <c r="T205" i="1"/>
  <c r="AB205" i="1" s="1"/>
  <c r="U205" i="1"/>
  <c r="AC205" i="1" s="1"/>
  <c r="AO205" i="1" s="1"/>
  <c r="V205" i="1"/>
  <c r="AD205" i="1" s="1"/>
  <c r="AR205" i="1" s="1"/>
  <c r="W205" i="1"/>
  <c r="AE205" i="1" s="1"/>
  <c r="U194" i="1"/>
  <c r="AC194" i="1" s="1"/>
  <c r="AO194" i="1" s="1"/>
  <c r="V194" i="1"/>
  <c r="AD194" i="1" s="1"/>
  <c r="AR194" i="1" s="1"/>
  <c r="W194" i="1"/>
  <c r="AE194" i="1" s="1"/>
  <c r="X194" i="1"/>
  <c r="AF194" i="1" s="1"/>
  <c r="AN194" i="1" s="1"/>
  <c r="R194" i="1"/>
  <c r="Z194" i="1" s="1"/>
  <c r="S194" i="1"/>
  <c r="AA194" i="1" s="1"/>
  <c r="T194" i="1"/>
  <c r="AB194" i="1" s="1"/>
  <c r="R8" i="1"/>
  <c r="Z8" i="1" s="1"/>
  <c r="S8" i="1"/>
  <c r="AA8" i="1" s="1"/>
  <c r="T8" i="1"/>
  <c r="AB8" i="1" s="1"/>
  <c r="U8" i="1"/>
  <c r="AC8" i="1" s="1"/>
  <c r="AO8" i="1" s="1"/>
  <c r="V8" i="1"/>
  <c r="AD8" i="1" s="1"/>
  <c r="AR8" i="1" s="1"/>
  <c r="W8" i="1"/>
  <c r="AE8" i="1" s="1"/>
  <c r="X8" i="1"/>
  <c r="AF8" i="1" s="1"/>
  <c r="AN8" i="1" s="1"/>
  <c r="V219" i="1"/>
  <c r="AD219" i="1" s="1"/>
  <c r="AR219" i="1" s="1"/>
  <c r="W219" i="1"/>
  <c r="AE219" i="1" s="1"/>
  <c r="X219" i="1"/>
  <c r="AF219" i="1" s="1"/>
  <c r="AN219" i="1" s="1"/>
  <c r="R219" i="1"/>
  <c r="Z219" i="1" s="1"/>
  <c r="S219" i="1"/>
  <c r="AA219" i="1" s="1"/>
  <c r="T219" i="1"/>
  <c r="AB219" i="1" s="1"/>
  <c r="U219" i="1"/>
  <c r="AC219" i="1" s="1"/>
  <c r="AO219" i="1" s="1"/>
  <c r="R191" i="1"/>
  <c r="Z191" i="1" s="1"/>
  <c r="S191" i="1"/>
  <c r="AA191" i="1" s="1"/>
  <c r="T191" i="1"/>
  <c r="AB191" i="1" s="1"/>
  <c r="U191" i="1"/>
  <c r="AC191" i="1" s="1"/>
  <c r="AO191" i="1" s="1"/>
  <c r="V191" i="1"/>
  <c r="AD191" i="1" s="1"/>
  <c r="AR191" i="1" s="1"/>
  <c r="W191" i="1"/>
  <c r="AE191" i="1" s="1"/>
  <c r="X191" i="1"/>
  <c r="AF191" i="1" s="1"/>
  <c r="AN191" i="1" s="1"/>
  <c r="W125" i="1"/>
  <c r="AE125" i="1" s="1"/>
  <c r="X125" i="1"/>
  <c r="AF125" i="1" s="1"/>
  <c r="AN125" i="1" s="1"/>
  <c r="R125" i="1"/>
  <c r="Z125" i="1" s="1"/>
  <c r="S125" i="1"/>
  <c r="AA125" i="1" s="1"/>
  <c r="T125" i="1"/>
  <c r="AB125" i="1" s="1"/>
  <c r="U125" i="1"/>
  <c r="AC125" i="1" s="1"/>
  <c r="AO125" i="1" s="1"/>
  <c r="V125" i="1"/>
  <c r="AD125" i="1" s="1"/>
  <c r="AR125" i="1" s="1"/>
  <c r="X213" i="1"/>
  <c r="AF213" i="1" s="1"/>
  <c r="AN213" i="1" s="1"/>
  <c r="R213" i="1"/>
  <c r="Z213" i="1" s="1"/>
  <c r="S213" i="1"/>
  <c r="AA213" i="1" s="1"/>
  <c r="T213" i="1"/>
  <c r="AB213" i="1" s="1"/>
  <c r="U213" i="1"/>
  <c r="AC213" i="1" s="1"/>
  <c r="AO213" i="1" s="1"/>
  <c r="V213" i="1"/>
  <c r="AD213" i="1" s="1"/>
  <c r="AR213" i="1" s="1"/>
  <c r="W213" i="1"/>
  <c r="AE213" i="1" s="1"/>
  <c r="U76" i="1"/>
  <c r="AC76" i="1" s="1"/>
  <c r="AO76" i="1" s="1"/>
  <c r="V76" i="1"/>
  <c r="AD76" i="1" s="1"/>
  <c r="AR76" i="1" s="1"/>
  <c r="W76" i="1"/>
  <c r="AE76" i="1" s="1"/>
  <c r="X76" i="1"/>
  <c r="AF76" i="1" s="1"/>
  <c r="AN76" i="1" s="1"/>
  <c r="R76" i="1"/>
  <c r="Z76" i="1" s="1"/>
  <c r="S76" i="1"/>
  <c r="AA76" i="1" s="1"/>
  <c r="T76" i="1"/>
  <c r="AB76" i="1" s="1"/>
  <c r="R120" i="1"/>
  <c r="Z120" i="1" s="1"/>
  <c r="S120" i="1"/>
  <c r="AA120" i="1" s="1"/>
  <c r="T120" i="1"/>
  <c r="AB120" i="1" s="1"/>
  <c r="U120" i="1"/>
  <c r="AC120" i="1" s="1"/>
  <c r="AO120" i="1" s="1"/>
  <c r="V120" i="1"/>
  <c r="AD120" i="1" s="1"/>
  <c r="AR120" i="1" s="1"/>
  <c r="W120" i="1"/>
  <c r="AE120" i="1" s="1"/>
  <c r="X120" i="1"/>
  <c r="AF120" i="1" s="1"/>
  <c r="AN120" i="1" s="1"/>
  <c r="U92" i="1"/>
  <c r="AC92" i="1" s="1"/>
  <c r="AO92" i="1" s="1"/>
  <c r="V92" i="1"/>
  <c r="AD92" i="1" s="1"/>
  <c r="AR92" i="1" s="1"/>
  <c r="W92" i="1"/>
  <c r="AE92" i="1" s="1"/>
  <c r="X92" i="1"/>
  <c r="AF92" i="1" s="1"/>
  <c r="AN92" i="1" s="1"/>
  <c r="R92" i="1"/>
  <c r="Z92" i="1" s="1"/>
  <c r="S92" i="1"/>
  <c r="AA92" i="1" s="1"/>
  <c r="T92" i="1"/>
  <c r="AB92" i="1" s="1"/>
  <c r="T91" i="1"/>
  <c r="AB91" i="1" s="1"/>
  <c r="U91" i="1"/>
  <c r="AC91" i="1" s="1"/>
  <c r="AO91" i="1" s="1"/>
  <c r="V91" i="1"/>
  <c r="AD91" i="1" s="1"/>
  <c r="AR91" i="1" s="1"/>
  <c r="W91" i="1"/>
  <c r="AE91" i="1" s="1"/>
  <c r="X91" i="1"/>
  <c r="AF91" i="1" s="1"/>
  <c r="AN91" i="1" s="1"/>
  <c r="R91" i="1"/>
  <c r="Z91" i="1" s="1"/>
  <c r="S91" i="1"/>
  <c r="AA91" i="1" s="1"/>
  <c r="U139" i="1"/>
  <c r="AC139" i="1" s="1"/>
  <c r="AO139" i="1" s="1"/>
  <c r="V139" i="1"/>
  <c r="AD139" i="1" s="1"/>
  <c r="AR139" i="1" s="1"/>
  <c r="W139" i="1"/>
  <c r="AE139" i="1" s="1"/>
  <c r="X139" i="1"/>
  <c r="AF139" i="1" s="1"/>
  <c r="AN139" i="1" s="1"/>
  <c r="R139" i="1"/>
  <c r="Z139" i="1" s="1"/>
  <c r="S139" i="1"/>
  <c r="AA139" i="1" s="1"/>
  <c r="T139" i="1"/>
  <c r="AB139" i="1" s="1"/>
  <c r="R230" i="1"/>
  <c r="Z230" i="1" s="1"/>
  <c r="S230" i="1"/>
  <c r="AA230" i="1" s="1"/>
  <c r="T230" i="1"/>
  <c r="AB230" i="1" s="1"/>
  <c r="U230" i="1"/>
  <c r="AC230" i="1" s="1"/>
  <c r="AO230" i="1" s="1"/>
  <c r="V230" i="1"/>
  <c r="AD230" i="1" s="1"/>
  <c r="AR230" i="1" s="1"/>
  <c r="W230" i="1"/>
  <c r="AE230" i="1" s="1"/>
  <c r="X230" i="1"/>
  <c r="AF230" i="1" s="1"/>
  <c r="AN230" i="1" s="1"/>
  <c r="S224" i="1"/>
  <c r="AA224" i="1" s="1"/>
  <c r="T224" i="1"/>
  <c r="AB224" i="1" s="1"/>
  <c r="U224" i="1"/>
  <c r="AC224" i="1" s="1"/>
  <c r="AO224" i="1" s="1"/>
  <c r="V224" i="1"/>
  <c r="AD224" i="1" s="1"/>
  <c r="AR224" i="1" s="1"/>
  <c r="W224" i="1"/>
  <c r="AE224" i="1" s="1"/>
  <c r="X224" i="1"/>
  <c r="AF224" i="1" s="1"/>
  <c r="AN224" i="1" s="1"/>
  <c r="R224" i="1"/>
  <c r="Z224" i="1" s="1"/>
  <c r="W46" i="1"/>
  <c r="AE46" i="1" s="1"/>
  <c r="X46" i="1"/>
  <c r="AF46" i="1" s="1"/>
  <c r="AN46" i="1" s="1"/>
  <c r="R46" i="1"/>
  <c r="Z46" i="1" s="1"/>
  <c r="S46" i="1"/>
  <c r="AA46" i="1" s="1"/>
  <c r="T46" i="1"/>
  <c r="AB46" i="1" s="1"/>
  <c r="U46" i="1"/>
  <c r="AC46" i="1" s="1"/>
  <c r="AO46" i="1" s="1"/>
  <c r="V46" i="1"/>
  <c r="AD46" i="1" s="1"/>
  <c r="AR46" i="1" s="1"/>
  <c r="R198" i="1"/>
  <c r="Z198" i="1" s="1"/>
  <c r="S198" i="1"/>
  <c r="AA198" i="1" s="1"/>
  <c r="T198" i="1"/>
  <c r="AB198" i="1" s="1"/>
  <c r="U198" i="1"/>
  <c r="AC198" i="1" s="1"/>
  <c r="AO198" i="1" s="1"/>
  <c r="V198" i="1"/>
  <c r="AD198" i="1" s="1"/>
  <c r="AR198" i="1" s="1"/>
  <c r="W198" i="1"/>
  <c r="AE198" i="1" s="1"/>
  <c r="X198" i="1"/>
  <c r="AF198" i="1" s="1"/>
  <c r="AN198" i="1" s="1"/>
  <c r="V188" i="1"/>
  <c r="AD188" i="1" s="1"/>
  <c r="AR188" i="1" s="1"/>
  <c r="W188" i="1"/>
  <c r="AE188" i="1" s="1"/>
  <c r="X188" i="1"/>
  <c r="AF188" i="1" s="1"/>
  <c r="AN188" i="1" s="1"/>
  <c r="R188" i="1"/>
  <c r="Z188" i="1" s="1"/>
  <c r="U188" i="1"/>
  <c r="AC188" i="1" s="1"/>
  <c r="AO188" i="1" s="1"/>
  <c r="S188" i="1"/>
  <c r="AA188" i="1" s="1"/>
  <c r="T188" i="1"/>
  <c r="AB188" i="1" s="1"/>
  <c r="X197" i="1"/>
  <c r="AF197" i="1" s="1"/>
  <c r="AN197" i="1" s="1"/>
  <c r="R197" i="1"/>
  <c r="Z197" i="1" s="1"/>
  <c r="S197" i="1"/>
  <c r="AA197" i="1" s="1"/>
  <c r="T197" i="1"/>
  <c r="AB197" i="1" s="1"/>
  <c r="U197" i="1"/>
  <c r="AC197" i="1" s="1"/>
  <c r="AO197" i="1" s="1"/>
  <c r="V197" i="1"/>
  <c r="AD197" i="1" s="1"/>
  <c r="AR197" i="1" s="1"/>
  <c r="W197" i="1"/>
  <c r="AE197" i="1" s="1"/>
  <c r="T19" i="1"/>
  <c r="AB19" i="1" s="1"/>
  <c r="U19" i="1"/>
  <c r="AC19" i="1" s="1"/>
  <c r="AO19" i="1" s="1"/>
  <c r="V19" i="1"/>
  <c r="AD19" i="1" s="1"/>
  <c r="AR19" i="1" s="1"/>
  <c r="W19" i="1"/>
  <c r="AE19" i="1" s="1"/>
  <c r="X19" i="1"/>
  <c r="AF19" i="1" s="1"/>
  <c r="AN19" i="1" s="1"/>
  <c r="R19" i="1"/>
  <c r="Z19" i="1" s="1"/>
  <c r="S19" i="1"/>
  <c r="AA19" i="1" s="1"/>
  <c r="X174" i="1"/>
  <c r="AF174" i="1" s="1"/>
  <c r="AN174" i="1" s="1"/>
  <c r="R174" i="1"/>
  <c r="Z174" i="1" s="1"/>
  <c r="S174" i="1"/>
  <c r="AA174" i="1" s="1"/>
  <c r="T174" i="1"/>
  <c r="AB174" i="1" s="1"/>
  <c r="U174" i="1"/>
  <c r="AC174" i="1" s="1"/>
  <c r="AO174" i="1" s="1"/>
  <c r="V174" i="1"/>
  <c r="AD174" i="1" s="1"/>
  <c r="AR174" i="1" s="1"/>
  <c r="W174" i="1"/>
  <c r="AE174" i="1" s="1"/>
  <c r="S74" i="1"/>
  <c r="AA74" i="1" s="1"/>
  <c r="T74" i="1"/>
  <c r="AB74" i="1" s="1"/>
  <c r="U74" i="1"/>
  <c r="AC74" i="1" s="1"/>
  <c r="AO74" i="1" s="1"/>
  <c r="V74" i="1"/>
  <c r="AD74" i="1" s="1"/>
  <c r="AR74" i="1" s="1"/>
  <c r="W74" i="1"/>
  <c r="AE74" i="1" s="1"/>
  <c r="X74" i="1"/>
  <c r="AF74" i="1" s="1"/>
  <c r="AN74" i="1" s="1"/>
  <c r="R74" i="1"/>
  <c r="Z74" i="1" s="1"/>
  <c r="R48" i="1"/>
  <c r="Z48" i="1" s="1"/>
  <c r="S48" i="1"/>
  <c r="AA48" i="1" s="1"/>
  <c r="T48" i="1"/>
  <c r="AB48" i="1" s="1"/>
  <c r="U48" i="1"/>
  <c r="AC48" i="1" s="1"/>
  <c r="AO48" i="1" s="1"/>
  <c r="V48" i="1"/>
  <c r="AD48" i="1" s="1"/>
  <c r="AR48" i="1" s="1"/>
  <c r="W48" i="1"/>
  <c r="AE48" i="1" s="1"/>
  <c r="X48" i="1"/>
  <c r="AF48" i="1" s="1"/>
  <c r="AN48" i="1" s="1"/>
  <c r="U12" i="1"/>
  <c r="AC12" i="1" s="1"/>
  <c r="AO12" i="1" s="1"/>
  <c r="V12" i="1"/>
  <c r="AD12" i="1" s="1"/>
  <c r="AR12" i="1" s="1"/>
  <c r="W12" i="1"/>
  <c r="AE12" i="1" s="1"/>
  <c r="X12" i="1"/>
  <c r="AF12" i="1" s="1"/>
  <c r="AN12" i="1" s="1"/>
  <c r="R12" i="1"/>
  <c r="Z12" i="1" s="1"/>
  <c r="S12" i="1"/>
  <c r="AA12" i="1" s="1"/>
  <c r="T12" i="1"/>
  <c r="AB12" i="1" s="1"/>
  <c r="X182" i="1"/>
  <c r="AF182" i="1" s="1"/>
  <c r="AN182" i="1" s="1"/>
  <c r="R182" i="1"/>
  <c r="Z182" i="1" s="1"/>
  <c r="S182" i="1"/>
  <c r="AA182" i="1" s="1"/>
  <c r="T182" i="1"/>
  <c r="AB182" i="1" s="1"/>
  <c r="W182" i="1"/>
  <c r="AE182" i="1" s="1"/>
  <c r="U182" i="1"/>
  <c r="AC182" i="1" s="1"/>
  <c r="AO182" i="1" s="1"/>
  <c r="V182" i="1"/>
  <c r="AD182" i="1" s="1"/>
  <c r="AR182" i="1" s="1"/>
  <c r="U44" i="1"/>
  <c r="AC44" i="1" s="1"/>
  <c r="AO44" i="1" s="1"/>
  <c r="V44" i="1"/>
  <c r="AD44" i="1" s="1"/>
  <c r="AR44" i="1" s="1"/>
  <c r="W44" i="1"/>
  <c r="AE44" i="1" s="1"/>
  <c r="X44" i="1"/>
  <c r="AF44" i="1" s="1"/>
  <c r="AN44" i="1" s="1"/>
  <c r="R44" i="1"/>
  <c r="Z44" i="1" s="1"/>
  <c r="S44" i="1"/>
  <c r="AA44" i="1" s="1"/>
  <c r="T44" i="1"/>
  <c r="AB44" i="1" s="1"/>
  <c r="V21" i="1"/>
  <c r="AD21" i="1" s="1"/>
  <c r="AR21" i="1" s="1"/>
  <c r="W21" i="1"/>
  <c r="AE21" i="1" s="1"/>
  <c r="X21" i="1"/>
  <c r="AF21" i="1" s="1"/>
  <c r="AN21" i="1" s="1"/>
  <c r="R21" i="1"/>
  <c r="Z21" i="1" s="1"/>
  <c r="S21" i="1"/>
  <c r="AA21" i="1" s="1"/>
  <c r="T21" i="1"/>
  <c r="AB21" i="1" s="1"/>
  <c r="U21" i="1"/>
  <c r="AC21" i="1" s="1"/>
  <c r="AO21" i="1" s="1"/>
  <c r="X245" i="1"/>
  <c r="AF245" i="1" s="1"/>
  <c r="AN245" i="1" s="1"/>
  <c r="R245" i="1"/>
  <c r="Z245" i="1" s="1"/>
  <c r="S245" i="1"/>
  <c r="AA245" i="1" s="1"/>
  <c r="T245" i="1"/>
  <c r="AB245" i="1" s="1"/>
  <c r="U245" i="1"/>
  <c r="AC245" i="1" s="1"/>
  <c r="AO245" i="1" s="1"/>
  <c r="V245" i="1"/>
  <c r="AD245" i="1" s="1"/>
  <c r="AR245" i="1" s="1"/>
  <c r="W245" i="1"/>
  <c r="AE245" i="1" s="1"/>
  <c r="X103" i="1"/>
  <c r="AF103" i="1" s="1"/>
  <c r="AN103" i="1" s="1"/>
  <c r="R103" i="1"/>
  <c r="Z103" i="1" s="1"/>
  <c r="S103" i="1"/>
  <c r="AA103" i="1" s="1"/>
  <c r="T103" i="1"/>
  <c r="AB103" i="1" s="1"/>
  <c r="U103" i="1"/>
  <c r="AC103" i="1" s="1"/>
  <c r="AO103" i="1" s="1"/>
  <c r="V103" i="1"/>
  <c r="AD103" i="1" s="1"/>
  <c r="AR103" i="1" s="1"/>
  <c r="W103" i="1"/>
  <c r="AE103" i="1" s="1"/>
  <c r="R32" i="1"/>
  <c r="Z32" i="1" s="1"/>
  <c r="S32" i="1"/>
  <c r="AA32" i="1" s="1"/>
  <c r="T32" i="1"/>
  <c r="AB32" i="1" s="1"/>
  <c r="U32" i="1"/>
  <c r="AC32" i="1" s="1"/>
  <c r="AO32" i="1" s="1"/>
  <c r="V32" i="1"/>
  <c r="AD32" i="1" s="1"/>
  <c r="AR32" i="1" s="1"/>
  <c r="W32" i="1"/>
  <c r="AE32" i="1" s="1"/>
  <c r="X32" i="1"/>
  <c r="AF32" i="1" s="1"/>
  <c r="AN32" i="1" s="1"/>
  <c r="R73" i="1"/>
  <c r="Z73" i="1" s="1"/>
  <c r="S73" i="1"/>
  <c r="AA73" i="1" s="1"/>
  <c r="T73" i="1"/>
  <c r="AB73" i="1" s="1"/>
  <c r="U73" i="1"/>
  <c r="AC73" i="1" s="1"/>
  <c r="AO73" i="1" s="1"/>
  <c r="V73" i="1"/>
  <c r="AD73" i="1" s="1"/>
  <c r="AR73" i="1" s="1"/>
  <c r="W73" i="1"/>
  <c r="AE73" i="1" s="1"/>
  <c r="X73" i="1"/>
  <c r="AF73" i="1" s="1"/>
  <c r="AN73" i="1" s="1"/>
  <c r="V5" i="1"/>
  <c r="AD5" i="1" s="1"/>
  <c r="AR5" i="1" s="1"/>
  <c r="W5" i="1"/>
  <c r="AE5" i="1" s="1"/>
  <c r="X5" i="1"/>
  <c r="AF5" i="1" s="1"/>
  <c r="AN5" i="1" s="1"/>
  <c r="R5" i="1"/>
  <c r="Z5" i="1" s="1"/>
  <c r="S5" i="1"/>
  <c r="AA5" i="1" s="1"/>
  <c r="T5" i="1"/>
  <c r="AB5" i="1" s="1"/>
  <c r="U5" i="1"/>
  <c r="AC5" i="1" s="1"/>
  <c r="AO5" i="1" s="1"/>
  <c r="S98" i="1"/>
  <c r="AA98" i="1" s="1"/>
  <c r="T98" i="1"/>
  <c r="AB98" i="1" s="1"/>
  <c r="U98" i="1"/>
  <c r="AC98" i="1" s="1"/>
  <c r="AO98" i="1" s="1"/>
  <c r="V98" i="1"/>
  <c r="AD98" i="1" s="1"/>
  <c r="AR98" i="1" s="1"/>
  <c r="W98" i="1"/>
  <c r="AE98" i="1" s="1"/>
  <c r="X98" i="1"/>
  <c r="AF98" i="1" s="1"/>
  <c r="AN98" i="1" s="1"/>
  <c r="R98" i="1"/>
  <c r="Z98" i="1" s="1"/>
  <c r="R16" i="1"/>
  <c r="Z16" i="1" s="1"/>
  <c r="S16" i="1"/>
  <c r="AA16" i="1" s="1"/>
  <c r="T16" i="1"/>
  <c r="AB16" i="1" s="1"/>
  <c r="U16" i="1"/>
  <c r="AC16" i="1" s="1"/>
  <c r="AO16" i="1" s="1"/>
  <c r="V16" i="1"/>
  <c r="AD16" i="1" s="1"/>
  <c r="AR16" i="1" s="1"/>
  <c r="W16" i="1"/>
  <c r="AE16" i="1" s="1"/>
  <c r="X16" i="1"/>
  <c r="AF16" i="1" s="1"/>
  <c r="AN16" i="1" s="1"/>
  <c r="U179" i="1"/>
  <c r="AC179" i="1" s="1"/>
  <c r="AO179" i="1" s="1"/>
  <c r="V179" i="1"/>
  <c r="AD179" i="1" s="1"/>
  <c r="AR179" i="1" s="1"/>
  <c r="W179" i="1"/>
  <c r="AE179" i="1" s="1"/>
  <c r="X179" i="1"/>
  <c r="AF179" i="1" s="1"/>
  <c r="AN179" i="1" s="1"/>
  <c r="R179" i="1"/>
  <c r="Z179" i="1" s="1"/>
  <c r="S179" i="1"/>
  <c r="AA179" i="1" s="1"/>
  <c r="T179" i="1"/>
  <c r="AB179" i="1" s="1"/>
  <c r="V243" i="1"/>
  <c r="AD243" i="1" s="1"/>
  <c r="AR243" i="1" s="1"/>
  <c r="W243" i="1"/>
  <c r="AE243" i="1" s="1"/>
  <c r="X243" i="1"/>
  <c r="AF243" i="1" s="1"/>
  <c r="AN243" i="1" s="1"/>
  <c r="R243" i="1"/>
  <c r="Z243" i="1" s="1"/>
  <c r="S243" i="1"/>
  <c r="AA243" i="1" s="1"/>
  <c r="T243" i="1"/>
  <c r="AB243" i="1" s="1"/>
  <c r="U243" i="1"/>
  <c r="AC243" i="1" s="1"/>
  <c r="AO243" i="1" s="1"/>
  <c r="V93" i="1"/>
  <c r="AD93" i="1" s="1"/>
  <c r="AR93" i="1" s="1"/>
  <c r="W93" i="1"/>
  <c r="AE93" i="1" s="1"/>
  <c r="X93" i="1"/>
  <c r="AF93" i="1" s="1"/>
  <c r="AN93" i="1" s="1"/>
  <c r="R93" i="1"/>
  <c r="Z93" i="1" s="1"/>
  <c r="S93" i="1"/>
  <c r="AA93" i="1" s="1"/>
  <c r="T93" i="1"/>
  <c r="AB93" i="1" s="1"/>
  <c r="U93" i="1"/>
  <c r="AC93" i="1" s="1"/>
  <c r="AO93" i="1" s="1"/>
  <c r="R215" i="1"/>
  <c r="Z215" i="1" s="1"/>
  <c r="S215" i="1"/>
  <c r="AA215" i="1" s="1"/>
  <c r="T215" i="1"/>
  <c r="AB215" i="1" s="1"/>
  <c r="U215" i="1"/>
  <c r="AC215" i="1" s="1"/>
  <c r="AO215" i="1" s="1"/>
  <c r="V215" i="1"/>
  <c r="AD215" i="1" s="1"/>
  <c r="AR215" i="1" s="1"/>
  <c r="W215" i="1"/>
  <c r="AE215" i="1" s="1"/>
  <c r="X215" i="1"/>
  <c r="AF215" i="1" s="1"/>
  <c r="AN215" i="1" s="1"/>
  <c r="V172" i="1"/>
  <c r="AD172" i="1" s="1"/>
  <c r="AR172" i="1" s="1"/>
  <c r="W172" i="1"/>
  <c r="AE172" i="1" s="1"/>
  <c r="X172" i="1"/>
  <c r="AF172" i="1" s="1"/>
  <c r="AN172" i="1" s="1"/>
  <c r="R172" i="1"/>
  <c r="Z172" i="1" s="1"/>
  <c r="S172" i="1"/>
  <c r="AA172" i="1" s="1"/>
  <c r="T172" i="1"/>
  <c r="AB172" i="1" s="1"/>
  <c r="U172" i="1"/>
  <c r="AC172" i="1" s="1"/>
  <c r="AO172" i="1" s="1"/>
  <c r="S129" i="1"/>
  <c r="AA129" i="1" s="1"/>
  <c r="T129" i="1"/>
  <c r="AB129" i="1" s="1"/>
  <c r="R129" i="1"/>
  <c r="Z129" i="1" s="1"/>
  <c r="U129" i="1"/>
  <c r="AC129" i="1" s="1"/>
  <c r="AO129" i="1" s="1"/>
  <c r="V129" i="1"/>
  <c r="AD129" i="1" s="1"/>
  <c r="AR129" i="1" s="1"/>
  <c r="W129" i="1"/>
  <c r="AE129" i="1" s="1"/>
  <c r="X129" i="1"/>
  <c r="AF129" i="1" s="1"/>
  <c r="AN129" i="1" s="1"/>
  <c r="R167" i="1"/>
  <c r="Z167" i="1" s="1"/>
  <c r="S167" i="1"/>
  <c r="AA167" i="1" s="1"/>
  <c r="T167" i="1"/>
  <c r="AB167" i="1" s="1"/>
  <c r="U167" i="1"/>
  <c r="AC167" i="1" s="1"/>
  <c r="AO167" i="1" s="1"/>
  <c r="V167" i="1"/>
  <c r="AD167" i="1" s="1"/>
  <c r="AR167" i="1" s="1"/>
  <c r="W167" i="1"/>
  <c r="AE167" i="1" s="1"/>
  <c r="X167" i="1"/>
  <c r="AF167" i="1" s="1"/>
  <c r="AN167" i="1" s="1"/>
  <c r="S106" i="1"/>
  <c r="AA106" i="1" s="1"/>
  <c r="T106" i="1"/>
  <c r="AB106" i="1" s="1"/>
  <c r="U106" i="1"/>
  <c r="AC106" i="1" s="1"/>
  <c r="AO106" i="1" s="1"/>
  <c r="V106" i="1"/>
  <c r="AD106" i="1" s="1"/>
  <c r="AR106" i="1" s="1"/>
  <c r="W106" i="1"/>
  <c r="AE106" i="1" s="1"/>
  <c r="X106" i="1"/>
  <c r="AF106" i="1" s="1"/>
  <c r="AN106" i="1" s="1"/>
  <c r="R106" i="1"/>
  <c r="Z106" i="1" s="1"/>
  <c r="V45" i="1"/>
  <c r="AD45" i="1" s="1"/>
  <c r="AR45" i="1" s="1"/>
  <c r="W45" i="1"/>
  <c r="AE45" i="1" s="1"/>
  <c r="X45" i="1"/>
  <c r="AF45" i="1" s="1"/>
  <c r="AN45" i="1" s="1"/>
  <c r="R45" i="1"/>
  <c r="Z45" i="1" s="1"/>
  <c r="S45" i="1"/>
  <c r="AA45" i="1" s="1"/>
  <c r="T45" i="1"/>
  <c r="AB45" i="1" s="1"/>
  <c r="U45" i="1"/>
  <c r="AC45" i="1" s="1"/>
  <c r="AO45" i="1" s="1"/>
  <c r="X71" i="1"/>
  <c r="AF71" i="1" s="1"/>
  <c r="AN71" i="1" s="1"/>
  <c r="R71" i="1"/>
  <c r="Z71" i="1" s="1"/>
  <c r="S71" i="1"/>
  <c r="AA71" i="1" s="1"/>
  <c r="T71" i="1"/>
  <c r="AB71" i="1" s="1"/>
  <c r="U71" i="1"/>
  <c r="AC71" i="1" s="1"/>
  <c r="AO71" i="1" s="1"/>
  <c r="V71" i="1"/>
  <c r="AD71" i="1" s="1"/>
  <c r="AR71" i="1" s="1"/>
  <c r="W71" i="1"/>
  <c r="AE71" i="1" s="1"/>
  <c r="T115" i="1"/>
  <c r="AB115" i="1" s="1"/>
  <c r="U115" i="1"/>
  <c r="AC115" i="1" s="1"/>
  <c r="AO115" i="1" s="1"/>
  <c r="V115" i="1"/>
  <c r="AD115" i="1" s="1"/>
  <c r="AR115" i="1" s="1"/>
  <c r="W115" i="1"/>
  <c r="AE115" i="1" s="1"/>
  <c r="X115" i="1"/>
  <c r="AF115" i="1" s="1"/>
  <c r="AN115" i="1" s="1"/>
  <c r="R115" i="1"/>
  <c r="Z115" i="1" s="1"/>
  <c r="S115" i="1"/>
  <c r="AA115" i="1" s="1"/>
  <c r="T59" i="1"/>
  <c r="AB59" i="1" s="1"/>
  <c r="U59" i="1"/>
  <c r="AC59" i="1" s="1"/>
  <c r="AO59" i="1" s="1"/>
  <c r="V59" i="1"/>
  <c r="AD59" i="1" s="1"/>
  <c r="AR59" i="1" s="1"/>
  <c r="W59" i="1"/>
  <c r="AE59" i="1" s="1"/>
  <c r="X59" i="1"/>
  <c r="AF59" i="1" s="1"/>
  <c r="AN59" i="1" s="1"/>
  <c r="R59" i="1"/>
  <c r="Z59" i="1" s="1"/>
  <c r="S59" i="1"/>
  <c r="AA59" i="1" s="1"/>
  <c r="X15" i="1"/>
  <c r="AF15" i="1" s="1"/>
  <c r="AN15" i="1" s="1"/>
  <c r="R15" i="1"/>
  <c r="Z15" i="1" s="1"/>
  <c r="S15" i="1"/>
  <c r="AA15" i="1" s="1"/>
  <c r="T15" i="1"/>
  <c r="AB15" i="1" s="1"/>
  <c r="U15" i="1"/>
  <c r="AC15" i="1" s="1"/>
  <c r="AO15" i="1" s="1"/>
  <c r="V15" i="1"/>
  <c r="AD15" i="1" s="1"/>
  <c r="AR15" i="1" s="1"/>
  <c r="W15" i="1"/>
  <c r="AE15" i="1" s="1"/>
  <c r="W3" i="1"/>
  <c r="AE3" i="1" s="1"/>
  <c r="AM3" i="1" s="1"/>
  <c r="V3" i="1"/>
  <c r="AD3" i="1" s="1"/>
  <c r="AR3" i="1" s="1"/>
  <c r="AZ3" i="1" s="1"/>
  <c r="U3" i="1"/>
  <c r="AC3" i="1" s="1"/>
  <c r="AO3" i="1" s="1"/>
  <c r="T3" i="1"/>
  <c r="AB3" i="1" s="1"/>
  <c r="AJ3" i="1" s="1"/>
  <c r="S3" i="1"/>
  <c r="AA3" i="1" s="1"/>
  <c r="R3" i="1"/>
  <c r="Z3" i="1" s="1"/>
  <c r="AH3" i="1" s="1"/>
  <c r="X3" i="1"/>
  <c r="AF3" i="1" s="1"/>
  <c r="AN3" i="1" s="1"/>
  <c r="U20" i="1"/>
  <c r="AC20" i="1" s="1"/>
  <c r="AO20" i="1" s="1"/>
  <c r="V20" i="1"/>
  <c r="AD20" i="1" s="1"/>
  <c r="AR20" i="1" s="1"/>
  <c r="W20" i="1"/>
  <c r="AE20" i="1" s="1"/>
  <c r="X20" i="1"/>
  <c r="AF20" i="1" s="1"/>
  <c r="AN20" i="1" s="1"/>
  <c r="R20" i="1"/>
  <c r="Z20" i="1" s="1"/>
  <c r="S20" i="1"/>
  <c r="AA20" i="1" s="1"/>
  <c r="T20" i="1"/>
  <c r="AB20" i="1" s="1"/>
  <c r="V109" i="1"/>
  <c r="AD109" i="1" s="1"/>
  <c r="AR109" i="1" s="1"/>
  <c r="W109" i="1"/>
  <c r="AE109" i="1" s="1"/>
  <c r="X109" i="1"/>
  <c r="AF109" i="1" s="1"/>
  <c r="AN109" i="1" s="1"/>
  <c r="R109" i="1"/>
  <c r="Z109" i="1" s="1"/>
  <c r="S109" i="1"/>
  <c r="AA109" i="1" s="1"/>
  <c r="T109" i="1"/>
  <c r="AB109" i="1" s="1"/>
  <c r="U109" i="1"/>
  <c r="AC109" i="1" s="1"/>
  <c r="AO109" i="1" s="1"/>
  <c r="S161" i="1"/>
  <c r="AA161" i="1" s="1"/>
  <c r="T161" i="1"/>
  <c r="AB161" i="1" s="1"/>
  <c r="U161" i="1"/>
  <c r="AC161" i="1" s="1"/>
  <c r="AO161" i="1" s="1"/>
  <c r="V161" i="1"/>
  <c r="AD161" i="1" s="1"/>
  <c r="AR161" i="1" s="1"/>
  <c r="W161" i="1"/>
  <c r="AE161" i="1" s="1"/>
  <c r="X161" i="1"/>
  <c r="AF161" i="1" s="1"/>
  <c r="AN161" i="1" s="1"/>
  <c r="R161" i="1"/>
  <c r="Z161" i="1" s="1"/>
  <c r="W102" i="1"/>
  <c r="AE102" i="1" s="1"/>
  <c r="X102" i="1"/>
  <c r="AF102" i="1" s="1"/>
  <c r="AN102" i="1" s="1"/>
  <c r="R102" i="1"/>
  <c r="Z102" i="1" s="1"/>
  <c r="S102" i="1"/>
  <c r="AA102" i="1" s="1"/>
  <c r="T102" i="1"/>
  <c r="AB102" i="1" s="1"/>
  <c r="U102" i="1"/>
  <c r="AC102" i="1" s="1"/>
  <c r="AO102" i="1" s="1"/>
  <c r="V102" i="1"/>
  <c r="AD102" i="1" s="1"/>
  <c r="AR102" i="1" s="1"/>
  <c r="X7" i="1"/>
  <c r="AF7" i="1" s="1"/>
  <c r="AN7" i="1" s="1"/>
  <c r="R7" i="1"/>
  <c r="Z7" i="1" s="1"/>
  <c r="S7" i="1"/>
  <c r="AA7" i="1" s="1"/>
  <c r="T7" i="1"/>
  <c r="AB7" i="1" s="1"/>
  <c r="U7" i="1"/>
  <c r="AC7" i="1" s="1"/>
  <c r="AO7" i="1" s="1"/>
  <c r="V7" i="1"/>
  <c r="AD7" i="1" s="1"/>
  <c r="AR7" i="1" s="1"/>
  <c r="W7" i="1"/>
  <c r="AE7" i="1" s="1"/>
  <c r="V53" i="1"/>
  <c r="AD53" i="1" s="1"/>
  <c r="AR53" i="1" s="1"/>
  <c r="W53" i="1"/>
  <c r="AE53" i="1" s="1"/>
  <c r="X53" i="1"/>
  <c r="AF53" i="1" s="1"/>
  <c r="AN53" i="1" s="1"/>
  <c r="R53" i="1"/>
  <c r="Z53" i="1" s="1"/>
  <c r="S53" i="1"/>
  <c r="AA53" i="1" s="1"/>
  <c r="T53" i="1"/>
  <c r="AB53" i="1" s="1"/>
  <c r="U53" i="1"/>
  <c r="AC53" i="1" s="1"/>
  <c r="AO53" i="1" s="1"/>
  <c r="R207" i="1"/>
  <c r="Z207" i="1" s="1"/>
  <c r="S207" i="1"/>
  <c r="AA207" i="1" s="1"/>
  <c r="T207" i="1"/>
  <c r="AB207" i="1" s="1"/>
  <c r="U207" i="1"/>
  <c r="AC207" i="1" s="1"/>
  <c r="AO207" i="1" s="1"/>
  <c r="V207" i="1"/>
  <c r="AD207" i="1" s="1"/>
  <c r="AR207" i="1" s="1"/>
  <c r="W207" i="1"/>
  <c r="AE207" i="1" s="1"/>
  <c r="X207" i="1"/>
  <c r="AF207" i="1" s="1"/>
  <c r="AN207" i="1" s="1"/>
  <c r="X189" i="1"/>
  <c r="AF189" i="1" s="1"/>
  <c r="AN189" i="1" s="1"/>
  <c r="R189" i="1"/>
  <c r="Z189" i="1" s="1"/>
  <c r="S189" i="1"/>
  <c r="AA189" i="1" s="1"/>
  <c r="T189" i="1"/>
  <c r="AB189" i="1" s="1"/>
  <c r="U189" i="1"/>
  <c r="AC189" i="1" s="1"/>
  <c r="AO189" i="1" s="1"/>
  <c r="V189" i="1"/>
  <c r="AD189" i="1" s="1"/>
  <c r="AR189" i="1" s="1"/>
  <c r="W189" i="1"/>
  <c r="AE189" i="1" s="1"/>
  <c r="W14" i="1"/>
  <c r="AE14" i="1" s="1"/>
  <c r="X14" i="1"/>
  <c r="AF14" i="1" s="1"/>
  <c r="AN14" i="1" s="1"/>
  <c r="R14" i="1"/>
  <c r="Z14" i="1" s="1"/>
  <c r="S14" i="1"/>
  <c r="AA14" i="1" s="1"/>
  <c r="T14" i="1"/>
  <c r="AB14" i="1" s="1"/>
  <c r="U14" i="1"/>
  <c r="AC14" i="1" s="1"/>
  <c r="AO14" i="1" s="1"/>
  <c r="V14" i="1"/>
  <c r="AD14" i="1" s="1"/>
  <c r="AR14" i="1" s="1"/>
  <c r="V61" i="1"/>
  <c r="AD61" i="1" s="1"/>
  <c r="AR61" i="1" s="1"/>
  <c r="W61" i="1"/>
  <c r="AE61" i="1" s="1"/>
  <c r="X61" i="1"/>
  <c r="AF61" i="1" s="1"/>
  <c r="AN61" i="1" s="1"/>
  <c r="R61" i="1"/>
  <c r="Z61" i="1" s="1"/>
  <c r="S61" i="1"/>
  <c r="AA61" i="1" s="1"/>
  <c r="T61" i="1"/>
  <c r="AB61" i="1" s="1"/>
  <c r="U61" i="1"/>
  <c r="AC61" i="1" s="1"/>
  <c r="AO61" i="1" s="1"/>
  <c r="X134" i="1"/>
  <c r="AF134" i="1" s="1"/>
  <c r="AN134" i="1" s="1"/>
  <c r="R134" i="1"/>
  <c r="Z134" i="1" s="1"/>
  <c r="S134" i="1"/>
  <c r="AA134" i="1" s="1"/>
  <c r="T134" i="1"/>
  <c r="AB134" i="1" s="1"/>
  <c r="U134" i="1"/>
  <c r="AC134" i="1" s="1"/>
  <c r="AO134" i="1" s="1"/>
  <c r="V134" i="1"/>
  <c r="AD134" i="1" s="1"/>
  <c r="AR134" i="1" s="1"/>
  <c r="W134" i="1"/>
  <c r="AE134" i="1" s="1"/>
  <c r="T233" i="1"/>
  <c r="AB233" i="1" s="1"/>
  <c r="U233" i="1"/>
  <c r="AC233" i="1" s="1"/>
  <c r="AO233" i="1" s="1"/>
  <c r="V233" i="1"/>
  <c r="AD233" i="1" s="1"/>
  <c r="AR233" i="1" s="1"/>
  <c r="W233" i="1"/>
  <c r="AE233" i="1" s="1"/>
  <c r="X233" i="1"/>
  <c r="AF233" i="1" s="1"/>
  <c r="AN233" i="1" s="1"/>
  <c r="R233" i="1"/>
  <c r="Z233" i="1" s="1"/>
  <c r="S233" i="1"/>
  <c r="AA233" i="1" s="1"/>
  <c r="T35" i="1"/>
  <c r="AB35" i="1" s="1"/>
  <c r="U35" i="1"/>
  <c r="AC35" i="1" s="1"/>
  <c r="AO35" i="1" s="1"/>
  <c r="V35" i="1"/>
  <c r="AD35" i="1" s="1"/>
  <c r="AR35" i="1" s="1"/>
  <c r="W35" i="1"/>
  <c r="AE35" i="1" s="1"/>
  <c r="X35" i="1"/>
  <c r="AF35" i="1" s="1"/>
  <c r="AN35" i="1" s="1"/>
  <c r="R35" i="1"/>
  <c r="Z35" i="1" s="1"/>
  <c r="S35" i="1"/>
  <c r="AA35" i="1" s="1"/>
  <c r="R25" i="1"/>
  <c r="Z25" i="1" s="1"/>
  <c r="S25" i="1"/>
  <c r="AA25" i="1" s="1"/>
  <c r="T25" i="1"/>
  <c r="AB25" i="1" s="1"/>
  <c r="U25" i="1"/>
  <c r="AC25" i="1" s="1"/>
  <c r="AO25" i="1" s="1"/>
  <c r="V25" i="1"/>
  <c r="AD25" i="1" s="1"/>
  <c r="AR25" i="1" s="1"/>
  <c r="W25" i="1"/>
  <c r="AE25" i="1" s="1"/>
  <c r="X25" i="1"/>
  <c r="AF25" i="1" s="1"/>
  <c r="AN25" i="1" s="1"/>
  <c r="X95" i="1"/>
  <c r="AF95" i="1" s="1"/>
  <c r="AN95" i="1" s="1"/>
  <c r="R95" i="1"/>
  <c r="Z95" i="1" s="1"/>
  <c r="S95" i="1"/>
  <c r="AA95" i="1" s="1"/>
  <c r="T95" i="1"/>
  <c r="AB95" i="1" s="1"/>
  <c r="U95" i="1"/>
  <c r="AC95" i="1" s="1"/>
  <c r="AO95" i="1" s="1"/>
  <c r="V95" i="1"/>
  <c r="AD95" i="1" s="1"/>
  <c r="AR95" i="1" s="1"/>
  <c r="W95" i="1"/>
  <c r="AE95" i="1" s="1"/>
  <c r="S232" i="1"/>
  <c r="AA232" i="1" s="1"/>
  <c r="T232" i="1"/>
  <c r="AB232" i="1" s="1"/>
  <c r="U232" i="1"/>
  <c r="AC232" i="1" s="1"/>
  <c r="AO232" i="1" s="1"/>
  <c r="V232" i="1"/>
  <c r="AD232" i="1" s="1"/>
  <c r="AR232" i="1" s="1"/>
  <c r="W232" i="1"/>
  <c r="AE232" i="1" s="1"/>
  <c r="X232" i="1"/>
  <c r="AF232" i="1" s="1"/>
  <c r="AN232" i="1" s="1"/>
  <c r="R232" i="1"/>
  <c r="Z232" i="1" s="1"/>
  <c r="R89" i="1"/>
  <c r="Z89" i="1" s="1"/>
  <c r="S89" i="1"/>
  <c r="AA89" i="1" s="1"/>
  <c r="T89" i="1"/>
  <c r="AB89" i="1" s="1"/>
  <c r="U89" i="1"/>
  <c r="AC89" i="1" s="1"/>
  <c r="AO89" i="1" s="1"/>
  <c r="V89" i="1"/>
  <c r="AD89" i="1" s="1"/>
  <c r="AR89" i="1" s="1"/>
  <c r="W89" i="1"/>
  <c r="AE89" i="1" s="1"/>
  <c r="X89" i="1"/>
  <c r="AF89" i="1" s="1"/>
  <c r="AN89" i="1" s="1"/>
  <c r="W141" i="1"/>
  <c r="AE141" i="1" s="1"/>
  <c r="X141" i="1"/>
  <c r="AF141" i="1" s="1"/>
  <c r="AN141" i="1" s="1"/>
  <c r="S141" i="1"/>
  <c r="AA141" i="1" s="1"/>
  <c r="T141" i="1"/>
  <c r="AB141" i="1" s="1"/>
  <c r="U141" i="1"/>
  <c r="AC141" i="1" s="1"/>
  <c r="AO141" i="1" s="1"/>
  <c r="V141" i="1"/>
  <c r="AD141" i="1" s="1"/>
  <c r="AR141" i="1" s="1"/>
  <c r="R141" i="1"/>
  <c r="Z141" i="1" s="1"/>
  <c r="S169" i="1"/>
  <c r="AA169" i="1" s="1"/>
  <c r="T169" i="1"/>
  <c r="AB169" i="1" s="1"/>
  <c r="U169" i="1"/>
  <c r="AC169" i="1" s="1"/>
  <c r="AO169" i="1" s="1"/>
  <c r="V169" i="1"/>
  <c r="AD169" i="1" s="1"/>
  <c r="AR169" i="1" s="1"/>
  <c r="W169" i="1"/>
  <c r="AE169" i="1" s="1"/>
  <c r="X169" i="1"/>
  <c r="AF169" i="1" s="1"/>
  <c r="AN169" i="1" s="1"/>
  <c r="R169" i="1"/>
  <c r="Z169" i="1" s="1"/>
  <c r="R144" i="1"/>
  <c r="Z144" i="1" s="1"/>
  <c r="S144" i="1"/>
  <c r="AA144" i="1" s="1"/>
  <c r="T144" i="1"/>
  <c r="AB144" i="1" s="1"/>
  <c r="U144" i="1"/>
  <c r="AC144" i="1" s="1"/>
  <c r="AO144" i="1" s="1"/>
  <c r="V144" i="1"/>
  <c r="AD144" i="1" s="1"/>
  <c r="AR144" i="1" s="1"/>
  <c r="W144" i="1"/>
  <c r="AE144" i="1" s="1"/>
  <c r="X144" i="1"/>
  <c r="AF144" i="1" s="1"/>
  <c r="AN144" i="1" s="1"/>
  <c r="S153" i="1"/>
  <c r="AA153" i="1" s="1"/>
  <c r="T153" i="1"/>
  <c r="AB153" i="1" s="1"/>
  <c r="U153" i="1"/>
  <c r="AC153" i="1" s="1"/>
  <c r="AO153" i="1" s="1"/>
  <c r="V153" i="1"/>
  <c r="AD153" i="1" s="1"/>
  <c r="AR153" i="1" s="1"/>
  <c r="W153" i="1"/>
  <c r="AE153" i="1" s="1"/>
  <c r="X153" i="1"/>
  <c r="AF153" i="1" s="1"/>
  <c r="AN153" i="1" s="1"/>
  <c r="R153" i="1"/>
  <c r="Z153" i="1" s="1"/>
  <c r="W70" i="1"/>
  <c r="AE70" i="1" s="1"/>
  <c r="X70" i="1"/>
  <c r="AF70" i="1" s="1"/>
  <c r="AN70" i="1" s="1"/>
  <c r="R70" i="1"/>
  <c r="Z70" i="1" s="1"/>
  <c r="S70" i="1"/>
  <c r="AA70" i="1" s="1"/>
  <c r="T70" i="1"/>
  <c r="AB70" i="1" s="1"/>
  <c r="U70" i="1"/>
  <c r="AC70" i="1" s="1"/>
  <c r="AO70" i="1" s="1"/>
  <c r="V70" i="1"/>
  <c r="AD70" i="1" s="1"/>
  <c r="AR70" i="1" s="1"/>
  <c r="W173" i="1"/>
  <c r="AE173" i="1" s="1"/>
  <c r="X173" i="1"/>
  <c r="AF173" i="1" s="1"/>
  <c r="AN173" i="1" s="1"/>
  <c r="R173" i="1"/>
  <c r="Z173" i="1" s="1"/>
  <c r="S173" i="1"/>
  <c r="AA173" i="1" s="1"/>
  <c r="T173" i="1"/>
  <c r="AB173" i="1" s="1"/>
  <c r="U173" i="1"/>
  <c r="AC173" i="1" s="1"/>
  <c r="AO173" i="1" s="1"/>
  <c r="V173" i="1"/>
  <c r="AD173" i="1" s="1"/>
  <c r="AR173" i="1" s="1"/>
  <c r="U218" i="1"/>
  <c r="AC218" i="1" s="1"/>
  <c r="AO218" i="1" s="1"/>
  <c r="V218" i="1"/>
  <c r="AD218" i="1" s="1"/>
  <c r="AR218" i="1" s="1"/>
  <c r="W218" i="1"/>
  <c r="AE218" i="1" s="1"/>
  <c r="X218" i="1"/>
  <c r="AF218" i="1" s="1"/>
  <c r="AN218" i="1" s="1"/>
  <c r="R218" i="1"/>
  <c r="Z218" i="1" s="1"/>
  <c r="S218" i="1"/>
  <c r="AA218" i="1" s="1"/>
  <c r="T218" i="1"/>
  <c r="AB218" i="1" s="1"/>
  <c r="R183" i="1"/>
  <c r="Z183" i="1" s="1"/>
  <c r="S183" i="1"/>
  <c r="AA183" i="1" s="1"/>
  <c r="T183" i="1"/>
  <c r="AB183" i="1" s="1"/>
  <c r="U183" i="1"/>
  <c r="AC183" i="1" s="1"/>
  <c r="AO183" i="1" s="1"/>
  <c r="X183" i="1"/>
  <c r="AF183" i="1" s="1"/>
  <c r="AN183" i="1" s="1"/>
  <c r="V183" i="1"/>
  <c r="AD183" i="1" s="1"/>
  <c r="AR183" i="1" s="1"/>
  <c r="W183" i="1"/>
  <c r="AE183" i="1" s="1"/>
  <c r="U147" i="1"/>
  <c r="AC147" i="1" s="1"/>
  <c r="AO147" i="1" s="1"/>
  <c r="V147" i="1"/>
  <c r="AD147" i="1" s="1"/>
  <c r="AR147" i="1" s="1"/>
  <c r="S147" i="1"/>
  <c r="AA147" i="1" s="1"/>
  <c r="T147" i="1"/>
  <c r="AB147" i="1" s="1"/>
  <c r="W147" i="1"/>
  <c r="AE147" i="1" s="1"/>
  <c r="X147" i="1"/>
  <c r="AF147" i="1" s="1"/>
  <c r="AN147" i="1" s="1"/>
  <c r="R147" i="1"/>
  <c r="Z147" i="1" s="1"/>
  <c r="R152" i="1"/>
  <c r="Z152" i="1" s="1"/>
  <c r="S152" i="1"/>
  <c r="AA152" i="1" s="1"/>
  <c r="T152" i="1"/>
  <c r="AB152" i="1" s="1"/>
  <c r="U152" i="1"/>
  <c r="AC152" i="1" s="1"/>
  <c r="AO152" i="1" s="1"/>
  <c r="V152" i="1"/>
  <c r="AD152" i="1" s="1"/>
  <c r="AR152" i="1" s="1"/>
  <c r="W152" i="1"/>
  <c r="AE152" i="1" s="1"/>
  <c r="X152" i="1"/>
  <c r="AF152" i="1" s="1"/>
  <c r="AN152" i="1" s="1"/>
  <c r="U202" i="1"/>
  <c r="AC202" i="1" s="1"/>
  <c r="AO202" i="1" s="1"/>
  <c r="V202" i="1"/>
  <c r="AD202" i="1" s="1"/>
  <c r="AR202" i="1" s="1"/>
  <c r="W202" i="1"/>
  <c r="AE202" i="1" s="1"/>
  <c r="X202" i="1"/>
  <c r="AF202" i="1" s="1"/>
  <c r="AN202" i="1" s="1"/>
  <c r="R202" i="1"/>
  <c r="Z202" i="1" s="1"/>
  <c r="S202" i="1"/>
  <c r="AA202" i="1" s="1"/>
  <c r="T202" i="1"/>
  <c r="AB202" i="1" s="1"/>
  <c r="V203" i="1"/>
  <c r="AD203" i="1" s="1"/>
  <c r="AR203" i="1" s="1"/>
  <c r="W203" i="1"/>
  <c r="AE203" i="1" s="1"/>
  <c r="X203" i="1"/>
  <c r="AF203" i="1" s="1"/>
  <c r="AN203" i="1" s="1"/>
  <c r="R203" i="1"/>
  <c r="Z203" i="1" s="1"/>
  <c r="S203" i="1"/>
  <c r="AA203" i="1" s="1"/>
  <c r="T203" i="1"/>
  <c r="AB203" i="1" s="1"/>
  <c r="U203" i="1"/>
  <c r="AC203" i="1" s="1"/>
  <c r="AO203" i="1" s="1"/>
  <c r="X31" i="1"/>
  <c r="AF31" i="1" s="1"/>
  <c r="AN31" i="1" s="1"/>
  <c r="R31" i="1"/>
  <c r="Z31" i="1" s="1"/>
  <c r="S31" i="1"/>
  <c r="AA31" i="1" s="1"/>
  <c r="T31" i="1"/>
  <c r="AB31" i="1" s="1"/>
  <c r="U31" i="1"/>
  <c r="AC31" i="1" s="1"/>
  <c r="AO31" i="1" s="1"/>
  <c r="V31" i="1"/>
  <c r="AD31" i="1" s="1"/>
  <c r="AR31" i="1" s="1"/>
  <c r="W31" i="1"/>
  <c r="AE31" i="1" s="1"/>
  <c r="U187" i="1"/>
  <c r="AC187" i="1" s="1"/>
  <c r="AO187" i="1" s="1"/>
  <c r="V187" i="1"/>
  <c r="AD187" i="1" s="1"/>
  <c r="AR187" i="1" s="1"/>
  <c r="W187" i="1"/>
  <c r="AE187" i="1" s="1"/>
  <c r="X187" i="1"/>
  <c r="AF187" i="1" s="1"/>
  <c r="AN187" i="1" s="1"/>
  <c r="T187" i="1"/>
  <c r="AB187" i="1" s="1"/>
  <c r="R187" i="1"/>
  <c r="Z187" i="1" s="1"/>
  <c r="S187" i="1"/>
  <c r="AA187" i="1" s="1"/>
  <c r="U163" i="1"/>
  <c r="AC163" i="1" s="1"/>
  <c r="AO163" i="1" s="1"/>
  <c r="V163" i="1"/>
  <c r="AD163" i="1" s="1"/>
  <c r="AR163" i="1" s="1"/>
  <c r="W163" i="1"/>
  <c r="AE163" i="1" s="1"/>
  <c r="X163" i="1"/>
  <c r="AF163" i="1" s="1"/>
  <c r="AN163" i="1" s="1"/>
  <c r="R163" i="1"/>
  <c r="Z163" i="1" s="1"/>
  <c r="S163" i="1"/>
  <c r="AA163" i="1" s="1"/>
  <c r="T163" i="1"/>
  <c r="AB163" i="1" s="1"/>
  <c r="V211" i="1"/>
  <c r="AD211" i="1" s="1"/>
  <c r="AR211" i="1" s="1"/>
  <c r="W211" i="1"/>
  <c r="AE211" i="1" s="1"/>
  <c r="X211" i="1"/>
  <c r="AF211" i="1" s="1"/>
  <c r="AN211" i="1" s="1"/>
  <c r="R211" i="1"/>
  <c r="Z211" i="1" s="1"/>
  <c r="S211" i="1"/>
  <c r="AA211" i="1" s="1"/>
  <c r="T211" i="1"/>
  <c r="AB211" i="1" s="1"/>
  <c r="U211" i="1"/>
  <c r="AC211" i="1" s="1"/>
  <c r="AO211" i="1" s="1"/>
  <c r="R184" i="1"/>
  <c r="Z184" i="1" s="1"/>
  <c r="S184" i="1"/>
  <c r="AA184" i="1" s="1"/>
  <c r="T184" i="1"/>
  <c r="AB184" i="1" s="1"/>
  <c r="U184" i="1"/>
  <c r="AC184" i="1" s="1"/>
  <c r="AO184" i="1" s="1"/>
  <c r="V184" i="1"/>
  <c r="AD184" i="1" s="1"/>
  <c r="AR184" i="1" s="1"/>
  <c r="W184" i="1"/>
  <c r="AE184" i="1" s="1"/>
  <c r="X184" i="1"/>
  <c r="AF184" i="1" s="1"/>
  <c r="AN184" i="1" s="1"/>
  <c r="V156" i="1"/>
  <c r="AD156" i="1" s="1"/>
  <c r="AR156" i="1" s="1"/>
  <c r="W156" i="1"/>
  <c r="AE156" i="1" s="1"/>
  <c r="X156" i="1"/>
  <c r="AF156" i="1" s="1"/>
  <c r="AN156" i="1" s="1"/>
  <c r="R156" i="1"/>
  <c r="Z156" i="1" s="1"/>
  <c r="S156" i="1"/>
  <c r="AA156" i="1" s="1"/>
  <c r="T156" i="1"/>
  <c r="AB156" i="1" s="1"/>
  <c r="U156" i="1"/>
  <c r="AC156" i="1" s="1"/>
  <c r="AO156" i="1" s="1"/>
  <c r="X142" i="1"/>
  <c r="AF142" i="1" s="1"/>
  <c r="AN142" i="1" s="1"/>
  <c r="V142" i="1"/>
  <c r="AD142" i="1" s="1"/>
  <c r="AR142" i="1" s="1"/>
  <c r="W142" i="1"/>
  <c r="AE142" i="1" s="1"/>
  <c r="R142" i="1"/>
  <c r="Z142" i="1" s="1"/>
  <c r="S142" i="1"/>
  <c r="AA142" i="1" s="1"/>
  <c r="T142" i="1"/>
  <c r="AB142" i="1" s="1"/>
  <c r="U142" i="1"/>
  <c r="AC142" i="1" s="1"/>
  <c r="AO142" i="1" s="1"/>
  <c r="R97" i="1"/>
  <c r="Z97" i="1" s="1"/>
  <c r="S97" i="1"/>
  <c r="AA97" i="1" s="1"/>
  <c r="T97" i="1"/>
  <c r="AB97" i="1" s="1"/>
  <c r="U97" i="1"/>
  <c r="AC97" i="1" s="1"/>
  <c r="AO97" i="1" s="1"/>
  <c r="V97" i="1"/>
  <c r="AD97" i="1" s="1"/>
  <c r="AR97" i="1" s="1"/>
  <c r="W97" i="1"/>
  <c r="AE97" i="1" s="1"/>
  <c r="X97" i="1"/>
  <c r="AF97" i="1" s="1"/>
  <c r="AN97" i="1" s="1"/>
  <c r="U210" i="1"/>
  <c r="AC210" i="1" s="1"/>
  <c r="AO210" i="1" s="1"/>
  <c r="V210" i="1"/>
  <c r="AD210" i="1" s="1"/>
  <c r="AR210" i="1" s="1"/>
  <c r="W210" i="1"/>
  <c r="AE210" i="1" s="1"/>
  <c r="X210" i="1"/>
  <c r="AF210" i="1" s="1"/>
  <c r="AN210" i="1" s="1"/>
  <c r="R210" i="1"/>
  <c r="Z210" i="1" s="1"/>
  <c r="S210" i="1"/>
  <c r="AA210" i="1" s="1"/>
  <c r="T210" i="1"/>
  <c r="AB210" i="1" s="1"/>
  <c r="T193" i="1"/>
  <c r="AB193" i="1" s="1"/>
  <c r="U193" i="1"/>
  <c r="AC193" i="1" s="1"/>
  <c r="AO193" i="1" s="1"/>
  <c r="V193" i="1"/>
  <c r="AD193" i="1" s="1"/>
  <c r="AR193" i="1" s="1"/>
  <c r="W193" i="1"/>
  <c r="AE193" i="1" s="1"/>
  <c r="R193" i="1"/>
  <c r="Z193" i="1" s="1"/>
  <c r="S193" i="1"/>
  <c r="AA193" i="1" s="1"/>
  <c r="X193" i="1"/>
  <c r="AF193" i="1" s="1"/>
  <c r="AN193" i="1" s="1"/>
  <c r="S42" i="1"/>
  <c r="AA42" i="1" s="1"/>
  <c r="T42" i="1"/>
  <c r="AB42" i="1" s="1"/>
  <c r="U42" i="1"/>
  <c r="AC42" i="1" s="1"/>
  <c r="AO42" i="1" s="1"/>
  <c r="V42" i="1"/>
  <c r="AD42" i="1" s="1"/>
  <c r="AR42" i="1" s="1"/>
  <c r="W42" i="1"/>
  <c r="AE42" i="1" s="1"/>
  <c r="X42" i="1"/>
  <c r="AF42" i="1" s="1"/>
  <c r="AN42" i="1" s="1"/>
  <c r="R42" i="1"/>
  <c r="Z42" i="1" s="1"/>
  <c r="X79" i="1"/>
  <c r="AF79" i="1" s="1"/>
  <c r="AN79" i="1" s="1"/>
  <c r="R79" i="1"/>
  <c r="Z79" i="1" s="1"/>
  <c r="S79" i="1"/>
  <c r="AA79" i="1" s="1"/>
  <c r="T79" i="1"/>
  <c r="AB79" i="1" s="1"/>
  <c r="U79" i="1"/>
  <c r="AC79" i="1" s="1"/>
  <c r="AO79" i="1" s="1"/>
  <c r="V79" i="1"/>
  <c r="AD79" i="1" s="1"/>
  <c r="AR79" i="1" s="1"/>
  <c r="W79" i="1"/>
  <c r="AE79" i="1" s="1"/>
  <c r="R135" i="1"/>
  <c r="Z135" i="1" s="1"/>
  <c r="S135" i="1"/>
  <c r="AA135" i="1" s="1"/>
  <c r="T135" i="1"/>
  <c r="AB135" i="1" s="1"/>
  <c r="U135" i="1"/>
  <c r="AC135" i="1" s="1"/>
  <c r="AO135" i="1" s="1"/>
  <c r="V135" i="1"/>
  <c r="AD135" i="1" s="1"/>
  <c r="AR135" i="1" s="1"/>
  <c r="W135" i="1"/>
  <c r="AE135" i="1" s="1"/>
  <c r="X135" i="1"/>
  <c r="AF135" i="1" s="1"/>
  <c r="AN135" i="1" s="1"/>
  <c r="T51" i="1"/>
  <c r="AB51" i="1" s="1"/>
  <c r="U51" i="1"/>
  <c r="AC51" i="1" s="1"/>
  <c r="AO51" i="1" s="1"/>
  <c r="V51" i="1"/>
  <c r="AD51" i="1" s="1"/>
  <c r="AR51" i="1" s="1"/>
  <c r="W51" i="1"/>
  <c r="AE51" i="1" s="1"/>
  <c r="X51" i="1"/>
  <c r="AF51" i="1" s="1"/>
  <c r="AN51" i="1" s="1"/>
  <c r="R51" i="1"/>
  <c r="Z51" i="1" s="1"/>
  <c r="S51" i="1"/>
  <c r="AA51" i="1" s="1"/>
  <c r="X111" i="1"/>
  <c r="AF111" i="1" s="1"/>
  <c r="AN111" i="1" s="1"/>
  <c r="R111" i="1"/>
  <c r="Z111" i="1" s="1"/>
  <c r="S111" i="1"/>
  <c r="AA111" i="1" s="1"/>
  <c r="T111" i="1"/>
  <c r="AB111" i="1" s="1"/>
  <c r="U111" i="1"/>
  <c r="AC111" i="1" s="1"/>
  <c r="AO111" i="1" s="1"/>
  <c r="V111" i="1"/>
  <c r="AD111" i="1" s="1"/>
  <c r="AR111" i="1" s="1"/>
  <c r="W111" i="1"/>
  <c r="AE111" i="1" s="1"/>
  <c r="T83" i="1"/>
  <c r="AB83" i="1" s="1"/>
  <c r="U83" i="1"/>
  <c r="AC83" i="1" s="1"/>
  <c r="AO83" i="1" s="1"/>
  <c r="V83" i="1"/>
  <c r="AD83" i="1" s="1"/>
  <c r="AR83" i="1" s="1"/>
  <c r="W83" i="1"/>
  <c r="AE83" i="1" s="1"/>
  <c r="X83" i="1"/>
  <c r="AF83" i="1" s="1"/>
  <c r="AN83" i="1" s="1"/>
  <c r="R83" i="1"/>
  <c r="Z83" i="1" s="1"/>
  <c r="S83" i="1"/>
  <c r="AA83" i="1" s="1"/>
  <c r="U226" i="1"/>
  <c r="AC226" i="1" s="1"/>
  <c r="AO226" i="1" s="1"/>
  <c r="V226" i="1"/>
  <c r="AD226" i="1" s="1"/>
  <c r="AR226" i="1" s="1"/>
  <c r="W226" i="1"/>
  <c r="AE226" i="1" s="1"/>
  <c r="X226" i="1"/>
  <c r="AF226" i="1" s="1"/>
  <c r="AN226" i="1" s="1"/>
  <c r="R226" i="1"/>
  <c r="Z226" i="1" s="1"/>
  <c r="S226" i="1"/>
  <c r="AA226" i="1" s="1"/>
  <c r="T226" i="1"/>
  <c r="AB226" i="1" s="1"/>
  <c r="S34" i="1"/>
  <c r="AA34" i="1" s="1"/>
  <c r="T34" i="1"/>
  <c r="AB34" i="1" s="1"/>
  <c r="U34" i="1"/>
  <c r="AC34" i="1" s="1"/>
  <c r="AO34" i="1" s="1"/>
  <c r="V34" i="1"/>
  <c r="AD34" i="1" s="1"/>
  <c r="AR34" i="1" s="1"/>
  <c r="W34" i="1"/>
  <c r="AE34" i="1" s="1"/>
  <c r="X34" i="1"/>
  <c r="AF34" i="1" s="1"/>
  <c r="AN34" i="1" s="1"/>
  <c r="R34" i="1"/>
  <c r="Z34" i="1" s="1"/>
  <c r="S90" i="1"/>
  <c r="AA90" i="1" s="1"/>
  <c r="T90" i="1"/>
  <c r="AB90" i="1" s="1"/>
  <c r="U90" i="1"/>
  <c r="AC90" i="1" s="1"/>
  <c r="AO90" i="1" s="1"/>
  <c r="V90" i="1"/>
  <c r="AD90" i="1" s="1"/>
  <c r="AR90" i="1" s="1"/>
  <c r="W90" i="1"/>
  <c r="AE90" i="1" s="1"/>
  <c r="X90" i="1"/>
  <c r="AF90" i="1" s="1"/>
  <c r="AN90" i="1" s="1"/>
  <c r="R90" i="1"/>
  <c r="Z90" i="1" s="1"/>
  <c r="V235" i="1"/>
  <c r="AD235" i="1" s="1"/>
  <c r="AR235" i="1" s="1"/>
  <c r="W235" i="1"/>
  <c r="AE235" i="1" s="1"/>
  <c r="X235" i="1"/>
  <c r="AF235" i="1" s="1"/>
  <c r="AN235" i="1" s="1"/>
  <c r="R235" i="1"/>
  <c r="Z235" i="1" s="1"/>
  <c r="S235" i="1"/>
  <c r="AA235" i="1" s="1"/>
  <c r="T235" i="1"/>
  <c r="AB235" i="1" s="1"/>
  <c r="U235" i="1"/>
  <c r="AC235" i="1" s="1"/>
  <c r="AO235" i="1" s="1"/>
  <c r="R33" i="1"/>
  <c r="Z33" i="1" s="1"/>
  <c r="S33" i="1"/>
  <c r="AA33" i="1" s="1"/>
  <c r="T33" i="1"/>
  <c r="AB33" i="1" s="1"/>
  <c r="U33" i="1"/>
  <c r="AC33" i="1" s="1"/>
  <c r="AO33" i="1" s="1"/>
  <c r="V33" i="1"/>
  <c r="AD33" i="1" s="1"/>
  <c r="AR33" i="1" s="1"/>
  <c r="W33" i="1"/>
  <c r="AE33" i="1" s="1"/>
  <c r="X33" i="1"/>
  <c r="AF33" i="1" s="1"/>
  <c r="AN33" i="1" s="1"/>
  <c r="V101" i="1"/>
  <c r="AD101" i="1" s="1"/>
  <c r="AR101" i="1" s="1"/>
  <c r="W101" i="1"/>
  <c r="AE101" i="1" s="1"/>
  <c r="X101" i="1"/>
  <c r="AF101" i="1" s="1"/>
  <c r="AN101" i="1" s="1"/>
  <c r="R101" i="1"/>
  <c r="Z101" i="1" s="1"/>
  <c r="S101" i="1"/>
  <c r="AA101" i="1" s="1"/>
  <c r="T101" i="1"/>
  <c r="AB101" i="1" s="1"/>
  <c r="U101" i="1"/>
  <c r="AC101" i="1" s="1"/>
  <c r="AO101" i="1" s="1"/>
  <c r="R81" i="1"/>
  <c r="Z81" i="1" s="1"/>
  <c r="S81" i="1"/>
  <c r="AA81" i="1" s="1"/>
  <c r="T81" i="1"/>
  <c r="AB81" i="1" s="1"/>
  <c r="U81" i="1"/>
  <c r="AC81" i="1" s="1"/>
  <c r="AO81" i="1" s="1"/>
  <c r="V81" i="1"/>
  <c r="AD81" i="1" s="1"/>
  <c r="AR81" i="1" s="1"/>
  <c r="W81" i="1"/>
  <c r="AE81" i="1" s="1"/>
  <c r="X81" i="1"/>
  <c r="AF81" i="1" s="1"/>
  <c r="AN81" i="1" s="1"/>
  <c r="U116" i="1"/>
  <c r="AC116" i="1" s="1"/>
  <c r="AO116" i="1" s="1"/>
  <c r="V116" i="1"/>
  <c r="AD116" i="1" s="1"/>
  <c r="AR116" i="1" s="1"/>
  <c r="W116" i="1"/>
  <c r="AE116" i="1" s="1"/>
  <c r="X116" i="1"/>
  <c r="AF116" i="1" s="1"/>
  <c r="AN116" i="1" s="1"/>
  <c r="R116" i="1"/>
  <c r="Z116" i="1" s="1"/>
  <c r="S116" i="1"/>
  <c r="AA116" i="1" s="1"/>
  <c r="T116" i="1"/>
  <c r="AB116" i="1" s="1"/>
  <c r="S26" i="1"/>
  <c r="AA26" i="1" s="1"/>
  <c r="T26" i="1"/>
  <c r="AB26" i="1" s="1"/>
  <c r="U26" i="1"/>
  <c r="AC26" i="1" s="1"/>
  <c r="AO26" i="1" s="1"/>
  <c r="V26" i="1"/>
  <c r="AD26" i="1" s="1"/>
  <c r="AR26" i="1" s="1"/>
  <c r="W26" i="1"/>
  <c r="AE26" i="1" s="1"/>
  <c r="X26" i="1"/>
  <c r="AF26" i="1" s="1"/>
  <c r="AN26" i="1" s="1"/>
  <c r="R26" i="1"/>
  <c r="Z26" i="1" s="1"/>
  <c r="R160" i="1"/>
  <c r="Z160" i="1" s="1"/>
  <c r="S160" i="1"/>
  <c r="AA160" i="1" s="1"/>
  <c r="T160" i="1"/>
  <c r="AB160" i="1" s="1"/>
  <c r="U160" i="1"/>
  <c r="AC160" i="1" s="1"/>
  <c r="AO160" i="1" s="1"/>
  <c r="V160" i="1"/>
  <c r="AD160" i="1" s="1"/>
  <c r="AR160" i="1" s="1"/>
  <c r="W160" i="1"/>
  <c r="AE160" i="1" s="1"/>
  <c r="X160" i="1"/>
  <c r="AF160" i="1" s="1"/>
  <c r="AN160" i="1" s="1"/>
  <c r="W54" i="1"/>
  <c r="AE54" i="1" s="1"/>
  <c r="X54" i="1"/>
  <c r="AF54" i="1" s="1"/>
  <c r="AN54" i="1" s="1"/>
  <c r="R54" i="1"/>
  <c r="Z54" i="1" s="1"/>
  <c r="S54" i="1"/>
  <c r="AA54" i="1" s="1"/>
  <c r="T54" i="1"/>
  <c r="AB54" i="1" s="1"/>
  <c r="U54" i="1"/>
  <c r="AC54" i="1" s="1"/>
  <c r="AO54" i="1" s="1"/>
  <c r="V54" i="1"/>
  <c r="AD54" i="1" s="1"/>
  <c r="AR54" i="1" s="1"/>
  <c r="W236" i="1"/>
  <c r="AE236" i="1" s="1"/>
  <c r="X236" i="1"/>
  <c r="AF236" i="1" s="1"/>
  <c r="AN236" i="1" s="1"/>
  <c r="R236" i="1"/>
  <c r="Z236" i="1" s="1"/>
  <c r="S236" i="1"/>
  <c r="AA236" i="1" s="1"/>
  <c r="T236" i="1"/>
  <c r="AB236" i="1" s="1"/>
  <c r="U236" i="1"/>
  <c r="AC236" i="1" s="1"/>
  <c r="AO236" i="1" s="1"/>
  <c r="V236" i="1"/>
  <c r="AD236" i="1" s="1"/>
  <c r="AR236" i="1" s="1"/>
  <c r="T43" i="1"/>
  <c r="AB43" i="1" s="1"/>
  <c r="U43" i="1"/>
  <c r="AC43" i="1" s="1"/>
  <c r="AO43" i="1" s="1"/>
  <c r="V43" i="1"/>
  <c r="AD43" i="1" s="1"/>
  <c r="AR43" i="1" s="1"/>
  <c r="W43" i="1"/>
  <c r="AE43" i="1" s="1"/>
  <c r="X43" i="1"/>
  <c r="AF43" i="1" s="1"/>
  <c r="AN43" i="1" s="1"/>
  <c r="R43" i="1"/>
  <c r="Z43" i="1" s="1"/>
  <c r="S43" i="1"/>
  <c r="AA43" i="1" s="1"/>
  <c r="S200" i="1"/>
  <c r="AA200" i="1" s="1"/>
  <c r="T200" i="1"/>
  <c r="AB200" i="1" s="1"/>
  <c r="U200" i="1"/>
  <c r="AC200" i="1" s="1"/>
  <c r="AO200" i="1" s="1"/>
  <c r="V200" i="1"/>
  <c r="AD200" i="1" s="1"/>
  <c r="AR200" i="1" s="1"/>
  <c r="R200" i="1"/>
  <c r="Z200" i="1" s="1"/>
  <c r="W200" i="1"/>
  <c r="AE200" i="1" s="1"/>
  <c r="X200" i="1"/>
  <c r="AF200" i="1" s="1"/>
  <c r="AN200" i="1" s="1"/>
  <c r="W94" i="1"/>
  <c r="AE94" i="1" s="1"/>
  <c r="X94" i="1"/>
  <c r="AF94" i="1" s="1"/>
  <c r="AN94" i="1" s="1"/>
  <c r="R94" i="1"/>
  <c r="Z94" i="1" s="1"/>
  <c r="S94" i="1"/>
  <c r="AA94" i="1" s="1"/>
  <c r="T94" i="1"/>
  <c r="AB94" i="1" s="1"/>
  <c r="U94" i="1"/>
  <c r="AC94" i="1" s="1"/>
  <c r="AO94" i="1" s="1"/>
  <c r="V94" i="1"/>
  <c r="AD94" i="1" s="1"/>
  <c r="AR94" i="1" s="1"/>
  <c r="T67" i="1"/>
  <c r="AB67" i="1" s="1"/>
  <c r="U67" i="1"/>
  <c r="AC67" i="1" s="1"/>
  <c r="AO67" i="1" s="1"/>
  <c r="V67" i="1"/>
  <c r="AD67" i="1" s="1"/>
  <c r="AR67" i="1" s="1"/>
  <c r="W67" i="1"/>
  <c r="AE67" i="1" s="1"/>
  <c r="X67" i="1"/>
  <c r="AF67" i="1" s="1"/>
  <c r="AN67" i="1" s="1"/>
  <c r="R67" i="1"/>
  <c r="Z67" i="1" s="1"/>
  <c r="S67" i="1"/>
  <c r="AA67" i="1" s="1"/>
  <c r="S192" i="1"/>
  <c r="AA192" i="1" s="1"/>
  <c r="T192" i="1"/>
  <c r="AB192" i="1" s="1"/>
  <c r="U192" i="1"/>
  <c r="AC192" i="1" s="1"/>
  <c r="AO192" i="1" s="1"/>
  <c r="V192" i="1"/>
  <c r="AD192" i="1" s="1"/>
  <c r="AR192" i="1" s="1"/>
  <c r="W192" i="1"/>
  <c r="AE192" i="1" s="1"/>
  <c r="X192" i="1"/>
  <c r="AF192" i="1" s="1"/>
  <c r="AN192" i="1" s="1"/>
  <c r="R192" i="1"/>
  <c r="Z192" i="1" s="1"/>
  <c r="U36" i="1"/>
  <c r="AC36" i="1" s="1"/>
  <c r="AO36" i="1" s="1"/>
  <c r="V36" i="1"/>
  <c r="AD36" i="1" s="1"/>
  <c r="AR36" i="1" s="1"/>
  <c r="W36" i="1"/>
  <c r="AE36" i="1" s="1"/>
  <c r="X36" i="1"/>
  <c r="AF36" i="1" s="1"/>
  <c r="AN36" i="1" s="1"/>
  <c r="R36" i="1"/>
  <c r="Z36" i="1" s="1"/>
  <c r="S36" i="1"/>
  <c r="AA36" i="1" s="1"/>
  <c r="T36" i="1"/>
  <c r="AB36" i="1" s="1"/>
  <c r="S240" i="1"/>
  <c r="AA240" i="1" s="1"/>
  <c r="T240" i="1"/>
  <c r="AB240" i="1" s="1"/>
  <c r="U240" i="1"/>
  <c r="AC240" i="1" s="1"/>
  <c r="AO240" i="1" s="1"/>
  <c r="V240" i="1"/>
  <c r="AD240" i="1" s="1"/>
  <c r="AR240" i="1" s="1"/>
  <c r="W240" i="1"/>
  <c r="AE240" i="1" s="1"/>
  <c r="X240" i="1"/>
  <c r="AF240" i="1" s="1"/>
  <c r="AN240" i="1" s="1"/>
  <c r="R240" i="1"/>
  <c r="Z240" i="1" s="1"/>
  <c r="V132" i="1"/>
  <c r="AD132" i="1" s="1"/>
  <c r="AR132" i="1" s="1"/>
  <c r="W132" i="1"/>
  <c r="AE132" i="1" s="1"/>
  <c r="R132" i="1"/>
  <c r="Z132" i="1" s="1"/>
  <c r="S132" i="1"/>
  <c r="AA132" i="1" s="1"/>
  <c r="T132" i="1"/>
  <c r="AB132" i="1" s="1"/>
  <c r="U132" i="1"/>
  <c r="AC132" i="1" s="1"/>
  <c r="AO132" i="1" s="1"/>
  <c r="X132" i="1"/>
  <c r="AF132" i="1" s="1"/>
  <c r="AN132" i="1" s="1"/>
  <c r="T178" i="1"/>
  <c r="AB178" i="1" s="1"/>
  <c r="U178" i="1"/>
  <c r="AC178" i="1" s="1"/>
  <c r="AO178" i="1" s="1"/>
  <c r="V178" i="1"/>
  <c r="AD178" i="1" s="1"/>
  <c r="AR178" i="1" s="1"/>
  <c r="W178" i="1"/>
  <c r="AE178" i="1" s="1"/>
  <c r="X178" i="1"/>
  <c r="AF178" i="1" s="1"/>
  <c r="AN178" i="1" s="1"/>
  <c r="R178" i="1"/>
  <c r="Z178" i="1" s="1"/>
  <c r="S178" i="1"/>
  <c r="AA178" i="1" s="1"/>
  <c r="R151" i="1"/>
  <c r="Z151" i="1" s="1"/>
  <c r="W151" i="1"/>
  <c r="AE151" i="1" s="1"/>
  <c r="X151" i="1"/>
  <c r="AF151" i="1" s="1"/>
  <c r="AN151" i="1" s="1"/>
  <c r="S151" i="1"/>
  <c r="AA151" i="1" s="1"/>
  <c r="T151" i="1"/>
  <c r="AB151" i="1" s="1"/>
  <c r="U151" i="1"/>
  <c r="AC151" i="1" s="1"/>
  <c r="AO151" i="1" s="1"/>
  <c r="V151" i="1"/>
  <c r="AD151" i="1" s="1"/>
  <c r="AR151" i="1" s="1"/>
  <c r="S145" i="1"/>
  <c r="AA145" i="1" s="1"/>
  <c r="T145" i="1"/>
  <c r="AB145" i="1" s="1"/>
  <c r="W145" i="1"/>
  <c r="AE145" i="1" s="1"/>
  <c r="X145" i="1"/>
  <c r="AF145" i="1" s="1"/>
  <c r="AN145" i="1" s="1"/>
  <c r="R145" i="1"/>
  <c r="Z145" i="1" s="1"/>
  <c r="U145" i="1"/>
  <c r="AC145" i="1" s="1"/>
  <c r="AO145" i="1" s="1"/>
  <c r="V145" i="1"/>
  <c r="AD145" i="1" s="1"/>
  <c r="AR145" i="1" s="1"/>
  <c r="R56" i="1"/>
  <c r="Z56" i="1" s="1"/>
  <c r="S56" i="1"/>
  <c r="AA56" i="1" s="1"/>
  <c r="T56" i="1"/>
  <c r="AB56" i="1" s="1"/>
  <c r="U56" i="1"/>
  <c r="AC56" i="1" s="1"/>
  <c r="AO56" i="1" s="1"/>
  <c r="V56" i="1"/>
  <c r="AD56" i="1" s="1"/>
  <c r="AR56" i="1" s="1"/>
  <c r="W56" i="1"/>
  <c r="AE56" i="1" s="1"/>
  <c r="X56" i="1"/>
  <c r="AF56" i="1" s="1"/>
  <c r="AN56" i="1" s="1"/>
  <c r="V85" i="1"/>
  <c r="AD85" i="1" s="1"/>
  <c r="AR85" i="1" s="1"/>
  <c r="W85" i="1"/>
  <c r="AE85" i="1" s="1"/>
  <c r="X85" i="1"/>
  <c r="AF85" i="1" s="1"/>
  <c r="AN85" i="1" s="1"/>
  <c r="R85" i="1"/>
  <c r="Z85" i="1" s="1"/>
  <c r="S85" i="1"/>
  <c r="AA85" i="1" s="1"/>
  <c r="T85" i="1"/>
  <c r="AB85" i="1" s="1"/>
  <c r="U85" i="1"/>
  <c r="AC85" i="1" s="1"/>
  <c r="AO85" i="1" s="1"/>
  <c r="S58" i="1"/>
  <c r="AA58" i="1" s="1"/>
  <c r="T58" i="1"/>
  <c r="AB58" i="1" s="1"/>
  <c r="U58" i="1"/>
  <c r="AC58" i="1" s="1"/>
  <c r="AO58" i="1" s="1"/>
  <c r="V58" i="1"/>
  <c r="AD58" i="1" s="1"/>
  <c r="AR58" i="1" s="1"/>
  <c r="W58" i="1"/>
  <c r="AE58" i="1" s="1"/>
  <c r="X58" i="1"/>
  <c r="AF58" i="1" s="1"/>
  <c r="AN58" i="1" s="1"/>
  <c r="R58" i="1"/>
  <c r="Z58" i="1" s="1"/>
  <c r="R17" i="1"/>
  <c r="Z17" i="1" s="1"/>
  <c r="S17" i="1"/>
  <c r="AA17" i="1" s="1"/>
  <c r="T17" i="1"/>
  <c r="AB17" i="1" s="1"/>
  <c r="U17" i="1"/>
  <c r="AC17" i="1" s="1"/>
  <c r="AO17" i="1" s="1"/>
  <c r="V17" i="1"/>
  <c r="AD17" i="1" s="1"/>
  <c r="AR17" i="1" s="1"/>
  <c r="W17" i="1"/>
  <c r="AE17" i="1" s="1"/>
  <c r="X17" i="1"/>
  <c r="AF17" i="1" s="1"/>
  <c r="AN17" i="1" s="1"/>
  <c r="R136" i="1"/>
  <c r="Z136" i="1" s="1"/>
  <c r="S136" i="1"/>
  <c r="AA136" i="1" s="1"/>
  <c r="V136" i="1"/>
  <c r="AD136" i="1" s="1"/>
  <c r="AR136" i="1" s="1"/>
  <c r="W136" i="1"/>
  <c r="AE136" i="1" s="1"/>
  <c r="X136" i="1"/>
  <c r="AF136" i="1" s="1"/>
  <c r="AN136" i="1" s="1"/>
  <c r="T136" i="1"/>
  <c r="AB136" i="1" s="1"/>
  <c r="U136" i="1"/>
  <c r="AC136" i="1" s="1"/>
  <c r="AO136" i="1" s="1"/>
  <c r="V124" i="1"/>
  <c r="AD124" i="1" s="1"/>
  <c r="AR124" i="1" s="1"/>
  <c r="W124" i="1"/>
  <c r="AE124" i="1" s="1"/>
  <c r="T124" i="1"/>
  <c r="AB124" i="1" s="1"/>
  <c r="U124" i="1"/>
  <c r="AC124" i="1" s="1"/>
  <c r="AO124" i="1" s="1"/>
  <c r="X124" i="1"/>
  <c r="AF124" i="1" s="1"/>
  <c r="AN124" i="1" s="1"/>
  <c r="R124" i="1"/>
  <c r="Z124" i="1" s="1"/>
  <c r="S124" i="1"/>
  <c r="AA124" i="1" s="1"/>
  <c r="U68" i="1"/>
  <c r="AC68" i="1" s="1"/>
  <c r="AO68" i="1" s="1"/>
  <c r="V68" i="1"/>
  <c r="AD68" i="1" s="1"/>
  <c r="AR68" i="1" s="1"/>
  <c r="W68" i="1"/>
  <c r="AE68" i="1" s="1"/>
  <c r="X68" i="1"/>
  <c r="AF68" i="1" s="1"/>
  <c r="AN68" i="1" s="1"/>
  <c r="R68" i="1"/>
  <c r="Z68" i="1" s="1"/>
  <c r="S68" i="1"/>
  <c r="AA68" i="1" s="1"/>
  <c r="T68" i="1"/>
  <c r="AB68" i="1" s="1"/>
  <c r="T107" i="1"/>
  <c r="AB107" i="1" s="1"/>
  <c r="U107" i="1"/>
  <c r="AC107" i="1" s="1"/>
  <c r="AO107" i="1" s="1"/>
  <c r="V107" i="1"/>
  <c r="AD107" i="1" s="1"/>
  <c r="AR107" i="1" s="1"/>
  <c r="W107" i="1"/>
  <c r="AE107" i="1" s="1"/>
  <c r="X107" i="1"/>
  <c r="AF107" i="1" s="1"/>
  <c r="AN107" i="1" s="1"/>
  <c r="R107" i="1"/>
  <c r="Z107" i="1" s="1"/>
  <c r="S107" i="1"/>
  <c r="AA107" i="1" s="1"/>
  <c r="T130" i="1"/>
  <c r="AB130" i="1" s="1"/>
  <c r="U130" i="1"/>
  <c r="AC130" i="1" s="1"/>
  <c r="AO130" i="1" s="1"/>
  <c r="V130" i="1"/>
  <c r="AD130" i="1" s="1"/>
  <c r="AR130" i="1" s="1"/>
  <c r="W130" i="1"/>
  <c r="AE130" i="1" s="1"/>
  <c r="X130" i="1"/>
  <c r="AF130" i="1" s="1"/>
  <c r="AN130" i="1" s="1"/>
  <c r="R130" i="1"/>
  <c r="Z130" i="1" s="1"/>
  <c r="S130" i="1"/>
  <c r="AA130" i="1" s="1"/>
  <c r="R238" i="1"/>
  <c r="Z238" i="1" s="1"/>
  <c r="S238" i="1"/>
  <c r="AA238" i="1" s="1"/>
  <c r="T238" i="1"/>
  <c r="AB238" i="1" s="1"/>
  <c r="U238" i="1"/>
  <c r="AC238" i="1" s="1"/>
  <c r="AO238" i="1" s="1"/>
  <c r="V238" i="1"/>
  <c r="AD238" i="1" s="1"/>
  <c r="AR238" i="1" s="1"/>
  <c r="W238" i="1"/>
  <c r="AE238" i="1" s="1"/>
  <c r="X238" i="1"/>
  <c r="AF238" i="1" s="1"/>
  <c r="AN238" i="1" s="1"/>
  <c r="S137" i="1"/>
  <c r="AA137" i="1" s="1"/>
  <c r="T137" i="1"/>
  <c r="AB137" i="1" s="1"/>
  <c r="R137" i="1"/>
  <c r="Z137" i="1" s="1"/>
  <c r="U137" i="1"/>
  <c r="AC137" i="1" s="1"/>
  <c r="AO137" i="1" s="1"/>
  <c r="V137" i="1"/>
  <c r="AD137" i="1" s="1"/>
  <c r="AR137" i="1" s="1"/>
  <c r="W137" i="1"/>
  <c r="AE137" i="1" s="1"/>
  <c r="X137" i="1"/>
  <c r="AF137" i="1" s="1"/>
  <c r="AN137" i="1" s="1"/>
  <c r="X63" i="1"/>
  <c r="AF63" i="1" s="1"/>
  <c r="AN63" i="1" s="1"/>
  <c r="R63" i="1"/>
  <c r="Z63" i="1" s="1"/>
  <c r="S63" i="1"/>
  <c r="AA63" i="1" s="1"/>
  <c r="T63" i="1"/>
  <c r="AB63" i="1" s="1"/>
  <c r="U63" i="1"/>
  <c r="AC63" i="1" s="1"/>
  <c r="AO63" i="1" s="1"/>
  <c r="V63" i="1"/>
  <c r="AD63" i="1" s="1"/>
  <c r="AR63" i="1" s="1"/>
  <c r="W63" i="1"/>
  <c r="AE63" i="1" s="1"/>
  <c r="R246" i="1"/>
  <c r="Z246" i="1" s="1"/>
  <c r="S246" i="1"/>
  <c r="AA246" i="1" s="1"/>
  <c r="T246" i="1"/>
  <c r="AB246" i="1" s="1"/>
  <c r="U246" i="1"/>
  <c r="AC246" i="1" s="1"/>
  <c r="AO246" i="1" s="1"/>
  <c r="V246" i="1"/>
  <c r="AD246" i="1" s="1"/>
  <c r="AR246" i="1" s="1"/>
  <c r="W246" i="1"/>
  <c r="AE246" i="1" s="1"/>
  <c r="X246" i="1"/>
  <c r="AF246" i="1" s="1"/>
  <c r="AN246" i="1" s="1"/>
  <c r="AZ199" i="1"/>
  <c r="AZ138" i="1"/>
  <c r="AZ80" i="1"/>
  <c r="AZ276" i="1"/>
  <c r="AZ273" i="1"/>
  <c r="AZ263" i="1"/>
  <c r="AZ268" i="1"/>
  <c r="AZ282" i="1"/>
  <c r="AZ86" i="1"/>
  <c r="AZ168" i="1"/>
  <c r="AZ177" i="1"/>
  <c r="AZ247" i="1"/>
  <c r="AZ37" i="1"/>
  <c r="AZ118" i="1"/>
  <c r="AZ216" i="1"/>
  <c r="AZ217" i="1"/>
  <c r="AZ239" i="1"/>
  <c r="AZ96" i="1"/>
  <c r="AZ149" i="1"/>
  <c r="AZ214" i="1"/>
  <c r="AZ38" i="1"/>
  <c r="AZ22" i="1"/>
  <c r="AZ50" i="1"/>
  <c r="AZ166" i="1"/>
  <c r="AZ159" i="1"/>
  <c r="AZ205" i="1"/>
  <c r="AZ219" i="1"/>
  <c r="AZ198" i="1"/>
  <c r="AZ93" i="1"/>
  <c r="AZ167" i="1"/>
  <c r="AZ232" i="1"/>
  <c r="AZ89" i="1"/>
  <c r="AZ141" i="1"/>
  <c r="AZ203" i="1"/>
  <c r="AZ210" i="1"/>
  <c r="AZ193" i="1"/>
  <c r="AZ42" i="1"/>
  <c r="AZ226" i="1"/>
  <c r="AZ90" i="1"/>
  <c r="AZ240" i="1"/>
  <c r="AZ151" i="1"/>
  <c r="AZ246" i="1"/>
  <c r="AZ224" i="1"/>
  <c r="AZ79" i="1"/>
  <c r="AZ278" i="1"/>
  <c r="AZ29" i="1"/>
  <c r="AZ284" i="1"/>
  <c r="AZ262" i="1"/>
  <c r="AZ272" i="1"/>
  <c r="AZ252" i="1"/>
  <c r="AZ288" i="1"/>
  <c r="AZ222" i="1"/>
  <c r="AZ11" i="1"/>
  <c r="AZ206" i="1"/>
  <c r="AZ128" i="1"/>
  <c r="AZ185" i="1"/>
  <c r="AZ66" i="1"/>
  <c r="AZ10" i="1"/>
  <c r="AZ181" i="1"/>
  <c r="AZ165" i="1"/>
  <c r="AZ140" i="1"/>
  <c r="AZ175" i="1"/>
  <c r="AZ271" i="1"/>
  <c r="AZ283" i="1"/>
  <c r="AZ277" i="1"/>
  <c r="AZ279" i="1"/>
  <c r="AZ285" i="1"/>
  <c r="AZ204" i="1"/>
  <c r="AZ82" i="1"/>
  <c r="AZ157" i="1"/>
  <c r="AZ150" i="1"/>
  <c r="AZ69" i="1"/>
  <c r="AZ87" i="1"/>
  <c r="AZ208" i="1"/>
  <c r="AZ220" i="1"/>
  <c r="AZ171" i="1"/>
  <c r="AZ231" i="1"/>
  <c r="AZ119" i="1"/>
  <c r="AZ55" i="1"/>
  <c r="AZ229" i="1"/>
  <c r="AZ213" i="1"/>
  <c r="AZ74" i="1"/>
  <c r="AZ48" i="1"/>
  <c r="AZ182" i="1"/>
  <c r="AZ21" i="1"/>
  <c r="AZ73" i="1"/>
  <c r="AZ45" i="1"/>
  <c r="AZ115" i="1"/>
  <c r="AZ207" i="1"/>
  <c r="AZ189" i="1"/>
  <c r="AZ14" i="1"/>
  <c r="AZ35" i="1"/>
  <c r="AZ202" i="1"/>
  <c r="AZ156" i="1"/>
  <c r="AZ142" i="1"/>
  <c r="AZ83" i="1"/>
  <c r="AZ101" i="1"/>
  <c r="AZ26" i="1"/>
  <c r="AZ160" i="1"/>
  <c r="AZ236" i="1"/>
  <c r="AZ67" i="1"/>
  <c r="AZ192" i="1"/>
  <c r="AZ130" i="1"/>
  <c r="AZ137" i="1"/>
  <c r="AZ63" i="1"/>
  <c r="AZ124" i="1"/>
  <c r="AZ68" i="1"/>
  <c r="AZ81" i="1"/>
  <c r="AZ243" i="1"/>
  <c r="AZ266" i="1"/>
  <c r="AZ122" i="1"/>
  <c r="AZ281" i="1"/>
  <c r="AZ4" i="1"/>
  <c r="AZ258" i="1"/>
  <c r="AZ251" i="1"/>
  <c r="AZ250" i="1"/>
  <c r="AZ286" i="1"/>
  <c r="AZ209" i="1"/>
  <c r="AZ154" i="1"/>
  <c r="AZ88" i="1"/>
  <c r="AZ108" i="1"/>
  <c r="AZ195" i="1"/>
  <c r="AZ162" i="1"/>
  <c r="AZ9" i="1"/>
  <c r="AZ117" i="1"/>
  <c r="AZ155" i="1"/>
  <c r="AZ105" i="1"/>
  <c r="AZ194" i="1"/>
  <c r="AZ191" i="1"/>
  <c r="AZ92" i="1"/>
  <c r="AZ91" i="1"/>
  <c r="AZ230" i="1"/>
  <c r="AZ46" i="1"/>
  <c r="AZ188" i="1"/>
  <c r="AZ19" i="1"/>
  <c r="AZ32" i="1"/>
  <c r="AZ179" i="1"/>
  <c r="AZ215" i="1"/>
  <c r="AZ15" i="1"/>
  <c r="AZ109" i="1"/>
  <c r="AZ61" i="1"/>
  <c r="AZ233" i="1"/>
  <c r="AZ25" i="1"/>
  <c r="AZ95" i="1"/>
  <c r="AZ153" i="1"/>
  <c r="AZ54" i="1"/>
  <c r="AZ107" i="1"/>
  <c r="AZ238" i="1"/>
  <c r="AZ132" i="1"/>
  <c r="AZ43" i="1"/>
  <c r="AZ59" i="1"/>
  <c r="AZ58" i="1"/>
  <c r="AZ126" i="1"/>
  <c r="AZ260" i="1"/>
  <c r="AZ241" i="1"/>
  <c r="AZ47" i="1"/>
  <c r="AZ28" i="1"/>
  <c r="AZ52" i="1"/>
  <c r="AZ275" i="1"/>
  <c r="AZ261" i="1"/>
  <c r="AZ280" i="1"/>
  <c r="AZ256" i="1"/>
  <c r="AZ146" i="1"/>
  <c r="AZ225" i="1"/>
  <c r="AZ143" i="1"/>
  <c r="AZ64" i="1"/>
  <c r="AZ18" i="1"/>
  <c r="AZ49" i="1"/>
  <c r="AZ237" i="1"/>
  <c r="AZ223" i="1"/>
  <c r="AZ180" i="1"/>
  <c r="AZ57" i="1"/>
  <c r="AZ125" i="1"/>
  <c r="AZ44" i="1"/>
  <c r="AZ173" i="1"/>
  <c r="AZ147" i="1"/>
  <c r="AZ31" i="1"/>
  <c r="AZ211" i="1"/>
  <c r="AZ97" i="1"/>
  <c r="AZ51" i="1"/>
  <c r="AZ235" i="1"/>
  <c r="AZ56" i="1"/>
  <c r="AZ200" i="1"/>
  <c r="AZ34" i="1"/>
  <c r="AZ227" i="1"/>
  <c r="AZ228" i="1"/>
  <c r="AZ248" i="1"/>
  <c r="AZ274" i="1"/>
  <c r="AZ269" i="1"/>
  <c r="AZ287" i="1"/>
  <c r="AZ259" i="1"/>
  <c r="AZ253" i="1"/>
  <c r="AZ255" i="1"/>
  <c r="AZ104" i="1"/>
  <c r="AZ114" i="1"/>
  <c r="AZ212" i="1"/>
  <c r="AZ27" i="1"/>
  <c r="AZ65" i="1"/>
  <c r="AZ84" i="1"/>
  <c r="AZ190" i="1"/>
  <c r="AZ30" i="1"/>
  <c r="AZ8" i="1"/>
  <c r="AZ76" i="1"/>
  <c r="AZ174" i="1"/>
  <c r="AZ103" i="1"/>
  <c r="AZ5" i="1"/>
  <c r="AZ20" i="1"/>
  <c r="AZ161" i="1"/>
  <c r="AZ7" i="1"/>
  <c r="AZ169" i="1"/>
  <c r="AZ144" i="1"/>
  <c r="AZ70" i="1"/>
  <c r="AZ178" i="1"/>
  <c r="AZ116" i="1"/>
  <c r="AZ40" i="1"/>
  <c r="AZ60" i="1"/>
  <c r="AZ270" i="1"/>
  <c r="AZ249" i="1"/>
  <c r="AZ257" i="1"/>
  <c r="AZ186" i="1"/>
  <c r="AZ23" i="1"/>
  <c r="AZ6" i="1"/>
  <c r="AZ170" i="1"/>
  <c r="AZ75" i="1"/>
  <c r="AZ133" i="1"/>
  <c r="AZ77" i="1"/>
  <c r="AZ110" i="1"/>
  <c r="AZ148" i="1"/>
  <c r="AZ24" i="1"/>
  <c r="AZ62" i="1"/>
  <c r="AZ158" i="1"/>
  <c r="AZ12" i="1"/>
  <c r="AZ245" i="1"/>
  <c r="AZ172" i="1"/>
  <c r="AZ106" i="1"/>
  <c r="AZ71" i="1"/>
  <c r="AZ218" i="1"/>
  <c r="AZ152" i="1"/>
  <c r="AZ163" i="1"/>
  <c r="AZ111" i="1"/>
  <c r="AZ136" i="1"/>
  <c r="AZ139" i="1"/>
  <c r="AZ129" i="1"/>
  <c r="AZ131" i="1"/>
  <c r="AZ254" i="1"/>
  <c r="AZ265" i="1"/>
  <c r="AZ264" i="1"/>
  <c r="AZ267" i="1"/>
  <c r="AZ121" i="1"/>
  <c r="AZ39" i="1"/>
  <c r="AZ123" i="1"/>
  <c r="AZ100" i="1"/>
  <c r="AZ112" i="1"/>
  <c r="AZ113" i="1"/>
  <c r="AZ196" i="1"/>
  <c r="AZ242" i="1"/>
  <c r="AZ99" i="1"/>
  <c r="AZ78" i="1"/>
  <c r="AZ221" i="1"/>
  <c r="AZ164" i="1"/>
  <c r="AZ201" i="1"/>
  <c r="AZ41" i="1"/>
  <c r="AZ72" i="1"/>
  <c r="AZ127" i="1"/>
  <c r="AZ13" i="1"/>
  <c r="AZ176" i="1"/>
  <c r="AZ234" i="1"/>
  <c r="AZ244" i="1"/>
  <c r="AZ120" i="1"/>
  <c r="AZ197" i="1"/>
  <c r="AZ98" i="1"/>
  <c r="AZ16" i="1"/>
  <c r="AZ102" i="1"/>
  <c r="AZ53" i="1"/>
  <c r="AZ134" i="1"/>
  <c r="AZ187" i="1"/>
  <c r="AZ184" i="1"/>
  <c r="AZ135" i="1"/>
  <c r="AZ33" i="1"/>
  <c r="AZ94" i="1"/>
  <c r="AZ36" i="1"/>
  <c r="AZ145" i="1"/>
  <c r="AZ85" i="1"/>
  <c r="AZ183" i="1"/>
  <c r="AZ17" i="1"/>
  <c r="Y281" i="1" l="1"/>
  <c r="Y199" i="1"/>
  <c r="Y122" i="1"/>
  <c r="Y40" i="1"/>
  <c r="Y126" i="1"/>
  <c r="Y140" i="1"/>
  <c r="AU107" i="1"/>
  <c r="AT107" i="1"/>
  <c r="AX107" i="1"/>
  <c r="AW107" i="1"/>
  <c r="AV107" i="1"/>
  <c r="AS107" i="1"/>
  <c r="AY107" i="1" s="1"/>
  <c r="AT246" i="1"/>
  <c r="AS246" i="1"/>
  <c r="AX246" i="1"/>
  <c r="AW246" i="1"/>
  <c r="AV246" i="1"/>
  <c r="AU246" i="1"/>
  <c r="AW90" i="1"/>
  <c r="AV90" i="1"/>
  <c r="AU90" i="1"/>
  <c r="AT90" i="1"/>
  <c r="AS90" i="1"/>
  <c r="AX90" i="1"/>
  <c r="AL226" i="1"/>
  <c r="AT226" i="1"/>
  <c r="AS226" i="1"/>
  <c r="AX226" i="1"/>
  <c r="AW226" i="1"/>
  <c r="AV226" i="1"/>
  <c r="AU226" i="1"/>
  <c r="AW42" i="1"/>
  <c r="AV42" i="1"/>
  <c r="AT42" i="1"/>
  <c r="AS42" i="1"/>
  <c r="AX42" i="1"/>
  <c r="AU42" i="1"/>
  <c r="AX193" i="1"/>
  <c r="AS193" i="1"/>
  <c r="AY193" i="1" s="1"/>
  <c r="AW193" i="1"/>
  <c r="AV193" i="1"/>
  <c r="AU193" i="1"/>
  <c r="AT193" i="1"/>
  <c r="AT210" i="1"/>
  <c r="AS210" i="1"/>
  <c r="AX210" i="1"/>
  <c r="AW210" i="1"/>
  <c r="AV210" i="1"/>
  <c r="AU210" i="1"/>
  <c r="AV203" i="1"/>
  <c r="AU203" i="1"/>
  <c r="AT203" i="1"/>
  <c r="AS203" i="1"/>
  <c r="AX203" i="1"/>
  <c r="AW203" i="1"/>
  <c r="AX141" i="1"/>
  <c r="AW141" i="1"/>
  <c r="AV141" i="1"/>
  <c r="AU141" i="1"/>
  <c r="AT141" i="1"/>
  <c r="AS141" i="1"/>
  <c r="AU89" i="1"/>
  <c r="AT89" i="1"/>
  <c r="AS89" i="1"/>
  <c r="AX89" i="1"/>
  <c r="AW89" i="1"/>
  <c r="AV89" i="1"/>
  <c r="AX232" i="1"/>
  <c r="AW232" i="1"/>
  <c r="AV232" i="1"/>
  <c r="AU232" i="1"/>
  <c r="AT232" i="1"/>
  <c r="AS232" i="1"/>
  <c r="AU167" i="1"/>
  <c r="AT167" i="1"/>
  <c r="AS167" i="1"/>
  <c r="AX167" i="1"/>
  <c r="AW167" i="1"/>
  <c r="AV167" i="1"/>
  <c r="AX93" i="1"/>
  <c r="AW93" i="1"/>
  <c r="AV93" i="1"/>
  <c r="AU93" i="1"/>
  <c r="AT93" i="1"/>
  <c r="AS93" i="1"/>
  <c r="AT198" i="1"/>
  <c r="AU198" i="1"/>
  <c r="AS198" i="1"/>
  <c r="AX198" i="1"/>
  <c r="AW198" i="1"/>
  <c r="AV198" i="1"/>
  <c r="AV219" i="1"/>
  <c r="AU219" i="1"/>
  <c r="AT219" i="1"/>
  <c r="AS219" i="1"/>
  <c r="AX219" i="1"/>
  <c r="AW219" i="1"/>
  <c r="AX205" i="1"/>
  <c r="AW205" i="1"/>
  <c r="AU205" i="1"/>
  <c r="AT205" i="1"/>
  <c r="AS205" i="1"/>
  <c r="AV205" i="1"/>
  <c r="AU159" i="1"/>
  <c r="AT159" i="1"/>
  <c r="AS159" i="1"/>
  <c r="AX159" i="1"/>
  <c r="AW159" i="1"/>
  <c r="AV159" i="1"/>
  <c r="AS166" i="1"/>
  <c r="AX166" i="1"/>
  <c r="AW166" i="1"/>
  <c r="AV166" i="1"/>
  <c r="AU166" i="1"/>
  <c r="AT166" i="1"/>
  <c r="AW50" i="1"/>
  <c r="AV50" i="1"/>
  <c r="AT50" i="1"/>
  <c r="AS50" i="1"/>
  <c r="AX50" i="1"/>
  <c r="AU50" i="1"/>
  <c r="AW22" i="1"/>
  <c r="AT22" i="1"/>
  <c r="AS22" i="1"/>
  <c r="AV22" i="1"/>
  <c r="AX22" i="1"/>
  <c r="AU22" i="1"/>
  <c r="AW38" i="1"/>
  <c r="AV38" i="1"/>
  <c r="AT38" i="1"/>
  <c r="AX38" i="1"/>
  <c r="AU38" i="1"/>
  <c r="AS38" i="1"/>
  <c r="AT214" i="1"/>
  <c r="AS214" i="1"/>
  <c r="AX214" i="1"/>
  <c r="AW214" i="1"/>
  <c r="AV214" i="1"/>
  <c r="AU214" i="1"/>
  <c r="AX149" i="1"/>
  <c r="AW149" i="1"/>
  <c r="AV149" i="1"/>
  <c r="AU149" i="1"/>
  <c r="AT149" i="1"/>
  <c r="AS149" i="1"/>
  <c r="AW96" i="1"/>
  <c r="AV96" i="1"/>
  <c r="AX96" i="1"/>
  <c r="AU96" i="1"/>
  <c r="AT96" i="1"/>
  <c r="AS96" i="1"/>
  <c r="AV279" i="1"/>
  <c r="AU279" i="1"/>
  <c r="AT279" i="1"/>
  <c r="AS279" i="1"/>
  <c r="AX279" i="1"/>
  <c r="AW279" i="1"/>
  <c r="AU151" i="1"/>
  <c r="AT151" i="1"/>
  <c r="AS151" i="1"/>
  <c r="AX151" i="1"/>
  <c r="AW151" i="1"/>
  <c r="AV151" i="1"/>
  <c r="AX240" i="1"/>
  <c r="AW240" i="1"/>
  <c r="AV240" i="1"/>
  <c r="AU240" i="1"/>
  <c r="AT240" i="1"/>
  <c r="AS240" i="1"/>
  <c r="AU85" i="1"/>
  <c r="AT85" i="1"/>
  <c r="AS85" i="1"/>
  <c r="AX85" i="1"/>
  <c r="AW85" i="1"/>
  <c r="AV85" i="1"/>
  <c r="AX145" i="1"/>
  <c r="AW145" i="1"/>
  <c r="AV145" i="1"/>
  <c r="AU145" i="1"/>
  <c r="AT145" i="1"/>
  <c r="AS145" i="1"/>
  <c r="AS36" i="1"/>
  <c r="AX36" i="1"/>
  <c r="AU36" i="1"/>
  <c r="AT36" i="1"/>
  <c r="AW36" i="1"/>
  <c r="AV36" i="1"/>
  <c r="AS94" i="1"/>
  <c r="AT94" i="1"/>
  <c r="AX94" i="1"/>
  <c r="AW94" i="1"/>
  <c r="AV94" i="1"/>
  <c r="AU94" i="1"/>
  <c r="AU33" i="1"/>
  <c r="AT33" i="1"/>
  <c r="AW33" i="1"/>
  <c r="AV33" i="1"/>
  <c r="AS33" i="1"/>
  <c r="AX33" i="1"/>
  <c r="AU135" i="1"/>
  <c r="AT135" i="1"/>
  <c r="AS135" i="1"/>
  <c r="AV135" i="1"/>
  <c r="AX135" i="1"/>
  <c r="AW135" i="1"/>
  <c r="AX184" i="1"/>
  <c r="AV184" i="1"/>
  <c r="AS184" i="1"/>
  <c r="AW184" i="1"/>
  <c r="AU184" i="1"/>
  <c r="AT184" i="1"/>
  <c r="AV187" i="1"/>
  <c r="AT187" i="1"/>
  <c r="AW187" i="1"/>
  <c r="AU187" i="1"/>
  <c r="AS187" i="1"/>
  <c r="AX187" i="1"/>
  <c r="AS134" i="1"/>
  <c r="AX134" i="1"/>
  <c r="AW134" i="1"/>
  <c r="AV134" i="1"/>
  <c r="AU134" i="1"/>
  <c r="AT134" i="1"/>
  <c r="AU53" i="1"/>
  <c r="AT53" i="1"/>
  <c r="AX53" i="1"/>
  <c r="AW53" i="1"/>
  <c r="AV53" i="1"/>
  <c r="AS53" i="1"/>
  <c r="AS102" i="1"/>
  <c r="AX102" i="1"/>
  <c r="AW102" i="1"/>
  <c r="AV102" i="1"/>
  <c r="AU102" i="1"/>
  <c r="AT102" i="1"/>
  <c r="AS16" i="1"/>
  <c r="AX16" i="1"/>
  <c r="AW16" i="1"/>
  <c r="AV16" i="1"/>
  <c r="AU16" i="1"/>
  <c r="AT16" i="1"/>
  <c r="AS98" i="1"/>
  <c r="AX98" i="1"/>
  <c r="AW98" i="1"/>
  <c r="AV98" i="1"/>
  <c r="AU98" i="1"/>
  <c r="AT98" i="1"/>
  <c r="AX197" i="1"/>
  <c r="AW197" i="1"/>
  <c r="AV197" i="1"/>
  <c r="AU197" i="1"/>
  <c r="AT197" i="1"/>
  <c r="AS197" i="1"/>
  <c r="AW120" i="1"/>
  <c r="AV120" i="1"/>
  <c r="AU120" i="1"/>
  <c r="AT120" i="1"/>
  <c r="AX120" i="1"/>
  <c r="AS120" i="1"/>
  <c r="AX244" i="1"/>
  <c r="AW244" i="1"/>
  <c r="AV244" i="1"/>
  <c r="AU244" i="1"/>
  <c r="AT244" i="1"/>
  <c r="AS244" i="1"/>
  <c r="AT234" i="1"/>
  <c r="AS234" i="1"/>
  <c r="AX234" i="1"/>
  <c r="AW234" i="1"/>
  <c r="AV234" i="1"/>
  <c r="AU234" i="1"/>
  <c r="AX176" i="1"/>
  <c r="AV176" i="1"/>
  <c r="AW176" i="1"/>
  <c r="AU176" i="1"/>
  <c r="AT176" i="1"/>
  <c r="AS176" i="1"/>
  <c r="AU13" i="1"/>
  <c r="AT13" i="1"/>
  <c r="AS13" i="1"/>
  <c r="AW13" i="1"/>
  <c r="AX13" i="1"/>
  <c r="AV13" i="1"/>
  <c r="AU127" i="1"/>
  <c r="AT127" i="1"/>
  <c r="AS127" i="1"/>
  <c r="AV127" i="1"/>
  <c r="AX127" i="1"/>
  <c r="AW127" i="1"/>
  <c r="AS72" i="1"/>
  <c r="AX72" i="1"/>
  <c r="AW72" i="1"/>
  <c r="AV72" i="1"/>
  <c r="AU72" i="1"/>
  <c r="AT72" i="1"/>
  <c r="AU41" i="1"/>
  <c r="AT41" i="1"/>
  <c r="AW41" i="1"/>
  <c r="AV41" i="1"/>
  <c r="AS41" i="1"/>
  <c r="AX41" i="1"/>
  <c r="AX201" i="1"/>
  <c r="AW201" i="1"/>
  <c r="AV201" i="1"/>
  <c r="AU201" i="1"/>
  <c r="AT201" i="1"/>
  <c r="AS201" i="1"/>
  <c r="AW164" i="1"/>
  <c r="AV164" i="1"/>
  <c r="AU164" i="1"/>
  <c r="AT164" i="1"/>
  <c r="AS164" i="1"/>
  <c r="AX164" i="1"/>
  <c r="AX221" i="1"/>
  <c r="AW221" i="1"/>
  <c r="AV221" i="1"/>
  <c r="AU221" i="1"/>
  <c r="AT221" i="1"/>
  <c r="AS221" i="1"/>
  <c r="AX113" i="1"/>
  <c r="AW113" i="1"/>
  <c r="AV113" i="1"/>
  <c r="AU113" i="1"/>
  <c r="AT113" i="1"/>
  <c r="AS113" i="1"/>
  <c r="AW112" i="1"/>
  <c r="AV112" i="1"/>
  <c r="AU112" i="1"/>
  <c r="AT112" i="1"/>
  <c r="AX112" i="1"/>
  <c r="AS112" i="1"/>
  <c r="AW100" i="1"/>
  <c r="AV100" i="1"/>
  <c r="AX100" i="1"/>
  <c r="AU100" i="1"/>
  <c r="AT100" i="1"/>
  <c r="AS100" i="1"/>
  <c r="AX288" i="1"/>
  <c r="AW288" i="1"/>
  <c r="AV288" i="1"/>
  <c r="AU288" i="1"/>
  <c r="AT288" i="1"/>
  <c r="AS288" i="1"/>
  <c r="AU175" i="1"/>
  <c r="AT175" i="1"/>
  <c r="AS175" i="1"/>
  <c r="AX175" i="1"/>
  <c r="AW175" i="1"/>
  <c r="AV175" i="1"/>
  <c r="AW140" i="1"/>
  <c r="AV140" i="1"/>
  <c r="AU140" i="1"/>
  <c r="AT140" i="1"/>
  <c r="AS140" i="1"/>
  <c r="AX140" i="1"/>
  <c r="AW136" i="1"/>
  <c r="AV136" i="1"/>
  <c r="AU136" i="1"/>
  <c r="AT136" i="1"/>
  <c r="AX136" i="1"/>
  <c r="AS136" i="1"/>
  <c r="AU111" i="1"/>
  <c r="AT111" i="1"/>
  <c r="AS111" i="1"/>
  <c r="AV111" i="1"/>
  <c r="AX111" i="1"/>
  <c r="AW111" i="1"/>
  <c r="AU163" i="1"/>
  <c r="AT163" i="1"/>
  <c r="AS163" i="1"/>
  <c r="AX163" i="1"/>
  <c r="AW163" i="1"/>
  <c r="AV163" i="1"/>
  <c r="AW152" i="1"/>
  <c r="AV152" i="1"/>
  <c r="AU152" i="1"/>
  <c r="AT152" i="1"/>
  <c r="AS152" i="1"/>
  <c r="AX152" i="1"/>
  <c r="AT218" i="1"/>
  <c r="AS218" i="1"/>
  <c r="AX218" i="1"/>
  <c r="AW218" i="1"/>
  <c r="AV218" i="1"/>
  <c r="AU218" i="1"/>
  <c r="AT3" i="1"/>
  <c r="AS3" i="1"/>
  <c r="AW3" i="1"/>
  <c r="AQ3" i="1"/>
  <c r="AV3" i="1"/>
  <c r="AX3" i="1"/>
  <c r="AU3" i="1"/>
  <c r="AX71" i="1"/>
  <c r="AV71" i="1"/>
  <c r="AU71" i="1"/>
  <c r="AT71" i="1"/>
  <c r="AS71" i="1"/>
  <c r="AW71" i="1"/>
  <c r="AS106" i="1"/>
  <c r="AV106" i="1"/>
  <c r="AU106" i="1"/>
  <c r="AT106" i="1"/>
  <c r="AX106" i="1"/>
  <c r="AW106" i="1"/>
  <c r="AW172" i="1"/>
  <c r="AV172" i="1"/>
  <c r="AU172" i="1"/>
  <c r="AT172" i="1"/>
  <c r="AS172" i="1"/>
  <c r="AX172" i="1"/>
  <c r="AX245" i="1"/>
  <c r="AW245" i="1"/>
  <c r="AV245" i="1"/>
  <c r="AU245" i="1"/>
  <c r="AT245" i="1"/>
  <c r="AS245" i="1"/>
  <c r="AS12" i="1"/>
  <c r="AX12" i="1"/>
  <c r="AT12" i="1"/>
  <c r="AU12" i="1"/>
  <c r="AW12" i="1"/>
  <c r="AV12" i="1"/>
  <c r="AS158" i="1"/>
  <c r="AX158" i="1"/>
  <c r="AW158" i="1"/>
  <c r="AV158" i="1"/>
  <c r="AU158" i="1"/>
  <c r="AT158" i="1"/>
  <c r="AW62" i="1"/>
  <c r="AV62" i="1"/>
  <c r="AT62" i="1"/>
  <c r="AS62" i="1"/>
  <c r="AX62" i="1"/>
  <c r="AU62" i="1"/>
  <c r="AS24" i="1"/>
  <c r="AX24" i="1"/>
  <c r="AW24" i="1"/>
  <c r="AT24" i="1"/>
  <c r="AV24" i="1"/>
  <c r="AU24" i="1"/>
  <c r="AW148" i="1"/>
  <c r="AV148" i="1"/>
  <c r="AU148" i="1"/>
  <c r="AT148" i="1"/>
  <c r="AS148" i="1"/>
  <c r="AX148" i="1"/>
  <c r="AS110" i="1"/>
  <c r="AX110" i="1"/>
  <c r="AW110" i="1"/>
  <c r="AV110" i="1"/>
  <c r="AU110" i="1"/>
  <c r="AT110" i="1"/>
  <c r="AU77" i="1"/>
  <c r="AT77" i="1"/>
  <c r="AX77" i="1"/>
  <c r="AW77" i="1"/>
  <c r="AV77" i="1"/>
  <c r="AS77" i="1"/>
  <c r="AX133" i="1"/>
  <c r="AW133" i="1"/>
  <c r="AV133" i="1"/>
  <c r="AU133" i="1"/>
  <c r="AT133" i="1"/>
  <c r="AS133" i="1"/>
  <c r="AX75" i="1"/>
  <c r="AV75" i="1"/>
  <c r="AU75" i="1"/>
  <c r="AT75" i="1"/>
  <c r="AS75" i="1"/>
  <c r="AW75" i="1"/>
  <c r="AS170" i="1"/>
  <c r="AX170" i="1"/>
  <c r="AW170" i="1"/>
  <c r="AV170" i="1"/>
  <c r="AU170" i="1"/>
  <c r="AT170" i="1"/>
  <c r="AV23" i="1"/>
  <c r="AX23" i="1"/>
  <c r="AW23" i="1"/>
  <c r="AU23" i="1"/>
  <c r="AT23" i="1"/>
  <c r="AS23" i="1"/>
  <c r="AS130" i="1"/>
  <c r="AX130" i="1"/>
  <c r="AT130" i="1"/>
  <c r="AW130" i="1"/>
  <c r="AV130" i="1"/>
  <c r="AU130" i="1"/>
  <c r="AT178" i="1"/>
  <c r="AW178" i="1"/>
  <c r="AV178" i="1"/>
  <c r="AU178" i="1"/>
  <c r="AS178" i="1"/>
  <c r="AX178" i="1"/>
  <c r="AX200" i="1"/>
  <c r="AW200" i="1"/>
  <c r="AV200" i="1"/>
  <c r="AU200" i="1"/>
  <c r="AS200" i="1"/>
  <c r="AT200" i="1"/>
  <c r="AX43" i="1"/>
  <c r="AV43" i="1"/>
  <c r="AS43" i="1"/>
  <c r="AW43" i="1"/>
  <c r="AU43" i="1"/>
  <c r="AT43" i="1"/>
  <c r="AU81" i="1"/>
  <c r="AT81" i="1"/>
  <c r="AS81" i="1"/>
  <c r="AX81" i="1"/>
  <c r="AW81" i="1"/>
  <c r="AV81" i="1"/>
  <c r="AW70" i="1"/>
  <c r="AV70" i="1"/>
  <c r="AT70" i="1"/>
  <c r="AS70" i="1"/>
  <c r="AX70" i="1"/>
  <c r="AU70" i="1"/>
  <c r="AW144" i="1"/>
  <c r="AV144" i="1"/>
  <c r="AU144" i="1"/>
  <c r="AT144" i="1"/>
  <c r="AS144" i="1"/>
  <c r="AX144" i="1"/>
  <c r="AX169" i="1"/>
  <c r="AW169" i="1"/>
  <c r="AV169" i="1"/>
  <c r="AU169" i="1"/>
  <c r="AT169" i="1"/>
  <c r="AS169" i="1"/>
  <c r="AT7" i="1"/>
  <c r="AS7" i="1"/>
  <c r="AX7" i="1"/>
  <c r="AV7" i="1"/>
  <c r="AU7" i="1"/>
  <c r="AW7" i="1"/>
  <c r="AX161" i="1"/>
  <c r="AW161" i="1"/>
  <c r="AV161" i="1"/>
  <c r="AU161" i="1"/>
  <c r="AT161" i="1"/>
  <c r="AS161" i="1"/>
  <c r="AS20" i="1"/>
  <c r="AX20" i="1"/>
  <c r="AU20" i="1"/>
  <c r="AT20" i="1"/>
  <c r="AW20" i="1"/>
  <c r="AV20" i="1"/>
  <c r="AX5" i="1"/>
  <c r="AW5" i="1"/>
  <c r="AV5" i="1"/>
  <c r="AU5" i="1"/>
  <c r="AT5" i="1"/>
  <c r="AS5" i="1"/>
  <c r="AL103" i="1"/>
  <c r="AU103" i="1"/>
  <c r="AT103" i="1"/>
  <c r="AX103" i="1"/>
  <c r="AW103" i="1"/>
  <c r="AV103" i="1"/>
  <c r="AS103" i="1"/>
  <c r="AS174" i="1"/>
  <c r="AX174" i="1"/>
  <c r="AW174" i="1"/>
  <c r="AV174" i="1"/>
  <c r="AU174" i="1"/>
  <c r="AT174" i="1"/>
  <c r="AS76" i="1"/>
  <c r="AX76" i="1"/>
  <c r="AW76" i="1"/>
  <c r="AV76" i="1"/>
  <c r="AU76" i="1"/>
  <c r="AT76" i="1"/>
  <c r="AV8" i="1"/>
  <c r="AU8" i="1"/>
  <c r="AT8" i="1"/>
  <c r="AX8" i="1"/>
  <c r="AS8" i="1"/>
  <c r="AW8" i="1"/>
  <c r="AW30" i="1"/>
  <c r="AT30" i="1"/>
  <c r="AX30" i="1"/>
  <c r="AV30" i="1"/>
  <c r="AU30" i="1"/>
  <c r="AS30" i="1"/>
  <c r="AT190" i="1"/>
  <c r="AX190" i="1"/>
  <c r="AW190" i="1"/>
  <c r="AV190" i="1"/>
  <c r="AU190" i="1"/>
  <c r="AS190" i="1"/>
  <c r="AS84" i="1"/>
  <c r="AX84" i="1"/>
  <c r="AW84" i="1"/>
  <c r="AV84" i="1"/>
  <c r="AU84" i="1"/>
  <c r="AT84" i="1"/>
  <c r="AU65" i="1"/>
  <c r="AT65" i="1"/>
  <c r="AX65" i="1"/>
  <c r="AW65" i="1"/>
  <c r="AV65" i="1"/>
  <c r="AS65" i="1"/>
  <c r="AV27" i="1"/>
  <c r="AU27" i="1"/>
  <c r="AT27" i="1"/>
  <c r="AW27" i="1"/>
  <c r="AS27" i="1"/>
  <c r="AX27" i="1"/>
  <c r="AS56" i="1"/>
  <c r="AX56" i="1"/>
  <c r="AW56" i="1"/>
  <c r="AV56" i="1"/>
  <c r="AU56" i="1"/>
  <c r="AT56" i="1"/>
  <c r="AW132" i="1"/>
  <c r="AV132" i="1"/>
  <c r="AU132" i="1"/>
  <c r="AT132" i="1"/>
  <c r="AX132" i="1"/>
  <c r="AS132" i="1"/>
  <c r="AV235" i="1"/>
  <c r="AU235" i="1"/>
  <c r="AT235" i="1"/>
  <c r="AS235" i="1"/>
  <c r="AX235" i="1"/>
  <c r="AW235" i="1"/>
  <c r="AX51" i="1"/>
  <c r="AV51" i="1"/>
  <c r="AU51" i="1"/>
  <c r="AT51" i="1"/>
  <c r="AS51" i="1"/>
  <c r="AW51" i="1"/>
  <c r="AX97" i="1"/>
  <c r="AV97" i="1"/>
  <c r="AU97" i="1"/>
  <c r="AT97" i="1"/>
  <c r="AS97" i="1"/>
  <c r="AW97" i="1"/>
  <c r="AV211" i="1"/>
  <c r="AU211" i="1"/>
  <c r="AT211" i="1"/>
  <c r="AS211" i="1"/>
  <c r="AW211" i="1"/>
  <c r="AX211" i="1"/>
  <c r="AX31" i="1"/>
  <c r="AV31" i="1"/>
  <c r="AS31" i="1"/>
  <c r="AU31" i="1"/>
  <c r="AW31" i="1"/>
  <c r="AT31" i="1"/>
  <c r="AU147" i="1"/>
  <c r="AT147" i="1"/>
  <c r="AS147" i="1"/>
  <c r="AX147" i="1"/>
  <c r="AW147" i="1"/>
  <c r="AV147" i="1"/>
  <c r="AX173" i="1"/>
  <c r="AW173" i="1"/>
  <c r="AV173" i="1"/>
  <c r="AU173" i="1"/>
  <c r="AT173" i="1"/>
  <c r="AS173" i="1"/>
  <c r="AS44" i="1"/>
  <c r="AX44" i="1"/>
  <c r="AU44" i="1"/>
  <c r="AT44" i="1"/>
  <c r="AW44" i="1"/>
  <c r="AV44" i="1"/>
  <c r="AX125" i="1"/>
  <c r="AW125" i="1"/>
  <c r="AV125" i="1"/>
  <c r="AU125" i="1"/>
  <c r="AT125" i="1"/>
  <c r="AS125" i="1"/>
  <c r="AU57" i="1"/>
  <c r="AT57" i="1"/>
  <c r="AX57" i="1"/>
  <c r="AW57" i="1"/>
  <c r="AV57" i="1"/>
  <c r="AS57" i="1"/>
  <c r="AX180" i="1"/>
  <c r="AV180" i="1"/>
  <c r="AU180" i="1"/>
  <c r="AT180" i="1"/>
  <c r="AS180" i="1"/>
  <c r="AW180" i="1"/>
  <c r="AV223" i="1"/>
  <c r="AU223" i="1"/>
  <c r="AT223" i="1"/>
  <c r="AS223" i="1"/>
  <c r="AX223" i="1"/>
  <c r="AW223" i="1"/>
  <c r="AX237" i="1"/>
  <c r="AW237" i="1"/>
  <c r="AV237" i="1"/>
  <c r="AU237" i="1"/>
  <c r="AT237" i="1"/>
  <c r="AS237" i="1"/>
  <c r="AU49" i="1"/>
  <c r="AT49" i="1"/>
  <c r="AX49" i="1"/>
  <c r="AW49" i="1"/>
  <c r="AV49" i="1"/>
  <c r="AS49" i="1"/>
  <c r="AW18" i="1"/>
  <c r="AT18" i="1"/>
  <c r="AV18" i="1"/>
  <c r="AU18" i="1"/>
  <c r="AS18" i="1"/>
  <c r="AX18" i="1"/>
  <c r="AS64" i="1"/>
  <c r="AX64" i="1"/>
  <c r="AW64" i="1"/>
  <c r="AV64" i="1"/>
  <c r="AU64" i="1"/>
  <c r="AT64" i="1"/>
  <c r="AS146" i="1"/>
  <c r="AX146" i="1"/>
  <c r="AW146" i="1"/>
  <c r="AV146" i="1"/>
  <c r="AU146" i="1"/>
  <c r="AT146" i="1"/>
  <c r="AX257" i="1"/>
  <c r="AW257" i="1"/>
  <c r="AV257" i="1"/>
  <c r="AU257" i="1"/>
  <c r="AT257" i="1"/>
  <c r="AS257" i="1"/>
  <c r="AW124" i="1"/>
  <c r="AV124" i="1"/>
  <c r="AU124" i="1"/>
  <c r="AT124" i="1"/>
  <c r="AX124" i="1"/>
  <c r="AS124" i="1"/>
  <c r="AW54" i="1"/>
  <c r="AV54" i="1"/>
  <c r="AT54" i="1"/>
  <c r="AS54" i="1"/>
  <c r="AX54" i="1"/>
  <c r="AU54" i="1"/>
  <c r="AX153" i="1"/>
  <c r="AW153" i="1"/>
  <c r="AV153" i="1"/>
  <c r="AU153" i="1"/>
  <c r="AT153" i="1"/>
  <c r="AS153" i="1"/>
  <c r="AU95" i="1"/>
  <c r="AT95" i="1"/>
  <c r="AX95" i="1"/>
  <c r="AW95" i="1"/>
  <c r="AV95" i="1"/>
  <c r="AS95" i="1"/>
  <c r="AU25" i="1"/>
  <c r="AW25" i="1"/>
  <c r="AV25" i="1"/>
  <c r="AT25" i="1"/>
  <c r="AS25" i="1"/>
  <c r="AX25" i="1"/>
  <c r="AX233" i="1"/>
  <c r="AW233" i="1"/>
  <c r="AV233" i="1"/>
  <c r="AU233" i="1"/>
  <c r="AT233" i="1"/>
  <c r="AS233" i="1"/>
  <c r="AU61" i="1"/>
  <c r="AT61" i="1"/>
  <c r="AX61" i="1"/>
  <c r="AW61" i="1"/>
  <c r="AV61" i="1"/>
  <c r="AS61" i="1"/>
  <c r="AX109" i="1"/>
  <c r="AW109" i="1"/>
  <c r="AV109" i="1"/>
  <c r="AU109" i="1"/>
  <c r="AT109" i="1"/>
  <c r="AS109" i="1"/>
  <c r="AN289" i="1"/>
  <c r="AV15" i="1"/>
  <c r="AS15" i="1"/>
  <c r="AX15" i="1"/>
  <c r="AW15" i="1"/>
  <c r="AU15" i="1"/>
  <c r="AT15" i="1"/>
  <c r="AV215" i="1"/>
  <c r="AU215" i="1"/>
  <c r="AT215" i="1"/>
  <c r="AS215" i="1"/>
  <c r="AX215" i="1"/>
  <c r="AW215" i="1"/>
  <c r="AV179" i="1"/>
  <c r="AT179" i="1"/>
  <c r="AX179" i="1"/>
  <c r="AW179" i="1"/>
  <c r="AU179" i="1"/>
  <c r="AS179" i="1"/>
  <c r="AS32" i="1"/>
  <c r="AX32" i="1"/>
  <c r="AU32" i="1"/>
  <c r="AW32" i="1"/>
  <c r="AV32" i="1"/>
  <c r="AT32" i="1"/>
  <c r="AV19" i="1"/>
  <c r="AT19" i="1"/>
  <c r="AX19" i="1"/>
  <c r="AW19" i="1"/>
  <c r="AU19" i="1"/>
  <c r="AS19" i="1"/>
  <c r="AX188" i="1"/>
  <c r="AV188" i="1"/>
  <c r="AW188" i="1"/>
  <c r="AU188" i="1"/>
  <c r="AT188" i="1"/>
  <c r="AS188" i="1"/>
  <c r="AW46" i="1"/>
  <c r="AV46" i="1"/>
  <c r="AT46" i="1"/>
  <c r="AX46" i="1"/>
  <c r="AU46" i="1"/>
  <c r="AS46" i="1"/>
  <c r="AT230" i="1"/>
  <c r="AS230" i="1"/>
  <c r="AX230" i="1"/>
  <c r="AW230" i="1"/>
  <c r="AV230" i="1"/>
  <c r="AU230" i="1"/>
  <c r="AU91" i="1"/>
  <c r="AX91" i="1"/>
  <c r="AW91" i="1"/>
  <c r="AV91" i="1"/>
  <c r="AT91" i="1"/>
  <c r="AS91" i="1"/>
  <c r="AW92" i="1"/>
  <c r="AV92" i="1"/>
  <c r="AT92" i="1"/>
  <c r="AS92" i="1"/>
  <c r="AX92" i="1"/>
  <c r="AU92" i="1"/>
  <c r="AV191" i="1"/>
  <c r="AT191" i="1"/>
  <c r="AS191" i="1"/>
  <c r="AX191" i="1"/>
  <c r="AW191" i="1"/>
  <c r="AU191" i="1"/>
  <c r="AT194" i="1"/>
  <c r="AW194" i="1"/>
  <c r="AV194" i="1"/>
  <c r="AU194" i="1"/>
  <c r="AS194" i="1"/>
  <c r="AX194" i="1"/>
  <c r="AX105" i="1"/>
  <c r="AW105" i="1"/>
  <c r="AV105" i="1"/>
  <c r="AU105" i="1"/>
  <c r="AT105" i="1"/>
  <c r="AS105" i="1"/>
  <c r="AU155" i="1"/>
  <c r="AT155" i="1"/>
  <c r="AS155" i="1"/>
  <c r="AX155" i="1"/>
  <c r="AW155" i="1"/>
  <c r="AV155" i="1"/>
  <c r="AX117" i="1"/>
  <c r="AW117" i="1"/>
  <c r="AV117" i="1"/>
  <c r="AU117" i="1"/>
  <c r="AT117" i="1"/>
  <c r="AS117" i="1"/>
  <c r="AX9" i="1"/>
  <c r="AW9" i="1"/>
  <c r="AT9" i="1"/>
  <c r="AV9" i="1"/>
  <c r="AU9" i="1"/>
  <c r="AS9" i="1"/>
  <c r="AS162" i="1"/>
  <c r="AX162" i="1"/>
  <c r="AW162" i="1"/>
  <c r="AV162" i="1"/>
  <c r="AU162" i="1"/>
  <c r="AT162" i="1"/>
  <c r="AW108" i="1"/>
  <c r="AV108" i="1"/>
  <c r="AU108" i="1"/>
  <c r="AT108" i="1"/>
  <c r="AX108" i="1"/>
  <c r="AS108" i="1"/>
  <c r="AX212" i="1"/>
  <c r="AW212" i="1"/>
  <c r="AV212" i="1"/>
  <c r="AU212" i="1"/>
  <c r="AT212" i="1"/>
  <c r="AS212" i="1"/>
  <c r="AW104" i="1"/>
  <c r="AV104" i="1"/>
  <c r="AX104" i="1"/>
  <c r="AU104" i="1"/>
  <c r="AT104" i="1"/>
  <c r="AS104" i="1"/>
  <c r="AX253" i="1"/>
  <c r="AW253" i="1"/>
  <c r="AV253" i="1"/>
  <c r="AU253" i="1"/>
  <c r="AT253" i="1"/>
  <c r="AS253" i="1"/>
  <c r="AT270" i="1"/>
  <c r="AS270" i="1"/>
  <c r="AX270" i="1"/>
  <c r="AW270" i="1"/>
  <c r="AV270" i="1"/>
  <c r="AU270" i="1"/>
  <c r="AX63" i="1"/>
  <c r="AV63" i="1"/>
  <c r="AU63" i="1"/>
  <c r="AT63" i="1"/>
  <c r="AS63" i="1"/>
  <c r="AW63" i="1"/>
  <c r="AX192" i="1"/>
  <c r="AV192" i="1"/>
  <c r="AW192" i="1"/>
  <c r="AU192" i="1"/>
  <c r="AT192" i="1"/>
  <c r="AS192" i="1"/>
  <c r="AX67" i="1"/>
  <c r="AV67" i="1"/>
  <c r="AU67" i="1"/>
  <c r="AT67" i="1"/>
  <c r="AS67" i="1"/>
  <c r="AW67" i="1"/>
  <c r="AX236" i="1"/>
  <c r="AW236" i="1"/>
  <c r="AV236" i="1"/>
  <c r="AU236" i="1"/>
  <c r="AT236" i="1"/>
  <c r="AS236" i="1"/>
  <c r="AW160" i="1"/>
  <c r="AV160" i="1"/>
  <c r="AU160" i="1"/>
  <c r="AT160" i="1"/>
  <c r="AS160" i="1"/>
  <c r="AX160" i="1"/>
  <c r="AW26" i="1"/>
  <c r="AT26" i="1"/>
  <c r="AX26" i="1"/>
  <c r="AV26" i="1"/>
  <c r="AS26" i="1"/>
  <c r="AU26" i="1"/>
  <c r="AX101" i="1"/>
  <c r="AT101" i="1"/>
  <c r="AS101" i="1"/>
  <c r="AW101" i="1"/>
  <c r="AV101" i="1"/>
  <c r="AU101" i="1"/>
  <c r="AX83" i="1"/>
  <c r="AW83" i="1"/>
  <c r="AV83" i="1"/>
  <c r="AU83" i="1"/>
  <c r="AT83" i="1"/>
  <c r="AS83" i="1"/>
  <c r="AS142" i="1"/>
  <c r="AX142" i="1"/>
  <c r="AW142" i="1"/>
  <c r="AV142" i="1"/>
  <c r="AU142" i="1"/>
  <c r="AT142" i="1"/>
  <c r="AW156" i="1"/>
  <c r="AV156" i="1"/>
  <c r="AU156" i="1"/>
  <c r="AT156" i="1"/>
  <c r="AS156" i="1"/>
  <c r="AX156" i="1"/>
  <c r="AT202" i="1"/>
  <c r="AS202" i="1"/>
  <c r="AW202" i="1"/>
  <c r="AV202" i="1"/>
  <c r="AU202" i="1"/>
  <c r="AX202" i="1"/>
  <c r="AX35" i="1"/>
  <c r="AV35" i="1"/>
  <c r="AS35" i="1"/>
  <c r="AW35" i="1"/>
  <c r="AU35" i="1"/>
  <c r="AT35" i="1"/>
  <c r="AW14" i="1"/>
  <c r="AT14" i="1"/>
  <c r="AX14" i="1"/>
  <c r="AV14" i="1"/>
  <c r="AU14" i="1"/>
  <c r="AS14" i="1"/>
  <c r="AX189" i="1"/>
  <c r="AU189" i="1"/>
  <c r="AT189" i="1"/>
  <c r="AS189" i="1"/>
  <c r="AW189" i="1"/>
  <c r="AV189" i="1"/>
  <c r="AV207" i="1"/>
  <c r="AU207" i="1"/>
  <c r="AT207" i="1"/>
  <c r="AS207" i="1"/>
  <c r="AX207" i="1"/>
  <c r="AW207" i="1"/>
  <c r="AU115" i="1"/>
  <c r="AT115" i="1"/>
  <c r="AS115" i="1"/>
  <c r="AX115" i="1"/>
  <c r="AW115" i="1"/>
  <c r="AV115" i="1"/>
  <c r="AU45" i="1"/>
  <c r="AT45" i="1"/>
  <c r="AW45" i="1"/>
  <c r="AX45" i="1"/>
  <c r="AV45" i="1"/>
  <c r="AS45" i="1"/>
  <c r="AU73" i="1"/>
  <c r="AT73" i="1"/>
  <c r="AX73" i="1"/>
  <c r="AW73" i="1"/>
  <c r="AV73" i="1"/>
  <c r="AS73" i="1"/>
  <c r="AU21" i="1"/>
  <c r="AX21" i="1"/>
  <c r="AW21" i="1"/>
  <c r="AV21" i="1"/>
  <c r="AT21" i="1"/>
  <c r="AS21" i="1"/>
  <c r="AT182" i="1"/>
  <c r="AU182" i="1"/>
  <c r="AS182" i="1"/>
  <c r="AX182" i="1"/>
  <c r="AW182" i="1"/>
  <c r="AV182" i="1"/>
  <c r="AS48" i="1"/>
  <c r="AX48" i="1"/>
  <c r="AW48" i="1"/>
  <c r="AV48" i="1"/>
  <c r="AU48" i="1"/>
  <c r="AT48" i="1"/>
  <c r="AW74" i="1"/>
  <c r="AV74" i="1"/>
  <c r="AT74" i="1"/>
  <c r="AS74" i="1"/>
  <c r="AX74" i="1"/>
  <c r="AU74" i="1"/>
  <c r="AX213" i="1"/>
  <c r="AW213" i="1"/>
  <c r="AV213" i="1"/>
  <c r="AU213" i="1"/>
  <c r="AT213" i="1"/>
  <c r="AS213" i="1"/>
  <c r="AX229" i="1"/>
  <c r="AW229" i="1"/>
  <c r="AV229" i="1"/>
  <c r="AU229" i="1"/>
  <c r="AT229" i="1"/>
  <c r="AS229" i="1"/>
  <c r="AX55" i="1"/>
  <c r="AV55" i="1"/>
  <c r="AU55" i="1"/>
  <c r="AT55" i="1"/>
  <c r="AS55" i="1"/>
  <c r="AW55" i="1"/>
  <c r="AU119" i="1"/>
  <c r="AT119" i="1"/>
  <c r="AS119" i="1"/>
  <c r="AV119" i="1"/>
  <c r="AX119" i="1"/>
  <c r="AW119" i="1"/>
  <c r="AV231" i="1"/>
  <c r="AU231" i="1"/>
  <c r="AT231" i="1"/>
  <c r="AS231" i="1"/>
  <c r="AX231" i="1"/>
  <c r="AW231" i="1"/>
  <c r="AU171" i="1"/>
  <c r="AT171" i="1"/>
  <c r="AS171" i="1"/>
  <c r="AX171" i="1"/>
  <c r="AW171" i="1"/>
  <c r="AV171" i="1"/>
  <c r="AX220" i="1"/>
  <c r="AW220" i="1"/>
  <c r="AV220" i="1"/>
  <c r="AU220" i="1"/>
  <c r="AT220" i="1"/>
  <c r="AS220" i="1"/>
  <c r="AX208" i="1"/>
  <c r="AW208" i="1"/>
  <c r="AV208" i="1"/>
  <c r="AU208" i="1"/>
  <c r="AS208" i="1"/>
  <c r="AT208" i="1"/>
  <c r="AU69" i="1"/>
  <c r="AT69" i="1"/>
  <c r="AX69" i="1"/>
  <c r="AW69" i="1"/>
  <c r="AV69" i="1"/>
  <c r="AS69" i="1"/>
  <c r="AS150" i="1"/>
  <c r="AX150" i="1"/>
  <c r="AW150" i="1"/>
  <c r="AV150" i="1"/>
  <c r="AU150" i="1"/>
  <c r="AT150" i="1"/>
  <c r="AX157" i="1"/>
  <c r="AW157" i="1"/>
  <c r="AV157" i="1"/>
  <c r="AU157" i="1"/>
  <c r="AT157" i="1"/>
  <c r="AS157" i="1"/>
  <c r="AX256" i="1"/>
  <c r="AW256" i="1"/>
  <c r="AV256" i="1"/>
  <c r="AU256" i="1"/>
  <c r="AT256" i="1"/>
  <c r="AS256" i="1"/>
  <c r="AT274" i="1"/>
  <c r="AS274" i="1"/>
  <c r="AX274" i="1"/>
  <c r="AW274" i="1"/>
  <c r="AV274" i="1"/>
  <c r="AU274" i="1"/>
  <c r="AX248" i="1"/>
  <c r="AW248" i="1"/>
  <c r="AV248" i="1"/>
  <c r="AU248" i="1"/>
  <c r="AT248" i="1"/>
  <c r="AS248" i="1"/>
  <c r="AV227" i="1"/>
  <c r="AU227" i="1"/>
  <c r="AT227" i="1"/>
  <c r="AS227" i="1"/>
  <c r="AW227" i="1"/>
  <c r="AX227" i="1"/>
  <c r="AT238" i="1"/>
  <c r="AS238" i="1"/>
  <c r="AX238" i="1"/>
  <c r="AW238" i="1"/>
  <c r="AV238" i="1"/>
  <c r="AU238" i="1"/>
  <c r="AS68" i="1"/>
  <c r="AX68" i="1"/>
  <c r="AW68" i="1"/>
  <c r="AV68" i="1"/>
  <c r="AU68" i="1"/>
  <c r="AT68" i="1"/>
  <c r="AX137" i="1"/>
  <c r="AW137" i="1"/>
  <c r="AV137" i="1"/>
  <c r="AU137" i="1"/>
  <c r="AT137" i="1"/>
  <c r="AS137" i="1"/>
  <c r="AU17" i="1"/>
  <c r="AX17" i="1"/>
  <c r="AV17" i="1"/>
  <c r="AS17" i="1"/>
  <c r="AW17" i="1"/>
  <c r="AT17" i="1"/>
  <c r="AW58" i="1"/>
  <c r="AV58" i="1"/>
  <c r="AT58" i="1"/>
  <c r="AS58" i="1"/>
  <c r="AU58" i="1"/>
  <c r="AX58" i="1"/>
  <c r="AW116" i="1"/>
  <c r="AV116" i="1"/>
  <c r="AU116" i="1"/>
  <c r="AT116" i="1"/>
  <c r="AX116" i="1"/>
  <c r="AS116" i="1"/>
  <c r="AW34" i="1"/>
  <c r="AV34" i="1"/>
  <c r="AT34" i="1"/>
  <c r="AX34" i="1"/>
  <c r="AU34" i="1"/>
  <c r="AS34" i="1"/>
  <c r="AX79" i="1"/>
  <c r="AW79" i="1"/>
  <c r="AV79" i="1"/>
  <c r="AU79" i="1"/>
  <c r="AT79" i="1"/>
  <c r="AS79" i="1"/>
  <c r="AV183" i="1"/>
  <c r="AT183" i="1"/>
  <c r="AX183" i="1"/>
  <c r="AW183" i="1"/>
  <c r="AU183" i="1"/>
  <c r="AS183" i="1"/>
  <c r="AX59" i="1"/>
  <c r="AV59" i="1"/>
  <c r="AU59" i="1"/>
  <c r="AT59" i="1"/>
  <c r="AS59" i="1"/>
  <c r="AW59" i="1"/>
  <c r="AX129" i="1"/>
  <c r="AW129" i="1"/>
  <c r="AV129" i="1"/>
  <c r="AU129" i="1"/>
  <c r="AT129" i="1"/>
  <c r="AS129" i="1"/>
  <c r="AV243" i="1"/>
  <c r="AU243" i="1"/>
  <c r="AT243" i="1"/>
  <c r="AS243" i="1"/>
  <c r="AX243" i="1"/>
  <c r="AW243" i="1"/>
  <c r="AX224" i="1"/>
  <c r="AW224" i="1"/>
  <c r="AV224" i="1"/>
  <c r="AU224" i="1"/>
  <c r="AT224" i="1"/>
  <c r="AS224" i="1"/>
  <c r="AU139" i="1"/>
  <c r="AT139" i="1"/>
  <c r="AS139" i="1"/>
  <c r="AX139" i="1"/>
  <c r="AW139" i="1"/>
  <c r="AV139" i="1"/>
  <c r="AW10" i="1"/>
  <c r="AU10" i="1"/>
  <c r="AV10" i="1"/>
  <c r="AS10" i="1"/>
  <c r="AX10" i="1"/>
  <c r="AT10" i="1"/>
  <c r="AW66" i="1"/>
  <c r="AV66" i="1"/>
  <c r="AT66" i="1"/>
  <c r="AS66" i="1"/>
  <c r="AX66" i="1"/>
  <c r="AU66" i="1"/>
  <c r="AX185" i="1"/>
  <c r="AW185" i="1"/>
  <c r="AV185" i="1"/>
  <c r="AU185" i="1"/>
  <c r="AT185" i="1"/>
  <c r="AS185" i="1"/>
  <c r="AW128" i="1"/>
  <c r="AV128" i="1"/>
  <c r="AU128" i="1"/>
  <c r="AT128" i="1"/>
  <c r="AX128" i="1"/>
  <c r="AS128" i="1"/>
  <c r="AT206" i="1"/>
  <c r="AS206" i="1"/>
  <c r="AX206" i="1"/>
  <c r="AW206" i="1"/>
  <c r="AV206" i="1"/>
  <c r="AU206" i="1"/>
  <c r="AT250" i="1"/>
  <c r="AS250" i="1"/>
  <c r="AX250" i="1"/>
  <c r="AW250" i="1"/>
  <c r="AV250" i="1"/>
  <c r="AU250" i="1"/>
  <c r="AX280" i="1"/>
  <c r="AW280" i="1"/>
  <c r="AV280" i="1"/>
  <c r="AU280" i="1"/>
  <c r="AT280" i="1"/>
  <c r="AS280" i="1"/>
  <c r="AX261" i="1"/>
  <c r="AW261" i="1"/>
  <c r="AV261" i="1"/>
  <c r="AU261" i="1"/>
  <c r="AT261" i="1"/>
  <c r="AS261" i="1"/>
  <c r="AS52" i="1"/>
  <c r="AX52" i="1"/>
  <c r="AW52" i="1"/>
  <c r="AV52" i="1"/>
  <c r="AU52" i="1"/>
  <c r="AT52" i="1"/>
  <c r="AS28" i="1"/>
  <c r="AX28" i="1"/>
  <c r="AW28" i="1"/>
  <c r="AV28" i="1"/>
  <c r="AU28" i="1"/>
  <c r="AT28" i="1"/>
  <c r="AX47" i="1"/>
  <c r="AV47" i="1"/>
  <c r="AU47" i="1"/>
  <c r="AT47" i="1"/>
  <c r="AS47" i="1"/>
  <c r="AW47" i="1"/>
  <c r="AX241" i="1"/>
  <c r="AW241" i="1"/>
  <c r="AV241" i="1"/>
  <c r="AU241" i="1"/>
  <c r="AT241" i="1"/>
  <c r="AS241" i="1"/>
  <c r="AX260" i="1"/>
  <c r="AW260" i="1"/>
  <c r="AV260" i="1"/>
  <c r="AU260" i="1"/>
  <c r="AT260" i="1"/>
  <c r="AS260" i="1"/>
  <c r="AV195" i="1"/>
  <c r="AT195" i="1"/>
  <c r="AX195" i="1"/>
  <c r="AW195" i="1"/>
  <c r="AU195" i="1"/>
  <c r="AS195" i="1"/>
  <c r="AS88" i="1"/>
  <c r="AX88" i="1"/>
  <c r="AW88" i="1"/>
  <c r="AV88" i="1"/>
  <c r="AU88" i="1"/>
  <c r="AT88" i="1"/>
  <c r="AS154" i="1"/>
  <c r="AX154" i="1"/>
  <c r="AW154" i="1"/>
  <c r="AV154" i="1"/>
  <c r="AT154" i="1"/>
  <c r="AU154" i="1"/>
  <c r="AX209" i="1"/>
  <c r="AW209" i="1"/>
  <c r="AV209" i="1"/>
  <c r="AU209" i="1"/>
  <c r="AT209" i="1"/>
  <c r="AS209" i="1"/>
  <c r="AS114" i="1"/>
  <c r="AX114" i="1"/>
  <c r="AT114" i="1"/>
  <c r="AW114" i="1"/>
  <c r="AV114" i="1"/>
  <c r="AU114" i="1"/>
  <c r="AV255" i="1"/>
  <c r="AU255" i="1"/>
  <c r="AT255" i="1"/>
  <c r="AS255" i="1"/>
  <c r="AX255" i="1"/>
  <c r="AW255" i="1"/>
  <c r="AV259" i="1"/>
  <c r="AU259" i="1"/>
  <c r="AT259" i="1"/>
  <c r="AS259" i="1"/>
  <c r="AX259" i="1"/>
  <c r="AW259" i="1"/>
  <c r="AX249" i="1"/>
  <c r="AW249" i="1"/>
  <c r="AV249" i="1"/>
  <c r="AU249" i="1"/>
  <c r="AT249" i="1"/>
  <c r="AS249" i="1"/>
  <c r="AS40" i="1"/>
  <c r="AX40" i="1"/>
  <c r="AU40" i="1"/>
  <c r="AW40" i="1"/>
  <c r="AV40" i="1"/>
  <c r="AT40" i="1"/>
  <c r="AX87" i="1"/>
  <c r="AW87" i="1"/>
  <c r="AV87" i="1"/>
  <c r="AU87" i="1"/>
  <c r="AT87" i="1"/>
  <c r="AS87" i="1"/>
  <c r="AW82" i="1"/>
  <c r="AV82" i="1"/>
  <c r="AU82" i="1"/>
  <c r="AT82" i="1"/>
  <c r="AS82" i="1"/>
  <c r="AX82" i="1"/>
  <c r="AV287" i="1"/>
  <c r="AU287" i="1"/>
  <c r="AT287" i="1"/>
  <c r="AS287" i="1"/>
  <c r="AX287" i="1"/>
  <c r="AW287" i="1"/>
  <c r="AX269" i="1"/>
  <c r="AW269" i="1"/>
  <c r="AV269" i="1"/>
  <c r="AU269" i="1"/>
  <c r="AT269" i="1"/>
  <c r="AS269" i="1"/>
  <c r="AX228" i="1"/>
  <c r="AW228" i="1"/>
  <c r="AV228" i="1"/>
  <c r="AU228" i="1"/>
  <c r="AT228" i="1"/>
  <c r="AS228" i="1"/>
  <c r="AS60" i="1"/>
  <c r="AX60" i="1"/>
  <c r="AW60" i="1"/>
  <c r="AV60" i="1"/>
  <c r="AU60" i="1"/>
  <c r="AT60" i="1"/>
  <c r="AV11" i="1"/>
  <c r="AU11" i="1"/>
  <c r="AS11" i="1"/>
  <c r="AT11" i="1"/>
  <c r="AX11" i="1"/>
  <c r="AW11" i="1"/>
  <c r="AT222" i="1"/>
  <c r="AS222" i="1"/>
  <c r="AX222" i="1"/>
  <c r="AW222" i="1"/>
  <c r="AU222" i="1"/>
  <c r="AV222" i="1"/>
  <c r="AT286" i="1"/>
  <c r="AS286" i="1"/>
  <c r="AX286" i="1"/>
  <c r="AW286" i="1"/>
  <c r="AV286" i="1"/>
  <c r="AU286" i="1"/>
  <c r="AV275" i="1"/>
  <c r="AU275" i="1"/>
  <c r="AT275" i="1"/>
  <c r="AS275" i="1"/>
  <c r="AX275" i="1"/>
  <c r="AW275" i="1"/>
  <c r="AL266" i="1"/>
  <c r="AT266" i="1"/>
  <c r="AS266" i="1"/>
  <c r="AX266" i="1"/>
  <c r="AW266" i="1"/>
  <c r="AV266" i="1"/>
  <c r="AU266" i="1"/>
  <c r="AV239" i="1"/>
  <c r="AU239" i="1"/>
  <c r="AT239" i="1"/>
  <c r="AS239" i="1"/>
  <c r="AX239" i="1"/>
  <c r="AW239" i="1"/>
  <c r="AX217" i="1"/>
  <c r="AW217" i="1"/>
  <c r="AV217" i="1"/>
  <c r="AU217" i="1"/>
  <c r="AS217" i="1"/>
  <c r="AT217" i="1"/>
  <c r="AX216" i="1"/>
  <c r="AW216" i="1"/>
  <c r="AV216" i="1"/>
  <c r="AU216" i="1"/>
  <c r="AT216" i="1"/>
  <c r="AS216" i="1"/>
  <c r="AS118" i="1"/>
  <c r="AX118" i="1"/>
  <c r="AW118" i="1"/>
  <c r="AV118" i="1"/>
  <c r="AU118" i="1"/>
  <c r="AT118" i="1"/>
  <c r="AU37" i="1"/>
  <c r="AT37" i="1"/>
  <c r="AW37" i="1"/>
  <c r="AX37" i="1"/>
  <c r="AV37" i="1"/>
  <c r="AS37" i="1"/>
  <c r="AX204" i="1"/>
  <c r="AW204" i="1"/>
  <c r="AV204" i="1"/>
  <c r="AU204" i="1"/>
  <c r="AT204" i="1"/>
  <c r="AS204" i="1"/>
  <c r="AX285" i="1"/>
  <c r="AW285" i="1"/>
  <c r="AV285" i="1"/>
  <c r="AU285" i="1"/>
  <c r="AT285" i="1"/>
  <c r="AS285" i="1"/>
  <c r="AX277" i="1"/>
  <c r="AW277" i="1"/>
  <c r="AV277" i="1"/>
  <c r="AU277" i="1"/>
  <c r="AT277" i="1"/>
  <c r="AS277" i="1"/>
  <c r="AV251" i="1"/>
  <c r="AU251" i="1"/>
  <c r="AT251" i="1"/>
  <c r="AS251" i="1"/>
  <c r="AX251" i="1"/>
  <c r="AW251" i="1"/>
  <c r="AT258" i="1"/>
  <c r="AS258" i="1"/>
  <c r="AX258" i="1"/>
  <c r="AW258" i="1"/>
  <c r="AV258" i="1"/>
  <c r="AU258" i="1"/>
  <c r="AV4" i="1"/>
  <c r="AU4" i="1"/>
  <c r="AT4" i="1"/>
  <c r="AW4" i="1"/>
  <c r="AS4" i="1"/>
  <c r="AX4" i="1"/>
  <c r="AX281" i="1"/>
  <c r="AW281" i="1"/>
  <c r="AV281" i="1"/>
  <c r="AU281" i="1"/>
  <c r="AT281" i="1"/>
  <c r="AS281" i="1"/>
  <c r="AX181" i="1"/>
  <c r="AW181" i="1"/>
  <c r="AV181" i="1"/>
  <c r="AU181" i="1"/>
  <c r="AT181" i="1"/>
  <c r="AS181" i="1"/>
  <c r="AW78" i="1"/>
  <c r="AV78" i="1"/>
  <c r="AT78" i="1"/>
  <c r="AS78" i="1"/>
  <c r="AX78" i="1"/>
  <c r="AU78" i="1"/>
  <c r="AU99" i="1"/>
  <c r="AT99" i="1"/>
  <c r="AV99" i="1"/>
  <c r="AS99" i="1"/>
  <c r="AX99" i="1"/>
  <c r="AW99" i="1"/>
  <c r="AT242" i="1"/>
  <c r="AS242" i="1"/>
  <c r="AX242" i="1"/>
  <c r="AW242" i="1"/>
  <c r="AV242" i="1"/>
  <c r="AU242" i="1"/>
  <c r="AX196" i="1"/>
  <c r="AV196" i="1"/>
  <c r="AU196" i="1"/>
  <c r="AT196" i="1"/>
  <c r="AS196" i="1"/>
  <c r="AW196" i="1"/>
  <c r="AU123" i="1"/>
  <c r="AT123" i="1"/>
  <c r="AS123" i="1"/>
  <c r="AX123" i="1"/>
  <c r="AW123" i="1"/>
  <c r="AV123" i="1"/>
  <c r="AX39" i="1"/>
  <c r="AV39" i="1"/>
  <c r="AS39" i="1"/>
  <c r="AU39" i="1"/>
  <c r="AT39" i="1"/>
  <c r="AW39" i="1"/>
  <c r="AX252" i="1"/>
  <c r="AW252" i="1"/>
  <c r="AV252" i="1"/>
  <c r="AU252" i="1"/>
  <c r="AT252" i="1"/>
  <c r="AS252" i="1"/>
  <c r="AV283" i="1"/>
  <c r="AU283" i="1"/>
  <c r="AT283" i="1"/>
  <c r="AS283" i="1"/>
  <c r="AX283" i="1"/>
  <c r="AW283" i="1"/>
  <c r="AV271" i="1"/>
  <c r="AU271" i="1"/>
  <c r="AT271" i="1"/>
  <c r="AS271" i="1"/>
  <c r="AX271" i="1"/>
  <c r="AW271" i="1"/>
  <c r="AX165" i="1"/>
  <c r="AW165" i="1"/>
  <c r="AV165" i="1"/>
  <c r="AU165" i="1"/>
  <c r="AT165" i="1"/>
  <c r="AS165" i="1"/>
  <c r="AV199" i="1"/>
  <c r="AT199" i="1"/>
  <c r="AX199" i="1"/>
  <c r="AW199" i="1"/>
  <c r="AU199" i="1"/>
  <c r="AS199" i="1"/>
  <c r="AU6" i="1"/>
  <c r="AV6" i="1"/>
  <c r="AT6" i="1"/>
  <c r="AX6" i="1"/>
  <c r="AQ6" i="1"/>
  <c r="AW6" i="1"/>
  <c r="AS6" i="1"/>
  <c r="AV247" i="1"/>
  <c r="AU247" i="1"/>
  <c r="AT247" i="1"/>
  <c r="AS247" i="1"/>
  <c r="AX247" i="1"/>
  <c r="AW247" i="1"/>
  <c r="AX177" i="1"/>
  <c r="AS177" i="1"/>
  <c r="AW177" i="1"/>
  <c r="AV177" i="1"/>
  <c r="AU177" i="1"/>
  <c r="AT177" i="1"/>
  <c r="AW168" i="1"/>
  <c r="AV168" i="1"/>
  <c r="AU168" i="1"/>
  <c r="AT168" i="1"/>
  <c r="AS168" i="1"/>
  <c r="AX168" i="1"/>
  <c r="AW86" i="1"/>
  <c r="AV86" i="1"/>
  <c r="AU86" i="1"/>
  <c r="AT86" i="1"/>
  <c r="AS86" i="1"/>
  <c r="AX86" i="1"/>
  <c r="AX272" i="1"/>
  <c r="AW272" i="1"/>
  <c r="AV272" i="1"/>
  <c r="AU272" i="1"/>
  <c r="AT272" i="1"/>
  <c r="AS272" i="1"/>
  <c r="AT262" i="1"/>
  <c r="AS262" i="1"/>
  <c r="AX262" i="1"/>
  <c r="AW262" i="1"/>
  <c r="AV262" i="1"/>
  <c r="AU262" i="1"/>
  <c r="AX284" i="1"/>
  <c r="AW284" i="1"/>
  <c r="AV284" i="1"/>
  <c r="AU284" i="1"/>
  <c r="AT284" i="1"/>
  <c r="AS284" i="1"/>
  <c r="AU29" i="1"/>
  <c r="AT29" i="1"/>
  <c r="AW29" i="1"/>
  <c r="AS29" i="1"/>
  <c r="AV29" i="1"/>
  <c r="AX29" i="1"/>
  <c r="AT278" i="1"/>
  <c r="AS278" i="1"/>
  <c r="AX278" i="1"/>
  <c r="AW278" i="1"/>
  <c r="AV278" i="1"/>
  <c r="AU278" i="1"/>
  <c r="AU131" i="1"/>
  <c r="AT131" i="1"/>
  <c r="AS131" i="1"/>
  <c r="AX131" i="1"/>
  <c r="AW131" i="1"/>
  <c r="AV131" i="1"/>
  <c r="AX121" i="1"/>
  <c r="AW121" i="1"/>
  <c r="AV121" i="1"/>
  <c r="AU121" i="1"/>
  <c r="AT121" i="1"/>
  <c r="AS121" i="1"/>
  <c r="AT282" i="1"/>
  <c r="AS282" i="1"/>
  <c r="AX282" i="1"/>
  <c r="AW282" i="1"/>
  <c r="AV282" i="1"/>
  <c r="AU282" i="1"/>
  <c r="AX268" i="1"/>
  <c r="AW268" i="1"/>
  <c r="AV268" i="1"/>
  <c r="AU268" i="1"/>
  <c r="AT268" i="1"/>
  <c r="AS268" i="1"/>
  <c r="AV263" i="1"/>
  <c r="AU263" i="1"/>
  <c r="AT263" i="1"/>
  <c r="AS263" i="1"/>
  <c r="AX263" i="1"/>
  <c r="AW263" i="1"/>
  <c r="AX273" i="1"/>
  <c r="AW273" i="1"/>
  <c r="AV273" i="1"/>
  <c r="AU273" i="1"/>
  <c r="AT273" i="1"/>
  <c r="AS273" i="1"/>
  <c r="AX276" i="1"/>
  <c r="AW276" i="1"/>
  <c r="AV276" i="1"/>
  <c r="AU276" i="1"/>
  <c r="AT276" i="1"/>
  <c r="AS276" i="1"/>
  <c r="AS80" i="1"/>
  <c r="AX80" i="1"/>
  <c r="AW80" i="1"/>
  <c r="AV80" i="1"/>
  <c r="AU80" i="1"/>
  <c r="AT80" i="1"/>
  <c r="AS138" i="1"/>
  <c r="AX138" i="1"/>
  <c r="AW138" i="1"/>
  <c r="AV138" i="1"/>
  <c r="AT138" i="1"/>
  <c r="AU138" i="1"/>
  <c r="AU143" i="1"/>
  <c r="AT143" i="1"/>
  <c r="AS143" i="1"/>
  <c r="AX143" i="1"/>
  <c r="AV143" i="1"/>
  <c r="AW143" i="1"/>
  <c r="AX225" i="1"/>
  <c r="AW225" i="1"/>
  <c r="AV225" i="1"/>
  <c r="AU225" i="1"/>
  <c r="AT225" i="1"/>
  <c r="AS225" i="1"/>
  <c r="AT186" i="1"/>
  <c r="AX186" i="1"/>
  <c r="AW186" i="1"/>
  <c r="AV186" i="1"/>
  <c r="AU186" i="1"/>
  <c r="AS186" i="1"/>
  <c r="AV267" i="1"/>
  <c r="AU267" i="1"/>
  <c r="AT267" i="1"/>
  <c r="AS267" i="1"/>
  <c r="AX267" i="1"/>
  <c r="AW267" i="1"/>
  <c r="AX264" i="1"/>
  <c r="AW264" i="1"/>
  <c r="AV264" i="1"/>
  <c r="AU264" i="1"/>
  <c r="AT264" i="1"/>
  <c r="AS264" i="1"/>
  <c r="AX265" i="1"/>
  <c r="AW265" i="1"/>
  <c r="AV265" i="1"/>
  <c r="AU265" i="1"/>
  <c r="AT265" i="1"/>
  <c r="AS265" i="1"/>
  <c r="AT254" i="1"/>
  <c r="AS254" i="1"/>
  <c r="AX254" i="1"/>
  <c r="AW254" i="1"/>
  <c r="AV254" i="1"/>
  <c r="AU254" i="1"/>
  <c r="AS126" i="1"/>
  <c r="AX126" i="1"/>
  <c r="AW126" i="1"/>
  <c r="AV126" i="1"/>
  <c r="AU126" i="1"/>
  <c r="AT126" i="1"/>
  <c r="Z28" i="1"/>
  <c r="AS122" i="1"/>
  <c r="AX122" i="1"/>
  <c r="AT122" i="1"/>
  <c r="AW122" i="1"/>
  <c r="AV122" i="1"/>
  <c r="AU122" i="1"/>
  <c r="AP213" i="1"/>
  <c r="AK213" i="1" s="1"/>
  <c r="AQ238" i="1"/>
  <c r="AQ124" i="1"/>
  <c r="AQ54" i="1"/>
  <c r="AQ137" i="1"/>
  <c r="AP238" i="1"/>
  <c r="AK238" i="1" s="1"/>
  <c r="AP68" i="1"/>
  <c r="AK68" i="1" s="1"/>
  <c r="AQ160" i="1"/>
  <c r="AQ101" i="1"/>
  <c r="AP235" i="1"/>
  <c r="AK235" i="1" s="1"/>
  <c r="AQ83" i="1"/>
  <c r="AP137" i="1"/>
  <c r="AK137" i="1" s="1"/>
  <c r="AQ17" i="1"/>
  <c r="AP192" i="1"/>
  <c r="AK192" i="1" s="1"/>
  <c r="AP160" i="1"/>
  <c r="AK160" i="1" s="1"/>
  <c r="AQ34" i="1"/>
  <c r="AP83" i="1"/>
  <c r="AK83" i="1" s="1"/>
  <c r="AP202" i="1"/>
  <c r="AK202" i="1" s="1"/>
  <c r="AQ183" i="1"/>
  <c r="AQ139" i="1"/>
  <c r="AP147" i="1"/>
  <c r="AK147" i="1" s="1"/>
  <c r="AQ153" i="1"/>
  <c r="AQ109" i="1"/>
  <c r="AQ15" i="1"/>
  <c r="AQ192" i="1"/>
  <c r="AQ236" i="1"/>
  <c r="AQ26" i="1"/>
  <c r="AP153" i="1"/>
  <c r="AK153" i="1" s="1"/>
  <c r="AP63" i="1"/>
  <c r="AK63" i="1" s="1"/>
  <c r="AP130" i="1"/>
  <c r="AK130" i="1" s="1"/>
  <c r="AQ58" i="1"/>
  <c r="AP132" i="1"/>
  <c r="AK132" i="1" s="1"/>
  <c r="AQ116" i="1"/>
  <c r="AP14" i="1"/>
  <c r="AK14" i="1" s="1"/>
  <c r="AP207" i="1"/>
  <c r="AK207" i="1" s="1"/>
  <c r="AP73" i="1"/>
  <c r="AK73" i="1" s="1"/>
  <c r="AQ68" i="1"/>
  <c r="AP51" i="1"/>
  <c r="AK51" i="1" s="1"/>
  <c r="AQ67" i="1"/>
  <c r="AQ142" i="1"/>
  <c r="AQ202" i="1"/>
  <c r="AP233" i="1"/>
  <c r="AK233" i="1" s="1"/>
  <c r="AQ14" i="1"/>
  <c r="AQ189" i="1"/>
  <c r="AQ207" i="1"/>
  <c r="AP15" i="1"/>
  <c r="AK15" i="1" s="1"/>
  <c r="AQ115" i="1"/>
  <c r="AQ45" i="1"/>
  <c r="AP67" i="1"/>
  <c r="AK67" i="1" s="1"/>
  <c r="AP236" i="1"/>
  <c r="AK236" i="1" s="1"/>
  <c r="AP26" i="1"/>
  <c r="AK26" i="1" s="1"/>
  <c r="AQ79" i="1"/>
  <c r="AP35" i="1"/>
  <c r="AK35" i="1" s="1"/>
  <c r="AP61" i="1"/>
  <c r="AK61" i="1" s="1"/>
  <c r="AP189" i="1"/>
  <c r="AK189" i="1" s="1"/>
  <c r="AP109" i="1"/>
  <c r="AK109" i="1" s="1"/>
  <c r="AQ59" i="1"/>
  <c r="AP115" i="1"/>
  <c r="AK115" i="1" s="1"/>
  <c r="AQ129" i="1"/>
  <c r="AQ243" i="1"/>
  <c r="AP182" i="1"/>
  <c r="AK182" i="1" s="1"/>
  <c r="AP48" i="1"/>
  <c r="AK48" i="1" s="1"/>
  <c r="AP74" i="1"/>
  <c r="AK74" i="1" s="1"/>
  <c r="AQ224" i="1"/>
  <c r="AP229" i="1"/>
  <c r="AK229" i="1" s="1"/>
  <c r="AQ10" i="1"/>
  <c r="AP55" i="1"/>
  <c r="AK55" i="1" s="1"/>
  <c r="AQ66" i="1"/>
  <c r="AP117" i="1"/>
  <c r="AK117" i="1" s="1"/>
  <c r="AQ185" i="1"/>
  <c r="AQ128" i="1"/>
  <c r="AP119" i="1"/>
  <c r="AK119" i="1" s="1"/>
  <c r="AP231" i="1"/>
  <c r="AK231" i="1" s="1"/>
  <c r="AP171" i="1"/>
  <c r="AK171" i="1" s="1"/>
  <c r="AP220" i="1"/>
  <c r="AK220" i="1" s="1"/>
  <c r="AP195" i="1"/>
  <c r="AK195" i="1" s="1"/>
  <c r="AQ206" i="1"/>
  <c r="AP208" i="1"/>
  <c r="AK208" i="1" s="1"/>
  <c r="AQ11" i="1"/>
  <c r="AP87" i="1"/>
  <c r="AK87" i="1" s="1"/>
  <c r="AP146" i="1"/>
  <c r="AK146" i="1" s="1"/>
  <c r="AP150" i="1"/>
  <c r="AK150" i="1" s="1"/>
  <c r="AP157" i="1"/>
  <c r="AK157" i="1" s="1"/>
  <c r="AQ222" i="1"/>
  <c r="AP82" i="1"/>
  <c r="AK82" i="1" s="1"/>
  <c r="AP168" i="1"/>
  <c r="AK168" i="1" s="1"/>
  <c r="AP252" i="1"/>
  <c r="AK252" i="1" s="1"/>
  <c r="AQ286" i="1"/>
  <c r="AQ246" i="1"/>
  <c r="AL246" i="1" s="1"/>
  <c r="AP17" i="1"/>
  <c r="AK17" i="1" s="1"/>
  <c r="AP58" i="1"/>
  <c r="AK58" i="1" s="1"/>
  <c r="AQ151" i="1"/>
  <c r="AQ240" i="1"/>
  <c r="AP116" i="1"/>
  <c r="AK116" i="1" s="1"/>
  <c r="AP101" i="1"/>
  <c r="AK101" i="1" s="1"/>
  <c r="AQ90" i="1"/>
  <c r="AL90" i="1" s="1"/>
  <c r="AP34" i="1"/>
  <c r="AK34" i="1" s="1"/>
  <c r="AQ226" i="1"/>
  <c r="AP79" i="1"/>
  <c r="AK79" i="1" s="1"/>
  <c r="AQ42" i="1"/>
  <c r="AL42" i="1" s="1"/>
  <c r="AQ193" i="1"/>
  <c r="AL193" i="1" s="1"/>
  <c r="AQ210" i="1"/>
  <c r="AL210" i="1" s="1"/>
  <c r="AP156" i="1"/>
  <c r="AK156" i="1" s="1"/>
  <c r="AQ203" i="1"/>
  <c r="AL203" i="1" s="1"/>
  <c r="AQ141" i="1"/>
  <c r="AL141" i="1" s="1"/>
  <c r="AQ232" i="1"/>
  <c r="AL232" i="1" s="1"/>
  <c r="AP59" i="1"/>
  <c r="AK59" i="1" s="1"/>
  <c r="AP45" i="1"/>
  <c r="AK45" i="1" s="1"/>
  <c r="AQ167" i="1"/>
  <c r="AL167" i="1" s="1"/>
  <c r="AP129" i="1"/>
  <c r="AK129" i="1" s="1"/>
  <c r="AQ93" i="1"/>
  <c r="AL93" i="1" s="1"/>
  <c r="AP21" i="1"/>
  <c r="AK21" i="1" s="1"/>
  <c r="AQ198" i="1"/>
  <c r="AL198" i="1" s="1"/>
  <c r="AP224" i="1"/>
  <c r="AK224" i="1" s="1"/>
  <c r="AP139" i="1"/>
  <c r="AK139" i="1" s="1"/>
  <c r="AQ219" i="1"/>
  <c r="AL219" i="1" s="1"/>
  <c r="AQ205" i="1"/>
  <c r="AL205" i="1" s="1"/>
  <c r="AQ159" i="1"/>
  <c r="AL159" i="1" s="1"/>
  <c r="AQ166" i="1"/>
  <c r="AL166" i="1" s="1"/>
  <c r="AQ50" i="1"/>
  <c r="AL50" i="1" s="1"/>
  <c r="AQ22" i="1"/>
  <c r="AL22" i="1" s="1"/>
  <c r="AP66" i="1"/>
  <c r="AK66" i="1" s="1"/>
  <c r="AQ38" i="1"/>
  <c r="AQ214" i="1"/>
  <c r="AP185" i="1"/>
  <c r="AK185" i="1" s="1"/>
  <c r="AQ149" i="1"/>
  <c r="AP128" i="1"/>
  <c r="AK128" i="1" s="1"/>
  <c r="AQ96" i="1"/>
  <c r="AP206" i="1"/>
  <c r="AK206" i="1" s="1"/>
  <c r="AP11" i="1"/>
  <c r="AK11" i="1" s="1"/>
  <c r="AQ239" i="1"/>
  <c r="AQ217" i="1"/>
  <c r="AP69" i="1"/>
  <c r="AK69" i="1" s="1"/>
  <c r="AQ216" i="1"/>
  <c r="AQ118" i="1"/>
  <c r="AP222" i="1"/>
  <c r="AK222" i="1" s="1"/>
  <c r="AQ37" i="1"/>
  <c r="AQ204" i="1"/>
  <c r="AQ285" i="1"/>
  <c r="AQ277" i="1"/>
  <c r="AP259" i="1"/>
  <c r="AK259" i="1" s="1"/>
  <c r="AP250" i="1"/>
  <c r="AK250" i="1" s="1"/>
  <c r="AP282" i="1"/>
  <c r="AK282" i="1" s="1"/>
  <c r="AP246" i="1"/>
  <c r="AK246" i="1" s="1"/>
  <c r="AQ85" i="1"/>
  <c r="AQ145" i="1"/>
  <c r="AP240" i="1"/>
  <c r="AK240" i="1" s="1"/>
  <c r="AQ36" i="1"/>
  <c r="AQ94" i="1"/>
  <c r="AQ33" i="1"/>
  <c r="AP90" i="1"/>
  <c r="AK90" i="1" s="1"/>
  <c r="AP226" i="1"/>
  <c r="AK226" i="1" s="1"/>
  <c r="AQ135" i="1"/>
  <c r="AP42" i="1"/>
  <c r="AK42" i="1" s="1"/>
  <c r="AP210" i="1"/>
  <c r="AK210" i="1" s="1"/>
  <c r="AP142" i="1"/>
  <c r="AK142" i="1" s="1"/>
  <c r="AQ184" i="1"/>
  <c r="AQ187" i="1"/>
  <c r="AP183" i="1"/>
  <c r="AK183" i="1" s="1"/>
  <c r="AP141" i="1"/>
  <c r="AK141" i="1" s="1"/>
  <c r="AP232" i="1"/>
  <c r="AK232" i="1" s="1"/>
  <c r="AQ134" i="1"/>
  <c r="AQ102" i="1"/>
  <c r="AP167" i="1"/>
  <c r="AK167" i="1" s="1"/>
  <c r="AP243" i="1"/>
  <c r="AK243" i="1" s="1"/>
  <c r="AQ16" i="1"/>
  <c r="AQ98" i="1"/>
  <c r="AQ197" i="1"/>
  <c r="AP188" i="1"/>
  <c r="AK188" i="1" s="1"/>
  <c r="AP198" i="1"/>
  <c r="AK198" i="1" s="1"/>
  <c r="AQ120" i="1"/>
  <c r="AP205" i="1"/>
  <c r="AK205" i="1" s="1"/>
  <c r="AP159" i="1"/>
  <c r="AK159" i="1" s="1"/>
  <c r="AQ244" i="1"/>
  <c r="AP50" i="1"/>
  <c r="AK50" i="1" s="1"/>
  <c r="AQ234" i="1"/>
  <c r="AQ13" i="1"/>
  <c r="AP38" i="1"/>
  <c r="AK38" i="1" s="1"/>
  <c r="AP214" i="1"/>
  <c r="AK214" i="1" s="1"/>
  <c r="AQ127" i="1"/>
  <c r="AP149" i="1"/>
  <c r="AK149" i="1" s="1"/>
  <c r="AQ72" i="1"/>
  <c r="AQ201" i="1"/>
  <c r="AQ164" i="1"/>
  <c r="AQ221" i="1"/>
  <c r="AP96" i="1"/>
  <c r="AK96" i="1" s="1"/>
  <c r="AQ78" i="1"/>
  <c r="AQ99" i="1"/>
  <c r="AQ242" i="1"/>
  <c r="AQ196" i="1"/>
  <c r="AP239" i="1"/>
  <c r="AK239" i="1" s="1"/>
  <c r="AP217" i="1"/>
  <c r="AK217" i="1" s="1"/>
  <c r="AP216" i="1"/>
  <c r="AK216" i="1" s="1"/>
  <c r="AP124" i="1"/>
  <c r="AK124" i="1" s="1"/>
  <c r="AQ136" i="1"/>
  <c r="AP36" i="1"/>
  <c r="AK36" i="1" s="1"/>
  <c r="AP94" i="1"/>
  <c r="AK94" i="1" s="1"/>
  <c r="AP33" i="1"/>
  <c r="AK33" i="1" s="1"/>
  <c r="AQ111" i="1"/>
  <c r="AP184" i="1"/>
  <c r="AK184" i="1" s="1"/>
  <c r="AQ163" i="1"/>
  <c r="AP203" i="1"/>
  <c r="AK203" i="1" s="1"/>
  <c r="AQ152" i="1"/>
  <c r="AQ218" i="1"/>
  <c r="AP102" i="1"/>
  <c r="AK102" i="1" s="1"/>
  <c r="AQ106" i="1"/>
  <c r="AP93" i="1"/>
  <c r="AK93" i="1" s="1"/>
  <c r="AP98" i="1"/>
  <c r="AK98" i="1" s="1"/>
  <c r="AQ245" i="1"/>
  <c r="AP197" i="1"/>
  <c r="AK197" i="1" s="1"/>
  <c r="AP244" i="1"/>
  <c r="AK244" i="1" s="1"/>
  <c r="AP234" i="1"/>
  <c r="AK234" i="1" s="1"/>
  <c r="AP176" i="1"/>
  <c r="AK176" i="1" s="1"/>
  <c r="AQ158" i="1"/>
  <c r="AQ62" i="1"/>
  <c r="AP72" i="1"/>
  <c r="AK72" i="1" s="1"/>
  <c r="AP41" i="1"/>
  <c r="AK41" i="1" s="1"/>
  <c r="AP201" i="1"/>
  <c r="AK201" i="1" s="1"/>
  <c r="AQ110" i="1"/>
  <c r="AQ77" i="1"/>
  <c r="AQ133" i="1"/>
  <c r="AQ75" i="1"/>
  <c r="AP99" i="1"/>
  <c r="AK99" i="1" s="1"/>
  <c r="AP242" i="1"/>
  <c r="AK242" i="1" s="1"/>
  <c r="AP196" i="1"/>
  <c r="AK196" i="1" s="1"/>
  <c r="AP123" i="1"/>
  <c r="AK123" i="1" s="1"/>
  <c r="AP37" i="1"/>
  <c r="AK37" i="1" s="1"/>
  <c r="AP39" i="1"/>
  <c r="AK39" i="1" s="1"/>
  <c r="AP114" i="1"/>
  <c r="AK114" i="1" s="1"/>
  <c r="AQ247" i="1"/>
  <c r="AQ177" i="1"/>
  <c r="AQ168" i="1"/>
  <c r="AQ86" i="1"/>
  <c r="AP277" i="1"/>
  <c r="AK277" i="1" s="1"/>
  <c r="AP256" i="1"/>
  <c r="AK256" i="1" s="1"/>
  <c r="AQ272" i="1"/>
  <c r="AQ262" i="1"/>
  <c r="AQ284" i="1"/>
  <c r="AP287" i="1"/>
  <c r="AK287" i="1" s="1"/>
  <c r="AP85" i="1"/>
  <c r="AK85" i="1" s="1"/>
  <c r="AQ200" i="1"/>
  <c r="AQ43" i="1"/>
  <c r="AQ81" i="1"/>
  <c r="AP111" i="1"/>
  <c r="AK111" i="1" s="1"/>
  <c r="AP152" i="1"/>
  <c r="AK152" i="1" s="1"/>
  <c r="AP218" i="1"/>
  <c r="AK218" i="1" s="1"/>
  <c r="AQ70" i="1"/>
  <c r="AQ144" i="1"/>
  <c r="AQ169" i="1"/>
  <c r="AP53" i="1"/>
  <c r="AK53" i="1" s="1"/>
  <c r="AP71" i="1"/>
  <c r="AK71" i="1" s="1"/>
  <c r="AP106" i="1"/>
  <c r="AK106" i="1" s="1"/>
  <c r="AQ5" i="1"/>
  <c r="AP12" i="1"/>
  <c r="AK12" i="1" s="1"/>
  <c r="AQ174" i="1"/>
  <c r="AQ76" i="1"/>
  <c r="AQ8" i="1"/>
  <c r="AQ30" i="1"/>
  <c r="AQ190" i="1"/>
  <c r="AQ84" i="1"/>
  <c r="AQ65" i="1"/>
  <c r="AP158" i="1"/>
  <c r="AK158" i="1" s="1"/>
  <c r="AP24" i="1"/>
  <c r="AK24" i="1" s="1"/>
  <c r="AP110" i="1"/>
  <c r="AK110" i="1" s="1"/>
  <c r="AP75" i="1"/>
  <c r="AK75" i="1" s="1"/>
  <c r="AP6" i="1"/>
  <c r="AK6" i="1" s="1"/>
  <c r="AQ121" i="1"/>
  <c r="AP47" i="1"/>
  <c r="AK47" i="1" s="1"/>
  <c r="AP241" i="1"/>
  <c r="AK241" i="1" s="1"/>
  <c r="AP186" i="1"/>
  <c r="AK186" i="1" s="1"/>
  <c r="AP279" i="1"/>
  <c r="AK279" i="1" s="1"/>
  <c r="AQ56" i="1"/>
  <c r="AP200" i="1"/>
  <c r="AK200" i="1" s="1"/>
  <c r="AP43" i="1"/>
  <c r="AK43" i="1" s="1"/>
  <c r="AQ235" i="1"/>
  <c r="AQ211" i="1"/>
  <c r="AQ31" i="1"/>
  <c r="AQ147" i="1"/>
  <c r="AP70" i="1"/>
  <c r="AK70" i="1" s="1"/>
  <c r="AP169" i="1"/>
  <c r="AK169" i="1" s="1"/>
  <c r="AP7" i="1"/>
  <c r="AK7" i="1" s="1"/>
  <c r="AP161" i="1"/>
  <c r="AK161" i="1" s="1"/>
  <c r="AP172" i="1"/>
  <c r="AK172" i="1" s="1"/>
  <c r="AP174" i="1"/>
  <c r="AK174" i="1" s="1"/>
  <c r="AP8" i="1"/>
  <c r="AK8" i="1" s="1"/>
  <c r="AQ57" i="1"/>
  <c r="AQ180" i="1"/>
  <c r="AP30" i="1"/>
  <c r="AK30" i="1" s="1"/>
  <c r="AP190" i="1"/>
  <c r="AK190" i="1" s="1"/>
  <c r="AP84" i="1"/>
  <c r="AK84" i="1" s="1"/>
  <c r="AQ49" i="1"/>
  <c r="AQ18" i="1"/>
  <c r="AQ64" i="1"/>
  <c r="AQ143" i="1"/>
  <c r="AQ225" i="1"/>
  <c r="AP27" i="1"/>
  <c r="AK27" i="1" s="1"/>
  <c r="AP204" i="1"/>
  <c r="AK204" i="1" s="1"/>
  <c r="AQ186" i="1"/>
  <c r="AP285" i="1"/>
  <c r="AK285" i="1" s="1"/>
  <c r="AQ267" i="1"/>
  <c r="AQ264" i="1"/>
  <c r="AP275" i="1"/>
  <c r="AK275" i="1" s="1"/>
  <c r="AP273" i="1"/>
  <c r="AK273" i="1" s="1"/>
  <c r="AQ265" i="1"/>
  <c r="AP80" i="1"/>
  <c r="AK80" i="1" s="1"/>
  <c r="AP131" i="1"/>
  <c r="AK131" i="1" s="1"/>
  <c r="AQ254" i="1"/>
  <c r="AP281" i="1"/>
  <c r="AK281" i="1" s="1"/>
  <c r="AQ215" i="1"/>
  <c r="AP5" i="1"/>
  <c r="AK5" i="1" s="1"/>
  <c r="AQ32" i="1"/>
  <c r="AP44" i="1"/>
  <c r="AK44" i="1" s="1"/>
  <c r="AQ19" i="1"/>
  <c r="AQ188" i="1"/>
  <c r="AQ46" i="1"/>
  <c r="AQ91" i="1"/>
  <c r="AQ92" i="1"/>
  <c r="AP125" i="1"/>
  <c r="AK125" i="1" s="1"/>
  <c r="AQ191" i="1"/>
  <c r="AQ194" i="1"/>
  <c r="AP57" i="1"/>
  <c r="AK57" i="1" s="1"/>
  <c r="AQ155" i="1"/>
  <c r="AP223" i="1"/>
  <c r="AK223" i="1" s="1"/>
  <c r="AP65" i="1"/>
  <c r="AK65" i="1" s="1"/>
  <c r="AQ117" i="1"/>
  <c r="AQ9" i="1"/>
  <c r="AQ195" i="1"/>
  <c r="AP225" i="1"/>
  <c r="AK225" i="1" s="1"/>
  <c r="AQ88" i="1"/>
  <c r="AQ154" i="1"/>
  <c r="AQ209" i="1"/>
  <c r="AQ114" i="1"/>
  <c r="AQ255" i="1"/>
  <c r="AQ259" i="1"/>
  <c r="AP271" i="1"/>
  <c r="AK271" i="1" s="1"/>
  <c r="AP264" i="1"/>
  <c r="AK264" i="1" s="1"/>
  <c r="AQ249" i="1"/>
  <c r="AP254" i="1"/>
  <c r="AK254" i="1" s="1"/>
  <c r="AQ40" i="1"/>
  <c r="AP215" i="1"/>
  <c r="AK215" i="1" s="1"/>
  <c r="AP32" i="1"/>
  <c r="AK32" i="1" s="1"/>
  <c r="AQ21" i="1"/>
  <c r="AQ48" i="1"/>
  <c r="AQ74" i="1"/>
  <c r="AP19" i="1"/>
  <c r="AK19" i="1" s="1"/>
  <c r="AP91" i="1"/>
  <c r="AK91" i="1" s="1"/>
  <c r="AP92" i="1"/>
  <c r="AK92" i="1" s="1"/>
  <c r="AQ213" i="1"/>
  <c r="AP194" i="1"/>
  <c r="AK194" i="1" s="1"/>
  <c r="AP105" i="1"/>
  <c r="AK105" i="1" s="1"/>
  <c r="AP155" i="1"/>
  <c r="AK155" i="1" s="1"/>
  <c r="AQ55" i="1"/>
  <c r="AP9" i="1"/>
  <c r="AK9" i="1" s="1"/>
  <c r="AP162" i="1"/>
  <c r="AK162" i="1" s="1"/>
  <c r="AQ119" i="1"/>
  <c r="AQ231" i="1"/>
  <c r="AQ171" i="1"/>
  <c r="AQ208" i="1"/>
  <c r="AQ87" i="1"/>
  <c r="AP88" i="1"/>
  <c r="AK88" i="1" s="1"/>
  <c r="AQ82" i="1"/>
  <c r="AP209" i="1"/>
  <c r="AK209" i="1" s="1"/>
  <c r="AP288" i="1"/>
  <c r="AK288" i="1" s="1"/>
  <c r="AP253" i="1"/>
  <c r="AK253" i="1" s="1"/>
  <c r="AP262" i="1"/>
  <c r="AK262" i="1" s="1"/>
  <c r="AQ287" i="1"/>
  <c r="AQ269" i="1"/>
  <c r="AP276" i="1"/>
  <c r="AK276" i="1" s="1"/>
  <c r="AQ228" i="1"/>
  <c r="AP165" i="1"/>
  <c r="AK165" i="1" s="1"/>
  <c r="AP267" i="1"/>
  <c r="AK267" i="1" s="1"/>
  <c r="AP258" i="1"/>
  <c r="AK258" i="1" s="1"/>
  <c r="AP274" i="1"/>
  <c r="AK274" i="1" s="1"/>
  <c r="AQ275" i="1"/>
  <c r="AQ251" i="1"/>
  <c r="AP284" i="1"/>
  <c r="AK284" i="1" s="1"/>
  <c r="AQ258" i="1"/>
  <c r="AP261" i="1"/>
  <c r="AK261" i="1" s="1"/>
  <c r="AP60" i="1"/>
  <c r="AK60" i="1" s="1"/>
  <c r="AQ4" i="1"/>
  <c r="AQ281" i="1"/>
  <c r="AP4" i="1"/>
  <c r="AK4" i="1" s="1"/>
  <c r="AP28" i="1"/>
  <c r="AK28" i="1" s="1"/>
  <c r="AP122" i="1"/>
  <c r="AK122" i="1" s="1"/>
  <c r="AP118" i="1"/>
  <c r="AK118" i="1" s="1"/>
  <c r="AQ123" i="1"/>
  <c r="AQ39" i="1"/>
  <c r="AQ252" i="1"/>
  <c r="AQ283" i="1"/>
  <c r="AQ271" i="1"/>
  <c r="AP270" i="1"/>
  <c r="AK270" i="1" s="1"/>
  <c r="AQ165" i="1"/>
  <c r="AP40" i="1"/>
  <c r="AK40" i="1" s="1"/>
  <c r="AP265" i="1"/>
  <c r="AK265" i="1" s="1"/>
  <c r="AP249" i="1"/>
  <c r="AK249" i="1" s="1"/>
  <c r="AP175" i="1"/>
  <c r="AK175" i="1" s="1"/>
  <c r="AQ29" i="1"/>
  <c r="AQ278" i="1"/>
  <c r="AP199" i="1"/>
  <c r="AK199" i="1" s="1"/>
  <c r="AQ282" i="1"/>
  <c r="AQ268" i="1"/>
  <c r="AQ263" i="1"/>
  <c r="AQ273" i="1"/>
  <c r="AQ276" i="1"/>
  <c r="AQ80" i="1"/>
  <c r="AQ138" i="1"/>
  <c r="AP278" i="1"/>
  <c r="AK278" i="1" s="1"/>
  <c r="AP166" i="1"/>
  <c r="AK166" i="1" s="1"/>
  <c r="AQ113" i="1"/>
  <c r="AP56" i="1"/>
  <c r="AK56" i="1" s="1"/>
  <c r="AP151" i="1"/>
  <c r="AK151" i="1" s="1"/>
  <c r="AQ176" i="1"/>
  <c r="AP263" i="1"/>
  <c r="AK263" i="1" s="1"/>
  <c r="AQ230" i="1"/>
  <c r="AQ100" i="1"/>
  <c r="AP180" i="1"/>
  <c r="AK180" i="1" s="1"/>
  <c r="AP154" i="1"/>
  <c r="AK154" i="1" s="1"/>
  <c r="AQ104" i="1"/>
  <c r="AQ212" i="1"/>
  <c r="AP136" i="1"/>
  <c r="AK136" i="1" s="1"/>
  <c r="AQ178" i="1"/>
  <c r="AQ170" i="1"/>
  <c r="AP127" i="1"/>
  <c r="AK127" i="1" s="1"/>
  <c r="AP163" i="1"/>
  <c r="AK163" i="1" s="1"/>
  <c r="AP221" i="1"/>
  <c r="AK221" i="1" s="1"/>
  <c r="AP13" i="1"/>
  <c r="AK13" i="1" s="1"/>
  <c r="AQ162" i="1"/>
  <c r="AP191" i="1"/>
  <c r="AK191" i="1" s="1"/>
  <c r="AQ61" i="1"/>
  <c r="AQ260" i="1"/>
  <c r="AP120" i="1"/>
  <c r="AK120" i="1" s="1"/>
  <c r="AP77" i="1"/>
  <c r="AK77" i="1" s="1"/>
  <c r="AP143" i="1"/>
  <c r="AK143" i="1" s="1"/>
  <c r="AP46" i="1"/>
  <c r="AK46" i="1" s="1"/>
  <c r="AP255" i="1"/>
  <c r="AK255" i="1" s="1"/>
  <c r="AP248" i="1"/>
  <c r="AK248" i="1" s="1"/>
  <c r="Z199" i="1"/>
  <c r="AQ47" i="1"/>
  <c r="AP145" i="1"/>
  <c r="AK145" i="1" s="1"/>
  <c r="AP164" i="1"/>
  <c r="AK164" i="1" s="1"/>
  <c r="AQ157" i="1"/>
  <c r="AP81" i="1"/>
  <c r="AK81" i="1" s="1"/>
  <c r="AQ179" i="1"/>
  <c r="AP228" i="1"/>
  <c r="AK228" i="1" s="1"/>
  <c r="AQ53" i="1"/>
  <c r="AP89" i="1"/>
  <c r="AK89" i="1" s="1"/>
  <c r="AP211" i="1"/>
  <c r="AK211" i="1" s="1"/>
  <c r="AQ253" i="1"/>
  <c r="AQ60" i="1"/>
  <c r="AQ161" i="1"/>
  <c r="AP283" i="1"/>
  <c r="AK283" i="1" s="1"/>
  <c r="AQ103" i="1"/>
  <c r="AP179" i="1"/>
  <c r="AK179" i="1" s="1"/>
  <c r="AP54" i="1"/>
  <c r="AK54" i="1" s="1"/>
  <c r="AP121" i="1"/>
  <c r="AK121" i="1" s="1"/>
  <c r="AP103" i="1"/>
  <c r="AK103" i="1" s="1"/>
  <c r="AQ63" i="1"/>
  <c r="AQ27" i="1"/>
  <c r="AQ220" i="1"/>
  <c r="AQ7" i="1"/>
  <c r="Y181" i="1"/>
  <c r="AP29" i="1"/>
  <c r="AK29" i="1" s="1"/>
  <c r="AQ223" i="1"/>
  <c r="AQ126" i="1"/>
  <c r="AQ28" i="1"/>
  <c r="AQ69" i="1"/>
  <c r="AP227" i="1"/>
  <c r="AK227" i="1" s="1"/>
  <c r="AC140" i="1"/>
  <c r="AO140" i="1" s="1"/>
  <c r="AP52" i="1"/>
  <c r="AK52" i="1" s="1"/>
  <c r="AQ146" i="1"/>
  <c r="AP268" i="1"/>
  <c r="AK268" i="1" s="1"/>
  <c r="AP272" i="1"/>
  <c r="AK272" i="1" s="1"/>
  <c r="AQ132" i="1"/>
  <c r="AP178" i="1"/>
  <c r="AK178" i="1" s="1"/>
  <c r="AP286" i="1"/>
  <c r="AK286" i="1" s="1"/>
  <c r="AQ108" i="1"/>
  <c r="AP260" i="1"/>
  <c r="AK260" i="1" s="1"/>
  <c r="AQ288" i="1"/>
  <c r="AP257" i="1"/>
  <c r="AK257" i="1" s="1"/>
  <c r="AP95" i="1"/>
  <c r="AK95" i="1" s="1"/>
  <c r="AP148" i="1"/>
  <c r="AK148" i="1" s="1"/>
  <c r="AP108" i="1"/>
  <c r="AK108" i="1" s="1"/>
  <c r="AP23" i="1"/>
  <c r="AK23" i="1" s="1"/>
  <c r="Y227" i="1"/>
  <c r="AC126" i="1"/>
  <c r="AO126" i="1" s="1"/>
  <c r="AQ122" i="1"/>
  <c r="AQ41" i="1"/>
  <c r="AQ229" i="1"/>
  <c r="AQ95" i="1"/>
  <c r="AP193" i="1"/>
  <c r="AK193" i="1" s="1"/>
  <c r="AP104" i="1"/>
  <c r="AK104" i="1" s="1"/>
  <c r="AP64" i="1"/>
  <c r="AK64" i="1" s="1"/>
  <c r="AP170" i="1"/>
  <c r="AK170" i="1" s="1"/>
  <c r="AP177" i="1"/>
  <c r="AK177" i="1" s="1"/>
  <c r="AQ173" i="1"/>
  <c r="AQ181" i="1"/>
  <c r="AQ237" i="1"/>
  <c r="AQ51" i="1"/>
  <c r="AQ175" i="1"/>
  <c r="AP107" i="1"/>
  <c r="AK107" i="1" s="1"/>
  <c r="AQ125" i="1"/>
  <c r="AQ280" i="1"/>
  <c r="AP20" i="1"/>
  <c r="AK20" i="1" s="1"/>
  <c r="AP173" i="1"/>
  <c r="AK173" i="1" s="1"/>
  <c r="AQ140" i="1"/>
  <c r="AQ241" i="1"/>
  <c r="AP76" i="1"/>
  <c r="AK76" i="1" s="1"/>
  <c r="AQ248" i="1"/>
  <c r="AQ266" i="1"/>
  <c r="AP138" i="1"/>
  <c r="AK138" i="1" s="1"/>
  <c r="AP31" i="1"/>
  <c r="AK31" i="1" s="1"/>
  <c r="AQ44" i="1"/>
  <c r="AQ182" i="1"/>
  <c r="AQ89" i="1"/>
  <c r="AL89" i="1" s="1"/>
  <c r="AP269" i="1"/>
  <c r="AK269" i="1" s="1"/>
  <c r="AQ257" i="1"/>
  <c r="AQ12" i="1"/>
  <c r="AQ233" i="1"/>
  <c r="AP135" i="1"/>
  <c r="AK135" i="1" s="1"/>
  <c r="AQ71" i="1"/>
  <c r="AQ107" i="1"/>
  <c r="AL107" i="1" s="1"/>
  <c r="AP113" i="1"/>
  <c r="AK113" i="1" s="1"/>
  <c r="AP22" i="1"/>
  <c r="AK22" i="1" s="1"/>
  <c r="AQ25" i="1"/>
  <c r="AP100" i="1"/>
  <c r="AK100" i="1" s="1"/>
  <c r="AP212" i="1"/>
  <c r="AK212" i="1" s="1"/>
  <c r="AQ279" i="1"/>
  <c r="AQ112" i="1"/>
  <c r="AP18" i="1"/>
  <c r="AK18" i="1" s="1"/>
  <c r="AQ274" i="1"/>
  <c r="AQ20" i="1"/>
  <c r="AP247" i="1"/>
  <c r="AK247" i="1" s="1"/>
  <c r="AQ73" i="1"/>
  <c r="AP62" i="1"/>
  <c r="AK62" i="1" s="1"/>
  <c r="AQ199" i="1"/>
  <c r="AQ23" i="1"/>
  <c r="AQ256" i="1"/>
  <c r="AP97" i="1"/>
  <c r="AK97" i="1" s="1"/>
  <c r="AP16" i="1"/>
  <c r="AK16" i="1" s="1"/>
  <c r="AP237" i="1"/>
  <c r="AK237" i="1" s="1"/>
  <c r="AQ250" i="1"/>
  <c r="AQ131" i="1"/>
  <c r="AP134" i="1"/>
  <c r="AK134" i="1" s="1"/>
  <c r="AP10" i="1"/>
  <c r="AK10" i="1" s="1"/>
  <c r="AQ150" i="1"/>
  <c r="AQ97" i="1"/>
  <c r="AQ156" i="1"/>
  <c r="AQ105" i="1"/>
  <c r="AP245" i="1"/>
  <c r="AK245" i="1" s="1"/>
  <c r="AQ130" i="1"/>
  <c r="AP49" i="1"/>
  <c r="AK49" i="1" s="1"/>
  <c r="AP86" i="1"/>
  <c r="AK86" i="1" s="1"/>
  <c r="AP133" i="1"/>
  <c r="AK133" i="1" s="1"/>
  <c r="AQ148" i="1"/>
  <c r="AQ35" i="1"/>
  <c r="AP280" i="1"/>
  <c r="AK280" i="1" s="1"/>
  <c r="AP219" i="1"/>
  <c r="AK219" i="1" s="1"/>
  <c r="AQ52" i="1"/>
  <c r="AP25" i="1"/>
  <c r="AK25" i="1" s="1"/>
  <c r="AQ172" i="1"/>
  <c r="AP230" i="1"/>
  <c r="AK230" i="1" s="1"/>
  <c r="AQ270" i="1"/>
  <c r="AP112" i="1"/>
  <c r="AK112" i="1" s="1"/>
  <c r="AP251" i="1"/>
  <c r="AK251" i="1" s="1"/>
  <c r="AQ227" i="1"/>
  <c r="AQ24" i="1"/>
  <c r="AP187" i="1"/>
  <c r="AK187" i="1" s="1"/>
  <c r="AP144" i="1"/>
  <c r="AK144" i="1" s="1"/>
  <c r="AQ261" i="1"/>
  <c r="AP78" i="1"/>
  <c r="AK78" i="1" s="1"/>
  <c r="AP181" i="1"/>
  <c r="AK181" i="1" s="1"/>
  <c r="AP266" i="1"/>
  <c r="AK266" i="1" s="1"/>
  <c r="AP3" i="1"/>
  <c r="AK3" i="1" s="1"/>
  <c r="Y260" i="1"/>
  <c r="Y228" i="1"/>
  <c r="Y131" i="1"/>
  <c r="Y4" i="1"/>
  <c r="Y278" i="1"/>
  <c r="Y254" i="1"/>
  <c r="AJ289" i="1"/>
  <c r="Y270" i="1"/>
  <c r="AM289" i="1"/>
  <c r="Y83" i="1"/>
  <c r="Y249" i="1"/>
  <c r="Y175" i="1"/>
  <c r="Y232" i="1"/>
  <c r="Y217" i="1"/>
  <c r="Y144" i="1"/>
  <c r="Y223" i="1"/>
  <c r="Y60" i="1"/>
  <c r="Y200" i="1"/>
  <c r="Y80" i="1"/>
  <c r="Y29" i="1"/>
  <c r="Y138" i="1"/>
  <c r="Y264" i="1"/>
  <c r="Y283" i="1"/>
  <c r="Y268" i="1"/>
  <c r="Y287" i="1"/>
  <c r="Y273" i="1"/>
  <c r="Y279" i="1"/>
  <c r="Y253" i="1"/>
  <c r="Y256" i="1"/>
  <c r="Y285" i="1"/>
  <c r="Y277" i="1"/>
  <c r="Y250" i="1"/>
  <c r="Y267" i="1"/>
  <c r="Y269" i="1"/>
  <c r="Y262" i="1"/>
  <c r="Y284" i="1"/>
  <c r="Y274" i="1"/>
  <c r="Y275" i="1"/>
  <c r="Y265" i="1"/>
  <c r="Y252" i="1"/>
  <c r="Y286" i="1"/>
  <c r="Y263" i="1"/>
  <c r="Y251" i="1"/>
  <c r="Y282" i="1"/>
  <c r="Y272" i="1"/>
  <c r="Y271" i="1"/>
  <c r="Y288" i="1"/>
  <c r="Y280" i="1"/>
  <c r="Y258" i="1"/>
  <c r="Y248" i="1"/>
  <c r="Y261" i="1"/>
  <c r="Y276" i="1"/>
  <c r="Y255" i="1"/>
  <c r="Y257" i="1"/>
  <c r="Y259" i="1"/>
  <c r="Y186" i="1"/>
  <c r="Y86" i="1"/>
  <c r="Y168" i="1"/>
  <c r="Y247" i="1"/>
  <c r="Y104" i="1"/>
  <c r="Y177" i="1"/>
  <c r="Y129" i="1"/>
  <c r="Y114" i="1"/>
  <c r="Y212" i="1"/>
  <c r="Y121" i="1"/>
  <c r="Y52" i="1"/>
  <c r="Y47" i="1"/>
  <c r="Y165" i="1"/>
  <c r="Y241" i="1"/>
  <c r="Y204" i="1"/>
  <c r="Y178" i="1"/>
  <c r="Y51" i="1"/>
  <c r="Y132" i="1"/>
  <c r="Y236" i="1"/>
  <c r="Y160" i="1"/>
  <c r="Y153" i="1"/>
  <c r="Y233" i="1"/>
  <c r="Y61" i="1"/>
  <c r="Y14" i="1"/>
  <c r="Y189" i="1"/>
  <c r="Y207" i="1"/>
  <c r="Y109" i="1"/>
  <c r="Y179" i="1"/>
  <c r="Y73" i="1"/>
  <c r="Y48" i="1"/>
  <c r="Y19" i="1"/>
  <c r="Y188" i="1"/>
  <c r="Y91" i="1"/>
  <c r="Y92" i="1"/>
  <c r="Y213" i="1"/>
  <c r="Y194" i="1"/>
  <c r="Y229" i="1"/>
  <c r="Y155" i="1"/>
  <c r="Y117" i="1"/>
  <c r="Y13" i="1"/>
  <c r="Y62" i="1"/>
  <c r="Y238" i="1"/>
  <c r="Y235" i="1"/>
  <c r="Y211" i="1"/>
  <c r="Y25" i="1"/>
  <c r="Y15" i="1"/>
  <c r="Y215" i="1"/>
  <c r="Y32" i="1"/>
  <c r="Y133" i="1"/>
  <c r="Y195" i="1"/>
  <c r="Y157" i="1"/>
  <c r="Y210" i="1"/>
  <c r="Y234" i="1"/>
  <c r="Y158" i="1"/>
  <c r="Y24" i="1"/>
  <c r="Y201" i="1"/>
  <c r="Y164" i="1"/>
  <c r="Y110" i="1"/>
  <c r="Y221" i="1"/>
  <c r="Y99" i="1"/>
  <c r="Y242" i="1"/>
  <c r="Y146" i="1"/>
  <c r="Y100" i="1"/>
  <c r="Y6" i="1"/>
  <c r="Y137" i="1"/>
  <c r="Y124" i="1"/>
  <c r="Y56" i="1"/>
  <c r="Y43" i="1"/>
  <c r="Y97" i="1"/>
  <c r="Y31" i="1"/>
  <c r="Y173" i="1"/>
  <c r="Y169" i="1"/>
  <c r="Y161" i="1"/>
  <c r="Y20" i="1"/>
  <c r="Y5" i="1"/>
  <c r="Y76" i="1"/>
  <c r="Y125" i="1"/>
  <c r="Y57" i="1"/>
  <c r="Y84" i="1"/>
  <c r="Y65" i="1"/>
  <c r="Y237" i="1"/>
  <c r="Y49" i="1"/>
  <c r="Y64" i="1"/>
  <c r="Y143" i="1"/>
  <c r="Y27" i="1"/>
  <c r="Y123" i="1"/>
  <c r="Y54" i="1"/>
  <c r="Y95" i="1"/>
  <c r="Y44" i="1"/>
  <c r="Y46" i="1"/>
  <c r="Y230" i="1"/>
  <c r="Y191" i="1"/>
  <c r="Y105" i="1"/>
  <c r="Y180" i="1"/>
  <c r="Y9" i="1"/>
  <c r="Y18" i="1"/>
  <c r="Y225" i="1"/>
  <c r="Y88" i="1"/>
  <c r="Y63" i="1"/>
  <c r="Y68" i="1"/>
  <c r="Y55" i="1"/>
  <c r="Y162" i="1"/>
  <c r="Y119" i="1"/>
  <c r="Y231" i="1"/>
  <c r="Y220" i="1"/>
  <c r="Y108" i="1"/>
  <c r="Y87" i="1"/>
  <c r="Y154" i="1"/>
  <c r="Y130" i="1"/>
  <c r="Y17" i="1"/>
  <c r="Y145" i="1"/>
  <c r="Y192" i="1"/>
  <c r="Y67" i="1"/>
  <c r="Y26" i="1"/>
  <c r="Y101" i="1"/>
  <c r="Y79" i="1"/>
  <c r="Y156" i="1"/>
  <c r="Y202" i="1"/>
  <c r="Y35" i="1"/>
  <c r="Y115" i="1"/>
  <c r="Y45" i="1"/>
  <c r="Y21" i="1"/>
  <c r="Y182" i="1"/>
  <c r="Y74" i="1"/>
  <c r="Y127" i="1"/>
  <c r="Y171" i="1"/>
  <c r="Y206" i="1"/>
  <c r="Y208" i="1"/>
  <c r="Y69" i="1"/>
  <c r="Y222" i="1"/>
  <c r="Y82" i="1"/>
  <c r="Y209" i="1"/>
  <c r="Y107" i="1"/>
  <c r="Y246" i="1"/>
  <c r="Y136" i="1"/>
  <c r="Y58" i="1"/>
  <c r="Y116" i="1"/>
  <c r="Y34" i="1"/>
  <c r="Y142" i="1"/>
  <c r="Y183" i="1"/>
  <c r="Y89" i="1"/>
  <c r="Y59" i="1"/>
  <c r="Y167" i="1"/>
  <c r="Y243" i="1"/>
  <c r="Y198" i="1"/>
  <c r="Y224" i="1"/>
  <c r="Y139" i="1"/>
  <c r="Y205" i="1"/>
  <c r="Y159" i="1"/>
  <c r="Y10" i="1"/>
  <c r="Y166" i="1"/>
  <c r="Y22" i="1"/>
  <c r="Y66" i="1"/>
  <c r="Y38" i="1"/>
  <c r="Y214" i="1"/>
  <c r="Y149" i="1"/>
  <c r="Y128" i="1"/>
  <c r="Y96" i="1"/>
  <c r="Y11" i="1"/>
  <c r="Y239" i="1"/>
  <c r="Y150" i="1"/>
  <c r="Y118" i="1"/>
  <c r="Y240" i="1"/>
  <c r="Y94" i="1"/>
  <c r="Y33" i="1"/>
  <c r="Y90" i="1"/>
  <c r="Y226" i="1"/>
  <c r="Y135" i="1"/>
  <c r="Y42" i="1"/>
  <c r="Y184" i="1"/>
  <c r="Y187" i="1"/>
  <c r="Y203" i="1"/>
  <c r="Y134" i="1"/>
  <c r="Y102" i="1"/>
  <c r="Y93" i="1"/>
  <c r="Y16" i="1"/>
  <c r="Y197" i="1"/>
  <c r="Y120" i="1"/>
  <c r="Y219" i="1"/>
  <c r="Y244" i="1"/>
  <c r="Y50" i="1"/>
  <c r="Y176" i="1"/>
  <c r="Y185" i="1"/>
  <c r="Y72" i="1"/>
  <c r="Y41" i="1"/>
  <c r="Y78" i="1"/>
  <c r="Y196" i="1"/>
  <c r="Y113" i="1"/>
  <c r="Y112" i="1"/>
  <c r="Y37" i="1"/>
  <c r="Y39" i="1"/>
  <c r="Y85" i="1"/>
  <c r="Y151" i="1"/>
  <c r="Y36" i="1"/>
  <c r="Y111" i="1"/>
  <c r="Y193" i="1"/>
  <c r="Y152" i="1"/>
  <c r="Y53" i="1"/>
  <c r="Y3" i="1"/>
  <c r="Y71" i="1"/>
  <c r="Y98" i="1"/>
  <c r="Y245" i="1"/>
  <c r="Y23" i="1"/>
  <c r="Y81" i="1"/>
  <c r="Y163" i="1"/>
  <c r="Y147" i="1"/>
  <c r="Y218" i="1"/>
  <c r="Y70" i="1"/>
  <c r="Y141" i="1"/>
  <c r="Y7" i="1"/>
  <c r="Y106" i="1"/>
  <c r="Y172" i="1"/>
  <c r="Y103" i="1"/>
  <c r="Y12" i="1"/>
  <c r="Y174" i="1"/>
  <c r="Y8" i="1"/>
  <c r="Y30" i="1"/>
  <c r="Y190" i="1"/>
  <c r="Y148" i="1"/>
  <c r="Y77" i="1"/>
  <c r="Y75" i="1"/>
  <c r="Y170" i="1"/>
  <c r="Y216" i="1"/>
  <c r="AY131" i="1" l="1"/>
  <c r="AY258" i="1"/>
  <c r="AY119" i="1"/>
  <c r="AY43" i="1"/>
  <c r="AY214" i="1"/>
  <c r="AY80" i="1"/>
  <c r="AY168" i="1"/>
  <c r="AY199" i="1"/>
  <c r="AY252" i="1"/>
  <c r="AY99" i="1"/>
  <c r="AY281" i="1"/>
  <c r="AY277" i="1"/>
  <c r="AY82" i="1"/>
  <c r="AY40" i="1"/>
  <c r="AY114" i="1"/>
  <c r="AY28" i="1"/>
  <c r="AY59" i="1"/>
  <c r="AY48" i="1"/>
  <c r="AY142" i="1"/>
  <c r="AY67" i="1"/>
  <c r="AY124" i="1"/>
  <c r="AY173" i="1"/>
  <c r="AY190" i="1"/>
  <c r="AY20" i="1"/>
  <c r="AY170" i="1"/>
  <c r="AY110" i="1"/>
  <c r="AY158" i="1"/>
  <c r="AY106" i="1"/>
  <c r="AY288" i="1"/>
  <c r="AY221" i="1"/>
  <c r="AY96" i="1"/>
  <c r="AY50" i="1"/>
  <c r="AY90" i="1"/>
  <c r="AY246" i="1"/>
  <c r="AY93" i="1"/>
  <c r="AY141" i="1"/>
  <c r="AY3" i="1"/>
  <c r="AY282" i="1"/>
  <c r="AY206" i="1"/>
  <c r="AY270" i="1"/>
  <c r="AY163" i="1"/>
  <c r="AY175" i="1"/>
  <c r="AY135" i="1"/>
  <c r="AY219" i="1"/>
  <c r="AY265" i="1"/>
  <c r="AY225" i="1"/>
  <c r="AY276" i="1"/>
  <c r="AY262" i="1"/>
  <c r="AY177" i="1"/>
  <c r="AY6" i="1"/>
  <c r="AY39" i="1"/>
  <c r="AY275" i="1"/>
  <c r="AY286" i="1"/>
  <c r="AY249" i="1"/>
  <c r="AY259" i="1"/>
  <c r="AY209" i="1"/>
  <c r="AY260" i="1"/>
  <c r="AY129" i="1"/>
  <c r="AY34" i="1"/>
  <c r="AY137" i="1"/>
  <c r="AY238" i="1"/>
  <c r="AY248" i="1"/>
  <c r="AY231" i="1"/>
  <c r="AY229" i="1"/>
  <c r="AY207" i="1"/>
  <c r="AY83" i="1"/>
  <c r="AY236" i="1"/>
  <c r="AY108" i="1"/>
  <c r="AY230" i="1"/>
  <c r="AY188" i="1"/>
  <c r="AY25" i="1"/>
  <c r="AY146" i="1"/>
  <c r="AY18" i="1"/>
  <c r="AY180" i="1"/>
  <c r="AY147" i="1"/>
  <c r="AY97" i="1"/>
  <c r="AY161" i="1"/>
  <c r="AY127" i="1"/>
  <c r="AY102" i="1"/>
  <c r="AY33" i="1"/>
  <c r="AY36" i="1"/>
  <c r="AY166" i="1"/>
  <c r="AY205" i="1"/>
  <c r="AY126" i="1"/>
  <c r="AY143" i="1"/>
  <c r="AY138" i="1"/>
  <c r="AY86" i="1"/>
  <c r="AY181" i="1"/>
  <c r="AY37" i="1"/>
  <c r="AY88" i="1"/>
  <c r="AY139" i="1"/>
  <c r="AY101" i="1"/>
  <c r="AY32" i="1"/>
  <c r="AY233" i="1"/>
  <c r="AY132" i="1"/>
  <c r="AY81" i="1"/>
  <c r="AY178" i="1"/>
  <c r="AY75" i="1"/>
  <c r="AY148" i="1"/>
  <c r="AY71" i="1"/>
  <c r="AY218" i="1"/>
  <c r="AY113" i="1"/>
  <c r="AY176" i="1"/>
  <c r="AY197" i="1"/>
  <c r="AY53" i="1"/>
  <c r="AY145" i="1"/>
  <c r="AY38" i="1"/>
  <c r="AY203" i="1"/>
  <c r="AY210" i="1"/>
  <c r="AY122" i="1"/>
  <c r="AY186" i="1"/>
  <c r="AY268" i="1"/>
  <c r="AY29" i="1"/>
  <c r="AY272" i="1"/>
  <c r="AY196" i="1"/>
  <c r="AY269" i="1"/>
  <c r="AY287" i="1"/>
  <c r="AY195" i="1"/>
  <c r="AY10" i="1"/>
  <c r="AY79" i="1"/>
  <c r="AY274" i="1"/>
  <c r="AY157" i="1"/>
  <c r="AY220" i="1"/>
  <c r="AY45" i="1"/>
  <c r="AY14" i="1"/>
  <c r="AY202" i="1"/>
  <c r="AY212" i="1"/>
  <c r="AY117" i="1"/>
  <c r="AY92" i="1"/>
  <c r="AY46" i="1"/>
  <c r="AY179" i="1"/>
  <c r="AY215" i="1"/>
  <c r="AY15" i="1"/>
  <c r="AY7" i="1"/>
  <c r="AY70" i="1"/>
  <c r="AY111" i="1"/>
  <c r="AY41" i="1"/>
  <c r="AY16" i="1"/>
  <c r="AY94" i="1"/>
  <c r="AY85" i="1"/>
  <c r="AY22" i="1"/>
  <c r="AY167" i="1"/>
  <c r="AY283" i="1"/>
  <c r="AY242" i="1"/>
  <c r="AY251" i="1"/>
  <c r="AY204" i="1"/>
  <c r="AY239" i="1"/>
  <c r="AY266" i="1"/>
  <c r="AY11" i="1"/>
  <c r="AY60" i="1"/>
  <c r="AY154" i="1"/>
  <c r="AY68" i="1"/>
  <c r="AY171" i="1"/>
  <c r="AY55" i="1"/>
  <c r="AY182" i="1"/>
  <c r="AY115" i="1"/>
  <c r="AY35" i="1"/>
  <c r="AY160" i="1"/>
  <c r="AY63" i="1"/>
  <c r="AY162" i="1"/>
  <c r="AY155" i="1"/>
  <c r="AY61" i="1"/>
  <c r="AY153" i="1"/>
  <c r="AY54" i="1"/>
  <c r="AY237" i="1"/>
  <c r="AY223" i="1"/>
  <c r="AY125" i="1"/>
  <c r="AY211" i="1"/>
  <c r="AY65" i="1"/>
  <c r="AY144" i="1"/>
  <c r="AY200" i="1"/>
  <c r="AY130" i="1"/>
  <c r="AY24" i="1"/>
  <c r="AY112" i="1"/>
  <c r="AY201" i="1"/>
  <c r="AY234" i="1"/>
  <c r="AY120" i="1"/>
  <c r="AY279" i="1"/>
  <c r="AY42" i="1"/>
  <c r="AY226" i="1"/>
  <c r="AY247" i="1"/>
  <c r="AY118" i="1"/>
  <c r="AY217" i="1"/>
  <c r="AY228" i="1"/>
  <c r="AY87" i="1"/>
  <c r="AY280" i="1"/>
  <c r="AY185" i="1"/>
  <c r="AY66" i="1"/>
  <c r="AY224" i="1"/>
  <c r="AY243" i="1"/>
  <c r="AY183" i="1"/>
  <c r="AY17" i="1"/>
  <c r="AY227" i="1"/>
  <c r="AY256" i="1"/>
  <c r="AY73" i="1"/>
  <c r="AY192" i="1"/>
  <c r="AY104" i="1"/>
  <c r="AY9" i="1"/>
  <c r="AY56" i="1"/>
  <c r="AY8" i="1"/>
  <c r="AY174" i="1"/>
  <c r="AY5" i="1"/>
  <c r="AY169" i="1"/>
  <c r="AY23" i="1"/>
  <c r="AY77" i="1"/>
  <c r="AY152" i="1"/>
  <c r="AY140" i="1"/>
  <c r="AY72" i="1"/>
  <c r="AY98" i="1"/>
  <c r="AY134" i="1"/>
  <c r="AY159" i="1"/>
  <c r="AY165" i="1"/>
  <c r="AY271" i="1"/>
  <c r="AY78" i="1"/>
  <c r="AY285" i="1"/>
  <c r="AY216" i="1"/>
  <c r="AY47" i="1"/>
  <c r="AY52" i="1"/>
  <c r="AY150" i="1"/>
  <c r="AY208" i="1"/>
  <c r="AY156" i="1"/>
  <c r="AY26" i="1"/>
  <c r="AY194" i="1"/>
  <c r="AY191" i="1"/>
  <c r="AY109" i="1"/>
  <c r="AY95" i="1"/>
  <c r="AY257" i="1"/>
  <c r="AY49" i="1"/>
  <c r="AY57" i="1"/>
  <c r="AY235" i="1"/>
  <c r="AY30" i="1"/>
  <c r="AY103" i="1"/>
  <c r="AY12" i="1"/>
  <c r="AY172" i="1"/>
  <c r="AY136" i="1"/>
  <c r="AY100" i="1"/>
  <c r="AY244" i="1"/>
  <c r="AY240" i="1"/>
  <c r="AY149" i="1"/>
  <c r="AY232" i="1"/>
  <c r="AY254" i="1"/>
  <c r="AY264" i="1"/>
  <c r="AY267" i="1"/>
  <c r="AY273" i="1"/>
  <c r="AY263" i="1"/>
  <c r="AY121" i="1"/>
  <c r="AY278" i="1"/>
  <c r="AY284" i="1"/>
  <c r="AY123" i="1"/>
  <c r="AY4" i="1"/>
  <c r="AY222" i="1"/>
  <c r="AY255" i="1"/>
  <c r="AY241" i="1"/>
  <c r="AY261" i="1"/>
  <c r="AY250" i="1"/>
  <c r="AY128" i="1"/>
  <c r="AY116" i="1"/>
  <c r="AY58" i="1"/>
  <c r="AY69" i="1"/>
  <c r="AY213" i="1"/>
  <c r="AY74" i="1"/>
  <c r="AY21" i="1"/>
  <c r="AY189" i="1"/>
  <c r="AY253" i="1"/>
  <c r="AY105" i="1"/>
  <c r="AY91" i="1"/>
  <c r="AY19" i="1"/>
  <c r="AY64" i="1"/>
  <c r="AY44" i="1"/>
  <c r="AY31" i="1"/>
  <c r="AY51" i="1"/>
  <c r="AY27" i="1"/>
  <c r="AY84" i="1"/>
  <c r="AY76" i="1"/>
  <c r="AY133" i="1"/>
  <c r="AY62" i="1"/>
  <c r="AY245" i="1"/>
  <c r="AY164" i="1"/>
  <c r="AY13" i="1"/>
  <c r="AY187" i="1"/>
  <c r="AY184" i="1"/>
  <c r="AY151" i="1"/>
  <c r="AY198" i="1"/>
  <c r="AY89" i="1"/>
  <c r="AL38" i="1"/>
  <c r="AL257" i="1"/>
  <c r="AG257" i="1" s="1"/>
  <c r="AL91" i="1"/>
  <c r="AG91" i="1" s="1"/>
  <c r="AL130" i="1"/>
  <c r="AG130" i="1" s="1"/>
  <c r="AL9" i="1"/>
  <c r="AG9" i="1" s="1"/>
  <c r="AL187" i="1"/>
  <c r="AG187" i="1" s="1"/>
  <c r="AG141" i="1"/>
  <c r="AL255" i="1"/>
  <c r="AL133" i="1"/>
  <c r="AG133" i="1" s="1"/>
  <c r="AL104" i="1"/>
  <c r="AG104" i="1" s="1"/>
  <c r="AL47" i="1"/>
  <c r="AG47" i="1" s="1"/>
  <c r="AL74" i="1"/>
  <c r="AG74" i="1" s="1"/>
  <c r="AL253" i="1"/>
  <c r="AG253" i="1" s="1"/>
  <c r="AL268" i="1"/>
  <c r="AG268" i="1" s="1"/>
  <c r="AL186" i="1"/>
  <c r="AG186" i="1" s="1"/>
  <c r="AL128" i="1"/>
  <c r="AG128" i="1" s="1"/>
  <c r="AL57" i="1"/>
  <c r="AG57" i="1" s="1"/>
  <c r="AL7" i="1"/>
  <c r="AG7" i="1" s="1"/>
  <c r="AL164" i="1"/>
  <c r="AL261" i="1"/>
  <c r="AG261" i="1" s="1"/>
  <c r="AL237" i="1"/>
  <c r="AG237" i="1" s="1"/>
  <c r="AL69" i="1"/>
  <c r="AG69" i="1" s="1"/>
  <c r="AL179" i="1"/>
  <c r="AG179" i="1" s="1"/>
  <c r="AL188" i="1"/>
  <c r="AG188" i="1" s="1"/>
  <c r="AL56" i="1"/>
  <c r="AG56" i="1" s="1"/>
  <c r="AL158" i="1"/>
  <c r="AG158" i="1" s="1"/>
  <c r="AL196" i="1"/>
  <c r="AG196" i="1" s="1"/>
  <c r="AL118" i="1"/>
  <c r="AG118" i="1" s="1"/>
  <c r="AL109" i="1"/>
  <c r="AG109" i="1" s="1"/>
  <c r="AL213" i="1"/>
  <c r="AG213" i="1" s="1"/>
  <c r="AL218" i="1"/>
  <c r="AG218" i="1" s="1"/>
  <c r="AL21" i="1"/>
  <c r="AG21" i="1" s="1"/>
  <c r="AL51" i="1"/>
  <c r="AL60" i="1"/>
  <c r="AG60" i="1" s="1"/>
  <c r="AL4" i="1"/>
  <c r="AG4" i="1" s="1"/>
  <c r="AL15" i="1"/>
  <c r="AG15" i="1" s="1"/>
  <c r="AL122" i="1"/>
  <c r="AG122" i="1" s="1"/>
  <c r="AL147" i="1"/>
  <c r="AG147" i="1" s="1"/>
  <c r="AL98" i="1"/>
  <c r="AG98" i="1" s="1"/>
  <c r="AL19" i="1"/>
  <c r="AG19" i="1" s="1"/>
  <c r="AL245" i="1"/>
  <c r="AG245" i="1" s="1"/>
  <c r="AL96" i="1"/>
  <c r="AG96" i="1" s="1"/>
  <c r="AL240" i="1"/>
  <c r="AG240" i="1" s="1"/>
  <c r="AL259" i="1"/>
  <c r="AG259" i="1" s="1"/>
  <c r="AL136" i="1"/>
  <c r="AG136" i="1" s="1"/>
  <c r="AL220" i="1"/>
  <c r="AG220" i="1" s="1"/>
  <c r="AL275" i="1"/>
  <c r="AG275" i="1" s="1"/>
  <c r="AL18" i="1"/>
  <c r="AG18" i="1" s="1"/>
  <c r="AL8" i="1"/>
  <c r="AG8" i="1" s="1"/>
  <c r="AL111" i="1"/>
  <c r="AG111" i="1" s="1"/>
  <c r="AL67" i="1"/>
  <c r="AG67" i="1" s="1"/>
  <c r="AL27" i="1"/>
  <c r="AG27" i="1" s="1"/>
  <c r="AL16" i="1"/>
  <c r="AG16" i="1" s="1"/>
  <c r="AL162" i="1"/>
  <c r="AG162" i="1" s="1"/>
  <c r="AL99" i="1"/>
  <c r="AG99" i="1" s="1"/>
  <c r="AL241" i="1"/>
  <c r="AL39" i="1"/>
  <c r="AG39" i="1" s="1"/>
  <c r="AL231" i="1"/>
  <c r="AG231" i="1" s="1"/>
  <c r="AL127" i="1"/>
  <c r="AG127" i="1" s="1"/>
  <c r="AL94" i="1"/>
  <c r="AG94" i="1" s="1"/>
  <c r="AL139" i="1"/>
  <c r="AG139" i="1" s="1"/>
  <c r="AL30" i="1"/>
  <c r="AG30" i="1" s="1"/>
  <c r="AL108" i="1"/>
  <c r="AG108" i="1" s="1"/>
  <c r="AL180" i="1"/>
  <c r="AG180" i="1" s="1"/>
  <c r="AL110" i="1"/>
  <c r="AG110" i="1" s="1"/>
  <c r="AL201" i="1"/>
  <c r="AG201" i="1" s="1"/>
  <c r="AL145" i="1"/>
  <c r="AG145" i="1" s="1"/>
  <c r="AL105" i="1"/>
  <c r="AL49" i="1"/>
  <c r="AG266" i="1"/>
  <c r="AL274" i="1"/>
  <c r="AG274" i="1" s="1"/>
  <c r="AL116" i="1"/>
  <c r="AG116" i="1" s="1"/>
  <c r="AL24" i="1"/>
  <c r="AG24" i="1" s="1"/>
  <c r="AL95" i="1"/>
  <c r="AG95" i="1" s="1"/>
  <c r="AL100" i="1"/>
  <c r="AG100" i="1" s="1"/>
  <c r="AL81" i="1"/>
  <c r="AL244" i="1"/>
  <c r="AG244" i="1" s="1"/>
  <c r="AL149" i="1"/>
  <c r="AG149" i="1" s="1"/>
  <c r="AL59" i="1"/>
  <c r="AL101" i="1"/>
  <c r="AG101" i="1" s="1"/>
  <c r="AL156" i="1"/>
  <c r="AG156" i="1" s="1"/>
  <c r="AL254" i="1"/>
  <c r="AG254" i="1" s="1"/>
  <c r="AL211" i="1"/>
  <c r="AG211" i="1" s="1"/>
  <c r="AL12" i="1"/>
  <c r="AL140" i="1"/>
  <c r="AL132" i="1"/>
  <c r="AG132" i="1" s="1"/>
  <c r="AL53" i="1"/>
  <c r="AL276" i="1"/>
  <c r="AL123" i="1"/>
  <c r="AG123" i="1" s="1"/>
  <c r="AL287" i="1"/>
  <c r="AG287" i="1" s="1"/>
  <c r="AL225" i="1"/>
  <c r="AG225" i="1" s="1"/>
  <c r="AL5" i="1"/>
  <c r="AL144" i="1"/>
  <c r="AG144" i="1" s="1"/>
  <c r="AL262" i="1"/>
  <c r="AG262" i="1" s="1"/>
  <c r="AL177" i="1"/>
  <c r="AL75" i="1"/>
  <c r="AL163" i="1"/>
  <c r="AG163" i="1" s="1"/>
  <c r="AL36" i="1"/>
  <c r="AG36" i="1" s="1"/>
  <c r="AL37" i="1"/>
  <c r="AG37" i="1" s="1"/>
  <c r="AL239" i="1"/>
  <c r="AL206" i="1"/>
  <c r="AG206" i="1" s="1"/>
  <c r="AL45" i="1"/>
  <c r="AG45" i="1" s="1"/>
  <c r="AL58" i="1"/>
  <c r="AG58" i="1" s="1"/>
  <c r="AL236" i="1"/>
  <c r="AG236" i="1" s="1"/>
  <c r="AL183" i="1"/>
  <c r="AG183" i="1" s="1"/>
  <c r="AL124" i="1"/>
  <c r="AG124" i="1" s="1"/>
  <c r="AL23" i="1"/>
  <c r="AG23" i="1" s="1"/>
  <c r="AL280" i="1"/>
  <c r="AL126" i="1"/>
  <c r="AL283" i="1"/>
  <c r="AG283" i="1" s="1"/>
  <c r="AL208" i="1"/>
  <c r="AL178" i="1"/>
  <c r="AG178" i="1" s="1"/>
  <c r="AL112" i="1"/>
  <c r="AG112" i="1" s="1"/>
  <c r="AL288" i="1"/>
  <c r="AG288" i="1" s="1"/>
  <c r="AL29" i="1"/>
  <c r="AG29" i="1" s="1"/>
  <c r="AL119" i="1"/>
  <c r="AL92" i="1"/>
  <c r="AG92" i="1" s="1"/>
  <c r="AL267" i="1"/>
  <c r="AL84" i="1"/>
  <c r="AL227" i="1"/>
  <c r="AL172" i="1"/>
  <c r="AG172" i="1" s="1"/>
  <c r="AL35" i="1"/>
  <c r="AG35" i="1" s="1"/>
  <c r="AL73" i="1"/>
  <c r="AG73" i="1" s="1"/>
  <c r="AL279" i="1"/>
  <c r="AG279" i="1" s="1"/>
  <c r="AL175" i="1"/>
  <c r="AL229" i="1"/>
  <c r="AG229" i="1" s="1"/>
  <c r="AL161" i="1"/>
  <c r="AG161" i="1" s="1"/>
  <c r="AL260" i="1"/>
  <c r="AG260" i="1" s="1"/>
  <c r="AL230" i="1"/>
  <c r="AG230" i="1" s="1"/>
  <c r="AL113" i="1"/>
  <c r="AG113" i="1" s="1"/>
  <c r="AL273" i="1"/>
  <c r="AG273" i="1" s="1"/>
  <c r="AL165" i="1"/>
  <c r="AG165" i="1" s="1"/>
  <c r="AL281" i="1"/>
  <c r="AL82" i="1"/>
  <c r="AG82" i="1" s="1"/>
  <c r="AL155" i="1"/>
  <c r="AL143" i="1"/>
  <c r="AL190" i="1"/>
  <c r="AG190" i="1" s="1"/>
  <c r="AL70" i="1"/>
  <c r="AG70" i="1" s="1"/>
  <c r="AL43" i="1"/>
  <c r="AG43" i="1" s="1"/>
  <c r="AL272" i="1"/>
  <c r="AG272" i="1" s="1"/>
  <c r="AL247" i="1"/>
  <c r="AG247" i="1" s="1"/>
  <c r="AL106" i="1"/>
  <c r="AL221" i="1"/>
  <c r="AL102" i="1"/>
  <c r="AL135" i="1"/>
  <c r="AG135" i="1" s="1"/>
  <c r="AL79" i="1"/>
  <c r="AG79" i="1" s="1"/>
  <c r="AL115" i="1"/>
  <c r="AG115" i="1" s="1"/>
  <c r="AL202" i="1"/>
  <c r="AG202" i="1" s="1"/>
  <c r="AL192" i="1"/>
  <c r="AL160" i="1"/>
  <c r="AG160" i="1" s="1"/>
  <c r="AL238" i="1"/>
  <c r="AG238" i="1" s="1"/>
  <c r="AL148" i="1"/>
  <c r="AG148" i="1" s="1"/>
  <c r="AL41" i="1"/>
  <c r="AG41" i="1" s="1"/>
  <c r="AL61" i="1"/>
  <c r="AG61" i="1" s="1"/>
  <c r="AL212" i="1"/>
  <c r="AG212" i="1" s="1"/>
  <c r="AL263" i="1"/>
  <c r="AL251" i="1"/>
  <c r="AG251" i="1" s="1"/>
  <c r="AL40" i="1"/>
  <c r="AG40" i="1" s="1"/>
  <c r="AL195" i="1"/>
  <c r="AG195" i="1" s="1"/>
  <c r="AL46" i="1"/>
  <c r="AG46" i="1" s="1"/>
  <c r="AL215" i="1"/>
  <c r="AL265" i="1"/>
  <c r="AG265" i="1" s="1"/>
  <c r="AL64" i="1"/>
  <c r="AG64" i="1" s="1"/>
  <c r="AL200" i="1"/>
  <c r="AG200" i="1" s="1"/>
  <c r="AL77" i="1"/>
  <c r="AG77" i="1" s="1"/>
  <c r="AL62" i="1"/>
  <c r="AL197" i="1"/>
  <c r="AG197" i="1" s="1"/>
  <c r="AL134" i="1"/>
  <c r="AG134" i="1" s="1"/>
  <c r="AL184" i="1"/>
  <c r="AL10" i="1"/>
  <c r="AG10" i="1" s="1"/>
  <c r="AL142" i="1"/>
  <c r="AG142" i="1" s="1"/>
  <c r="AL17" i="1"/>
  <c r="AG17" i="1" s="1"/>
  <c r="AH289" i="1"/>
  <c r="AL214" i="1"/>
  <c r="AG214" i="1" s="1"/>
  <c r="AL52" i="1"/>
  <c r="AG52" i="1" s="1"/>
  <c r="AL131" i="1"/>
  <c r="AG131" i="1" s="1"/>
  <c r="AL256" i="1"/>
  <c r="AL20" i="1"/>
  <c r="AL71" i="1"/>
  <c r="AG71" i="1" s="1"/>
  <c r="AL248" i="1"/>
  <c r="AG248" i="1" s="1"/>
  <c r="AL181" i="1"/>
  <c r="AG181" i="1" s="1"/>
  <c r="AL28" i="1"/>
  <c r="AG28" i="1" s="1"/>
  <c r="AL176" i="1"/>
  <c r="AL282" i="1"/>
  <c r="AG282" i="1" s="1"/>
  <c r="AL271" i="1"/>
  <c r="AG271" i="1" s="1"/>
  <c r="AL228" i="1"/>
  <c r="AG228" i="1" s="1"/>
  <c r="AL87" i="1"/>
  <c r="AG87" i="1" s="1"/>
  <c r="AL48" i="1"/>
  <c r="AG48" i="1" s="1"/>
  <c r="AL114" i="1"/>
  <c r="AG114" i="1" s="1"/>
  <c r="AL117" i="1"/>
  <c r="AG117" i="1" s="1"/>
  <c r="AL194" i="1"/>
  <c r="AG194" i="1" s="1"/>
  <c r="AL31" i="1"/>
  <c r="AG31" i="1" s="1"/>
  <c r="AL121" i="1"/>
  <c r="AG121" i="1" s="1"/>
  <c r="AL76" i="1"/>
  <c r="AG76" i="1" s="1"/>
  <c r="AL242" i="1"/>
  <c r="AL72" i="1"/>
  <c r="AG72" i="1" s="1"/>
  <c r="AL13" i="1"/>
  <c r="AG90" i="1"/>
  <c r="AL85" i="1"/>
  <c r="AG85" i="1" s="1"/>
  <c r="AL216" i="1"/>
  <c r="AG216" i="1" s="1"/>
  <c r="AL222" i="1"/>
  <c r="AG222" i="1" s="1"/>
  <c r="AL185" i="1"/>
  <c r="AL243" i="1"/>
  <c r="AG243" i="1" s="1"/>
  <c r="AL207" i="1"/>
  <c r="AG207" i="1" s="1"/>
  <c r="AL153" i="1"/>
  <c r="AG153" i="1" s="1"/>
  <c r="AG84" i="1"/>
  <c r="AL182" i="1"/>
  <c r="AL146" i="1"/>
  <c r="AL249" i="1"/>
  <c r="AL174" i="1"/>
  <c r="AG174" i="1" s="1"/>
  <c r="AL152" i="1"/>
  <c r="AG152" i="1" s="1"/>
  <c r="AL234" i="1"/>
  <c r="AG234" i="1" s="1"/>
  <c r="AL286" i="1"/>
  <c r="AG286" i="1" s="1"/>
  <c r="AL129" i="1"/>
  <c r="AG129" i="1" s="1"/>
  <c r="AL34" i="1"/>
  <c r="AG34" i="1" s="1"/>
  <c r="AG166" i="1"/>
  <c r="AL63" i="1"/>
  <c r="AG63" i="1" s="1"/>
  <c r="AL209" i="1"/>
  <c r="AG209" i="1" s="1"/>
  <c r="AL120" i="1"/>
  <c r="AG120" i="1" s="1"/>
  <c r="AL277" i="1"/>
  <c r="AL11" i="1"/>
  <c r="AG11" i="1" s="1"/>
  <c r="AL224" i="1"/>
  <c r="AG224" i="1" s="1"/>
  <c r="AL189" i="1"/>
  <c r="AL83" i="1"/>
  <c r="AL270" i="1"/>
  <c r="AL97" i="1"/>
  <c r="AG97" i="1" s="1"/>
  <c r="AL199" i="1"/>
  <c r="AG199" i="1" s="1"/>
  <c r="AL25" i="1"/>
  <c r="AL44" i="1"/>
  <c r="AG44" i="1" s="1"/>
  <c r="AL125" i="1"/>
  <c r="AG125" i="1" s="1"/>
  <c r="AG177" i="1"/>
  <c r="AG193" i="1"/>
  <c r="AL223" i="1"/>
  <c r="AG223" i="1" s="1"/>
  <c r="AG89" i="1"/>
  <c r="AL157" i="1"/>
  <c r="AG157" i="1" s="1"/>
  <c r="AG13" i="1"/>
  <c r="AL170" i="1"/>
  <c r="AL138" i="1"/>
  <c r="AG138" i="1" s="1"/>
  <c r="AL252" i="1"/>
  <c r="AL171" i="1"/>
  <c r="AG171" i="1" s="1"/>
  <c r="AG155" i="1"/>
  <c r="AL154" i="1"/>
  <c r="AL235" i="1"/>
  <c r="AG235" i="1" s="1"/>
  <c r="AL86" i="1"/>
  <c r="AG86" i="1" s="1"/>
  <c r="AL78" i="1"/>
  <c r="AG78" i="1" s="1"/>
  <c r="AL33" i="1"/>
  <c r="AG33" i="1" s="1"/>
  <c r="AL285" i="1"/>
  <c r="AL14" i="1"/>
  <c r="AG14" i="1" s="1"/>
  <c r="AL68" i="1"/>
  <c r="AL137" i="1"/>
  <c r="AG137" i="1" s="1"/>
  <c r="AL250" i="1"/>
  <c r="AG250" i="1" s="1"/>
  <c r="AL173" i="1"/>
  <c r="AG173" i="1" s="1"/>
  <c r="AL55" i="1"/>
  <c r="AL191" i="1"/>
  <c r="AG191" i="1" s="1"/>
  <c r="AL150" i="1"/>
  <c r="AG150" i="1" s="1"/>
  <c r="AL233" i="1"/>
  <c r="AG233" i="1" s="1"/>
  <c r="AL80" i="1"/>
  <c r="AG80" i="1" s="1"/>
  <c r="AL278" i="1"/>
  <c r="AL258" i="1"/>
  <c r="AL269" i="1"/>
  <c r="AG269" i="1" s="1"/>
  <c r="AL88" i="1"/>
  <c r="AG88" i="1" s="1"/>
  <c r="AL32" i="1"/>
  <c r="AL264" i="1"/>
  <c r="AG264" i="1" s="1"/>
  <c r="AL65" i="1"/>
  <c r="AG65" i="1" s="1"/>
  <c r="AL169" i="1"/>
  <c r="AG169" i="1" s="1"/>
  <c r="AL284" i="1"/>
  <c r="AG284" i="1" s="1"/>
  <c r="AL168" i="1"/>
  <c r="AG168" i="1" s="1"/>
  <c r="AL204" i="1"/>
  <c r="AG204" i="1" s="1"/>
  <c r="AL217" i="1"/>
  <c r="AL151" i="1"/>
  <c r="AG151" i="1" s="1"/>
  <c r="AL66" i="1"/>
  <c r="AG66" i="1" s="1"/>
  <c r="AL26" i="1"/>
  <c r="AG26" i="1" s="1"/>
  <c r="AL54" i="1"/>
  <c r="AG54" i="1" s="1"/>
  <c r="AL6" i="1"/>
  <c r="AG6" i="1" s="1"/>
  <c r="AG159" i="1"/>
  <c r="AG205" i="1"/>
  <c r="AG226" i="1"/>
  <c r="AG219" i="1"/>
  <c r="AG50" i="1"/>
  <c r="AG255" i="1"/>
  <c r="AG167" i="1"/>
  <c r="AI289" i="1"/>
  <c r="AG22" i="1"/>
  <c r="AP140" i="1"/>
  <c r="AK140" i="1" s="1"/>
  <c r="AG38" i="1"/>
  <c r="AG59" i="1"/>
  <c r="AG103" i="1"/>
  <c r="AG246" i="1"/>
  <c r="AP126" i="1"/>
  <c r="AK126" i="1" s="1"/>
  <c r="AG105" i="1"/>
  <c r="AG53" i="1"/>
  <c r="AG210" i="1"/>
  <c r="AG221" i="1"/>
  <c r="AG93" i="1"/>
  <c r="AG232" i="1"/>
  <c r="AG107" i="1"/>
  <c r="AG203" i="1"/>
  <c r="AG42" i="1"/>
  <c r="AG208" i="1"/>
  <c r="AG184" i="1"/>
  <c r="AG198" i="1"/>
  <c r="Y1" i="1"/>
  <c r="AG256" i="1" l="1"/>
  <c r="AG176" i="1"/>
  <c r="AG242" i="1"/>
  <c r="AG267" i="1"/>
  <c r="AG258" i="1"/>
  <c r="AG263" i="1"/>
  <c r="AG106" i="1"/>
  <c r="AG241" i="1"/>
  <c r="AG12" i="1"/>
  <c r="AG185" i="1"/>
  <c r="AG277" i="1"/>
  <c r="AG278" i="1"/>
  <c r="AG25" i="1"/>
  <c r="AG192" i="1"/>
  <c r="AG55" i="1"/>
  <c r="AG51" i="1"/>
  <c r="AG164" i="1"/>
  <c r="AG154" i="1"/>
  <c r="AG102" i="1"/>
  <c r="AG215" i="1"/>
  <c r="AG143" i="1"/>
  <c r="AG239" i="1"/>
  <c r="AG81" i="1"/>
  <c r="AG170" i="1"/>
  <c r="AG182" i="1"/>
  <c r="AG270" i="1"/>
  <c r="AG5" i="1"/>
  <c r="AG49" i="1"/>
  <c r="AG227" i="1"/>
  <c r="AG62" i="1"/>
  <c r="AG252" i="1"/>
  <c r="AG83" i="1"/>
  <c r="AG32" i="1"/>
  <c r="AG249" i="1"/>
  <c r="AG276" i="1"/>
  <c r="AG280" i="1"/>
  <c r="AG189" i="1"/>
  <c r="AG20" i="1"/>
  <c r="AG285" i="1"/>
  <c r="AG217" i="1"/>
  <c r="AG119" i="1"/>
  <c r="AG68" i="1"/>
  <c r="AG146" i="1"/>
  <c r="AG281" i="1"/>
  <c r="AG75" i="1"/>
  <c r="AG175" i="1"/>
  <c r="AG3" i="1"/>
  <c r="AL289" i="1"/>
  <c r="AG140" i="1"/>
  <c r="AG126" i="1"/>
  <c r="AK289" i="1" l="1"/>
  <c r="AG289" i="1"/>
</calcChain>
</file>

<file path=xl/sharedStrings.xml><?xml version="1.0" encoding="utf-8"?>
<sst xmlns="http://schemas.openxmlformats.org/spreadsheetml/2006/main" count="920" uniqueCount="771">
  <si>
    <t>byr:1971</t>
  </si>
  <si>
    <t>eyr:2039</t>
  </si>
  <si>
    <t>hgt:172in pid:170cm hcl:17106b iyr:2012 ecl:gry</t>
  </si>
  <si>
    <t>cid:339</t>
  </si>
  <si>
    <t>hgt:161cm eyr:2027</t>
  </si>
  <si>
    <t>ecl:grn iyr:2011 hcl:#a97842 byr:1977 pid:910468396</t>
  </si>
  <si>
    <t>cid:257</t>
  </si>
  <si>
    <t>ecl:gry hgt:186cm iyr:2012</t>
  </si>
  <si>
    <t>byr:1941</t>
  </si>
  <si>
    <t>eyr:2029</t>
  </si>
  <si>
    <t>pid:108935675</t>
  </si>
  <si>
    <t>hcl:#cfa07d</t>
  </si>
  <si>
    <t>hgt:165in</t>
  </si>
  <si>
    <t>hcl:#cfa07d eyr:2035 pid:82570731</t>
  </si>
  <si>
    <t>byr:1973</t>
  </si>
  <si>
    <t>cid:74 ecl:xry</t>
  </si>
  <si>
    <t>eyr:2020 cid:105 iyr:2012 pid:947726115</t>
  </si>
  <si>
    <t>hcl:#ceb3a1 ecl:grn byr:1966 hgt:151cm</t>
  </si>
  <si>
    <t>hcl:#888785 eyr:2027 ecl:hzl byr:1966</t>
  </si>
  <si>
    <t>pid:853607760</t>
  </si>
  <si>
    <t>iyr:2012</t>
  </si>
  <si>
    <t>hgt:155cm</t>
  </si>
  <si>
    <t>hgt:61cm</t>
  </si>
  <si>
    <t>iyr:2019</t>
  </si>
  <si>
    <t>byr:1952 pid:#1468e6 eyr:2033 ecl:#7d39d5 hcl:z</t>
  </si>
  <si>
    <t>pid:2306523501</t>
  </si>
  <si>
    <t>eyr:2032 hcl:z ecl:brn</t>
  </si>
  <si>
    <t>cid:266 hgt:151in iyr:2024</t>
  </si>
  <si>
    <t>byr:2008</t>
  </si>
  <si>
    <t>hcl:#a97842 hgt:191cm eyr:2025 ecl:gry byr:1923 pid:574171850 iyr:2019</t>
  </si>
  <si>
    <t>hgt:140</t>
  </si>
  <si>
    <t>iyr:1987 byr:2003</t>
  </si>
  <si>
    <t>eyr:2013 cid:242 hcl:z</t>
  </si>
  <si>
    <t>ecl:#19177c pid:150cm</t>
  </si>
  <si>
    <t>byr:1959</t>
  </si>
  <si>
    <t>hgt:169cm hcl:#7d3b0c ecl:gry eyr:2028 cid:107 pid:584790749</t>
  </si>
  <si>
    <t>byr:1955</t>
  </si>
  <si>
    <t>cid:309</t>
  </si>
  <si>
    <t>hcl:#a97842</t>
  </si>
  <si>
    <t>pid:740105085 iyr:2020</t>
  </si>
  <si>
    <t>hgt:188cm ecl:oth eyr:2029</t>
  </si>
  <si>
    <t>iyr:2016 hcl:#cfa07d eyr:2026</t>
  </si>
  <si>
    <t>hgt:151cm</t>
  </si>
  <si>
    <t>pid:394185014 ecl:grn byr:1974</t>
  </si>
  <si>
    <t>pid:226566060 ecl:blu cid:272 hgt:188cm hcl:#efcc98</t>
  </si>
  <si>
    <t>eyr:2029 iyr:2014</t>
  </si>
  <si>
    <t>byr:1956</t>
  </si>
  <si>
    <t>pid:#7c7a9d ecl:#8fa327</t>
  </si>
  <si>
    <t>eyr:2006 iyr:2022</t>
  </si>
  <si>
    <t>hcl:#7d3b0c hgt:169</t>
  </si>
  <si>
    <t>byr:2025</t>
  </si>
  <si>
    <t>hgt:188in byr:2015 ecl:xry</t>
  </si>
  <si>
    <t>iyr:1975</t>
  </si>
  <si>
    <t>eyr:1928</t>
  </si>
  <si>
    <t>pid:8939875193 hcl:7bbcce</t>
  </si>
  <si>
    <t>hgt:193cm</t>
  </si>
  <si>
    <t>pid:141707808 byr:1997</t>
  </si>
  <si>
    <t>cid:83 iyr:2019</t>
  </si>
  <si>
    <t>ecl:hzl hcl:#cfa07d</t>
  </si>
  <si>
    <t>pid:681586971</t>
  </si>
  <si>
    <t>hcl:#6b5442 hgt:165cm</t>
  </si>
  <si>
    <t>eyr:2022 ecl:brn byr:1985</t>
  </si>
  <si>
    <t>byr:1970</t>
  </si>
  <si>
    <t>iyr:2016 hgt:156in pid:#e32394 eyr:2024</t>
  </si>
  <si>
    <t>hcl:#efcc98 ecl:grt</t>
  </si>
  <si>
    <t>iyr:2013</t>
  </si>
  <si>
    <t>ecl:grn pid:341584587 eyr:2027 hgt:185cm hcl:#18171d</t>
  </si>
  <si>
    <t>byr:1935</t>
  </si>
  <si>
    <t>cid:113</t>
  </si>
  <si>
    <t>hcl:#fffffd ecl:grn iyr:2010</t>
  </si>
  <si>
    <t>pid:738986504 hgt:98 eyr:2024</t>
  </si>
  <si>
    <t>byr:1968</t>
  </si>
  <si>
    <t>pid:175337478 ecl:oth hgt:173cm hcl:#733820</t>
  </si>
  <si>
    <t>eyr:2025 byr:1960</t>
  </si>
  <si>
    <t>cid:283 iyr:2018</t>
  </si>
  <si>
    <t>hcl:#341e13 eyr:2023</t>
  </si>
  <si>
    <t>pid:566612260 hgt:176cm</t>
  </si>
  <si>
    <t>iyr:2017 ecl:grn</t>
  </si>
  <si>
    <t>cid:321 pid:355095309 byr:1945</t>
  </si>
  <si>
    <t>hgt:161cm</t>
  </si>
  <si>
    <t>eyr:2029 iyr:2017</t>
  </si>
  <si>
    <t>ecl:brn hcl:#733820</t>
  </si>
  <si>
    <t>hcl:#c0946f pid:75316487 iyr:2013 cid:201 hgt:152cm ecl:lzr byr:1996 eyr:1928</t>
  </si>
  <si>
    <t>hgt:160cm iyr:2010 hcl:#a018b9</t>
  </si>
  <si>
    <t>eyr:2024 ecl:amb</t>
  </si>
  <si>
    <t>cid:347</t>
  </si>
  <si>
    <t>eyr:2021</t>
  </si>
  <si>
    <t>pid:893047101 iyr:2016 ecl:hzl hcl:#866857 byr:1988</t>
  </si>
  <si>
    <t>hgt:166cm</t>
  </si>
  <si>
    <t>hcl:#7d3b0c</t>
  </si>
  <si>
    <t>ecl:blu pid:085336099 eyr:2024</t>
  </si>
  <si>
    <t>iyr:2019 hgt:178cm byr:1999</t>
  </si>
  <si>
    <t>ecl:grt iyr:2022</t>
  </si>
  <si>
    <t>hcl:z</t>
  </si>
  <si>
    <t>hgt:192cm byr:2010</t>
  </si>
  <si>
    <t>pid:677187953 eyr:2025 iyr:2020 hgt:163cm byr:1957 ecl:grn hcl:#cfa07d</t>
  </si>
  <si>
    <t>cid:213</t>
  </si>
  <si>
    <t>byr:1987</t>
  </si>
  <si>
    <t>pid:113078018 ecl:blu iyr:2013 eyr:2022</t>
  </si>
  <si>
    <t>hcl:#7d3b0c hgt:157cm</t>
  </si>
  <si>
    <t>ecl:blu hcl:#c0946f hgt:186cm</t>
  </si>
  <si>
    <t>byr:1992 eyr:2028 iyr:2010</t>
  </si>
  <si>
    <t>pid:#b01156 hgt:67</t>
  </si>
  <si>
    <t>byr:2014 ecl:#35dca0 eyr:1922 hcl:790130</t>
  </si>
  <si>
    <t>hcl:#602927</t>
  </si>
  <si>
    <t>ecl:blu hgt:173cm byr:1974 pid:116377061 cid:294 eyr:2030 iyr:2010</t>
  </si>
  <si>
    <t>hgt:151cm eyr:2022 iyr:2011 ecl:blu byr:1987 hcl:#733820</t>
  </si>
  <si>
    <t>pid:#b90d2e</t>
  </si>
  <si>
    <t>cid:188</t>
  </si>
  <si>
    <t>byr:1990</t>
  </si>
  <si>
    <t>hcl:#602927 iyr:2026</t>
  </si>
  <si>
    <t>pid:530373696</t>
  </si>
  <si>
    <t>hgt:154cm ecl:gry</t>
  </si>
  <si>
    <t>hgt:178cm eyr:2027</t>
  </si>
  <si>
    <t>hcl:#733820</t>
  </si>
  <si>
    <t>ecl:grn iyr:2014 pid:575371227 byr:1965</t>
  </si>
  <si>
    <t>hcl:#fffffd iyr:2020</t>
  </si>
  <si>
    <t>hgt:185cm ecl:amb pid:692760311</t>
  </si>
  <si>
    <t>byr:1961</t>
  </si>
  <si>
    <t>byr:1967 pid:397518948 ecl:lzr iyr:2015 hcl:#cfa07d cid:328</t>
  </si>
  <si>
    <t>hgt:177cm eyr:2035</t>
  </si>
  <si>
    <t>hcl:#8e1608</t>
  </si>
  <si>
    <t>pid:554618249 iyr:2010 hgt:176cm cid:220</t>
  </si>
  <si>
    <t>ecl:brn byr:1928 eyr:2029</t>
  </si>
  <si>
    <t>eyr:2030</t>
  </si>
  <si>
    <t>ecl:oth cid:177 hcl:#602927</t>
  </si>
  <si>
    <t>iyr:2010 hgt:66in</t>
  </si>
  <si>
    <t>pid:915661465 byr:1992</t>
  </si>
  <si>
    <t>ecl:brn pid:558826437 hgt:151cm byr:1936 hcl:#fffffd</t>
  </si>
  <si>
    <t>eyr:2021 iyr:2012</t>
  </si>
  <si>
    <t>eyr:2033</t>
  </si>
  <si>
    <t>iyr:2019 hgt:190cm byr:1953</t>
  </si>
  <si>
    <t>hcl:#6b5442</t>
  </si>
  <si>
    <t>pid:584941735 ecl:hzl</t>
  </si>
  <si>
    <t>hgt:71cm</t>
  </si>
  <si>
    <t>byr:2015 iyr:2025</t>
  </si>
  <si>
    <t>ecl:#663b65 eyr:2039 hcl:z pid:62548949</t>
  </si>
  <si>
    <t>ecl:hzl byr:1943</t>
  </si>
  <si>
    <t>iyr:2020 hgt:175cm pid:830628564 hcl:#7d3b0c eyr:2021</t>
  </si>
  <si>
    <t>hgt:182cm byr:1951 cid:175 eyr:2021 pid:635966127 ecl:blu iyr:2014 hcl:#18171d</t>
  </si>
  <si>
    <t>hcl:#733820 iyr:2011 pid:581100835 eyr:2022 ecl:grn byr:1985 hgt:192cm</t>
  </si>
  <si>
    <t>ecl:grn</t>
  </si>
  <si>
    <t>hgt:185cm hcl:#a97842 byr:1981 eyr:2029 pid:711625030</t>
  </si>
  <si>
    <t>byr:1995</t>
  </si>
  <si>
    <t>pid:326992839</t>
  </si>
  <si>
    <t>iyr:2015</t>
  </si>
  <si>
    <t>eyr:2028 hcl:#733820 ecl:hzl</t>
  </si>
  <si>
    <t>hgt:160</t>
  </si>
  <si>
    <t>eyr:2037 ecl:#6b6b83</t>
  </si>
  <si>
    <t>cid:123 iyr:2028</t>
  </si>
  <si>
    <t>pid:7692333345</t>
  </si>
  <si>
    <t>hcl:z byr:2029</t>
  </si>
  <si>
    <t>hcl:#6b5442 iyr:2030</t>
  </si>
  <si>
    <t>hgt:165cm byr:2028 ecl:#21516d</t>
  </si>
  <si>
    <t>pid:182cm</t>
  </si>
  <si>
    <t>hgt:159cm iyr:2018 pid:610521467 eyr:2028 ecl:amb byr:1934 hcl:#602927</t>
  </si>
  <si>
    <t>ecl:blu</t>
  </si>
  <si>
    <t>hcl:#09d9a5 hgt:162cm iyr:2020</t>
  </si>
  <si>
    <t>eyr:2025 byr:1971 pid:406714780</t>
  </si>
  <si>
    <t>hgt:179cm eyr:2022 hcl:#18171d</t>
  </si>
  <si>
    <t>ecl:blu pid:314891131 iyr:2015</t>
  </si>
  <si>
    <t>byr:2002</t>
  </si>
  <si>
    <t>hcl:#623a2f hgt:181cm pid:442693333 byr:1990 ecl:grn eyr:2027</t>
  </si>
  <si>
    <t>iyr:2011</t>
  </si>
  <si>
    <t>iyr:2022 eyr:1939</t>
  </si>
  <si>
    <t>pid:557187110 hcl:#18171d hgt:60cm ecl:#d6ac04 byr:1984</t>
  </si>
  <si>
    <t>ecl:grn byr:1948 hgt:174cm pid:438876745 cid:321</t>
  </si>
  <si>
    <t>iyr:2018</t>
  </si>
  <si>
    <t>hcl:#866857 eyr:2023</t>
  </si>
  <si>
    <t>hgt:189cm iyr:2012 hcl:#602927 pid:978388052 ecl:brn</t>
  </si>
  <si>
    <t>ecl:amb cid:235</t>
  </si>
  <si>
    <t>byr:1938</t>
  </si>
  <si>
    <t>pid:315825546 hcl:#ceb3a1 eyr:2029</t>
  </si>
  <si>
    <t>iyr:2013 hgt:171cm</t>
  </si>
  <si>
    <t>ecl:dne hcl:z</t>
  </si>
  <si>
    <t>hgt:76cm byr:2010</t>
  </si>
  <si>
    <t>cid:185 eyr:2001</t>
  </si>
  <si>
    <t>hcl:#733820 byr:1988 pid:558453117</t>
  </si>
  <si>
    <t>hgt:66in</t>
  </si>
  <si>
    <t>ecl:oth iyr:2010 eyr:2021</t>
  </si>
  <si>
    <t>byr:1926 pid:796557821 cid:155 hcl:#efcc98</t>
  </si>
  <si>
    <t>hgt:159cm eyr:2023 ecl:oth iyr:2016</t>
  </si>
  <si>
    <t>byr:2023 eyr:2031 hcl:0ba99a pid:14902250</t>
  </si>
  <si>
    <t>hgt:132 ecl:#9b89b1 iyr:2017</t>
  </si>
  <si>
    <t>hcl:#a97842 byr:1926</t>
  </si>
  <si>
    <t>cid:205</t>
  </si>
  <si>
    <t>iyr:2016 hgt:159cm eyr:2029</t>
  </si>
  <si>
    <t>byr:1939 hcl:#866857</t>
  </si>
  <si>
    <t>pid:025607627 hgt:174cm cid:309 eyr:2026 ecl:brn</t>
  </si>
  <si>
    <t>ecl:hzl pid:805133506</t>
  </si>
  <si>
    <t>iyr:2014</t>
  </si>
  <si>
    <t>byr:1991</t>
  </si>
  <si>
    <t>cid:350</t>
  </si>
  <si>
    <t>hgt:190cm</t>
  </si>
  <si>
    <t>hgt:155cm byr:1941 eyr:2024</t>
  </si>
  <si>
    <t>cid:164 hcl:#602927 iyr:2013 pid:531781358 ecl:amb</t>
  </si>
  <si>
    <t>hcl:#72a068 hgt:164cm</t>
  </si>
  <si>
    <t>pid:621006770</t>
  </si>
  <si>
    <t>ecl:brn</t>
  </si>
  <si>
    <t>eyr:2029 byr:1969</t>
  </si>
  <si>
    <t>ecl:grn iyr:2020</t>
  </si>
  <si>
    <t>pid:9921729009 eyr:2029 hcl:#623a2f</t>
  </si>
  <si>
    <t>hgt:62in</t>
  </si>
  <si>
    <t>iyr:2017 ecl:hzl</t>
  </si>
  <si>
    <t>pid:768217275 eyr:2020 byr:1937</t>
  </si>
  <si>
    <t>hcl:#866857 hgt:157cm</t>
  </si>
  <si>
    <t>cid:270 byr:1993 hcl:#733820 ecl:hzl pid:722650020</t>
  </si>
  <si>
    <t>hgt:174cm iyr:2010</t>
  </si>
  <si>
    <t>hcl:#c0946f ecl:blu</t>
  </si>
  <si>
    <t>hgt:154cm</t>
  </si>
  <si>
    <t>eyr:2022 byr:1929 pid:357023679 iyr:2010</t>
  </si>
  <si>
    <t>ecl:hzl</t>
  </si>
  <si>
    <t>iyr:2013 hgt:165cm byr:1979 eyr:2023 hcl:#733820 pid:008734536</t>
  </si>
  <si>
    <t>hcl:#341e13</t>
  </si>
  <si>
    <t>eyr:2030 byr:1993</t>
  </si>
  <si>
    <t>iyr:2014 hgt:193cm</t>
  </si>
  <si>
    <t>cid:346</t>
  </si>
  <si>
    <t>ecl:blu pid:536339538</t>
  </si>
  <si>
    <t>cid:296 pid:660062554 hcl:#efcc98</t>
  </si>
  <si>
    <t>byr:1977 hgt:179cm</t>
  </si>
  <si>
    <t>iyr:2010</t>
  </si>
  <si>
    <t>cid:119 pid:498520651 hgt:159cm</t>
  </si>
  <si>
    <t>eyr:2029 iyr:2015 hcl:#18171d</t>
  </si>
  <si>
    <t>ecl:gmt</t>
  </si>
  <si>
    <t>byr:1950</t>
  </si>
  <si>
    <t>eyr:2025 iyr:2010 hcl:#efcc98 pid:196372989 hgt:181cm byr:1952 ecl:oth</t>
  </si>
  <si>
    <t>cid:317</t>
  </si>
  <si>
    <t>eyr:2026 ecl:blu hcl:#733820</t>
  </si>
  <si>
    <t>hgt:184cm</t>
  </si>
  <si>
    <t>pid:549730813 byr:1927 iyr:2018</t>
  </si>
  <si>
    <t>pid:591769824</t>
  </si>
  <si>
    <t>hgt:180cm</t>
  </si>
  <si>
    <t>byr:1920</t>
  </si>
  <si>
    <t>eyr:2021 hcl:#cfa07d iyr:2017</t>
  </si>
  <si>
    <t>pid:988946348 hgt:183cm cid:117 byr:1955 ecl:blu</t>
  </si>
  <si>
    <t>iyr:2015 hcl:#623a2f eyr:2029</t>
  </si>
  <si>
    <t>eyr:2026 hgt:184cm</t>
  </si>
  <si>
    <t>ecl:oth</t>
  </si>
  <si>
    <t>hcl:#7d3b0c pid:252101860</t>
  </si>
  <si>
    <t>hgt:182cm ecl:brn hcl:#6b5442</t>
  </si>
  <si>
    <t>iyr:2012 eyr:2028 pid:482757872</t>
  </si>
  <si>
    <t>iyr:2017 cid:333 ecl:gry hcl:#623a2f hgt:157cm eyr:2021</t>
  </si>
  <si>
    <t>pid:487895819</t>
  </si>
  <si>
    <t>byr:1951</t>
  </si>
  <si>
    <t>hcl:#fffffd</t>
  </si>
  <si>
    <t>hgt:193cm eyr:2025 byr:1927 iyr:2014 ecl:oth pid:989206297</t>
  </si>
  <si>
    <t>eyr:2030 ecl:brn hcl:#18171d hgt:193cm</t>
  </si>
  <si>
    <t>iyr:2013 byr:1953 pid:862636088</t>
  </si>
  <si>
    <t>pid:204286737 ecl:gry byr:1923</t>
  </si>
  <si>
    <t>hgt:181cm</t>
  </si>
  <si>
    <t>eyr:2023</t>
  </si>
  <si>
    <t>cid:288 pid:413935643 ecl:gry</t>
  </si>
  <si>
    <t>hgt:171cm</t>
  </si>
  <si>
    <t>hcl:#623a2f</t>
  </si>
  <si>
    <t>eyr:2020 byr:1943</t>
  </si>
  <si>
    <t>byr:2023 hcl:#c0946f</t>
  </si>
  <si>
    <t>pid:182634296 eyr:2009</t>
  </si>
  <si>
    <t>cid:306 hgt:183cm</t>
  </si>
  <si>
    <t>iyr:2029</t>
  </si>
  <si>
    <t>eyr:2026 ecl:hzl byr:2003</t>
  </si>
  <si>
    <t>iyr:2027 pid:734296691 hgt:188cm hcl:#fffffd</t>
  </si>
  <si>
    <t>hcl:#18171d ecl:gry pid:401957684 eyr:2020</t>
  </si>
  <si>
    <t>iyr:2017 cid:141 byr:1944 hgt:74in</t>
  </si>
  <si>
    <t>ecl:grn hcl:z</t>
  </si>
  <si>
    <t>pid:335097003 byr:1925</t>
  </si>
  <si>
    <t>hgt:170in iyr:2020 eyr:2022</t>
  </si>
  <si>
    <t>pid:727198487</t>
  </si>
  <si>
    <t>hgt:173cm</t>
  </si>
  <si>
    <t>cid:323 hcl:#18171d iyr:2012 eyr:2024</t>
  </si>
  <si>
    <t>byr:1995 ecl:blu</t>
  </si>
  <si>
    <t>ecl:amb hcl:#602927</t>
  </si>
  <si>
    <t>pid:460274414</t>
  </si>
  <si>
    <t>hgt:76in byr:1995</t>
  </si>
  <si>
    <t>iyr:2020</t>
  </si>
  <si>
    <t>eyr:2028</t>
  </si>
  <si>
    <t>byr:2002 ecl:oth pid:101164770</t>
  </si>
  <si>
    <t>hgt:172cm hcl:#fffffd eyr:2023 iyr:2016</t>
  </si>
  <si>
    <t>ecl:blu hcl:#888785 iyr:2016 pid:031162631 eyr:2025 hgt:186cm</t>
  </si>
  <si>
    <t>ecl:blu pid:093242619 hgt:188cm byr:1970</t>
  </si>
  <si>
    <t>eyr:2025</t>
  </si>
  <si>
    <t>byr:1990 eyr:2025 ecl:grn</t>
  </si>
  <si>
    <t>pid:907309460</t>
  </si>
  <si>
    <t>iyr:2011 hcl:#602927 hgt:62in</t>
  </si>
  <si>
    <t>pid:346468647 eyr:2021</t>
  </si>
  <si>
    <t>ecl:oth hgt:169cm</t>
  </si>
  <si>
    <t>iyr:2010 cid:233</t>
  </si>
  <si>
    <t>hcl:#b6652a byr:1977</t>
  </si>
  <si>
    <t>pid:904834317 iyr:2011</t>
  </si>
  <si>
    <t>hcl:#b6652a eyr:2028 cid:281</t>
  </si>
  <si>
    <t>byr:1944 hgt:187cm ecl:gry</t>
  </si>
  <si>
    <t>eyr:1988 pid:663941602</t>
  </si>
  <si>
    <t>hgt:156in</t>
  </si>
  <si>
    <t>hcl:#fa2e93 iyr:2015 ecl:gry byr:1953</t>
  </si>
  <si>
    <t>hgt:184cm cid:107 pid:094829817</t>
  </si>
  <si>
    <t>ecl:gry byr:1998 eyr:2023 iyr:2017</t>
  </si>
  <si>
    <t>eyr:2020 ecl:gry byr:1955 hcl:#a97842 pid:553841536</t>
  </si>
  <si>
    <t>hgt:185cm eyr:2022 hcl:#341e13 ecl:oth byr:1934 pid:863541754 cid:178</t>
  </si>
  <si>
    <t>iyr:2016</t>
  </si>
  <si>
    <t>eyr:2029 iyr:2014 byr:1937 cid:232 hgt:177cm hcl:#fffffd ecl:blu</t>
  </si>
  <si>
    <t>pid:076753558</t>
  </si>
  <si>
    <t>hgt:168cm</t>
  </si>
  <si>
    <t>pid:664159349 eyr:2028 iyr:2017 byr:1972</t>
  </si>
  <si>
    <t>eyr:2020 hgt:182cm</t>
  </si>
  <si>
    <t>ecl:brn pid:560272731</t>
  </si>
  <si>
    <t>hgt:172cm cid:125 ecl:blu pid:291640184</t>
  </si>
  <si>
    <t>byr:1926</t>
  </si>
  <si>
    <t>iyr:2014 hcl:#ceb3a1</t>
  </si>
  <si>
    <t>iyr:2027 hgt:84 hcl:z</t>
  </si>
  <si>
    <t>ecl:#b68fec</t>
  </si>
  <si>
    <t>pid:809408661</t>
  </si>
  <si>
    <t>byr:2018 eyr:1927 cid:87</t>
  </si>
  <si>
    <t>pid:951007276 cid:260 eyr:2025</t>
  </si>
  <si>
    <t>ecl:brn iyr:2015 byr:1957</t>
  </si>
  <si>
    <t>hcl:#4b8216 hgt:161cm</t>
  </si>
  <si>
    <t>pid:359973697 hcl:#6b5442</t>
  </si>
  <si>
    <t>eyr:2022 hgt:169cm</t>
  </si>
  <si>
    <t>byr:1965 ecl:brn iyr:2013</t>
  </si>
  <si>
    <t>iyr:2012 hgt:65in eyr:2024 pid:842371195</t>
  </si>
  <si>
    <t>ecl:amb</t>
  </si>
  <si>
    <t>hcl:#341e13 byr:2000</t>
  </si>
  <si>
    <t>ecl:hzl hgt:170cm byr:1950</t>
  </si>
  <si>
    <t>cid:289 eyr:2037 iyr:2021 hcl:#18171d pid:389051819</t>
  </si>
  <si>
    <t>hgt:159cm</t>
  </si>
  <si>
    <t>ecl:amb hcl:#c0946f eyr:2020 pid:010539976 iyr:2011 byr:1921</t>
  </si>
  <si>
    <t>hgt:176cm cid:270 pid:838338992</t>
  </si>
  <si>
    <t>eyr:2024 hcl:#866857</t>
  </si>
  <si>
    <t>ecl:amb iyr:2015 byr:1982</t>
  </si>
  <si>
    <t>cid:246 hgt:185cm</t>
  </si>
  <si>
    <t>hcl:#fffffd pid:042361456 eyr:2022</t>
  </si>
  <si>
    <t>hgt:164cm</t>
  </si>
  <si>
    <t>pid:881486702 ecl:brn byr:1969 hcl:#c0946f</t>
  </si>
  <si>
    <t>iyr:2010 eyr:2030</t>
  </si>
  <si>
    <t>iyr:2019 hcl:#6b5442 hgt:167cm</t>
  </si>
  <si>
    <t>cid:207 byr:1922</t>
  </si>
  <si>
    <t>eyr:2025 pid:343956182</t>
  </si>
  <si>
    <t>ecl:oth iyr:2012</t>
  </si>
  <si>
    <t>hgt:158cm</t>
  </si>
  <si>
    <t>eyr:2024 hcl:#602927 byr:1964</t>
  </si>
  <si>
    <t>byr:1988 pid:030965463 hgt:154cm</t>
  </si>
  <si>
    <t>ecl:gry eyr:2020 cid:227</t>
  </si>
  <si>
    <t>hcl:#3edc53</t>
  </si>
  <si>
    <t>hgt:178cm hcl:#c0946f byr:1945 ecl:amb eyr:2030</t>
  </si>
  <si>
    <t>hgt:158cm pid:270264980 eyr:2027 iyr:2016 byr:1928 cid:259</t>
  </si>
  <si>
    <t>ecl:gry hcl:#733820</t>
  </si>
  <si>
    <t>byr:2026 hgt:164in cid:235 ecl:xry</t>
  </si>
  <si>
    <t>hcl:z pid:2517730699</t>
  </si>
  <si>
    <t>eyr:2033 iyr:2024</t>
  </si>
  <si>
    <t>ecl:grn hgt:69cm pid:1321222581 byr:1987</t>
  </si>
  <si>
    <t>eyr:2035</t>
  </si>
  <si>
    <t>iyr:2018 hcl:#fffffd</t>
  </si>
  <si>
    <t>hcl:#733820 cid:244</t>
  </si>
  <si>
    <t>ecl:gry iyr:2013 eyr:2028</t>
  </si>
  <si>
    <t>pid:794178180 hgt:74in byr:1923</t>
  </si>
  <si>
    <t>hcl:#a97842 byr:1934 ecl:hzl eyr:2027</t>
  </si>
  <si>
    <t>pid:401882857</t>
  </si>
  <si>
    <t>iyr:2018 hgt:185cm</t>
  </si>
  <si>
    <t>pid:665564950 byr:1990 ecl:hzl</t>
  </si>
  <si>
    <t>eyr:2026 hcl:#623a2f</t>
  </si>
  <si>
    <t>hcl:#602927 cid:189 byr:1967 pid:332861702 eyr:2021</t>
  </si>
  <si>
    <t>hgt:163cm</t>
  </si>
  <si>
    <t>ecl:grn pid:734161280 hgt:184cm</t>
  </si>
  <si>
    <t>iyr:2018 eyr:2020 byr:1929 hcl:#a97842</t>
  </si>
  <si>
    <t>iyr:2018 byr:1925</t>
  </si>
  <si>
    <t>eyr:2022 hgt:193cm ecl:hzl</t>
  </si>
  <si>
    <t>pid:008582320</t>
  </si>
  <si>
    <t>byr:2025 ecl:dne hgt:167cm pid:48963526</t>
  </si>
  <si>
    <t>iyr:2025 hcl:z</t>
  </si>
  <si>
    <t>eyr:2034</t>
  </si>
  <si>
    <t>hcl:#cfa07d ecl:hzl eyr:2029 cid:194 byr:1936</t>
  </si>
  <si>
    <t>hgt:186cm</t>
  </si>
  <si>
    <t>pid:328573727</t>
  </si>
  <si>
    <t>iyr:2011 hgt:188cm pid:338435675 cid:326 ecl:gry</t>
  </si>
  <si>
    <t>eyr:2027</t>
  </si>
  <si>
    <t>byr:1958</t>
  </si>
  <si>
    <t>pid:165cm</t>
  </si>
  <si>
    <t>hgt:70 iyr:1996</t>
  </si>
  <si>
    <t>eyr:2034 cid:210 hcl:z ecl:#75606f byr:2027</t>
  </si>
  <si>
    <t>hgt:180in hcl:#a0515a pid:#97a753</t>
  </si>
  <si>
    <t>byr:2026 iyr:2016</t>
  </si>
  <si>
    <t>eyr:1995</t>
  </si>
  <si>
    <t>eyr:2020</t>
  </si>
  <si>
    <t>hcl:#18171d byr:1978 iyr:2012 hgt:68in</t>
  </si>
  <si>
    <t>ecl:amb cid:346 pid:332495922</t>
  </si>
  <si>
    <t>ecl:blu hgt:61in pid:747650669</t>
  </si>
  <si>
    <t>byr:1961 eyr:2028</t>
  </si>
  <si>
    <t>hcl:#4992f2</t>
  </si>
  <si>
    <t>byr:1958 iyr:2017 ecl:oth</t>
  </si>
  <si>
    <t>hgt:153cm</t>
  </si>
  <si>
    <t>hcl:#602927 eyr:2023 pid:108391213</t>
  </si>
  <si>
    <t>byr:1976 eyr:2023 iyr:2015 hgt:177cm pid:391628371 hcl:#8069c4</t>
  </si>
  <si>
    <t>pid:910402636 ecl:gry hgt:188cm byr:1924 hcl:#82dfdc eyr:2029</t>
  </si>
  <si>
    <t>byr:1978 pid:302223240 iyr:2017</t>
  </si>
  <si>
    <t>hgt:174cm</t>
  </si>
  <si>
    <t>hcl:#6b6569 ecl:blu eyr:2027</t>
  </si>
  <si>
    <t>cid:135</t>
  </si>
  <si>
    <t>byr:1995 iyr:2015 ecl:oth pid:054611703</t>
  </si>
  <si>
    <t>hcl:#7d3b0c hgt:75in</t>
  </si>
  <si>
    <t>eyr:2020 hgt:184cm pid:444944678 iyr:2019 hcl:#efcc98</t>
  </si>
  <si>
    <t>byr:1946</t>
  </si>
  <si>
    <t>hgt:70in eyr:2022 hcl:#6b5442 ecl:amb iyr:2018 pid:859762925</t>
  </si>
  <si>
    <t>byr:1995 eyr:2022</t>
  </si>
  <si>
    <t>ecl:grn pid:575081777</t>
  </si>
  <si>
    <t>hgt:183in iyr:2018</t>
  </si>
  <si>
    <t>eyr:2028 hgt:162cm byr:1989 hcl:#0bd11f</t>
  </si>
  <si>
    <t>iyr:2020 ecl:gry</t>
  </si>
  <si>
    <t>pid:073498924</t>
  </si>
  <si>
    <t>pid:122787281 byr:1982 cid:138 eyr:2021 hcl:#866857 ecl:hzl hgt:184cm</t>
  </si>
  <si>
    <t>cid:198 byr:2014</t>
  </si>
  <si>
    <t>pid:5529128129</t>
  </si>
  <si>
    <t>hgt:185in</t>
  </si>
  <si>
    <t>iyr:2025</t>
  </si>
  <si>
    <t>eyr:2021 hgt:170cm</t>
  </si>
  <si>
    <t>cid:74</t>
  </si>
  <si>
    <t>iyr:2019 pid:943445928 byr:1980</t>
  </si>
  <si>
    <t>ecl:oth hcl:#ceb3a1</t>
  </si>
  <si>
    <t>iyr:2020 eyr:2030 pid:201122734 cid:246 hgt:169cm ecl:grn hcl:#fffffd byr:1962</t>
  </si>
  <si>
    <t>pid:025560194</t>
  </si>
  <si>
    <t>byr:1989</t>
  </si>
  <si>
    <t>hcl:#cfa07d hgt:182cm ecl:blu eyr:2025 iyr:2012</t>
  </si>
  <si>
    <t>hcl:#efcc98 ecl:blu</t>
  </si>
  <si>
    <t>byr:1983 eyr:2023 pid:814513328 iyr:2013 cid:73</t>
  </si>
  <si>
    <t>byr:1961 pid:536384108 hgt:188cm ecl:amb iyr:2013 eyr:2027 hcl:#888785 cid:121</t>
  </si>
  <si>
    <t>pid:364607819</t>
  </si>
  <si>
    <t>eyr:2024 ecl:amb hcl:#b6652a iyr:2016</t>
  </si>
  <si>
    <t>byr:2000 hgt:187cm</t>
  </si>
  <si>
    <t>hcl:z eyr:1956 iyr:2028</t>
  </si>
  <si>
    <t>hgt:168cm cid:105</t>
  </si>
  <si>
    <t>byr:2026</t>
  </si>
  <si>
    <t>ecl:#5b17d3</t>
  </si>
  <si>
    <t>cid:207 pid:913509058 ecl:brn byr:2001 eyr:2026</t>
  </si>
  <si>
    <t>hcl:#866857 iyr:2019</t>
  </si>
  <si>
    <t>pid:363979129</t>
  </si>
  <si>
    <t>eyr:2027 iyr:2013</t>
  </si>
  <si>
    <t>ecl:gry hcl:#866857 byr:1957 hgt:62in</t>
  </si>
  <si>
    <t>byr:1932</t>
  </si>
  <si>
    <t>hgt:66in ecl:hzl hcl:#efcc98 pid:417620217 iyr:2013</t>
  </si>
  <si>
    <t>iyr:2013 cid:331 hgt:192cm</t>
  </si>
  <si>
    <t>hcl:#d896d9 pid:795744816 byr:1935</t>
  </si>
  <si>
    <t>byr:1960 hcl:#888785 hgt:176cm ecl:hzl pid:025206542</t>
  </si>
  <si>
    <t>iyr:2015 eyr:2030</t>
  </si>
  <si>
    <t>ecl:oth hgt:182cm</t>
  </si>
  <si>
    <t>pid:526568190 iyr:2018 cid:280 byr:1997</t>
  </si>
  <si>
    <t>hgt:186cm pid:273625601 byr:1993 iyr:2018 eyr:2021 hcl:#733820</t>
  </si>
  <si>
    <t>hgt:74cm</t>
  </si>
  <si>
    <t>byr:1981 eyr:2024</t>
  </si>
  <si>
    <t>ecl:amb iyr:2012 pid:154027492 hcl:#733820</t>
  </si>
  <si>
    <t>hcl:#a97842 pid:347084450 ecl:oth</t>
  </si>
  <si>
    <t>eyr:2030 hgt:176cm byr:1955 cid:229</t>
  </si>
  <si>
    <t>hcl:#fffffd byr:1979 iyr:2017</t>
  </si>
  <si>
    <t>pid:183840860 hgt:177cm ecl:blu eyr:2023</t>
  </si>
  <si>
    <t>pid:045246162 eyr:2021 byr:1928 hgt:190cm ecl:gry hcl:#602927</t>
  </si>
  <si>
    <t>pid:273620987</t>
  </si>
  <si>
    <t>eyr:2022 hgt:162cm</t>
  </si>
  <si>
    <t>cid:269</t>
  </si>
  <si>
    <t>byr:1991 hcl:#602927 ecl:amb iyr:2019</t>
  </si>
  <si>
    <t>pid:621069556 ecl:amb</t>
  </si>
  <si>
    <t>cid:202 byr:2020 hgt:189cm</t>
  </si>
  <si>
    <t>iyr:2014 hcl:#fffffd</t>
  </si>
  <si>
    <t>eyr:2022 byr:1988</t>
  </si>
  <si>
    <t>pid:349839553 hcl:#602927 iyr:2018 ecl:gry</t>
  </si>
  <si>
    <t>iyr:2014 ecl:gry</t>
  </si>
  <si>
    <t>hcl:#733820 eyr:2025 hgt:179cm pid:231854667 byr:1984</t>
  </si>
  <si>
    <t>cid:102</t>
  </si>
  <si>
    <t>pid:509400891 hcl:#cfa07d hgt:172cm</t>
  </si>
  <si>
    <t>ecl:grn byr:1997 iyr:2020</t>
  </si>
  <si>
    <t>iyr:2017 byr:1994 hgt:174cm ecl:amb</t>
  </si>
  <si>
    <t>pid:685743124</t>
  </si>
  <si>
    <t>hcl:#fffffd eyr:2029</t>
  </si>
  <si>
    <t>iyr:2012 hgt:177cm byr:1999 pid:549190825 hcl:#b6652a eyr:2028 ecl:oth cid:316</t>
  </si>
  <si>
    <t>hgt:192cm ecl:grn byr:1924</t>
  </si>
  <si>
    <t>iyr:2011 eyr:2029 hcl:#efcc98</t>
  </si>
  <si>
    <t>pid:215962187</t>
  </si>
  <si>
    <t>iyr:2011 hcl:#866857</t>
  </si>
  <si>
    <t>cid:164</t>
  </si>
  <si>
    <t>ecl:gry eyr:2023 byr:1959 pid:204093118</t>
  </si>
  <si>
    <t>hgt:172cm ecl:hzl hcl:#3f2f3a pid:623470811 byr:1938 iyr:2013 eyr:2022</t>
  </si>
  <si>
    <t>hcl:#b6652a</t>
  </si>
  <si>
    <t>iyr:2019 hgt:152in</t>
  </si>
  <si>
    <t>pid:189008850 byr:2006</t>
  </si>
  <si>
    <t>ecl:oth hcl:#602927</t>
  </si>
  <si>
    <t>pid:049746898 byr:1924 hgt:150cm eyr:2026</t>
  </si>
  <si>
    <t>eyr:2028 byr:2018 hcl:#733820</t>
  </si>
  <si>
    <t>pid:8676207205 iyr:2018</t>
  </si>
  <si>
    <t>eyr:2023 cid:308 hgt:170cm ecl:oth iyr:2014 hcl:#18171d pid:874405208 byr:1936</t>
  </si>
  <si>
    <t>eyr:2021 ecl:hzl</t>
  </si>
  <si>
    <t>pid:423603306</t>
  </si>
  <si>
    <t>hcl:#c0946f cid:147</t>
  </si>
  <si>
    <t>byr:1988 iyr:2016 hgt:164cm</t>
  </si>
  <si>
    <t>hgt:176cm iyr:2010</t>
  </si>
  <si>
    <t>hcl:#6b5442 cid:280 byr:1988 ecl:hzl pid:967151288 eyr:2028</t>
  </si>
  <si>
    <t>cid:299 hgt:163cm ecl:gry</t>
  </si>
  <si>
    <t>pid:561439154 eyr:2023</t>
  </si>
  <si>
    <t>hcl:#cfa07d iyr:2019 byr:1959</t>
  </si>
  <si>
    <t>pid:635547007</t>
  </si>
  <si>
    <t>byr:1996 hcl:#7d3b0c cid:280 eyr:2023</t>
  </si>
  <si>
    <t>hgt:170cm iyr:2017</t>
  </si>
  <si>
    <t>hcl:#888785 iyr:2014</t>
  </si>
  <si>
    <t>hgt:190cm byr:1941 eyr:2021</t>
  </si>
  <si>
    <t>hcl:#c0946f cid:199 hgt:162cm ecl:amb pid:130696599 eyr:2022 iyr:2018 byr:1948</t>
  </si>
  <si>
    <t>cid:314 hcl:#a4fc09 ecl:hzl iyr:2019</t>
  </si>
  <si>
    <t>pid:886849824 eyr:2026 byr:1933 hgt:178cm</t>
  </si>
  <si>
    <t>byr:1996 iyr:2016 eyr:2030 hgt:169cm</t>
  </si>
  <si>
    <t>pid:119207760</t>
  </si>
  <si>
    <t>hcl:#ef542c</t>
  </si>
  <si>
    <t>iyr:2030 eyr:2039 hcl:#c0946f pid:#7336a0 hgt:182cm cid:347</t>
  </si>
  <si>
    <t>ecl:#c81361 byr:2003</t>
  </si>
  <si>
    <t>pid:727812879 iyr:2013 eyr:2027 hgt:172cm</t>
  </si>
  <si>
    <t>hcl:#7d3b0c ecl:gry byr:1966</t>
  </si>
  <si>
    <t>iyr:2016 pid:744997238</t>
  </si>
  <si>
    <t>cid:322</t>
  </si>
  <si>
    <t>ecl:hzl eyr:2028 hgt:190cm</t>
  </si>
  <si>
    <t>hgt:171cm eyr:2026</t>
  </si>
  <si>
    <t>iyr:2014 ecl:oth</t>
  </si>
  <si>
    <t>pid:074049558 hcl:#04083f byr:1923</t>
  </si>
  <si>
    <t>pid:973713235</t>
  </si>
  <si>
    <t>byr:1922 hcl:#fffffd iyr:2012</t>
  </si>
  <si>
    <t>hgt:178cm</t>
  </si>
  <si>
    <t>ecl:#10165d</t>
  </si>
  <si>
    <t>cid:201 eyr:2026 pid:#ceefa8 byr:2020</t>
  </si>
  <si>
    <t>hgt:164cm iyr:2011</t>
  </si>
  <si>
    <t>hcl:9fccf7</t>
  </si>
  <si>
    <t>hgt:165cm iyr:2012 eyr:2025 pid:775787557</t>
  </si>
  <si>
    <t>byr:1952 hcl:#623a2f</t>
  </si>
  <si>
    <t>pid:6186829005 ecl:lzr hcl:z hgt:69in iyr:2021 byr:2018 eyr:1974</t>
  </si>
  <si>
    <t>pid:824641755 eyr:2028 byr:1950 hgt:184cm</t>
  </si>
  <si>
    <t>hcl:#c0946f</t>
  </si>
  <si>
    <t>hcl:#7d3b0c cid:84 hgt:187cm iyr:2015</t>
  </si>
  <si>
    <t>pid:895876610</t>
  </si>
  <si>
    <t>byr:1988 eyr:2023</t>
  </si>
  <si>
    <t>hgt:157cm iyr:2020 eyr:2030 ecl:grn pid:486236241</t>
  </si>
  <si>
    <t>hgt:74in ecl:hzl byr:1926 pid:348573885 hcl:#9d1214</t>
  </si>
  <si>
    <t>hgt:171cm ecl:oth</t>
  </si>
  <si>
    <t>eyr:2022 pid:148728436 byr:1993 hcl:#a97842 iyr:2013</t>
  </si>
  <si>
    <t>eyr:2020 pid:319882814 ecl:grn byr:1966 cid:256 hcl:#3107b3</t>
  </si>
  <si>
    <t>hgt:184cm ecl:grn</t>
  </si>
  <si>
    <t>byr:1947</t>
  </si>
  <si>
    <t>eyr:2025 iyr:2015 pid:827962962 cid:62 hcl:#f3a364</t>
  </si>
  <si>
    <t>hcl:#fffffd pid:215012801 ecl:amb eyr:2024</t>
  </si>
  <si>
    <t>ecl:hzl hgt:152cm</t>
  </si>
  <si>
    <t>byr:1944 eyr:2022 pid:295632731</t>
  </si>
  <si>
    <t>cid:243 iyr:2019</t>
  </si>
  <si>
    <t>iyr:2011 pid:089250747 byr:1984 hcl:73e739 cid:253 hgt:161cm eyr:2021</t>
  </si>
  <si>
    <t>hcl:#18171d byr:1944 pid:732054667 eyr:2021</t>
  </si>
  <si>
    <t>ecl:oth hgt:173cm</t>
  </si>
  <si>
    <t>ecl:gry pid:445116331</t>
  </si>
  <si>
    <t>hgt:187cm eyr:2026 iyr:2020 byr:1992</t>
  </si>
  <si>
    <t>hcl:80c091 pid:745555899</t>
  </si>
  <si>
    <t>iyr:2021</t>
  </si>
  <si>
    <t>hgt:170cm</t>
  </si>
  <si>
    <t>pid:058987865 byr:1927 cid:209</t>
  </si>
  <si>
    <t>hcl:#65ccf6 eyr:2025</t>
  </si>
  <si>
    <t>ecl:brn iyr:2012 hgt:164cm</t>
  </si>
  <si>
    <t>hgt:67cm</t>
  </si>
  <si>
    <t>byr:2026 hcl:f8e749 iyr:2023 eyr:1921 ecl:lzr</t>
  </si>
  <si>
    <t>eyr:2028 iyr:2013 pid:103268377 hgt:179cm byr:1922</t>
  </si>
  <si>
    <t>byr:1923 ecl:gry hgt:167cm hcl:#7fc8ee iyr:2015 pid:427963077 eyr:2024</t>
  </si>
  <si>
    <t>byr:1927 ecl:grn pid:741328150</t>
  </si>
  <si>
    <t>eyr:2029 hcl:#733820</t>
  </si>
  <si>
    <t>iyr:2015 hgt:157cm</t>
  </si>
  <si>
    <t>hgt:70cm hcl:e76970 iyr:1945 cid:186</t>
  </si>
  <si>
    <t>byr:1921 eyr:2029</t>
  </si>
  <si>
    <t>pid:823622634</t>
  </si>
  <si>
    <t>ecl:zzz</t>
  </si>
  <si>
    <t>hgt:61cm cid:87 hcl:d5e5ff</t>
  </si>
  <si>
    <t>eyr:2024 ecl:dne pid:182634269</t>
  </si>
  <si>
    <t>hcl:#623a2f eyr:2020 byr:1936 ecl:gry pid:236984204</t>
  </si>
  <si>
    <t>iyr:2011 hgt:156cm</t>
  </si>
  <si>
    <t>pid:872645776</t>
  </si>
  <si>
    <t>byr:2023</t>
  </si>
  <si>
    <t>cid:220 ecl:blu hgt:172cm eyr:2033</t>
  </si>
  <si>
    <t>iyr:2010 hcl:ff82f9</t>
  </si>
  <si>
    <t>pid:774489073 iyr:2013 byr:1922 ecl:brn eyr:2025 hcl:#18171d hgt:163cm</t>
  </si>
  <si>
    <t>eyr:2024 hgt:65in byr:1962 iyr:2019</t>
  </si>
  <si>
    <t>pid:112233558 hcl:#888785 ecl:grn</t>
  </si>
  <si>
    <t>hgt:172cm eyr:2022</t>
  </si>
  <si>
    <t>hcl:#18171d ecl:blu</t>
  </si>
  <si>
    <t>pid:609008608 iyr:2013</t>
  </si>
  <si>
    <t>cid:244 byr:1980</t>
  </si>
  <si>
    <t>cid:124 hgt:175in eyr:2025</t>
  </si>
  <si>
    <t>hcl:674e80 pid:099875931 iyr:1956</t>
  </si>
  <si>
    <t>byr:1926 hgt:188cm</t>
  </si>
  <si>
    <t>ecl:hzl eyr:2021</t>
  </si>
  <si>
    <t>hcl:#866857 pid:557800355</t>
  </si>
  <si>
    <t>byr:1939 pid:200409089</t>
  </si>
  <si>
    <t>eyr:2026 hgt:164cm</t>
  </si>
  <si>
    <t>ecl:grn iyr:2013</t>
  </si>
  <si>
    <t>cid:73 hgt:169cm iyr:2016 byr:1976 ecl:gry eyr:2024</t>
  </si>
  <si>
    <t>pid:043453462</t>
  </si>
  <si>
    <t>pid:609818712 hcl:#733820 byr:1958</t>
  </si>
  <si>
    <t>eyr:2025 hgt:187cm iyr:2017 ecl:gry</t>
  </si>
  <si>
    <t>hgt:66in pid:618590610 iyr:2013 byr:1938 hcl:#d1bda9</t>
  </si>
  <si>
    <t>eyr:2022</t>
  </si>
  <si>
    <t>ecl:grn cid:69</t>
  </si>
  <si>
    <t>hgt:156cm pid:755742405</t>
  </si>
  <si>
    <t>byr:1929 hcl:#6b5442 eyr:2024</t>
  </si>
  <si>
    <t>ecl:gry</t>
  </si>
  <si>
    <t>cid:105</t>
  </si>
  <si>
    <t>eyr:2030 pid:77022842</t>
  </si>
  <si>
    <t>hgt:160cm byr:1989</t>
  </si>
  <si>
    <t>iyr:2011 hcl:#7d3b0c ecl:blu</t>
  </si>
  <si>
    <t>hcl:#341e13 byr:1968 pid:434159843</t>
  </si>
  <si>
    <t>ecl:amb hgt:150cm</t>
  </si>
  <si>
    <t>hcl:z eyr:1993 pid:#b3a5a6 iyr:1947 hgt:176in</t>
  </si>
  <si>
    <t>ecl:#78876d</t>
  </si>
  <si>
    <t>cid:249 hcl:#cfa07d</t>
  </si>
  <si>
    <t>hgt:180cm ecl:gry eyr:2026 byr:1965</t>
  </si>
  <si>
    <t>pid:048327438 iyr:2010</t>
  </si>
  <si>
    <t>pid:136468890 ecl:gry</t>
  </si>
  <si>
    <t>byr:1940</t>
  </si>
  <si>
    <t>hcl:#fffffd hgt:185cm iyr:2016 eyr:2021</t>
  </si>
  <si>
    <t>hcl:#b6652a hgt:180in byr:1976 eyr:2022 pid:156cm ecl:#737836</t>
  </si>
  <si>
    <t>ecl:amb iyr:2016 hgt:162cm byr:1955 pid:193cm eyr:2028 cid:346</t>
  </si>
  <si>
    <t>iyr:2010 byr:1932 eyr:2025 ecl:grn</t>
  </si>
  <si>
    <t>pid:595837820</t>
  </si>
  <si>
    <t>hgt:166cm cid:224</t>
  </si>
  <si>
    <t>pid:481646831</t>
  </si>
  <si>
    <t>hcl:#623a2f cid:319 iyr:2016</t>
  </si>
  <si>
    <t>ecl:brn hgt:160cm byr:1944</t>
  </si>
  <si>
    <t>ecl:zzz pid:428329840 cid:238 iyr:2022 hgt:76cm</t>
  </si>
  <si>
    <t>byr:2024 eyr:2028</t>
  </si>
  <si>
    <t>iyr:2014 hgt:170cm</t>
  </si>
  <si>
    <t>byr:1963 hcl:#623a2f</t>
  </si>
  <si>
    <t>eyr:2026 pid:225910806 ecl:gry</t>
  </si>
  <si>
    <t>ecl:grn iyr:2010 hgt:193cm byr:1928 eyr:2028 pid:343022641 hcl:#733820</t>
  </si>
  <si>
    <t>eyr:2023 ecl:grn</t>
  </si>
  <si>
    <t>byr:1950 iyr:2012 hcl:#866857 pid:400725165</t>
  </si>
  <si>
    <t>cid:195 iyr:2014 ecl:oth eyr:2027 byr:1966</t>
  </si>
  <si>
    <t>hgt:177cm hcl:#18171d pid:913894485</t>
  </si>
  <si>
    <t>iyr:2015 hgt:154cm</t>
  </si>
  <si>
    <t>cid:206</t>
  </si>
  <si>
    <t>pid:134599284 hcl:#602927</t>
  </si>
  <si>
    <t>eyr:2023 ecl:brn</t>
  </si>
  <si>
    <t>byr:1983</t>
  </si>
  <si>
    <t>ecl:#2d0e7a pid:#f34625 eyr:1942 iyr:2027 byr:2013 hcl:z hgt:162cm</t>
  </si>
  <si>
    <t>hgt:189cm byr:1965 iyr:2011</t>
  </si>
  <si>
    <t>cid:178 ecl:hzl</t>
  </si>
  <si>
    <t>hcl:#b6652a eyr:2026 pid:683560227</t>
  </si>
  <si>
    <t>eyr:2030 pid:047446524 ecl:grn hgt:167cm iyr:2017 hcl:#602927</t>
  </si>
  <si>
    <t>cid:86</t>
  </si>
  <si>
    <t>iyr:1920 hgt:193cm</t>
  </si>
  <si>
    <t>eyr:2027 pid:401913877 ecl:hzl</t>
  </si>
  <si>
    <t>hcl:#888785 byr:1953</t>
  </si>
  <si>
    <t>hcl:#5e1ef2 hgt:186cm</t>
  </si>
  <si>
    <t>pid:076499738</t>
  </si>
  <si>
    <t>eyr:2030 hcl:#18171d pid:750694893</t>
  </si>
  <si>
    <t>hgt:157cm iyr:2020 cid:338</t>
  </si>
  <si>
    <t>byr:1956 ecl:gry</t>
  </si>
  <si>
    <t>iyr:2027 pid:#37f002 hgt:164cm ecl:#80df11</t>
  </si>
  <si>
    <t>hcl:#aeacee cid:320</t>
  </si>
  <si>
    <t>eyr:2039 byr:1956</t>
  </si>
  <si>
    <t>iyr:2014 hcl:#733820 ecl:grn</t>
  </si>
  <si>
    <t>byr:1960</t>
  </si>
  <si>
    <t>eyr:2025 pid:667089568</t>
  </si>
  <si>
    <t>byr:1962 cid:108 ecl:gry hcl:#733820 iyr:2012</t>
  </si>
  <si>
    <t>eyr:2029 pid:763684725</t>
  </si>
  <si>
    <t>byr:1984 hcl:#888785 hgt:159cm iyr:2012 ecl:gry</t>
  </si>
  <si>
    <t>eyr:2024 cid:236 pid:174711749</t>
  </si>
  <si>
    <t>ecl:gry pid:044931271</t>
  </si>
  <si>
    <t>hcl:#b6652a eyr:2029 iyr:2013 byr:1985</t>
  </si>
  <si>
    <t>byr:1973 iyr:2018 hcl:#a97842 pid:937214113 ecl:blu</t>
  </si>
  <si>
    <t>cid:247 hgt:186cm eyr:2023</t>
  </si>
  <si>
    <t>cid:108 pid:231782961 iyr:2017</t>
  </si>
  <si>
    <t>eyr:2034 hgt:170cm byr:2025 hcl:#18171d ecl:utc</t>
  </si>
  <si>
    <t>pid:298274796 byr:1928 hcl:#a97842 hgt:188cm iyr:2011 ecl:gry eyr:2028</t>
  </si>
  <si>
    <t>hgt:65cm iyr:1943 eyr:2025</t>
  </si>
  <si>
    <t>pid:65702335 ecl:#bb54e6 byr:2010</t>
  </si>
  <si>
    <t>pid:499116613 eyr:2024</t>
  </si>
  <si>
    <t>ecl:gry hcl:#cfa07d hgt:193cm byr:1999</t>
  </si>
  <si>
    <t>cid:278 iyr:2015</t>
  </si>
  <si>
    <t>hcl:#6b5442 eyr:2027 hgt:175cm byr:1988</t>
  </si>
  <si>
    <t>ecl:brn pid:410075320 iyr:2010</t>
  </si>
  <si>
    <t>pid:269678991 ecl:oth iyr:2013</t>
  </si>
  <si>
    <t>hcl:#602927 byr:1991 eyr:2023</t>
  </si>
  <si>
    <t>pid:144593265 hcl:#fffffd</t>
  </si>
  <si>
    <t>eyr:2020 iyr:2018</t>
  </si>
  <si>
    <t>byr:1975 hgt:160cm</t>
  </si>
  <si>
    <t>cid:304</t>
  </si>
  <si>
    <t>iyr:2014 hcl:#ceb3a1 eyr:2029</t>
  </si>
  <si>
    <t>byr:1951 pid:520804395 hgt:185cm ecl:oth</t>
  </si>
  <si>
    <t>pid:312887994</t>
  </si>
  <si>
    <t>iyr:2016 ecl:hzl hcl:#866857 eyr:2029 byr:1944</t>
  </si>
  <si>
    <t>iyr:2023 ecl:#54c85c byr:2030</t>
  </si>
  <si>
    <t>eyr:1946 cid:190 pid:512417622</t>
  </si>
  <si>
    <t>byr:1946 eyr:2023 hgt:163cm</t>
  </si>
  <si>
    <t>hcl:#2d4e9c ecl:brn pid:839043333 iyr:2014</t>
  </si>
  <si>
    <t>iyr:2027 cid:122 hgt:187cm eyr:1975 ecl:grn byr:1920</t>
  </si>
  <si>
    <t>eyr:2029 hgt:189cm ecl:blu byr:1922 iyr:2016</t>
  </si>
  <si>
    <t>pid:924104599</t>
  </si>
  <si>
    <t>hgt:162cm</t>
  </si>
  <si>
    <t>iyr:2016 byr:1921 hcl:#18171d eyr:1938 ecl:hzl</t>
  </si>
  <si>
    <t>pid:682222023</t>
  </si>
  <si>
    <t>cid:118 pid:959515596</t>
  </si>
  <si>
    <t>byr:1921 iyr:2010 eyr:2029 hcl:#7d3b0c ecl:oth hgt:158cm</t>
  </si>
  <si>
    <t>ecl:#8ac844 pid:162cm</t>
  </si>
  <si>
    <t>hcl:8f4d80 hgt:150in byr:2005</t>
  </si>
  <si>
    <t>eyr:2008</t>
  </si>
  <si>
    <t>iyr:2017 cid:174</t>
  </si>
  <si>
    <t>hcl:z byr:1936</t>
  </si>
  <si>
    <t>pid:255481052 eyr:2021</t>
  </si>
  <si>
    <t>iyr:2012 hgt:170cm cid:276 ecl:hzl</t>
  </si>
  <si>
    <t>iyr:2013 byr:1935 hgt:179cm</t>
  </si>
  <si>
    <t>eyr:2023 ecl:amb pid:073621563 hcl:#623a2f</t>
  </si>
  <si>
    <t>hcl:#18171d cid:230 byr:1989 ecl:oth eyr:2021 hgt:181cm pid:661224730</t>
  </si>
  <si>
    <t>pid:748039140 iyr:2020 eyr:2020 ecl:#6ebbc2 hcl:#fffffd hgt:171cm</t>
  </si>
  <si>
    <t>ecl:hzl pid:758144605 hcl:#ceb3a1 hgt:186cm</t>
  </si>
  <si>
    <t>eyr:2028 iyr:2014</t>
  </si>
  <si>
    <t>byr:1928</t>
  </si>
  <si>
    <t>byr:2000 iyr:2017 eyr:2020</t>
  </si>
  <si>
    <t>pid:162973694 hcl:#a97842</t>
  </si>
  <si>
    <t>iyr:2012 pid:749770535</t>
  </si>
  <si>
    <t>byr:1969 cid:148</t>
  </si>
  <si>
    <t>hgt:180cm eyr:2021 ecl:hzl</t>
  </si>
  <si>
    <t>ecl:blu hcl:#733820 pid:890634327 eyr:2024</t>
  </si>
  <si>
    <t>hgt:70in pid:218397894</t>
  </si>
  <si>
    <t>iyr:2020 eyr:2025 ecl:gry hcl:#341e13</t>
  </si>
  <si>
    <t>eyr:2020 pid:854208004 hgt:157cm hcl:#7d3b0c ecl:amb byr:1981 iyr:2020</t>
  </si>
  <si>
    <t>byr:1924</t>
  </si>
  <si>
    <t>cid:321 eyr:2028 hcl:#cfa07d iyr:2010 ecl:amb pid:036669613 hgt:170cm</t>
  </si>
  <si>
    <t>ecl:#6649d4 pid:0026989865 cid:188</t>
  </si>
  <si>
    <t>hgt:152in</t>
  </si>
  <si>
    <t>byr:1950 hcl:z eyr:1928 iyr:1963</t>
  </si>
  <si>
    <t>hcl:#ceb3a1 ecl:grn eyr:2028 pid:074363489 iyr:2010 hgt:173cm byr:1966</t>
  </si>
  <si>
    <t>pid:9731612333 ecl:#f8824c</t>
  </si>
  <si>
    <t>iyr:2022 hgt:161in</t>
  </si>
  <si>
    <t>cid:316</t>
  </si>
  <si>
    <t>hgt:175cm iyr:2016 eyr:2024 cid:244</t>
  </si>
  <si>
    <t>byr:1952</t>
  </si>
  <si>
    <t>pid:085432899</t>
  </si>
  <si>
    <t>hcl:#fffffd ecl:brn</t>
  </si>
  <si>
    <t>ecl:brn eyr:2026 iyr:2017 hgt:75in</t>
  </si>
  <si>
    <t>pid:745302991 byr:1969 hcl:#7394c7</t>
  </si>
  <si>
    <t>cid</t>
  </si>
  <si>
    <t>byr</t>
  </si>
  <si>
    <t>iyr</t>
  </si>
  <si>
    <t>eyr</t>
  </si>
  <si>
    <t>hgt</t>
  </si>
  <si>
    <t>hcl</t>
  </si>
  <si>
    <t>ecl</t>
  </si>
  <si>
    <t>pid</t>
  </si>
  <si>
    <t>Occurrence</t>
  </si>
  <si>
    <t>byr:</t>
  </si>
  <si>
    <t>iyr:</t>
  </si>
  <si>
    <t>eyr:</t>
  </si>
  <si>
    <t>hgt:</t>
  </si>
  <si>
    <t>hcl:</t>
  </si>
  <si>
    <t>ecl:</t>
  </si>
  <si>
    <t>pid:</t>
  </si>
  <si>
    <t>VALID</t>
  </si>
  <si>
    <t>CHECK:</t>
  </si>
  <si>
    <t>amb</t>
  </si>
  <si>
    <t>blu</t>
  </si>
  <si>
    <t>brn</t>
  </si>
  <si>
    <t>gry</t>
  </si>
  <si>
    <t>grn</t>
  </si>
  <si>
    <t>hzl</t>
  </si>
  <si>
    <t>oth</t>
  </si>
  <si>
    <t>hgt test letters</t>
  </si>
  <si>
    <t>hgt numbers</t>
  </si>
  <si>
    <t>a</t>
  </si>
  <si>
    <t>b</t>
  </si>
  <si>
    <t>c</t>
  </si>
  <si>
    <t>d</t>
  </si>
  <si>
    <t>e</t>
  </si>
  <si>
    <t>f</t>
  </si>
  <si>
    <t>hcl char 1</t>
  </si>
  <si>
    <t>hcl char 2</t>
  </si>
  <si>
    <t>hcl char 3</t>
  </si>
  <si>
    <t>hcl char 4</t>
  </si>
  <si>
    <t>hcl char 5</t>
  </si>
  <si>
    <t>hcl char 6</t>
  </si>
  <si>
    <t>hcl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</si>
</sst>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0"/>
      <color rgb="FF00000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3" fillId="2" borderId="0" xfId="0" applyFont="1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Font="1"/>
    <xf numFmtId="0" fontId="0" fillId="0" borderId="0" xfId="0" applyFont="1" applyFill="1"/>
    <xf numFmtId="0" fontId="0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4CDF-8E10-AB40-8A75-7759A7BAF661}">
  <sheetPr codeName="Sheet1"/>
  <dimension ref="A1:BC1141"/>
  <sheetViews>
    <sheetView tabSelected="1" zoomScale="75" workbookViewId="0"/>
  </sheetViews>
  <sheetFormatPr baseColWidth="10" defaultRowHeight="16" x14ac:dyDescent="0.2"/>
  <cols>
    <col min="1" max="1" width="6.6640625" bestFit="1" customWidth="1"/>
    <col min="2" max="2" width="67.5" bestFit="1" customWidth="1"/>
    <col min="3" max="3" width="4.83203125" bestFit="1" customWidth="1"/>
    <col min="4" max="4" width="14.6640625" bestFit="1" customWidth="1"/>
    <col min="6" max="6" width="3.6640625" bestFit="1" customWidth="1"/>
    <col min="7" max="7" width="4.83203125" bestFit="1" customWidth="1"/>
    <col min="8" max="8" width="9" bestFit="1" customWidth="1"/>
    <col min="9" max="9" width="73.5" bestFit="1" customWidth="1"/>
    <col min="10" max="10" width="65.5" bestFit="1" customWidth="1"/>
    <col min="11" max="11" width="55.33203125" bestFit="1" customWidth="1"/>
    <col min="12" max="12" width="41.6640625" bestFit="1" customWidth="1"/>
    <col min="13" max="13" width="26.6640625" bestFit="1" customWidth="1"/>
    <col min="14" max="14" width="11" bestFit="1" customWidth="1"/>
    <col min="15" max="15" width="7.33203125" bestFit="1" customWidth="1"/>
    <col min="16" max="16" width="2.6640625" bestFit="1" customWidth="1"/>
    <col min="17" max="17" width="74" bestFit="1" customWidth="1"/>
    <col min="18" max="24" width="8.33203125" bestFit="1" customWidth="1"/>
    <col min="25" max="25" width="9.33203125" style="3" bestFit="1" customWidth="1"/>
    <col min="26" max="29" width="8.33203125" bestFit="1" customWidth="1"/>
    <col min="30" max="31" width="9" bestFit="1" customWidth="1"/>
    <col min="32" max="32" width="12.6640625" bestFit="1" customWidth="1"/>
    <col min="33" max="33" width="10.83203125" style="3"/>
    <col min="34" max="34" width="8" bestFit="1" customWidth="1"/>
    <col min="35" max="35" width="7.33203125" bestFit="1" customWidth="1"/>
    <col min="36" max="36" width="7.6640625" bestFit="1" customWidth="1"/>
    <col min="37" max="37" width="8" style="8" bestFit="1" customWidth="1"/>
    <col min="38" max="38" width="7.6640625" style="7" bestFit="1" customWidth="1"/>
    <col min="39" max="39" width="7.5" style="8" bestFit="1" customWidth="1"/>
    <col min="40" max="40" width="8" bestFit="1" customWidth="1"/>
    <col min="41" max="41" width="16.6640625" bestFit="1" customWidth="1"/>
    <col min="42" max="42" width="15.33203125" bestFit="1" customWidth="1"/>
    <col min="43" max="43" width="8.6640625" style="6" bestFit="1" customWidth="1"/>
    <col min="44" max="44" width="8.33203125" style="6" bestFit="1" customWidth="1"/>
    <col min="45" max="50" width="12.83203125" style="6" bestFit="1" customWidth="1"/>
    <col min="51" max="51" width="5.6640625" style="6" bestFit="1" customWidth="1"/>
    <col min="52" max="52" width="6.1640625" bestFit="1" customWidth="1"/>
    <col min="53" max="53" width="15.1640625" customWidth="1"/>
    <col min="54" max="55" width="5" bestFit="1" customWidth="1"/>
  </cols>
  <sheetData>
    <row r="1" spans="1:55" x14ac:dyDescent="0.2">
      <c r="Y1" s="5">
        <f>COUNTIF(Y3:Y288,TRUE)</f>
        <v>242</v>
      </c>
    </row>
    <row r="2" spans="1:55" ht="17" x14ac:dyDescent="0.25">
      <c r="C2" s="2"/>
      <c r="D2" s="2" t="s">
        <v>739</v>
      </c>
      <c r="H2">
        <v>1</v>
      </c>
      <c r="I2">
        <f>H2+1</f>
        <v>2</v>
      </c>
      <c r="J2">
        <f t="shared" ref="I2:P2" si="0">I2+1</f>
        <v>3</v>
      </c>
      <c r="K2">
        <f t="shared" si="0"/>
        <v>4</v>
      </c>
      <c r="L2">
        <f t="shared" si="0"/>
        <v>5</v>
      </c>
      <c r="M2">
        <f t="shared" si="0"/>
        <v>6</v>
      </c>
      <c r="N2">
        <f t="shared" si="0"/>
        <v>7</v>
      </c>
      <c r="O2">
        <f t="shared" si="0"/>
        <v>8</v>
      </c>
      <c r="P2">
        <f t="shared" si="0"/>
        <v>9</v>
      </c>
      <c r="R2" s="1" t="s">
        <v>740</v>
      </c>
      <c r="S2" s="1" t="s">
        <v>741</v>
      </c>
      <c r="T2" s="1" t="s">
        <v>742</v>
      </c>
      <c r="U2" s="1" t="s">
        <v>743</v>
      </c>
      <c r="V2" s="1" t="s">
        <v>744</v>
      </c>
      <c r="W2" s="1" t="s">
        <v>745</v>
      </c>
      <c r="X2" s="1" t="s">
        <v>746</v>
      </c>
      <c r="Y2" s="4" t="s">
        <v>747</v>
      </c>
      <c r="Z2" t="s">
        <v>740</v>
      </c>
      <c r="AA2" t="s">
        <v>741</v>
      </c>
      <c r="AB2" t="s">
        <v>742</v>
      </c>
      <c r="AC2" t="s">
        <v>743</v>
      </c>
      <c r="AD2" t="s">
        <v>744</v>
      </c>
      <c r="AE2" t="s">
        <v>745</v>
      </c>
      <c r="AF2" t="s">
        <v>746</v>
      </c>
      <c r="AG2" s="3" t="s">
        <v>748</v>
      </c>
      <c r="AH2" t="s">
        <v>740</v>
      </c>
      <c r="AI2" t="s">
        <v>741</v>
      </c>
      <c r="AJ2" t="s">
        <v>742</v>
      </c>
      <c r="AK2" s="8" t="s">
        <v>743</v>
      </c>
      <c r="AL2" s="7" t="s">
        <v>744</v>
      </c>
      <c r="AM2" s="8" t="s">
        <v>745</v>
      </c>
      <c r="AN2" t="s">
        <v>746</v>
      </c>
      <c r="AO2" t="s">
        <v>756</v>
      </c>
      <c r="AP2" t="s">
        <v>757</v>
      </c>
      <c r="AQ2" s="6" t="s">
        <v>770</v>
      </c>
      <c r="AS2" s="6" t="s">
        <v>764</v>
      </c>
      <c r="AT2" s="6" t="s">
        <v>765</v>
      </c>
      <c r="AU2" s="6" t="s">
        <v>766</v>
      </c>
      <c r="AV2" s="6" t="s">
        <v>767</v>
      </c>
      <c r="AW2" s="6" t="s">
        <v>768</v>
      </c>
      <c r="AX2" s="6" t="s">
        <v>769</v>
      </c>
    </row>
    <row r="3" spans="1:55" ht="17" x14ac:dyDescent="0.25">
      <c r="A3" t="str">
        <f>C3&amp;"-"&amp;D3</f>
        <v>1-1</v>
      </c>
      <c r="B3" s="1" t="s">
        <v>0</v>
      </c>
      <c r="C3">
        <v>1</v>
      </c>
      <c r="D3">
        <f>IF(C3=C2,D2+1,1)</f>
        <v>1</v>
      </c>
      <c r="F3" s="1" t="s">
        <v>732</v>
      </c>
      <c r="G3">
        <v>1</v>
      </c>
      <c r="H3" t="str">
        <f t="shared" ref="H3:P12" si="1">IF(IFERROR(VLOOKUP($G3&amp;"-"&amp;H$2,$A:$B,2,FALSE),0)=0,"",VLOOKUP($G3&amp;"-"&amp;H$2,$A:$B,2,FALSE))</f>
        <v>byr:1971</v>
      </c>
      <c r="I3" t="str">
        <f t="shared" si="1"/>
        <v>eyr:2039</v>
      </c>
      <c r="J3" t="str">
        <f t="shared" si="1"/>
        <v>hgt:172in pid:170cm hcl:17106b iyr:2012 ecl:gry</v>
      </c>
      <c r="K3" t="str">
        <f t="shared" si="1"/>
        <v>cid:339</v>
      </c>
      <c r="L3" t="str">
        <f t="shared" si="1"/>
        <v/>
      </c>
      <c r="M3" t="str">
        <f t="shared" si="1"/>
        <v/>
      </c>
      <c r="N3" t="str">
        <f t="shared" si="1"/>
        <v/>
      </c>
      <c r="O3" t="str">
        <f>IF(IFERROR(VLOOKUP($G3&amp;"-"&amp;O$2,$A:$B,2,FALSE),0)=0,"",VLOOKUP($G3&amp;"-"&amp;O$2,$A:$B,2,FALSE))</f>
        <v/>
      </c>
      <c r="P3" t="str">
        <f t="shared" si="1"/>
        <v/>
      </c>
      <c r="Q3" t="str">
        <f>TRIM(CONCATENATE(H3," ",I3," ",J3," ",K3," ",L3," ",M3," ",N3," ",O3," ",P3))</f>
        <v>byr:1971 eyr:2039 hgt:172in pid:170cm hcl:17106b iyr:2012 ecl:gry cid:339</v>
      </c>
      <c r="R3">
        <f t="shared" ref="R3:X12" si="2">FIND(R$2,$Q3,1)</f>
        <v>1</v>
      </c>
      <c r="S3">
        <f t="shared" si="2"/>
        <v>50</v>
      </c>
      <c r="T3">
        <f t="shared" si="2"/>
        <v>10</v>
      </c>
      <c r="U3">
        <f t="shared" si="2"/>
        <v>19</v>
      </c>
      <c r="V3">
        <f t="shared" si="2"/>
        <v>39</v>
      </c>
      <c r="W3">
        <f t="shared" si="2"/>
        <v>59</v>
      </c>
      <c r="X3">
        <f t="shared" si="2"/>
        <v>29</v>
      </c>
      <c r="Y3" s="3" t="b">
        <f t="shared" ref="Y3:Y66" si="3">IFERROR(SUM(R3:X3)&gt;=0,FALSE)</f>
        <v>1</v>
      </c>
      <c r="Z3" t="str">
        <f>TRIM(IFERROR(MID($Q3,R3+4,FIND(" ",$Q3,R3)-R3-4),RIGHT($Q3,LEN($Q3)-R3-3)))</f>
        <v>1971</v>
      </c>
      <c r="AA3" t="str">
        <f>TRIM(IFERROR(MID($Q3,S3+4,FIND(" ",$Q3,S3)-S3-4),RIGHT($Q3,LEN($Q3)-S3-3)))</f>
        <v>2012</v>
      </c>
      <c r="AB3" t="str">
        <f t="shared" ref="AB3:AF3" si="4">TRIM(IFERROR(MID($Q3,T3+4,FIND(" ",$Q3,T3)-T3-4),RIGHT($Q3,LEN($Q3)-T3-3)))</f>
        <v>2039</v>
      </c>
      <c r="AC3" t="str">
        <f>TRIM(IFERROR(MID($Q3,U3+4,FIND(" ",$Q3,U3)-U3-4),RIGHT($Q3,LEN($Q3)-U3-3)))</f>
        <v>172in</v>
      </c>
      <c r="AD3" t="str">
        <f t="shared" si="4"/>
        <v>17106b</v>
      </c>
      <c r="AE3" t="str">
        <f t="shared" si="4"/>
        <v>gry</v>
      </c>
      <c r="AF3" t="str">
        <f t="shared" si="4"/>
        <v>170cm</v>
      </c>
      <c r="AG3" s="3" t="b">
        <f t="shared" ref="AG3:AG66" si="5">AND(Y3,AH3,AI3,AJ3,AK3,AL3,AM3,AN3)</f>
        <v>0</v>
      </c>
      <c r="AH3" t="b">
        <f>IFERROR(AND(LEN(Z3)=4,VALUE(Z3)&lt;=2002, VALUE(Z3) &gt;= 1920),FALSE)</f>
        <v>1</v>
      </c>
      <c r="AI3" t="b">
        <f>IFERROR(AND(LEN(AA3)=4,VALUE(AA3)&lt;=2020, VALUE(AA3) &gt;= 2010),FALSE)</f>
        <v>1</v>
      </c>
      <c r="AJ3" t="b">
        <f>IFERROR(AND(LEN(AB3)=4,VALUE(AB3)&lt;=2030, VALUE(AB3) &gt;= 2020),FALSE)</f>
        <v>0</v>
      </c>
      <c r="AK3" s="8" t="b">
        <f>IFERROR(OR(AND(AO3="in",AP3&lt;=76,AP3&gt;=59),AND(AO3="cm",AP3&lt;=193,AP3&gt;=150)),FALSE)</f>
        <v>0</v>
      </c>
      <c r="AL3" s="7" t="b">
        <f>IFERROR(AND(LEN(TRIM(AD3))=7,AQ3,AS3,AT3,AU3,AV3,AW3,AX3),FALSE)</f>
        <v>0</v>
      </c>
      <c r="AM3" s="8" t="b">
        <f>NOT(IFERROR(VLOOKUP(AE3,$BC:$BC,1,FALSE),FALSE)=FALSE)</f>
        <v>1</v>
      </c>
      <c r="AN3" t="b">
        <f>IFERROR(AND(LEN(TRIM(AF3))=9,ISNUMBER(VALUE(AF3))),FALSE)</f>
        <v>0</v>
      </c>
      <c r="AO3" t="str">
        <f>TRIM(RIGHT(AC3,2))</f>
        <v>in</v>
      </c>
      <c r="AP3">
        <f>VALUE(LEFT(AC3,LEN(AC3)-2))</f>
        <v>172</v>
      </c>
      <c r="AQ3" s="6" t="b">
        <f>IFERROR(LEFT(AD3,1)="#",FALSE)</f>
        <v>0</v>
      </c>
      <c r="AR3" s="6" t="str">
        <f>MID(AD3,2,6)</f>
        <v>7106b</v>
      </c>
      <c r="AS3" s="6" t="b">
        <f>NOT(IFERROR(VLOOKUP(IFERROR(VALUE(MID($AD3,RIGHT(AS$2,1)+1,1)),MID($AD3,RIGHT(AS$2,1)+1,1)),Alphanumeric!$A:$A,1,FALSE),-1)=-1)</f>
        <v>1</v>
      </c>
      <c r="AT3" s="6" t="b">
        <f>NOT(IFERROR(VLOOKUP(IFERROR(VALUE(MID($AD3,RIGHT(AT$2,1)+1,1)),MID($AD3,RIGHT(AT$2,1)+1,1)),Alphanumeric!$A:$A,1,FALSE),-1)=-1)</f>
        <v>1</v>
      </c>
      <c r="AU3" s="6" t="b">
        <f>NOT(IFERROR(VLOOKUP(IFERROR(VALUE(MID($AD3,RIGHT(AU$2,1)+1,1)),MID($AD3,RIGHT(AU$2,1)+1,1)),Alphanumeric!$A:$A,1,FALSE),-1)=-1)</f>
        <v>1</v>
      </c>
      <c r="AV3" s="6" t="b">
        <f>NOT(IFERROR(VLOOKUP(IFERROR(VALUE(MID($AD3,RIGHT(AV$2,1)+1,1)),MID($AD3,RIGHT(AV$2,1)+1,1)),Alphanumeric!$A:$A,1,FALSE),-1)=-1)</f>
        <v>1</v>
      </c>
      <c r="AW3" s="6" t="b">
        <f>NOT(IFERROR(VLOOKUP(IFERROR(VALUE(MID($AD3,RIGHT(AW$2,1)+1,1)),MID($AD3,RIGHT(AW$2,1)+1,1)),Alphanumeric!$A:$A,1,FALSE),-1)=-1)</f>
        <v>1</v>
      </c>
      <c r="AX3" s="6" t="b">
        <f>NOT(IFERROR(VLOOKUP(IFERROR(VALUE(MID($AD3,RIGHT(AX$2,1)+1,1)),MID($AD3,RIGHT(AX$2,1)+1,1)),Alphanumeric!$A:$A,1,FALSE),-1)=-1)</f>
        <v>0</v>
      </c>
      <c r="AY3" s="6" t="b">
        <f ca="1">AND(AS3,AT3,AU3,AV3,AW3,AX3)=AZ3</f>
        <v>1</v>
      </c>
      <c r="AZ3" t="b">
        <f ca="1">IFERROR(AND(is_hex(AR3),LEN(TRIM(AR3))=6),FALSE)</f>
        <v>0</v>
      </c>
      <c r="BB3" t="s">
        <v>749</v>
      </c>
      <c r="BC3" t="str">
        <f>TRIM(BB3)</f>
        <v>amb</v>
      </c>
    </row>
    <row r="4" spans="1:55" ht="17" x14ac:dyDescent="0.25">
      <c r="A4" t="str">
        <f t="shared" ref="A4:A67" si="6">C4&amp;"-"&amp;D4</f>
        <v>1-2</v>
      </c>
      <c r="B4" s="1" t="s">
        <v>1</v>
      </c>
      <c r="C4">
        <f>IF(B4="",C3+1,C3)</f>
        <v>1</v>
      </c>
      <c r="D4">
        <f t="shared" ref="D4:D67" si="7">IF(C4=C3,D3+1,1)</f>
        <v>2</v>
      </c>
      <c r="F4" s="1" t="s">
        <v>733</v>
      </c>
      <c r="G4">
        <f>G3+1</f>
        <v>2</v>
      </c>
      <c r="H4" t="str">
        <f t="shared" si="1"/>
        <v/>
      </c>
      <c r="I4" t="str">
        <f t="shared" si="1"/>
        <v>hgt:161cm eyr:2027</v>
      </c>
      <c r="J4" t="str">
        <f t="shared" si="1"/>
        <v>ecl:grn iyr:2011 hcl:#a97842 byr:1977 pid:910468396</v>
      </c>
      <c r="K4" t="str">
        <f t="shared" si="1"/>
        <v/>
      </c>
      <c r="L4" t="str">
        <f t="shared" si="1"/>
        <v/>
      </c>
      <c r="M4" t="str">
        <f t="shared" si="1"/>
        <v/>
      </c>
      <c r="N4" t="str">
        <f t="shared" si="1"/>
        <v/>
      </c>
      <c r="O4" t="str">
        <f t="shared" si="1"/>
        <v/>
      </c>
      <c r="P4" t="str">
        <f t="shared" si="1"/>
        <v/>
      </c>
      <c r="Q4" t="str">
        <f t="shared" ref="Q4:Q67" si="8">TRIM(CONCATENATE(H4," ",I4," ",J4," ",K4," ",L4," ",M4," ",N4," ",O4," ",P4))</f>
        <v>hgt:161cm eyr:2027 ecl:grn iyr:2011 hcl:#a97842 byr:1977 pid:910468396</v>
      </c>
      <c r="R4">
        <f t="shared" si="2"/>
        <v>49</v>
      </c>
      <c r="S4">
        <f t="shared" si="2"/>
        <v>28</v>
      </c>
      <c r="T4">
        <f t="shared" si="2"/>
        <v>11</v>
      </c>
      <c r="U4">
        <f t="shared" si="2"/>
        <v>1</v>
      </c>
      <c r="V4">
        <f t="shared" si="2"/>
        <v>37</v>
      </c>
      <c r="W4">
        <f t="shared" si="2"/>
        <v>20</v>
      </c>
      <c r="X4">
        <f t="shared" si="2"/>
        <v>58</v>
      </c>
      <c r="Y4" s="3" t="b">
        <f t="shared" si="3"/>
        <v>1</v>
      </c>
      <c r="Z4" t="str">
        <f t="shared" ref="Z4:Z67" si="9">TRIM(IFERROR(MID($Q4,R4+4,FIND(" ",$Q4,R4)-R4-4),RIGHT($Q4,LEN($Q4)-R4-3)))</f>
        <v>1977</v>
      </c>
      <c r="AA4" t="str">
        <f t="shared" ref="AA4:AA67" si="10">TRIM(IFERROR(MID($Q4,S4+4,FIND(" ",$Q4,S4)-S4-4),RIGHT($Q4,LEN($Q4)-S4-3)))</f>
        <v>2011</v>
      </c>
      <c r="AB4" t="str">
        <f t="shared" ref="AB4:AB67" si="11">TRIM(IFERROR(MID($Q4,T4+4,FIND(" ",$Q4,T4)-T4-4),RIGHT($Q4,LEN($Q4)-T4-3)))</f>
        <v>2027</v>
      </c>
      <c r="AC4" t="str">
        <f t="shared" ref="AC4:AC67" si="12">TRIM(IFERROR(MID($Q4,U4+4,FIND(" ",$Q4,U4)-U4-4),RIGHT($Q4,LEN($Q4)-U4-3)))</f>
        <v>161cm</v>
      </c>
      <c r="AD4" t="str">
        <f t="shared" ref="AD4:AD67" si="13">TRIM(IFERROR(MID($Q4,V4+4,FIND(" ",$Q4,V4)-V4-4),RIGHT($Q4,LEN($Q4)-V4-3)))</f>
        <v>#a97842</v>
      </c>
      <c r="AE4" t="str">
        <f t="shared" ref="AE4:AE67" si="14">TRIM(IFERROR(MID($Q4,W4+4,FIND(" ",$Q4,W4)-W4-4),RIGHT($Q4,LEN($Q4)-W4-3)))</f>
        <v>grn</v>
      </c>
      <c r="AF4" t="str">
        <f t="shared" ref="AF4:AF67" si="15">TRIM(IFERROR(MID($Q4,X4+4,FIND(" ",$Q4,X4)-X4-4),RIGHT($Q4,LEN($Q4)-X4-3)))</f>
        <v>910468396</v>
      </c>
      <c r="AG4" s="3" t="b">
        <f t="shared" si="5"/>
        <v>1</v>
      </c>
      <c r="AH4" t="b">
        <f t="shared" ref="AH4:AH67" si="16">IFERROR(AND(LEN(Z4)=4,VALUE(Z4)&lt;=2002, VALUE(Z4) &gt;= 1920),FALSE)</f>
        <v>1</v>
      </c>
      <c r="AI4" t="b">
        <f t="shared" ref="AI4:AI67" si="17">IFERROR(AND(LEN(AA4)=4,VALUE(AA4)&lt;=2020, VALUE(AA4) &gt;= 2010),FALSE)</f>
        <v>1</v>
      </c>
      <c r="AJ4" t="b">
        <f t="shared" ref="AJ4:AJ67" si="18">IFERROR(AND(LEN(AB4)=4,VALUE(AB4)&lt;=2030, VALUE(AB4) &gt;= 2020),FALSE)</f>
        <v>1</v>
      </c>
      <c r="AK4" s="8" t="b">
        <f t="shared" ref="AK4:AK67" si="19">IFERROR(OR(AND(AO4="in",AP4&lt;=76,AP4&gt;=59),AND(AO4="cm",AP4&lt;=193,AP4&gt;=150)),FALSE)</f>
        <v>1</v>
      </c>
      <c r="AL4" s="7" t="b">
        <f t="shared" ref="AL4:AL67" si="20">IFERROR(AND(LEN(TRIM(AD4))=7,AQ4,AS4,AT4,AU4,AV4,AW4,AX4),FALSE)</f>
        <v>1</v>
      </c>
      <c r="AM4" s="8" t="b">
        <f t="shared" ref="AM4:AM67" si="21">NOT(IFERROR(VLOOKUP(AE4,$BC:$BC,1,FALSE),FALSE)=FALSE)</f>
        <v>1</v>
      </c>
      <c r="AN4" t="b">
        <f t="shared" ref="AN4:AN67" si="22">IFERROR(AND(LEN(TRIM(AF4))=9,ISNUMBER(VALUE(AF4))),FALSE)</f>
        <v>1</v>
      </c>
      <c r="AO4" t="str">
        <f t="shared" ref="AO4:AO67" si="23">TRIM(RIGHT(AC4,2))</f>
        <v>cm</v>
      </c>
      <c r="AP4">
        <f t="shared" ref="AP4:AP67" si="24">VALUE(LEFT(AC4,LEN(AC4)-2))</f>
        <v>161</v>
      </c>
      <c r="AQ4" s="6" t="b">
        <f t="shared" ref="AQ4:AQ67" si="25">IFERROR(LEFT(AD4,1)="#",FALSE)</f>
        <v>1</v>
      </c>
      <c r="AR4" s="6" t="str">
        <f t="shared" ref="AR4:AR67" si="26">MID(AD4,2,6)</f>
        <v>a97842</v>
      </c>
      <c r="AS4" s="6" t="b">
        <f>NOT(IFERROR(VLOOKUP(IFERROR(VALUE(MID($AD4,RIGHT(AS$2,1)+1,1)),MID($AD4,RIGHT(AS$2,1)+1,1)),Alphanumeric!$A:$A,1,FALSE),-1)=-1)</f>
        <v>1</v>
      </c>
      <c r="AT4" s="6" t="b">
        <f>NOT(IFERROR(VLOOKUP(IFERROR(VALUE(MID($AD4,RIGHT(AT$2,1)+1,1)),MID($AD4,RIGHT(AT$2,1)+1,1)),Alphanumeric!$A:$A,1,FALSE),-1)=-1)</f>
        <v>1</v>
      </c>
      <c r="AU4" s="6" t="b">
        <f>NOT(IFERROR(VLOOKUP(IFERROR(VALUE(MID($AD4,RIGHT(AU$2,1)+1,1)),MID($AD4,RIGHT(AU$2,1)+1,1)),Alphanumeric!$A:$A,1,FALSE),-1)=-1)</f>
        <v>1</v>
      </c>
      <c r="AV4" s="6" t="b">
        <f>NOT(IFERROR(VLOOKUP(IFERROR(VALUE(MID($AD4,RIGHT(AV$2,1)+1,1)),MID($AD4,RIGHT(AV$2,1)+1,1)),Alphanumeric!$A:$A,1,FALSE),-1)=-1)</f>
        <v>1</v>
      </c>
      <c r="AW4" s="6" t="b">
        <f>NOT(IFERROR(VLOOKUP(IFERROR(VALUE(MID($AD4,RIGHT(AW$2,1)+1,1)),MID($AD4,RIGHT(AW$2,1)+1,1)),Alphanumeric!$A:$A,1,FALSE),-1)=-1)</f>
        <v>1</v>
      </c>
      <c r="AX4" s="6" t="b">
        <f>NOT(IFERROR(VLOOKUP(IFERROR(VALUE(MID($AD4,RIGHT(AX$2,1)+1,1)),MID($AD4,RIGHT(AX$2,1)+1,1)),Alphanumeric!$A:$A,1,FALSE),-1)=-1)</f>
        <v>1</v>
      </c>
      <c r="AY4" s="6" t="b">
        <f t="shared" ref="AY4:AY67" si="27">AND(AS4,AT4,AU4,AV4,AW4,AX4)=AZ4</f>
        <v>1</v>
      </c>
      <c r="AZ4" t="b">
        <f t="shared" ref="AZ4:AZ67" si="28">IFERROR(AND(is_hex(AR4),LEN(TRIM(AR4))=6),FALSE)</f>
        <v>1</v>
      </c>
      <c r="BB4" t="s">
        <v>750</v>
      </c>
      <c r="BC4" t="s">
        <v>750</v>
      </c>
    </row>
    <row r="5" spans="1:55" ht="17" x14ac:dyDescent="0.25">
      <c r="A5" t="str">
        <f t="shared" si="6"/>
        <v>1-3</v>
      </c>
      <c r="B5" s="1" t="s">
        <v>2</v>
      </c>
      <c r="C5">
        <f t="shared" ref="C5:C68" si="29">IF(B5="",C4+1,C4)</f>
        <v>1</v>
      </c>
      <c r="D5">
        <f t="shared" si="7"/>
        <v>3</v>
      </c>
      <c r="F5" s="1" t="s">
        <v>734</v>
      </c>
      <c r="G5">
        <f t="shared" ref="G5:G68" si="30">G4+1</f>
        <v>3</v>
      </c>
      <c r="H5" t="str">
        <f t="shared" si="1"/>
        <v/>
      </c>
      <c r="I5" t="str">
        <f t="shared" si="1"/>
        <v>cid:257</v>
      </c>
      <c r="J5" t="str">
        <f t="shared" si="1"/>
        <v>ecl:gry hgt:186cm iyr:2012</v>
      </c>
      <c r="K5" t="str">
        <f t="shared" si="1"/>
        <v>byr:1941</v>
      </c>
      <c r="L5" t="str">
        <f t="shared" si="1"/>
        <v>eyr:2029</v>
      </c>
      <c r="M5" t="str">
        <f t="shared" si="1"/>
        <v>pid:108935675</v>
      </c>
      <c r="N5" t="str">
        <f t="shared" si="1"/>
        <v>hcl:#cfa07d</v>
      </c>
      <c r="O5" t="str">
        <f t="shared" si="1"/>
        <v/>
      </c>
      <c r="P5" t="str">
        <f t="shared" si="1"/>
        <v/>
      </c>
      <c r="Q5" t="str">
        <f t="shared" si="8"/>
        <v>cid:257 ecl:gry hgt:186cm iyr:2012 byr:1941 eyr:2029 pid:108935675 hcl:#cfa07d</v>
      </c>
      <c r="R5">
        <f t="shared" si="2"/>
        <v>36</v>
      </c>
      <c r="S5">
        <f t="shared" si="2"/>
        <v>27</v>
      </c>
      <c r="T5">
        <f t="shared" si="2"/>
        <v>45</v>
      </c>
      <c r="U5">
        <f t="shared" si="2"/>
        <v>17</v>
      </c>
      <c r="V5">
        <f t="shared" si="2"/>
        <v>68</v>
      </c>
      <c r="W5">
        <f t="shared" si="2"/>
        <v>9</v>
      </c>
      <c r="X5">
        <f t="shared" si="2"/>
        <v>54</v>
      </c>
      <c r="Y5" s="3" t="b">
        <f t="shared" si="3"/>
        <v>1</v>
      </c>
      <c r="Z5" t="str">
        <f t="shared" si="9"/>
        <v>1941</v>
      </c>
      <c r="AA5" t="str">
        <f t="shared" si="10"/>
        <v>2012</v>
      </c>
      <c r="AB5" t="str">
        <f t="shared" si="11"/>
        <v>2029</v>
      </c>
      <c r="AC5" t="str">
        <f t="shared" si="12"/>
        <v>186cm</v>
      </c>
      <c r="AD5" t="str">
        <f t="shared" si="13"/>
        <v>#cfa07d</v>
      </c>
      <c r="AE5" t="str">
        <f t="shared" si="14"/>
        <v>gry</v>
      </c>
      <c r="AF5" t="str">
        <f t="shared" si="15"/>
        <v>108935675</v>
      </c>
      <c r="AG5" s="3" t="b">
        <f t="shared" si="5"/>
        <v>1</v>
      </c>
      <c r="AH5" t="b">
        <f t="shared" si="16"/>
        <v>1</v>
      </c>
      <c r="AI5" t="b">
        <f t="shared" si="17"/>
        <v>1</v>
      </c>
      <c r="AJ5" t="b">
        <f t="shared" si="18"/>
        <v>1</v>
      </c>
      <c r="AK5" s="8" t="b">
        <f t="shared" si="19"/>
        <v>1</v>
      </c>
      <c r="AL5" s="7" t="b">
        <f t="shared" si="20"/>
        <v>1</v>
      </c>
      <c r="AM5" s="8" t="b">
        <f t="shared" si="21"/>
        <v>1</v>
      </c>
      <c r="AN5" t="b">
        <f t="shared" si="22"/>
        <v>1</v>
      </c>
      <c r="AO5" t="str">
        <f t="shared" si="23"/>
        <v>cm</v>
      </c>
      <c r="AP5">
        <f t="shared" si="24"/>
        <v>186</v>
      </c>
      <c r="AQ5" s="6" t="b">
        <f t="shared" si="25"/>
        <v>1</v>
      </c>
      <c r="AR5" s="6" t="str">
        <f t="shared" si="26"/>
        <v>cfa07d</v>
      </c>
      <c r="AS5" s="6" t="b">
        <f>NOT(IFERROR(VLOOKUP(IFERROR(VALUE(MID($AD5,RIGHT(AS$2,1)+1,1)),MID($AD5,RIGHT(AS$2,1)+1,1)),Alphanumeric!$A:$A,1,FALSE),-1)=-1)</f>
        <v>1</v>
      </c>
      <c r="AT5" s="6" t="b">
        <f>NOT(IFERROR(VLOOKUP(IFERROR(VALUE(MID($AD5,RIGHT(AT$2,1)+1,1)),MID($AD5,RIGHT(AT$2,1)+1,1)),Alphanumeric!$A:$A,1,FALSE),-1)=-1)</f>
        <v>1</v>
      </c>
      <c r="AU5" s="6" t="b">
        <f>NOT(IFERROR(VLOOKUP(IFERROR(VALUE(MID($AD5,RIGHT(AU$2,1)+1,1)),MID($AD5,RIGHT(AU$2,1)+1,1)),Alphanumeric!$A:$A,1,FALSE),-1)=-1)</f>
        <v>1</v>
      </c>
      <c r="AV5" s="6" t="b">
        <f>NOT(IFERROR(VLOOKUP(IFERROR(VALUE(MID($AD5,RIGHT(AV$2,1)+1,1)),MID($AD5,RIGHT(AV$2,1)+1,1)),Alphanumeric!$A:$A,1,FALSE),-1)=-1)</f>
        <v>1</v>
      </c>
      <c r="AW5" s="6" t="b">
        <f>NOT(IFERROR(VLOOKUP(IFERROR(VALUE(MID($AD5,RIGHT(AW$2,1)+1,1)),MID($AD5,RIGHT(AW$2,1)+1,1)),Alphanumeric!$A:$A,1,FALSE),-1)=-1)</f>
        <v>1</v>
      </c>
      <c r="AX5" s="6" t="b">
        <f>NOT(IFERROR(VLOOKUP(IFERROR(VALUE(MID($AD5,RIGHT(AX$2,1)+1,1)),MID($AD5,RIGHT(AX$2,1)+1,1)),Alphanumeric!$A:$A,1,FALSE),-1)=-1)</f>
        <v>1</v>
      </c>
      <c r="AY5" s="6" t="b">
        <f t="shared" si="27"/>
        <v>1</v>
      </c>
      <c r="AZ5" t="b">
        <f t="shared" si="28"/>
        <v>1</v>
      </c>
      <c r="BB5" t="s">
        <v>751</v>
      </c>
      <c r="BC5" t="s">
        <v>751</v>
      </c>
    </row>
    <row r="6" spans="1:55" ht="17" x14ac:dyDescent="0.25">
      <c r="A6" t="str">
        <f t="shared" si="6"/>
        <v>1-4</v>
      </c>
      <c r="B6" s="1" t="s">
        <v>3</v>
      </c>
      <c r="C6">
        <f t="shared" si="29"/>
        <v>1</v>
      </c>
      <c r="D6">
        <f t="shared" si="7"/>
        <v>4</v>
      </c>
      <c r="F6" s="1" t="s">
        <v>735</v>
      </c>
      <c r="G6">
        <f t="shared" si="30"/>
        <v>4</v>
      </c>
      <c r="H6" t="str">
        <f t="shared" si="1"/>
        <v/>
      </c>
      <c r="I6" t="str">
        <f t="shared" si="1"/>
        <v>hgt:165in</v>
      </c>
      <c r="J6" t="str">
        <f t="shared" si="1"/>
        <v>hcl:#cfa07d eyr:2035 pid:82570731</v>
      </c>
      <c r="K6" t="str">
        <f t="shared" si="1"/>
        <v>byr:1973</v>
      </c>
      <c r="L6" t="str">
        <f t="shared" si="1"/>
        <v>cid:74 ecl:xry</v>
      </c>
      <c r="M6" t="str">
        <f t="shared" si="1"/>
        <v/>
      </c>
      <c r="N6" t="str">
        <f t="shared" si="1"/>
        <v/>
      </c>
      <c r="O6" t="str">
        <f t="shared" si="1"/>
        <v/>
      </c>
      <c r="P6" t="str">
        <f t="shared" si="1"/>
        <v/>
      </c>
      <c r="Q6" t="str">
        <f t="shared" si="8"/>
        <v>hgt:165in hcl:#cfa07d eyr:2035 pid:82570731 byr:1973 cid:74 ecl:xry</v>
      </c>
      <c r="R6">
        <f t="shared" si="2"/>
        <v>45</v>
      </c>
      <c r="S6" t="e">
        <f t="shared" si="2"/>
        <v>#VALUE!</v>
      </c>
      <c r="T6">
        <f t="shared" si="2"/>
        <v>23</v>
      </c>
      <c r="U6">
        <f t="shared" si="2"/>
        <v>1</v>
      </c>
      <c r="V6">
        <f t="shared" si="2"/>
        <v>11</v>
      </c>
      <c r="W6">
        <f t="shared" si="2"/>
        <v>61</v>
      </c>
      <c r="X6">
        <f t="shared" si="2"/>
        <v>32</v>
      </c>
      <c r="Y6" s="3" t="b">
        <f t="shared" si="3"/>
        <v>0</v>
      </c>
      <c r="Z6" t="str">
        <f t="shared" si="9"/>
        <v>1973</v>
      </c>
      <c r="AA6" t="e">
        <f t="shared" si="10"/>
        <v>#VALUE!</v>
      </c>
      <c r="AB6" t="str">
        <f t="shared" si="11"/>
        <v>2035</v>
      </c>
      <c r="AC6" t="str">
        <f t="shared" si="12"/>
        <v>165in</v>
      </c>
      <c r="AD6" t="str">
        <f t="shared" si="13"/>
        <v>#cfa07d</v>
      </c>
      <c r="AE6" t="str">
        <f t="shared" si="14"/>
        <v>xry</v>
      </c>
      <c r="AF6" t="str">
        <f t="shared" si="15"/>
        <v>82570731</v>
      </c>
      <c r="AG6" s="3" t="b">
        <f t="shared" si="5"/>
        <v>0</v>
      </c>
      <c r="AH6" t="b">
        <f t="shared" si="16"/>
        <v>1</v>
      </c>
      <c r="AI6" t="b">
        <f t="shared" si="17"/>
        <v>0</v>
      </c>
      <c r="AJ6" t="b">
        <f t="shared" si="18"/>
        <v>0</v>
      </c>
      <c r="AK6" s="8" t="b">
        <f t="shared" si="19"/>
        <v>0</v>
      </c>
      <c r="AL6" s="7" t="b">
        <f t="shared" si="20"/>
        <v>1</v>
      </c>
      <c r="AM6" s="8" t="b">
        <f t="shared" si="21"/>
        <v>0</v>
      </c>
      <c r="AN6" t="b">
        <f t="shared" si="22"/>
        <v>0</v>
      </c>
      <c r="AO6" t="str">
        <f t="shared" si="23"/>
        <v>in</v>
      </c>
      <c r="AP6">
        <f t="shared" si="24"/>
        <v>165</v>
      </c>
      <c r="AQ6" s="6" t="b">
        <f>IFERROR(LEFT(AD6,1)="#",FALSE)</f>
        <v>1</v>
      </c>
      <c r="AR6" s="6" t="str">
        <f t="shared" si="26"/>
        <v>cfa07d</v>
      </c>
      <c r="AS6" s="6" t="b">
        <f>NOT(IFERROR(VLOOKUP(IFERROR(VALUE(MID($AD6,RIGHT(AS$2,1)+1,1)),MID($AD6,RIGHT(AS$2,1)+1,1)),Alphanumeric!$A:$A,1,FALSE),-1)=-1)</f>
        <v>1</v>
      </c>
      <c r="AT6" s="6" t="b">
        <f>NOT(IFERROR(VLOOKUP(IFERROR(VALUE(MID($AD6,RIGHT(AT$2,1)+1,1)),MID($AD6,RIGHT(AT$2,1)+1,1)),Alphanumeric!$A:$A,1,FALSE),-1)=-1)</f>
        <v>1</v>
      </c>
      <c r="AU6" s="6" t="b">
        <f>NOT(IFERROR(VLOOKUP(IFERROR(VALUE(MID($AD6,RIGHT(AU$2,1)+1,1)),MID($AD6,RIGHT(AU$2,1)+1,1)),Alphanumeric!$A:$A,1,FALSE),-1)=-1)</f>
        <v>1</v>
      </c>
      <c r="AV6" s="6" t="b">
        <f>NOT(IFERROR(VLOOKUP(IFERROR(VALUE(MID($AD6,RIGHT(AV$2,1)+1,1)),MID($AD6,RIGHT(AV$2,1)+1,1)),Alphanumeric!$A:$A,1,FALSE),-1)=-1)</f>
        <v>1</v>
      </c>
      <c r="AW6" s="6" t="b">
        <f>NOT(IFERROR(VLOOKUP(IFERROR(VALUE(MID($AD6,RIGHT(AW$2,1)+1,1)),MID($AD6,RIGHT(AW$2,1)+1,1)),Alphanumeric!$A:$A,1,FALSE),-1)=-1)</f>
        <v>1</v>
      </c>
      <c r="AX6" s="6" t="b">
        <f>NOT(IFERROR(VLOOKUP(IFERROR(VALUE(MID($AD6,RIGHT(AX$2,1)+1,1)),MID($AD6,RIGHT(AX$2,1)+1,1)),Alphanumeric!$A:$A,1,FALSE),-1)=-1)</f>
        <v>1</v>
      </c>
      <c r="AY6" s="6" t="b">
        <f t="shared" si="27"/>
        <v>1</v>
      </c>
      <c r="AZ6" t="b">
        <f t="shared" si="28"/>
        <v>1</v>
      </c>
      <c r="BB6" t="s">
        <v>752</v>
      </c>
      <c r="BC6" t="s">
        <v>752</v>
      </c>
    </row>
    <row r="7" spans="1:55" ht="17" x14ac:dyDescent="0.25">
      <c r="A7" t="str">
        <f t="shared" si="6"/>
        <v>2-1</v>
      </c>
      <c r="C7">
        <f t="shared" si="29"/>
        <v>2</v>
      </c>
      <c r="D7">
        <f t="shared" si="7"/>
        <v>1</v>
      </c>
      <c r="F7" s="1" t="s">
        <v>736</v>
      </c>
      <c r="G7">
        <f t="shared" si="30"/>
        <v>5</v>
      </c>
      <c r="H7" t="str">
        <f t="shared" si="1"/>
        <v/>
      </c>
      <c r="I7" t="str">
        <f t="shared" si="1"/>
        <v>eyr:2020 cid:105 iyr:2012 pid:947726115</v>
      </c>
      <c r="J7" t="str">
        <f t="shared" si="1"/>
        <v>hcl:#ceb3a1 ecl:grn byr:1966 hgt:151cm</v>
      </c>
      <c r="K7" t="str">
        <f t="shared" si="1"/>
        <v/>
      </c>
      <c r="L7" t="str">
        <f t="shared" si="1"/>
        <v/>
      </c>
      <c r="M7" t="str">
        <f t="shared" si="1"/>
        <v/>
      </c>
      <c r="N7" t="str">
        <f t="shared" si="1"/>
        <v/>
      </c>
      <c r="O7" t="str">
        <f t="shared" si="1"/>
        <v/>
      </c>
      <c r="P7" t="str">
        <f t="shared" si="1"/>
        <v/>
      </c>
      <c r="Q7" t="str">
        <f t="shared" si="8"/>
        <v>eyr:2020 cid:105 iyr:2012 pid:947726115 hcl:#ceb3a1 ecl:grn byr:1966 hgt:151cm</v>
      </c>
      <c r="R7">
        <f t="shared" si="2"/>
        <v>61</v>
      </c>
      <c r="S7">
        <f t="shared" si="2"/>
        <v>18</v>
      </c>
      <c r="T7">
        <f t="shared" si="2"/>
        <v>1</v>
      </c>
      <c r="U7">
        <f t="shared" si="2"/>
        <v>70</v>
      </c>
      <c r="V7">
        <f t="shared" si="2"/>
        <v>41</v>
      </c>
      <c r="W7">
        <f t="shared" si="2"/>
        <v>53</v>
      </c>
      <c r="X7">
        <f t="shared" si="2"/>
        <v>27</v>
      </c>
      <c r="Y7" s="3" t="b">
        <f t="shared" si="3"/>
        <v>1</v>
      </c>
      <c r="Z7" t="str">
        <f t="shared" si="9"/>
        <v>1966</v>
      </c>
      <c r="AA7" t="str">
        <f t="shared" si="10"/>
        <v>2012</v>
      </c>
      <c r="AB7" t="str">
        <f t="shared" si="11"/>
        <v>2020</v>
      </c>
      <c r="AC7" t="str">
        <f t="shared" si="12"/>
        <v>151cm</v>
      </c>
      <c r="AD7" t="str">
        <f t="shared" si="13"/>
        <v>#ceb3a1</v>
      </c>
      <c r="AE7" t="str">
        <f t="shared" si="14"/>
        <v>grn</v>
      </c>
      <c r="AF7" t="str">
        <f t="shared" si="15"/>
        <v>947726115</v>
      </c>
      <c r="AG7" s="3" t="b">
        <f t="shared" si="5"/>
        <v>1</v>
      </c>
      <c r="AH7" t="b">
        <f t="shared" si="16"/>
        <v>1</v>
      </c>
      <c r="AI7" t="b">
        <f t="shared" si="17"/>
        <v>1</v>
      </c>
      <c r="AJ7" t="b">
        <f t="shared" si="18"/>
        <v>1</v>
      </c>
      <c r="AK7" s="8" t="b">
        <f t="shared" si="19"/>
        <v>1</v>
      </c>
      <c r="AL7" s="7" t="b">
        <f t="shared" si="20"/>
        <v>1</v>
      </c>
      <c r="AM7" s="8" t="b">
        <f t="shared" si="21"/>
        <v>1</v>
      </c>
      <c r="AN7" t="b">
        <f t="shared" si="22"/>
        <v>1</v>
      </c>
      <c r="AO7" t="str">
        <f t="shared" si="23"/>
        <v>cm</v>
      </c>
      <c r="AP7">
        <f t="shared" si="24"/>
        <v>151</v>
      </c>
      <c r="AQ7" s="6" t="b">
        <f t="shared" si="25"/>
        <v>1</v>
      </c>
      <c r="AR7" s="6" t="str">
        <f t="shared" si="26"/>
        <v>ceb3a1</v>
      </c>
      <c r="AS7" s="6" t="b">
        <f>NOT(IFERROR(VLOOKUP(IFERROR(VALUE(MID($AD7,RIGHT(AS$2,1)+1,1)),MID($AD7,RIGHT(AS$2,1)+1,1)),Alphanumeric!$A:$A,1,FALSE),-1)=-1)</f>
        <v>1</v>
      </c>
      <c r="AT7" s="6" t="b">
        <f>NOT(IFERROR(VLOOKUP(IFERROR(VALUE(MID($AD7,RIGHT(AT$2,1)+1,1)),MID($AD7,RIGHT(AT$2,1)+1,1)),Alphanumeric!$A:$A,1,FALSE),-1)=-1)</f>
        <v>1</v>
      </c>
      <c r="AU7" s="6" t="b">
        <f>NOT(IFERROR(VLOOKUP(IFERROR(VALUE(MID($AD7,RIGHT(AU$2,1)+1,1)),MID($AD7,RIGHT(AU$2,1)+1,1)),Alphanumeric!$A:$A,1,FALSE),-1)=-1)</f>
        <v>1</v>
      </c>
      <c r="AV7" s="6" t="b">
        <f>NOT(IFERROR(VLOOKUP(IFERROR(VALUE(MID($AD7,RIGHT(AV$2,1)+1,1)),MID($AD7,RIGHT(AV$2,1)+1,1)),Alphanumeric!$A:$A,1,FALSE),-1)=-1)</f>
        <v>1</v>
      </c>
      <c r="AW7" s="6" t="b">
        <f>NOT(IFERROR(VLOOKUP(IFERROR(VALUE(MID($AD7,RIGHT(AW$2,1)+1,1)),MID($AD7,RIGHT(AW$2,1)+1,1)),Alphanumeric!$A:$A,1,FALSE),-1)=-1)</f>
        <v>1</v>
      </c>
      <c r="AX7" s="6" t="b">
        <f>NOT(IFERROR(VLOOKUP(IFERROR(VALUE(MID($AD7,RIGHT(AX$2,1)+1,1)),MID($AD7,RIGHT(AX$2,1)+1,1)),Alphanumeric!$A:$A,1,FALSE),-1)=-1)</f>
        <v>1</v>
      </c>
      <c r="AY7" s="6" t="b">
        <f t="shared" si="27"/>
        <v>1</v>
      </c>
      <c r="AZ7" t="b">
        <f t="shared" si="28"/>
        <v>1</v>
      </c>
      <c r="BB7" t="s">
        <v>753</v>
      </c>
      <c r="BC7" t="s">
        <v>753</v>
      </c>
    </row>
    <row r="8" spans="1:55" ht="17" x14ac:dyDescent="0.25">
      <c r="A8" t="str">
        <f t="shared" si="6"/>
        <v>2-2</v>
      </c>
      <c r="B8" s="1" t="s">
        <v>4</v>
      </c>
      <c r="C8">
        <f t="shared" si="29"/>
        <v>2</v>
      </c>
      <c r="D8">
        <f t="shared" si="7"/>
        <v>2</v>
      </c>
      <c r="F8" s="1" t="s">
        <v>737</v>
      </c>
      <c r="G8">
        <f t="shared" si="30"/>
        <v>6</v>
      </c>
      <c r="H8" t="str">
        <f t="shared" si="1"/>
        <v/>
      </c>
      <c r="I8" t="str">
        <f t="shared" si="1"/>
        <v>hcl:#888785 eyr:2027 ecl:hzl byr:1966</v>
      </c>
      <c r="J8" t="str">
        <f t="shared" si="1"/>
        <v>pid:853607760</v>
      </c>
      <c r="K8" t="str">
        <f t="shared" si="1"/>
        <v>iyr:2012</v>
      </c>
      <c r="L8" t="str">
        <f t="shared" si="1"/>
        <v>hgt:155cm</v>
      </c>
      <c r="M8" t="str">
        <f t="shared" si="1"/>
        <v/>
      </c>
      <c r="N8" t="str">
        <f t="shared" si="1"/>
        <v/>
      </c>
      <c r="O8" t="str">
        <f t="shared" si="1"/>
        <v/>
      </c>
      <c r="P8" t="str">
        <f t="shared" si="1"/>
        <v/>
      </c>
      <c r="Q8" t="str">
        <f t="shared" si="8"/>
        <v>hcl:#888785 eyr:2027 ecl:hzl byr:1966 pid:853607760 iyr:2012 hgt:155cm</v>
      </c>
      <c r="R8">
        <f t="shared" si="2"/>
        <v>30</v>
      </c>
      <c r="S8">
        <f t="shared" si="2"/>
        <v>53</v>
      </c>
      <c r="T8">
        <f t="shared" si="2"/>
        <v>13</v>
      </c>
      <c r="U8">
        <f t="shared" si="2"/>
        <v>62</v>
      </c>
      <c r="V8">
        <f t="shared" si="2"/>
        <v>1</v>
      </c>
      <c r="W8">
        <f t="shared" si="2"/>
        <v>22</v>
      </c>
      <c r="X8">
        <f t="shared" si="2"/>
        <v>39</v>
      </c>
      <c r="Y8" s="3" t="b">
        <f t="shared" si="3"/>
        <v>1</v>
      </c>
      <c r="Z8" t="str">
        <f t="shared" si="9"/>
        <v>1966</v>
      </c>
      <c r="AA8" t="str">
        <f t="shared" si="10"/>
        <v>2012</v>
      </c>
      <c r="AB8" t="str">
        <f t="shared" si="11"/>
        <v>2027</v>
      </c>
      <c r="AC8" t="str">
        <f t="shared" si="12"/>
        <v>155cm</v>
      </c>
      <c r="AD8" t="str">
        <f t="shared" si="13"/>
        <v>#888785</v>
      </c>
      <c r="AE8" t="str">
        <f t="shared" si="14"/>
        <v>hzl</v>
      </c>
      <c r="AF8" t="str">
        <f t="shared" si="15"/>
        <v>853607760</v>
      </c>
      <c r="AG8" s="3" t="b">
        <f t="shared" si="5"/>
        <v>1</v>
      </c>
      <c r="AH8" t="b">
        <f t="shared" si="16"/>
        <v>1</v>
      </c>
      <c r="AI8" t="b">
        <f t="shared" si="17"/>
        <v>1</v>
      </c>
      <c r="AJ8" t="b">
        <f t="shared" si="18"/>
        <v>1</v>
      </c>
      <c r="AK8" s="8" t="b">
        <f t="shared" si="19"/>
        <v>1</v>
      </c>
      <c r="AL8" s="7" t="b">
        <f t="shared" si="20"/>
        <v>1</v>
      </c>
      <c r="AM8" s="8" t="b">
        <f t="shared" si="21"/>
        <v>1</v>
      </c>
      <c r="AN8" t="b">
        <f t="shared" si="22"/>
        <v>1</v>
      </c>
      <c r="AO8" t="str">
        <f t="shared" si="23"/>
        <v>cm</v>
      </c>
      <c r="AP8">
        <f t="shared" si="24"/>
        <v>155</v>
      </c>
      <c r="AQ8" s="6" t="b">
        <f t="shared" si="25"/>
        <v>1</v>
      </c>
      <c r="AR8" s="6" t="str">
        <f t="shared" si="26"/>
        <v>888785</v>
      </c>
      <c r="AS8" s="6" t="b">
        <f>NOT(IFERROR(VLOOKUP(IFERROR(VALUE(MID($AD8,RIGHT(AS$2,1)+1,1)),MID($AD8,RIGHT(AS$2,1)+1,1)),Alphanumeric!$A:$A,1,FALSE),-1)=-1)</f>
        <v>1</v>
      </c>
      <c r="AT8" s="6" t="b">
        <f>NOT(IFERROR(VLOOKUP(IFERROR(VALUE(MID($AD8,RIGHT(AT$2,1)+1,1)),MID($AD8,RIGHT(AT$2,1)+1,1)),Alphanumeric!$A:$A,1,FALSE),-1)=-1)</f>
        <v>1</v>
      </c>
      <c r="AU8" s="6" t="b">
        <f>NOT(IFERROR(VLOOKUP(IFERROR(VALUE(MID($AD8,RIGHT(AU$2,1)+1,1)),MID($AD8,RIGHT(AU$2,1)+1,1)),Alphanumeric!$A:$A,1,FALSE),-1)=-1)</f>
        <v>1</v>
      </c>
      <c r="AV8" s="6" t="b">
        <f>NOT(IFERROR(VLOOKUP(IFERROR(VALUE(MID($AD8,RIGHT(AV$2,1)+1,1)),MID($AD8,RIGHT(AV$2,1)+1,1)),Alphanumeric!$A:$A,1,FALSE),-1)=-1)</f>
        <v>1</v>
      </c>
      <c r="AW8" s="6" t="b">
        <f>NOT(IFERROR(VLOOKUP(IFERROR(VALUE(MID($AD8,RIGHT(AW$2,1)+1,1)),MID($AD8,RIGHT(AW$2,1)+1,1)),Alphanumeric!$A:$A,1,FALSE),-1)=-1)</f>
        <v>1</v>
      </c>
      <c r="AX8" s="6" t="b">
        <f>NOT(IFERROR(VLOOKUP(IFERROR(VALUE(MID($AD8,RIGHT(AX$2,1)+1,1)),MID($AD8,RIGHT(AX$2,1)+1,1)),Alphanumeric!$A:$A,1,FALSE),-1)=-1)</f>
        <v>1</v>
      </c>
      <c r="AY8" s="6" t="b">
        <f t="shared" si="27"/>
        <v>1</v>
      </c>
      <c r="AZ8" t="b">
        <f t="shared" si="28"/>
        <v>1</v>
      </c>
      <c r="BB8" t="s">
        <v>754</v>
      </c>
      <c r="BC8" t="s">
        <v>754</v>
      </c>
    </row>
    <row r="9" spans="1:55" ht="17" x14ac:dyDescent="0.25">
      <c r="A9" t="str">
        <f t="shared" si="6"/>
        <v>2-3</v>
      </c>
      <c r="B9" s="1" t="s">
        <v>5</v>
      </c>
      <c r="C9">
        <f t="shared" si="29"/>
        <v>2</v>
      </c>
      <c r="D9">
        <f t="shared" si="7"/>
        <v>3</v>
      </c>
      <c r="F9" s="1" t="s">
        <v>738</v>
      </c>
      <c r="G9">
        <f t="shared" si="30"/>
        <v>7</v>
      </c>
      <c r="H9" t="str">
        <f t="shared" si="1"/>
        <v/>
      </c>
      <c r="I9" t="str">
        <f t="shared" si="1"/>
        <v>hgt:61cm</v>
      </c>
      <c r="J9" t="str">
        <f t="shared" si="1"/>
        <v>iyr:2019</v>
      </c>
      <c r="K9" t="str">
        <f t="shared" si="1"/>
        <v>byr:1952 pid:#1468e6 eyr:2033 ecl:#7d39d5 hcl:z</v>
      </c>
      <c r="L9" t="str">
        <f t="shared" si="1"/>
        <v/>
      </c>
      <c r="M9" t="str">
        <f t="shared" si="1"/>
        <v/>
      </c>
      <c r="N9" t="str">
        <f t="shared" si="1"/>
        <v/>
      </c>
      <c r="O9" t="str">
        <f t="shared" si="1"/>
        <v/>
      </c>
      <c r="P9" t="str">
        <f t="shared" si="1"/>
        <v/>
      </c>
      <c r="Q9" t="str">
        <f t="shared" si="8"/>
        <v>hgt:61cm iyr:2019 byr:1952 pid:#1468e6 eyr:2033 ecl:#7d39d5 hcl:z</v>
      </c>
      <c r="R9">
        <f t="shared" si="2"/>
        <v>19</v>
      </c>
      <c r="S9">
        <f t="shared" si="2"/>
        <v>10</v>
      </c>
      <c r="T9">
        <f t="shared" si="2"/>
        <v>40</v>
      </c>
      <c r="U9">
        <f t="shared" si="2"/>
        <v>1</v>
      </c>
      <c r="V9">
        <f t="shared" si="2"/>
        <v>61</v>
      </c>
      <c r="W9">
        <f t="shared" si="2"/>
        <v>49</v>
      </c>
      <c r="X9">
        <f t="shared" si="2"/>
        <v>28</v>
      </c>
      <c r="Y9" s="3" t="b">
        <f t="shared" si="3"/>
        <v>1</v>
      </c>
      <c r="Z9" t="str">
        <f t="shared" si="9"/>
        <v>1952</v>
      </c>
      <c r="AA9" t="str">
        <f t="shared" si="10"/>
        <v>2019</v>
      </c>
      <c r="AB9" t="str">
        <f t="shared" si="11"/>
        <v>2033</v>
      </c>
      <c r="AC9" t="str">
        <f t="shared" si="12"/>
        <v>61cm</v>
      </c>
      <c r="AD9" t="str">
        <f t="shared" si="13"/>
        <v>z</v>
      </c>
      <c r="AE9" t="str">
        <f t="shared" si="14"/>
        <v>#7d39d5</v>
      </c>
      <c r="AF9" t="str">
        <f t="shared" si="15"/>
        <v>#1468e6</v>
      </c>
      <c r="AG9" s="3" t="b">
        <f t="shared" si="5"/>
        <v>0</v>
      </c>
      <c r="AH9" t="b">
        <f t="shared" si="16"/>
        <v>1</v>
      </c>
      <c r="AI9" t="b">
        <f t="shared" si="17"/>
        <v>1</v>
      </c>
      <c r="AJ9" t="b">
        <f t="shared" si="18"/>
        <v>0</v>
      </c>
      <c r="AK9" s="8" t="b">
        <f t="shared" si="19"/>
        <v>0</v>
      </c>
      <c r="AL9" s="7" t="b">
        <f t="shared" si="20"/>
        <v>0</v>
      </c>
      <c r="AM9" s="8" t="b">
        <f t="shared" si="21"/>
        <v>0</v>
      </c>
      <c r="AN9" t="b">
        <f t="shared" si="22"/>
        <v>0</v>
      </c>
      <c r="AO9" t="str">
        <f t="shared" si="23"/>
        <v>cm</v>
      </c>
      <c r="AP9">
        <f t="shared" si="24"/>
        <v>61</v>
      </c>
      <c r="AQ9" s="6" t="b">
        <f t="shared" si="25"/>
        <v>0</v>
      </c>
      <c r="AR9" s="6" t="str">
        <f t="shared" si="26"/>
        <v/>
      </c>
      <c r="AS9" s="6" t="b">
        <f>NOT(IFERROR(VLOOKUP(IFERROR(VALUE(MID($AD9,RIGHT(AS$2,1)+1,1)),MID($AD9,RIGHT(AS$2,1)+1,1)),Alphanumeric!$A:$A,1,FALSE),-1)=-1)</f>
        <v>0</v>
      </c>
      <c r="AT9" s="6" t="b">
        <f>NOT(IFERROR(VLOOKUP(IFERROR(VALUE(MID($AD9,RIGHT(AT$2,1)+1,1)),MID($AD9,RIGHT(AT$2,1)+1,1)),Alphanumeric!$A:$A,1,FALSE),-1)=-1)</f>
        <v>0</v>
      </c>
      <c r="AU9" s="6" t="b">
        <f>NOT(IFERROR(VLOOKUP(IFERROR(VALUE(MID($AD9,RIGHT(AU$2,1)+1,1)),MID($AD9,RIGHT(AU$2,1)+1,1)),Alphanumeric!$A:$A,1,FALSE),-1)=-1)</f>
        <v>0</v>
      </c>
      <c r="AV9" s="6" t="b">
        <f>NOT(IFERROR(VLOOKUP(IFERROR(VALUE(MID($AD9,RIGHT(AV$2,1)+1,1)),MID($AD9,RIGHT(AV$2,1)+1,1)),Alphanumeric!$A:$A,1,FALSE),-1)=-1)</f>
        <v>0</v>
      </c>
      <c r="AW9" s="6" t="b">
        <f>NOT(IFERROR(VLOOKUP(IFERROR(VALUE(MID($AD9,RIGHT(AW$2,1)+1,1)),MID($AD9,RIGHT(AW$2,1)+1,1)),Alphanumeric!$A:$A,1,FALSE),-1)=-1)</f>
        <v>0</v>
      </c>
      <c r="AX9" s="6" t="b">
        <f>NOT(IFERROR(VLOOKUP(IFERROR(VALUE(MID($AD9,RIGHT(AX$2,1)+1,1)),MID($AD9,RIGHT(AX$2,1)+1,1)),Alphanumeric!$A:$A,1,FALSE),-1)=-1)</f>
        <v>0</v>
      </c>
      <c r="AY9" s="6" t="b">
        <f t="shared" si="27"/>
        <v>1</v>
      </c>
      <c r="AZ9" t="b">
        <f t="shared" si="28"/>
        <v>0</v>
      </c>
      <c r="BB9" t="s">
        <v>755</v>
      </c>
      <c r="BC9" t="s">
        <v>755</v>
      </c>
    </row>
    <row r="10" spans="1:55" ht="17" x14ac:dyDescent="0.25">
      <c r="A10" t="str">
        <f t="shared" si="6"/>
        <v>3-1</v>
      </c>
      <c r="C10">
        <f t="shared" si="29"/>
        <v>3</v>
      </c>
      <c r="D10">
        <f t="shared" si="7"/>
        <v>1</v>
      </c>
      <c r="F10" s="1" t="s">
        <v>731</v>
      </c>
      <c r="G10">
        <f t="shared" si="30"/>
        <v>8</v>
      </c>
      <c r="H10" t="str">
        <f t="shared" si="1"/>
        <v/>
      </c>
      <c r="I10" t="str">
        <f t="shared" si="1"/>
        <v>pid:2306523501</v>
      </c>
      <c r="J10" t="str">
        <f t="shared" si="1"/>
        <v>eyr:2032 hcl:z ecl:brn</v>
      </c>
      <c r="K10" t="str">
        <f t="shared" si="1"/>
        <v>cid:266 hgt:151in iyr:2024</v>
      </c>
      <c r="L10" t="str">
        <f t="shared" si="1"/>
        <v>byr:2008</v>
      </c>
      <c r="M10" t="str">
        <f t="shared" si="1"/>
        <v/>
      </c>
      <c r="N10" t="str">
        <f t="shared" si="1"/>
        <v/>
      </c>
      <c r="O10" t="str">
        <f t="shared" si="1"/>
        <v/>
      </c>
      <c r="P10" t="str">
        <f t="shared" si="1"/>
        <v/>
      </c>
      <c r="Q10" t="str">
        <f t="shared" si="8"/>
        <v>pid:2306523501 eyr:2032 hcl:z ecl:brn cid:266 hgt:151in iyr:2024 byr:2008</v>
      </c>
      <c r="R10">
        <f t="shared" si="2"/>
        <v>66</v>
      </c>
      <c r="S10">
        <f t="shared" si="2"/>
        <v>57</v>
      </c>
      <c r="T10">
        <f t="shared" si="2"/>
        <v>16</v>
      </c>
      <c r="U10">
        <f t="shared" si="2"/>
        <v>47</v>
      </c>
      <c r="V10">
        <f t="shared" si="2"/>
        <v>25</v>
      </c>
      <c r="W10">
        <f t="shared" si="2"/>
        <v>31</v>
      </c>
      <c r="X10">
        <f t="shared" si="2"/>
        <v>1</v>
      </c>
      <c r="Y10" s="3" t="b">
        <f t="shared" si="3"/>
        <v>1</v>
      </c>
      <c r="Z10" t="str">
        <f t="shared" si="9"/>
        <v>2008</v>
      </c>
      <c r="AA10" t="str">
        <f t="shared" si="10"/>
        <v>2024</v>
      </c>
      <c r="AB10" t="str">
        <f t="shared" si="11"/>
        <v>2032</v>
      </c>
      <c r="AC10" t="str">
        <f t="shared" si="12"/>
        <v>151in</v>
      </c>
      <c r="AD10" t="str">
        <f t="shared" si="13"/>
        <v>z</v>
      </c>
      <c r="AE10" t="str">
        <f t="shared" si="14"/>
        <v>brn</v>
      </c>
      <c r="AF10" t="str">
        <f t="shared" si="15"/>
        <v>2306523501</v>
      </c>
      <c r="AG10" s="3" t="b">
        <f t="shared" si="5"/>
        <v>0</v>
      </c>
      <c r="AH10" t="b">
        <f t="shared" si="16"/>
        <v>0</v>
      </c>
      <c r="AI10" t="b">
        <f t="shared" si="17"/>
        <v>0</v>
      </c>
      <c r="AJ10" t="b">
        <f t="shared" si="18"/>
        <v>0</v>
      </c>
      <c r="AK10" s="8" t="b">
        <f t="shared" si="19"/>
        <v>0</v>
      </c>
      <c r="AL10" s="7" t="b">
        <f t="shared" si="20"/>
        <v>0</v>
      </c>
      <c r="AM10" s="8" t="b">
        <f t="shared" si="21"/>
        <v>1</v>
      </c>
      <c r="AN10" t="b">
        <f t="shared" si="22"/>
        <v>0</v>
      </c>
      <c r="AO10" t="str">
        <f t="shared" si="23"/>
        <v>in</v>
      </c>
      <c r="AP10">
        <f t="shared" si="24"/>
        <v>151</v>
      </c>
      <c r="AQ10" s="6" t="b">
        <f t="shared" si="25"/>
        <v>0</v>
      </c>
      <c r="AR10" s="6" t="str">
        <f t="shared" si="26"/>
        <v/>
      </c>
      <c r="AS10" s="6" t="b">
        <f>NOT(IFERROR(VLOOKUP(IFERROR(VALUE(MID($AD10,RIGHT(AS$2,1)+1,1)),MID($AD10,RIGHT(AS$2,1)+1,1)),Alphanumeric!$A:$A,1,FALSE),-1)=-1)</f>
        <v>0</v>
      </c>
      <c r="AT10" s="6" t="b">
        <f>NOT(IFERROR(VLOOKUP(IFERROR(VALUE(MID($AD10,RIGHT(AT$2,1)+1,1)),MID($AD10,RIGHT(AT$2,1)+1,1)),Alphanumeric!$A:$A,1,FALSE),-1)=-1)</f>
        <v>0</v>
      </c>
      <c r="AU10" s="6" t="b">
        <f>NOT(IFERROR(VLOOKUP(IFERROR(VALUE(MID($AD10,RIGHT(AU$2,1)+1,1)),MID($AD10,RIGHT(AU$2,1)+1,1)),Alphanumeric!$A:$A,1,FALSE),-1)=-1)</f>
        <v>0</v>
      </c>
      <c r="AV10" s="6" t="b">
        <f>NOT(IFERROR(VLOOKUP(IFERROR(VALUE(MID($AD10,RIGHT(AV$2,1)+1,1)),MID($AD10,RIGHT(AV$2,1)+1,1)),Alphanumeric!$A:$A,1,FALSE),-1)=-1)</f>
        <v>0</v>
      </c>
      <c r="AW10" s="6" t="b">
        <f>NOT(IFERROR(VLOOKUP(IFERROR(VALUE(MID($AD10,RIGHT(AW$2,1)+1,1)),MID($AD10,RIGHT(AW$2,1)+1,1)),Alphanumeric!$A:$A,1,FALSE),-1)=-1)</f>
        <v>0</v>
      </c>
      <c r="AX10" s="6" t="b">
        <f>NOT(IFERROR(VLOOKUP(IFERROR(VALUE(MID($AD10,RIGHT(AX$2,1)+1,1)),MID($AD10,RIGHT(AX$2,1)+1,1)),Alphanumeric!$A:$A,1,FALSE),-1)=-1)</f>
        <v>0</v>
      </c>
      <c r="AY10" s="6" t="b">
        <f t="shared" si="27"/>
        <v>1</v>
      </c>
      <c r="AZ10" t="b">
        <f t="shared" si="28"/>
        <v>0</v>
      </c>
    </row>
    <row r="11" spans="1:55" ht="17" x14ac:dyDescent="0.25">
      <c r="A11" t="str">
        <f t="shared" si="6"/>
        <v>3-2</v>
      </c>
      <c r="B11" s="1" t="s">
        <v>6</v>
      </c>
      <c r="C11">
        <f t="shared" si="29"/>
        <v>3</v>
      </c>
      <c r="D11">
        <f t="shared" si="7"/>
        <v>2</v>
      </c>
      <c r="F11" s="1"/>
      <c r="G11">
        <f t="shared" si="30"/>
        <v>9</v>
      </c>
      <c r="H11" t="str">
        <f t="shared" si="1"/>
        <v/>
      </c>
      <c r="I11" t="str">
        <f t="shared" si="1"/>
        <v>hcl:#a97842 hgt:191cm eyr:2025 ecl:gry byr:1923 pid:574171850 iyr:2019</v>
      </c>
      <c r="J11" t="str">
        <f t="shared" si="1"/>
        <v/>
      </c>
      <c r="K11" t="str">
        <f t="shared" si="1"/>
        <v/>
      </c>
      <c r="L11" t="str">
        <f t="shared" si="1"/>
        <v/>
      </c>
      <c r="M11" t="str">
        <f t="shared" si="1"/>
        <v/>
      </c>
      <c r="N11" t="str">
        <f t="shared" si="1"/>
        <v/>
      </c>
      <c r="O11" t="str">
        <f t="shared" si="1"/>
        <v/>
      </c>
      <c r="P11" t="str">
        <f t="shared" si="1"/>
        <v/>
      </c>
      <c r="Q11" t="str">
        <f t="shared" si="8"/>
        <v>hcl:#a97842 hgt:191cm eyr:2025 ecl:gry byr:1923 pid:574171850 iyr:2019</v>
      </c>
      <c r="R11">
        <f t="shared" si="2"/>
        <v>40</v>
      </c>
      <c r="S11">
        <f t="shared" si="2"/>
        <v>63</v>
      </c>
      <c r="T11">
        <f t="shared" si="2"/>
        <v>23</v>
      </c>
      <c r="U11">
        <f t="shared" si="2"/>
        <v>13</v>
      </c>
      <c r="V11">
        <f t="shared" si="2"/>
        <v>1</v>
      </c>
      <c r="W11">
        <f t="shared" si="2"/>
        <v>32</v>
      </c>
      <c r="X11">
        <f t="shared" si="2"/>
        <v>49</v>
      </c>
      <c r="Y11" s="3" t="b">
        <f t="shared" si="3"/>
        <v>1</v>
      </c>
      <c r="Z11" t="str">
        <f t="shared" si="9"/>
        <v>1923</v>
      </c>
      <c r="AA11" t="str">
        <f t="shared" si="10"/>
        <v>2019</v>
      </c>
      <c r="AB11" t="str">
        <f t="shared" si="11"/>
        <v>2025</v>
      </c>
      <c r="AC11" t="str">
        <f t="shared" si="12"/>
        <v>191cm</v>
      </c>
      <c r="AD11" t="str">
        <f t="shared" si="13"/>
        <v>#a97842</v>
      </c>
      <c r="AE11" t="str">
        <f t="shared" si="14"/>
        <v>gry</v>
      </c>
      <c r="AF11" t="str">
        <f t="shared" si="15"/>
        <v>574171850</v>
      </c>
      <c r="AG11" s="3" t="b">
        <f t="shared" si="5"/>
        <v>1</v>
      </c>
      <c r="AH11" t="b">
        <f t="shared" si="16"/>
        <v>1</v>
      </c>
      <c r="AI11" t="b">
        <f t="shared" si="17"/>
        <v>1</v>
      </c>
      <c r="AJ11" t="b">
        <f t="shared" si="18"/>
        <v>1</v>
      </c>
      <c r="AK11" s="8" t="b">
        <f t="shared" si="19"/>
        <v>1</v>
      </c>
      <c r="AL11" s="7" t="b">
        <f t="shared" si="20"/>
        <v>1</v>
      </c>
      <c r="AM11" s="8" t="b">
        <f t="shared" si="21"/>
        <v>1</v>
      </c>
      <c r="AN11" t="b">
        <f t="shared" si="22"/>
        <v>1</v>
      </c>
      <c r="AO11" t="str">
        <f t="shared" si="23"/>
        <v>cm</v>
      </c>
      <c r="AP11">
        <f t="shared" si="24"/>
        <v>191</v>
      </c>
      <c r="AQ11" s="6" t="b">
        <f t="shared" si="25"/>
        <v>1</v>
      </c>
      <c r="AR11" s="6" t="str">
        <f t="shared" si="26"/>
        <v>a97842</v>
      </c>
      <c r="AS11" s="6" t="b">
        <f>NOT(IFERROR(VLOOKUP(IFERROR(VALUE(MID($AD11,RIGHT(AS$2,1)+1,1)),MID($AD11,RIGHT(AS$2,1)+1,1)),Alphanumeric!$A:$A,1,FALSE),-1)=-1)</f>
        <v>1</v>
      </c>
      <c r="AT11" s="6" t="b">
        <f>NOT(IFERROR(VLOOKUP(IFERROR(VALUE(MID($AD11,RIGHT(AT$2,1)+1,1)),MID($AD11,RIGHT(AT$2,1)+1,1)),Alphanumeric!$A:$A,1,FALSE),-1)=-1)</f>
        <v>1</v>
      </c>
      <c r="AU11" s="6" t="b">
        <f>NOT(IFERROR(VLOOKUP(IFERROR(VALUE(MID($AD11,RIGHT(AU$2,1)+1,1)),MID($AD11,RIGHT(AU$2,1)+1,1)),Alphanumeric!$A:$A,1,FALSE),-1)=-1)</f>
        <v>1</v>
      </c>
      <c r="AV11" s="6" t="b">
        <f>NOT(IFERROR(VLOOKUP(IFERROR(VALUE(MID($AD11,RIGHT(AV$2,1)+1,1)),MID($AD11,RIGHT(AV$2,1)+1,1)),Alphanumeric!$A:$A,1,FALSE),-1)=-1)</f>
        <v>1</v>
      </c>
      <c r="AW11" s="6" t="b">
        <f>NOT(IFERROR(VLOOKUP(IFERROR(VALUE(MID($AD11,RIGHT(AW$2,1)+1,1)),MID($AD11,RIGHT(AW$2,1)+1,1)),Alphanumeric!$A:$A,1,FALSE),-1)=-1)</f>
        <v>1</v>
      </c>
      <c r="AX11" s="6" t="b">
        <f>NOT(IFERROR(VLOOKUP(IFERROR(VALUE(MID($AD11,RIGHT(AX$2,1)+1,1)),MID($AD11,RIGHT(AX$2,1)+1,1)),Alphanumeric!$A:$A,1,FALSE),-1)=-1)</f>
        <v>1</v>
      </c>
      <c r="AY11" s="6" t="b">
        <f t="shared" si="27"/>
        <v>1</v>
      </c>
      <c r="AZ11" t="b">
        <f t="shared" si="28"/>
        <v>1</v>
      </c>
    </row>
    <row r="12" spans="1:55" ht="17" x14ac:dyDescent="0.25">
      <c r="A12" t="str">
        <f t="shared" si="6"/>
        <v>3-3</v>
      </c>
      <c r="B12" s="1" t="s">
        <v>7</v>
      </c>
      <c r="C12">
        <f t="shared" si="29"/>
        <v>3</v>
      </c>
      <c r="D12">
        <f t="shared" si="7"/>
        <v>3</v>
      </c>
      <c r="F12" s="1"/>
      <c r="G12">
        <f t="shared" si="30"/>
        <v>10</v>
      </c>
      <c r="H12" t="str">
        <f t="shared" si="1"/>
        <v/>
      </c>
      <c r="I12" t="str">
        <f t="shared" si="1"/>
        <v>hgt:140</v>
      </c>
      <c r="J12" t="str">
        <f t="shared" si="1"/>
        <v>iyr:1987 byr:2003</v>
      </c>
      <c r="K12" t="str">
        <f t="shared" si="1"/>
        <v>eyr:2013 cid:242 hcl:z</v>
      </c>
      <c r="L12" t="str">
        <f t="shared" si="1"/>
        <v>ecl:#19177c pid:150cm</v>
      </c>
      <c r="M12" t="str">
        <f t="shared" si="1"/>
        <v/>
      </c>
      <c r="N12" t="str">
        <f t="shared" si="1"/>
        <v/>
      </c>
      <c r="O12" t="str">
        <f t="shared" si="1"/>
        <v/>
      </c>
      <c r="P12" t="str">
        <f t="shared" si="1"/>
        <v/>
      </c>
      <c r="Q12" t="str">
        <f t="shared" si="8"/>
        <v>hgt:140 iyr:1987 byr:2003 eyr:2013 cid:242 hcl:z ecl:#19177c pid:150cm</v>
      </c>
      <c r="R12">
        <f t="shared" si="2"/>
        <v>18</v>
      </c>
      <c r="S12">
        <f t="shared" si="2"/>
        <v>9</v>
      </c>
      <c r="T12">
        <f t="shared" si="2"/>
        <v>27</v>
      </c>
      <c r="U12">
        <f t="shared" si="2"/>
        <v>1</v>
      </c>
      <c r="V12">
        <f t="shared" si="2"/>
        <v>44</v>
      </c>
      <c r="W12">
        <f t="shared" si="2"/>
        <v>50</v>
      </c>
      <c r="X12">
        <f t="shared" si="2"/>
        <v>62</v>
      </c>
      <c r="Y12" s="3" t="b">
        <f t="shared" si="3"/>
        <v>1</v>
      </c>
      <c r="Z12" t="str">
        <f t="shared" si="9"/>
        <v>2003</v>
      </c>
      <c r="AA12" t="str">
        <f t="shared" si="10"/>
        <v>1987</v>
      </c>
      <c r="AB12" t="str">
        <f t="shared" si="11"/>
        <v>2013</v>
      </c>
      <c r="AC12" t="str">
        <f t="shared" si="12"/>
        <v>140</v>
      </c>
      <c r="AD12" t="str">
        <f t="shared" si="13"/>
        <v>z</v>
      </c>
      <c r="AE12" t="str">
        <f t="shared" si="14"/>
        <v>#19177c</v>
      </c>
      <c r="AF12" t="str">
        <f t="shared" si="15"/>
        <v>150cm</v>
      </c>
      <c r="AG12" s="3" t="b">
        <f t="shared" si="5"/>
        <v>0</v>
      </c>
      <c r="AH12" t="b">
        <f t="shared" si="16"/>
        <v>0</v>
      </c>
      <c r="AI12" t="b">
        <f t="shared" si="17"/>
        <v>0</v>
      </c>
      <c r="AJ12" t="b">
        <f t="shared" si="18"/>
        <v>0</v>
      </c>
      <c r="AK12" s="8" t="b">
        <f t="shared" si="19"/>
        <v>0</v>
      </c>
      <c r="AL12" s="7" t="b">
        <f t="shared" si="20"/>
        <v>0</v>
      </c>
      <c r="AM12" s="8" t="b">
        <f t="shared" si="21"/>
        <v>0</v>
      </c>
      <c r="AN12" t="b">
        <f t="shared" si="22"/>
        <v>0</v>
      </c>
      <c r="AO12" t="str">
        <f t="shared" si="23"/>
        <v>40</v>
      </c>
      <c r="AP12">
        <f t="shared" si="24"/>
        <v>1</v>
      </c>
      <c r="AQ12" s="6" t="b">
        <f t="shared" si="25"/>
        <v>0</v>
      </c>
      <c r="AR12" s="6" t="str">
        <f t="shared" si="26"/>
        <v/>
      </c>
      <c r="AS12" s="6" t="b">
        <f>NOT(IFERROR(VLOOKUP(IFERROR(VALUE(MID($AD12,RIGHT(AS$2,1)+1,1)),MID($AD12,RIGHT(AS$2,1)+1,1)),Alphanumeric!$A:$A,1,FALSE),-1)=-1)</f>
        <v>0</v>
      </c>
      <c r="AT12" s="6" t="b">
        <f>NOT(IFERROR(VLOOKUP(IFERROR(VALUE(MID($AD12,RIGHT(AT$2,1)+1,1)),MID($AD12,RIGHT(AT$2,1)+1,1)),Alphanumeric!$A:$A,1,FALSE),-1)=-1)</f>
        <v>0</v>
      </c>
      <c r="AU12" s="6" t="b">
        <f>NOT(IFERROR(VLOOKUP(IFERROR(VALUE(MID($AD12,RIGHT(AU$2,1)+1,1)),MID($AD12,RIGHT(AU$2,1)+1,1)),Alphanumeric!$A:$A,1,FALSE),-1)=-1)</f>
        <v>0</v>
      </c>
      <c r="AV12" s="6" t="b">
        <f>NOT(IFERROR(VLOOKUP(IFERROR(VALUE(MID($AD12,RIGHT(AV$2,1)+1,1)),MID($AD12,RIGHT(AV$2,1)+1,1)),Alphanumeric!$A:$A,1,FALSE),-1)=-1)</f>
        <v>0</v>
      </c>
      <c r="AW12" s="6" t="b">
        <f>NOT(IFERROR(VLOOKUP(IFERROR(VALUE(MID($AD12,RIGHT(AW$2,1)+1,1)),MID($AD12,RIGHT(AW$2,1)+1,1)),Alphanumeric!$A:$A,1,FALSE),-1)=-1)</f>
        <v>0</v>
      </c>
      <c r="AX12" s="6" t="b">
        <f>NOT(IFERROR(VLOOKUP(IFERROR(VALUE(MID($AD12,RIGHT(AX$2,1)+1,1)),MID($AD12,RIGHT(AX$2,1)+1,1)),Alphanumeric!$A:$A,1,FALSE),-1)=-1)</f>
        <v>0</v>
      </c>
      <c r="AY12" s="6" t="b">
        <f t="shared" si="27"/>
        <v>1</v>
      </c>
      <c r="AZ12" t="b">
        <f t="shared" si="28"/>
        <v>0</v>
      </c>
    </row>
    <row r="13" spans="1:55" ht="17" x14ac:dyDescent="0.25">
      <c r="A13" t="str">
        <f t="shared" si="6"/>
        <v>3-4</v>
      </c>
      <c r="B13" s="1" t="s">
        <v>8</v>
      </c>
      <c r="C13">
        <f t="shared" si="29"/>
        <v>3</v>
      </c>
      <c r="D13">
        <f t="shared" si="7"/>
        <v>4</v>
      </c>
      <c r="F13" s="1"/>
      <c r="G13">
        <f t="shared" si="30"/>
        <v>11</v>
      </c>
      <c r="H13" t="str">
        <f t="shared" ref="H13:P22" si="31">IF(IFERROR(VLOOKUP($G13&amp;"-"&amp;H$2,$A:$B,2,FALSE),0)=0,"",VLOOKUP($G13&amp;"-"&amp;H$2,$A:$B,2,FALSE))</f>
        <v/>
      </c>
      <c r="I13" t="str">
        <f t="shared" si="31"/>
        <v>byr:1959</v>
      </c>
      <c r="J13" t="str">
        <f t="shared" si="31"/>
        <v>hgt:169cm hcl:#7d3b0c ecl:gry eyr:2028 cid:107 pid:584790749</v>
      </c>
      <c r="K13" t="str">
        <f t="shared" si="31"/>
        <v/>
      </c>
      <c r="L13" t="str">
        <f t="shared" si="31"/>
        <v/>
      </c>
      <c r="M13" t="str">
        <f t="shared" si="31"/>
        <v/>
      </c>
      <c r="N13" t="str">
        <f t="shared" si="31"/>
        <v/>
      </c>
      <c r="O13" t="str">
        <f t="shared" si="31"/>
        <v/>
      </c>
      <c r="P13" t="str">
        <f t="shared" si="31"/>
        <v/>
      </c>
      <c r="Q13" t="str">
        <f t="shared" si="8"/>
        <v>byr:1959 hgt:169cm hcl:#7d3b0c ecl:gry eyr:2028 cid:107 pid:584790749</v>
      </c>
      <c r="R13">
        <f t="shared" ref="R13:X22" si="32">FIND(R$2,$Q13,1)</f>
        <v>1</v>
      </c>
      <c r="S13" t="e">
        <f t="shared" si="32"/>
        <v>#VALUE!</v>
      </c>
      <c r="T13">
        <f t="shared" si="32"/>
        <v>40</v>
      </c>
      <c r="U13">
        <f t="shared" si="32"/>
        <v>10</v>
      </c>
      <c r="V13">
        <f t="shared" si="32"/>
        <v>20</v>
      </c>
      <c r="W13">
        <f t="shared" si="32"/>
        <v>32</v>
      </c>
      <c r="X13">
        <f t="shared" si="32"/>
        <v>57</v>
      </c>
      <c r="Y13" s="3" t="b">
        <f t="shared" si="3"/>
        <v>0</v>
      </c>
      <c r="Z13" t="str">
        <f t="shared" si="9"/>
        <v>1959</v>
      </c>
      <c r="AA13" t="e">
        <f t="shared" si="10"/>
        <v>#VALUE!</v>
      </c>
      <c r="AB13" t="str">
        <f t="shared" si="11"/>
        <v>2028</v>
      </c>
      <c r="AC13" t="str">
        <f t="shared" si="12"/>
        <v>169cm</v>
      </c>
      <c r="AD13" t="str">
        <f t="shared" si="13"/>
        <v>#7d3b0c</v>
      </c>
      <c r="AE13" t="str">
        <f t="shared" si="14"/>
        <v>gry</v>
      </c>
      <c r="AF13" t="str">
        <f t="shared" si="15"/>
        <v>584790749</v>
      </c>
      <c r="AG13" s="3" t="b">
        <f t="shared" si="5"/>
        <v>0</v>
      </c>
      <c r="AH13" t="b">
        <f t="shared" si="16"/>
        <v>1</v>
      </c>
      <c r="AI13" t="b">
        <f t="shared" si="17"/>
        <v>0</v>
      </c>
      <c r="AJ13" t="b">
        <f t="shared" si="18"/>
        <v>1</v>
      </c>
      <c r="AK13" s="8" t="b">
        <f t="shared" si="19"/>
        <v>1</v>
      </c>
      <c r="AL13" s="7" t="b">
        <f t="shared" si="20"/>
        <v>1</v>
      </c>
      <c r="AM13" s="8" t="b">
        <f t="shared" si="21"/>
        <v>1</v>
      </c>
      <c r="AN13" t="b">
        <f t="shared" si="22"/>
        <v>1</v>
      </c>
      <c r="AO13" t="str">
        <f t="shared" si="23"/>
        <v>cm</v>
      </c>
      <c r="AP13">
        <f t="shared" si="24"/>
        <v>169</v>
      </c>
      <c r="AQ13" s="6" t="b">
        <f t="shared" si="25"/>
        <v>1</v>
      </c>
      <c r="AR13" s="6" t="str">
        <f t="shared" si="26"/>
        <v>7d3b0c</v>
      </c>
      <c r="AS13" s="6" t="b">
        <f>NOT(IFERROR(VLOOKUP(IFERROR(VALUE(MID($AD13,RIGHT(AS$2,1)+1,1)),MID($AD13,RIGHT(AS$2,1)+1,1)),Alphanumeric!$A:$A,1,FALSE),-1)=-1)</f>
        <v>1</v>
      </c>
      <c r="AT13" s="6" t="b">
        <f>NOT(IFERROR(VLOOKUP(IFERROR(VALUE(MID($AD13,RIGHT(AT$2,1)+1,1)),MID($AD13,RIGHT(AT$2,1)+1,1)),Alphanumeric!$A:$A,1,FALSE),-1)=-1)</f>
        <v>1</v>
      </c>
      <c r="AU13" s="6" t="b">
        <f>NOT(IFERROR(VLOOKUP(IFERROR(VALUE(MID($AD13,RIGHT(AU$2,1)+1,1)),MID($AD13,RIGHT(AU$2,1)+1,1)),Alphanumeric!$A:$A,1,FALSE),-1)=-1)</f>
        <v>1</v>
      </c>
      <c r="AV13" s="6" t="b">
        <f>NOT(IFERROR(VLOOKUP(IFERROR(VALUE(MID($AD13,RIGHT(AV$2,1)+1,1)),MID($AD13,RIGHT(AV$2,1)+1,1)),Alphanumeric!$A:$A,1,FALSE),-1)=-1)</f>
        <v>1</v>
      </c>
      <c r="AW13" s="6" t="b">
        <f>NOT(IFERROR(VLOOKUP(IFERROR(VALUE(MID($AD13,RIGHT(AW$2,1)+1,1)),MID($AD13,RIGHT(AW$2,1)+1,1)),Alphanumeric!$A:$A,1,FALSE),-1)=-1)</f>
        <v>1</v>
      </c>
      <c r="AX13" s="6" t="b">
        <f>NOT(IFERROR(VLOOKUP(IFERROR(VALUE(MID($AD13,RIGHT(AX$2,1)+1,1)),MID($AD13,RIGHT(AX$2,1)+1,1)),Alphanumeric!$A:$A,1,FALSE),-1)=-1)</f>
        <v>1</v>
      </c>
      <c r="AY13" s="6" t="b">
        <f t="shared" si="27"/>
        <v>1</v>
      </c>
      <c r="AZ13" t="b">
        <f t="shared" si="28"/>
        <v>1</v>
      </c>
    </row>
    <row r="14" spans="1:55" ht="17" x14ac:dyDescent="0.25">
      <c r="A14" t="str">
        <f t="shared" si="6"/>
        <v>3-5</v>
      </c>
      <c r="B14" s="1" t="s">
        <v>9</v>
      </c>
      <c r="C14">
        <f t="shared" si="29"/>
        <v>3</v>
      </c>
      <c r="D14">
        <f t="shared" si="7"/>
        <v>5</v>
      </c>
      <c r="G14">
        <f t="shared" si="30"/>
        <v>12</v>
      </c>
      <c r="H14" t="str">
        <f t="shared" si="31"/>
        <v/>
      </c>
      <c r="I14" t="str">
        <f t="shared" si="31"/>
        <v>byr:1955</v>
      </c>
      <c r="J14" t="str">
        <f t="shared" si="31"/>
        <v>cid:309</v>
      </c>
      <c r="K14" t="str">
        <f t="shared" si="31"/>
        <v>hcl:#a97842</v>
      </c>
      <c r="L14" t="str">
        <f t="shared" si="31"/>
        <v>pid:740105085 iyr:2020</v>
      </c>
      <c r="M14" t="str">
        <f t="shared" si="31"/>
        <v>hgt:188cm ecl:oth eyr:2029</v>
      </c>
      <c r="N14" t="str">
        <f t="shared" si="31"/>
        <v/>
      </c>
      <c r="O14" t="str">
        <f t="shared" si="31"/>
        <v/>
      </c>
      <c r="P14" t="str">
        <f t="shared" si="31"/>
        <v/>
      </c>
      <c r="Q14" t="str">
        <f t="shared" si="8"/>
        <v>byr:1955 cid:309 hcl:#a97842 pid:740105085 iyr:2020 hgt:188cm ecl:oth eyr:2029</v>
      </c>
      <c r="R14">
        <f t="shared" si="32"/>
        <v>1</v>
      </c>
      <c r="S14">
        <f t="shared" si="32"/>
        <v>44</v>
      </c>
      <c r="T14">
        <f t="shared" si="32"/>
        <v>71</v>
      </c>
      <c r="U14">
        <f t="shared" si="32"/>
        <v>53</v>
      </c>
      <c r="V14">
        <f t="shared" si="32"/>
        <v>18</v>
      </c>
      <c r="W14">
        <f t="shared" si="32"/>
        <v>63</v>
      </c>
      <c r="X14">
        <f t="shared" si="32"/>
        <v>30</v>
      </c>
      <c r="Y14" s="3" t="b">
        <f t="shared" si="3"/>
        <v>1</v>
      </c>
      <c r="Z14" t="str">
        <f t="shared" si="9"/>
        <v>1955</v>
      </c>
      <c r="AA14" t="str">
        <f t="shared" si="10"/>
        <v>2020</v>
      </c>
      <c r="AB14" t="str">
        <f t="shared" si="11"/>
        <v>2029</v>
      </c>
      <c r="AC14" t="str">
        <f t="shared" si="12"/>
        <v>188cm</v>
      </c>
      <c r="AD14" t="str">
        <f t="shared" si="13"/>
        <v>#a97842</v>
      </c>
      <c r="AE14" t="str">
        <f t="shared" si="14"/>
        <v>oth</v>
      </c>
      <c r="AF14" t="str">
        <f t="shared" si="15"/>
        <v>740105085</v>
      </c>
      <c r="AG14" s="3" t="b">
        <f t="shared" si="5"/>
        <v>1</v>
      </c>
      <c r="AH14" t="b">
        <f t="shared" si="16"/>
        <v>1</v>
      </c>
      <c r="AI14" t="b">
        <f t="shared" si="17"/>
        <v>1</v>
      </c>
      <c r="AJ14" t="b">
        <f t="shared" si="18"/>
        <v>1</v>
      </c>
      <c r="AK14" s="8" t="b">
        <f t="shared" si="19"/>
        <v>1</v>
      </c>
      <c r="AL14" s="7" t="b">
        <f t="shared" si="20"/>
        <v>1</v>
      </c>
      <c r="AM14" s="8" t="b">
        <f t="shared" si="21"/>
        <v>1</v>
      </c>
      <c r="AN14" t="b">
        <f t="shared" si="22"/>
        <v>1</v>
      </c>
      <c r="AO14" t="str">
        <f t="shared" si="23"/>
        <v>cm</v>
      </c>
      <c r="AP14">
        <f t="shared" si="24"/>
        <v>188</v>
      </c>
      <c r="AQ14" s="6" t="b">
        <f t="shared" si="25"/>
        <v>1</v>
      </c>
      <c r="AR14" s="6" t="str">
        <f t="shared" si="26"/>
        <v>a97842</v>
      </c>
      <c r="AS14" s="6" t="b">
        <f>NOT(IFERROR(VLOOKUP(IFERROR(VALUE(MID($AD14,RIGHT(AS$2,1)+1,1)),MID($AD14,RIGHT(AS$2,1)+1,1)),Alphanumeric!$A:$A,1,FALSE),-1)=-1)</f>
        <v>1</v>
      </c>
      <c r="AT14" s="6" t="b">
        <f>NOT(IFERROR(VLOOKUP(IFERROR(VALUE(MID($AD14,RIGHT(AT$2,1)+1,1)),MID($AD14,RIGHT(AT$2,1)+1,1)),Alphanumeric!$A:$A,1,FALSE),-1)=-1)</f>
        <v>1</v>
      </c>
      <c r="AU14" s="6" t="b">
        <f>NOT(IFERROR(VLOOKUP(IFERROR(VALUE(MID($AD14,RIGHT(AU$2,1)+1,1)),MID($AD14,RIGHT(AU$2,1)+1,1)),Alphanumeric!$A:$A,1,FALSE),-1)=-1)</f>
        <v>1</v>
      </c>
      <c r="AV14" s="6" t="b">
        <f>NOT(IFERROR(VLOOKUP(IFERROR(VALUE(MID($AD14,RIGHT(AV$2,1)+1,1)),MID($AD14,RIGHT(AV$2,1)+1,1)),Alphanumeric!$A:$A,1,FALSE),-1)=-1)</f>
        <v>1</v>
      </c>
      <c r="AW14" s="6" t="b">
        <f>NOT(IFERROR(VLOOKUP(IFERROR(VALUE(MID($AD14,RIGHT(AW$2,1)+1,1)),MID($AD14,RIGHT(AW$2,1)+1,1)),Alphanumeric!$A:$A,1,FALSE),-1)=-1)</f>
        <v>1</v>
      </c>
      <c r="AX14" s="6" t="b">
        <f>NOT(IFERROR(VLOOKUP(IFERROR(VALUE(MID($AD14,RIGHT(AX$2,1)+1,1)),MID($AD14,RIGHT(AX$2,1)+1,1)),Alphanumeric!$A:$A,1,FALSE),-1)=-1)</f>
        <v>1</v>
      </c>
      <c r="AY14" s="6" t="b">
        <f t="shared" si="27"/>
        <v>1</v>
      </c>
      <c r="AZ14" t="b">
        <f t="shared" si="28"/>
        <v>1</v>
      </c>
    </row>
    <row r="15" spans="1:55" ht="17" x14ac:dyDescent="0.25">
      <c r="A15" t="str">
        <f t="shared" si="6"/>
        <v>3-6</v>
      </c>
      <c r="B15" s="1" t="s">
        <v>10</v>
      </c>
      <c r="C15">
        <f t="shared" si="29"/>
        <v>3</v>
      </c>
      <c r="D15">
        <f t="shared" si="7"/>
        <v>6</v>
      </c>
      <c r="G15">
        <f t="shared" si="30"/>
        <v>13</v>
      </c>
      <c r="H15" t="str">
        <f t="shared" si="31"/>
        <v/>
      </c>
      <c r="I15" t="str">
        <f t="shared" si="31"/>
        <v>iyr:2016 hcl:#cfa07d eyr:2026</v>
      </c>
      <c r="J15" t="str">
        <f t="shared" si="31"/>
        <v>hgt:151cm</v>
      </c>
      <c r="K15" t="str">
        <f t="shared" si="31"/>
        <v>pid:394185014 ecl:grn byr:1974</v>
      </c>
      <c r="L15" t="str">
        <f t="shared" si="31"/>
        <v/>
      </c>
      <c r="M15" t="str">
        <f t="shared" si="31"/>
        <v/>
      </c>
      <c r="N15" t="str">
        <f t="shared" si="31"/>
        <v/>
      </c>
      <c r="O15" t="str">
        <f t="shared" si="31"/>
        <v/>
      </c>
      <c r="P15" t="str">
        <f t="shared" si="31"/>
        <v/>
      </c>
      <c r="Q15" t="str">
        <f t="shared" si="8"/>
        <v>iyr:2016 hcl:#cfa07d eyr:2026 hgt:151cm pid:394185014 ecl:grn byr:1974</v>
      </c>
      <c r="R15">
        <f t="shared" si="32"/>
        <v>63</v>
      </c>
      <c r="S15">
        <f t="shared" si="32"/>
        <v>1</v>
      </c>
      <c r="T15">
        <f t="shared" si="32"/>
        <v>22</v>
      </c>
      <c r="U15">
        <f t="shared" si="32"/>
        <v>31</v>
      </c>
      <c r="V15">
        <f t="shared" si="32"/>
        <v>10</v>
      </c>
      <c r="W15">
        <f t="shared" si="32"/>
        <v>55</v>
      </c>
      <c r="X15">
        <f t="shared" si="32"/>
        <v>41</v>
      </c>
      <c r="Y15" s="3" t="b">
        <f t="shared" si="3"/>
        <v>1</v>
      </c>
      <c r="Z15" t="str">
        <f t="shared" si="9"/>
        <v>1974</v>
      </c>
      <c r="AA15" t="str">
        <f t="shared" si="10"/>
        <v>2016</v>
      </c>
      <c r="AB15" t="str">
        <f t="shared" si="11"/>
        <v>2026</v>
      </c>
      <c r="AC15" t="str">
        <f t="shared" si="12"/>
        <v>151cm</v>
      </c>
      <c r="AD15" t="str">
        <f t="shared" si="13"/>
        <v>#cfa07d</v>
      </c>
      <c r="AE15" t="str">
        <f t="shared" si="14"/>
        <v>grn</v>
      </c>
      <c r="AF15" t="str">
        <f t="shared" si="15"/>
        <v>394185014</v>
      </c>
      <c r="AG15" s="3" t="b">
        <f t="shared" si="5"/>
        <v>1</v>
      </c>
      <c r="AH15" t="b">
        <f t="shared" si="16"/>
        <v>1</v>
      </c>
      <c r="AI15" t="b">
        <f t="shared" si="17"/>
        <v>1</v>
      </c>
      <c r="AJ15" t="b">
        <f t="shared" si="18"/>
        <v>1</v>
      </c>
      <c r="AK15" s="8" t="b">
        <f t="shared" si="19"/>
        <v>1</v>
      </c>
      <c r="AL15" s="7" t="b">
        <f t="shared" si="20"/>
        <v>1</v>
      </c>
      <c r="AM15" s="8" t="b">
        <f t="shared" si="21"/>
        <v>1</v>
      </c>
      <c r="AN15" t="b">
        <f t="shared" si="22"/>
        <v>1</v>
      </c>
      <c r="AO15" t="str">
        <f t="shared" si="23"/>
        <v>cm</v>
      </c>
      <c r="AP15">
        <f t="shared" si="24"/>
        <v>151</v>
      </c>
      <c r="AQ15" s="6" t="b">
        <f t="shared" si="25"/>
        <v>1</v>
      </c>
      <c r="AR15" s="6" t="str">
        <f t="shared" si="26"/>
        <v>cfa07d</v>
      </c>
      <c r="AS15" s="6" t="b">
        <f>NOT(IFERROR(VLOOKUP(IFERROR(VALUE(MID($AD15,RIGHT(AS$2,1)+1,1)),MID($AD15,RIGHT(AS$2,1)+1,1)),Alphanumeric!$A:$A,1,FALSE),-1)=-1)</f>
        <v>1</v>
      </c>
      <c r="AT15" s="6" t="b">
        <f>NOT(IFERROR(VLOOKUP(IFERROR(VALUE(MID($AD15,RIGHT(AT$2,1)+1,1)),MID($AD15,RIGHT(AT$2,1)+1,1)),Alphanumeric!$A:$A,1,FALSE),-1)=-1)</f>
        <v>1</v>
      </c>
      <c r="AU15" s="6" t="b">
        <f>NOT(IFERROR(VLOOKUP(IFERROR(VALUE(MID($AD15,RIGHT(AU$2,1)+1,1)),MID($AD15,RIGHT(AU$2,1)+1,1)),Alphanumeric!$A:$A,1,FALSE),-1)=-1)</f>
        <v>1</v>
      </c>
      <c r="AV15" s="6" t="b">
        <f>NOT(IFERROR(VLOOKUP(IFERROR(VALUE(MID($AD15,RIGHT(AV$2,1)+1,1)),MID($AD15,RIGHT(AV$2,1)+1,1)),Alphanumeric!$A:$A,1,FALSE),-1)=-1)</f>
        <v>1</v>
      </c>
      <c r="AW15" s="6" t="b">
        <f>NOT(IFERROR(VLOOKUP(IFERROR(VALUE(MID($AD15,RIGHT(AW$2,1)+1,1)),MID($AD15,RIGHT(AW$2,1)+1,1)),Alphanumeric!$A:$A,1,FALSE),-1)=-1)</f>
        <v>1</v>
      </c>
      <c r="AX15" s="6" t="b">
        <f>NOT(IFERROR(VLOOKUP(IFERROR(VALUE(MID($AD15,RIGHT(AX$2,1)+1,1)),MID($AD15,RIGHT(AX$2,1)+1,1)),Alphanumeric!$A:$A,1,FALSE),-1)=-1)</f>
        <v>1</v>
      </c>
      <c r="AY15" s="6" t="b">
        <f t="shared" si="27"/>
        <v>1</v>
      </c>
      <c r="AZ15" t="b">
        <f t="shared" si="28"/>
        <v>1</v>
      </c>
    </row>
    <row r="16" spans="1:55" ht="17" x14ac:dyDescent="0.25">
      <c r="A16" t="str">
        <f t="shared" si="6"/>
        <v>3-7</v>
      </c>
      <c r="B16" s="1" t="s">
        <v>11</v>
      </c>
      <c r="C16">
        <f t="shared" si="29"/>
        <v>3</v>
      </c>
      <c r="D16">
        <f t="shared" si="7"/>
        <v>7</v>
      </c>
      <c r="G16">
        <f t="shared" si="30"/>
        <v>14</v>
      </c>
      <c r="H16" t="str">
        <f t="shared" si="31"/>
        <v/>
      </c>
      <c r="I16" t="str">
        <f t="shared" si="31"/>
        <v>pid:226566060 ecl:blu cid:272 hgt:188cm hcl:#efcc98</v>
      </c>
      <c r="J16" t="str">
        <f t="shared" si="31"/>
        <v>eyr:2029 iyr:2014</v>
      </c>
      <c r="K16" t="str">
        <f t="shared" si="31"/>
        <v>byr:1956</v>
      </c>
      <c r="L16" t="str">
        <f t="shared" si="31"/>
        <v/>
      </c>
      <c r="M16" t="str">
        <f t="shared" si="31"/>
        <v/>
      </c>
      <c r="N16" t="str">
        <f t="shared" si="31"/>
        <v/>
      </c>
      <c r="O16" t="str">
        <f t="shared" si="31"/>
        <v/>
      </c>
      <c r="P16" t="str">
        <f t="shared" si="31"/>
        <v/>
      </c>
      <c r="Q16" t="str">
        <f t="shared" si="8"/>
        <v>pid:226566060 ecl:blu cid:272 hgt:188cm hcl:#efcc98 eyr:2029 iyr:2014 byr:1956</v>
      </c>
      <c r="R16">
        <f t="shared" si="32"/>
        <v>71</v>
      </c>
      <c r="S16">
        <f t="shared" si="32"/>
        <v>62</v>
      </c>
      <c r="T16">
        <f t="shared" si="32"/>
        <v>53</v>
      </c>
      <c r="U16">
        <f t="shared" si="32"/>
        <v>31</v>
      </c>
      <c r="V16">
        <f t="shared" si="32"/>
        <v>41</v>
      </c>
      <c r="W16">
        <f t="shared" si="32"/>
        <v>15</v>
      </c>
      <c r="X16">
        <f t="shared" si="32"/>
        <v>1</v>
      </c>
      <c r="Y16" s="3" t="b">
        <f t="shared" si="3"/>
        <v>1</v>
      </c>
      <c r="Z16" t="str">
        <f t="shared" si="9"/>
        <v>1956</v>
      </c>
      <c r="AA16" t="str">
        <f t="shared" si="10"/>
        <v>2014</v>
      </c>
      <c r="AB16" t="str">
        <f t="shared" si="11"/>
        <v>2029</v>
      </c>
      <c r="AC16" t="str">
        <f t="shared" si="12"/>
        <v>188cm</v>
      </c>
      <c r="AD16" t="str">
        <f t="shared" si="13"/>
        <v>#efcc98</v>
      </c>
      <c r="AE16" t="str">
        <f t="shared" si="14"/>
        <v>blu</v>
      </c>
      <c r="AF16" t="str">
        <f t="shared" si="15"/>
        <v>226566060</v>
      </c>
      <c r="AG16" s="3" t="b">
        <f t="shared" si="5"/>
        <v>1</v>
      </c>
      <c r="AH16" t="b">
        <f t="shared" si="16"/>
        <v>1</v>
      </c>
      <c r="AI16" t="b">
        <f t="shared" si="17"/>
        <v>1</v>
      </c>
      <c r="AJ16" t="b">
        <f t="shared" si="18"/>
        <v>1</v>
      </c>
      <c r="AK16" s="8" t="b">
        <f t="shared" si="19"/>
        <v>1</v>
      </c>
      <c r="AL16" s="7" t="b">
        <f t="shared" si="20"/>
        <v>1</v>
      </c>
      <c r="AM16" s="8" t="b">
        <f t="shared" si="21"/>
        <v>1</v>
      </c>
      <c r="AN16" t="b">
        <f t="shared" si="22"/>
        <v>1</v>
      </c>
      <c r="AO16" t="str">
        <f t="shared" si="23"/>
        <v>cm</v>
      </c>
      <c r="AP16">
        <f t="shared" si="24"/>
        <v>188</v>
      </c>
      <c r="AQ16" s="6" t="b">
        <f t="shared" si="25"/>
        <v>1</v>
      </c>
      <c r="AR16" s="6" t="str">
        <f t="shared" si="26"/>
        <v>efcc98</v>
      </c>
      <c r="AS16" s="6" t="b">
        <f>NOT(IFERROR(VLOOKUP(IFERROR(VALUE(MID($AD16,RIGHT(AS$2,1)+1,1)),MID($AD16,RIGHT(AS$2,1)+1,1)),Alphanumeric!$A:$A,1,FALSE),-1)=-1)</f>
        <v>1</v>
      </c>
      <c r="AT16" s="6" t="b">
        <f>NOT(IFERROR(VLOOKUP(IFERROR(VALUE(MID($AD16,RIGHT(AT$2,1)+1,1)),MID($AD16,RIGHT(AT$2,1)+1,1)),Alphanumeric!$A:$A,1,FALSE),-1)=-1)</f>
        <v>1</v>
      </c>
      <c r="AU16" s="6" t="b">
        <f>NOT(IFERROR(VLOOKUP(IFERROR(VALUE(MID($AD16,RIGHT(AU$2,1)+1,1)),MID($AD16,RIGHT(AU$2,1)+1,1)),Alphanumeric!$A:$A,1,FALSE),-1)=-1)</f>
        <v>1</v>
      </c>
      <c r="AV16" s="6" t="b">
        <f>NOT(IFERROR(VLOOKUP(IFERROR(VALUE(MID($AD16,RIGHT(AV$2,1)+1,1)),MID($AD16,RIGHT(AV$2,1)+1,1)),Alphanumeric!$A:$A,1,FALSE),-1)=-1)</f>
        <v>1</v>
      </c>
      <c r="AW16" s="6" t="b">
        <f>NOT(IFERROR(VLOOKUP(IFERROR(VALUE(MID($AD16,RIGHT(AW$2,1)+1,1)),MID($AD16,RIGHT(AW$2,1)+1,1)),Alphanumeric!$A:$A,1,FALSE),-1)=-1)</f>
        <v>1</v>
      </c>
      <c r="AX16" s="6" t="b">
        <f>NOT(IFERROR(VLOOKUP(IFERROR(VALUE(MID($AD16,RIGHT(AX$2,1)+1,1)),MID($AD16,RIGHT(AX$2,1)+1,1)),Alphanumeric!$A:$A,1,FALSE),-1)=-1)</f>
        <v>1</v>
      </c>
      <c r="AY16" s="6" t="b">
        <f t="shared" si="27"/>
        <v>1</v>
      </c>
      <c r="AZ16" t="b">
        <f t="shared" si="28"/>
        <v>1</v>
      </c>
    </row>
    <row r="17" spans="1:52" x14ac:dyDescent="0.2">
      <c r="A17" t="str">
        <f t="shared" si="6"/>
        <v>4-1</v>
      </c>
      <c r="C17">
        <f t="shared" si="29"/>
        <v>4</v>
      </c>
      <c r="D17">
        <f t="shared" si="7"/>
        <v>1</v>
      </c>
      <c r="G17">
        <f t="shared" si="30"/>
        <v>15</v>
      </c>
      <c r="H17" t="str">
        <f t="shared" si="31"/>
        <v/>
      </c>
      <c r="I17" t="str">
        <f t="shared" si="31"/>
        <v>pid:#7c7a9d ecl:#8fa327</v>
      </c>
      <c r="J17" t="str">
        <f t="shared" si="31"/>
        <v>eyr:2006 iyr:2022</v>
      </c>
      <c r="K17" t="str">
        <f t="shared" si="31"/>
        <v>hcl:#7d3b0c hgt:169</v>
      </c>
      <c r="L17" t="str">
        <f t="shared" si="31"/>
        <v>byr:2025</v>
      </c>
      <c r="M17" t="str">
        <f t="shared" si="31"/>
        <v/>
      </c>
      <c r="N17" t="str">
        <f t="shared" si="31"/>
        <v/>
      </c>
      <c r="O17" t="str">
        <f t="shared" si="31"/>
        <v/>
      </c>
      <c r="P17" t="str">
        <f t="shared" si="31"/>
        <v/>
      </c>
      <c r="Q17" t="str">
        <f t="shared" si="8"/>
        <v>pid:#7c7a9d ecl:#8fa327 eyr:2006 iyr:2022 hcl:#7d3b0c hgt:169 byr:2025</v>
      </c>
      <c r="R17">
        <f t="shared" si="32"/>
        <v>63</v>
      </c>
      <c r="S17">
        <f t="shared" si="32"/>
        <v>34</v>
      </c>
      <c r="T17">
        <f t="shared" si="32"/>
        <v>25</v>
      </c>
      <c r="U17">
        <f t="shared" si="32"/>
        <v>55</v>
      </c>
      <c r="V17">
        <f t="shared" si="32"/>
        <v>43</v>
      </c>
      <c r="W17">
        <f t="shared" si="32"/>
        <v>13</v>
      </c>
      <c r="X17">
        <f t="shared" si="32"/>
        <v>1</v>
      </c>
      <c r="Y17" s="3" t="b">
        <f t="shared" si="3"/>
        <v>1</v>
      </c>
      <c r="Z17" t="str">
        <f t="shared" si="9"/>
        <v>2025</v>
      </c>
      <c r="AA17" t="str">
        <f t="shared" si="10"/>
        <v>2022</v>
      </c>
      <c r="AB17" t="str">
        <f t="shared" si="11"/>
        <v>2006</v>
      </c>
      <c r="AC17" t="str">
        <f t="shared" si="12"/>
        <v>169</v>
      </c>
      <c r="AD17" t="str">
        <f t="shared" si="13"/>
        <v>#7d3b0c</v>
      </c>
      <c r="AE17" t="str">
        <f t="shared" si="14"/>
        <v>#8fa327</v>
      </c>
      <c r="AF17" t="str">
        <f t="shared" si="15"/>
        <v>#7c7a9d</v>
      </c>
      <c r="AG17" s="3" t="b">
        <f t="shared" si="5"/>
        <v>0</v>
      </c>
      <c r="AH17" t="b">
        <f t="shared" si="16"/>
        <v>0</v>
      </c>
      <c r="AI17" t="b">
        <f t="shared" si="17"/>
        <v>0</v>
      </c>
      <c r="AJ17" t="b">
        <f t="shared" si="18"/>
        <v>0</v>
      </c>
      <c r="AK17" s="8" t="b">
        <f t="shared" si="19"/>
        <v>0</v>
      </c>
      <c r="AL17" s="7" t="b">
        <f t="shared" si="20"/>
        <v>1</v>
      </c>
      <c r="AM17" s="8" t="b">
        <f t="shared" si="21"/>
        <v>0</v>
      </c>
      <c r="AN17" t="b">
        <f t="shared" si="22"/>
        <v>0</v>
      </c>
      <c r="AO17" t="str">
        <f t="shared" si="23"/>
        <v>69</v>
      </c>
      <c r="AP17">
        <f t="shared" si="24"/>
        <v>1</v>
      </c>
      <c r="AQ17" s="6" t="b">
        <f t="shared" si="25"/>
        <v>1</v>
      </c>
      <c r="AR17" s="6" t="str">
        <f t="shared" si="26"/>
        <v>7d3b0c</v>
      </c>
      <c r="AS17" s="6" t="b">
        <f>NOT(IFERROR(VLOOKUP(IFERROR(VALUE(MID($AD17,RIGHT(AS$2,1)+1,1)),MID($AD17,RIGHT(AS$2,1)+1,1)),Alphanumeric!$A:$A,1,FALSE),-1)=-1)</f>
        <v>1</v>
      </c>
      <c r="AT17" s="6" t="b">
        <f>NOT(IFERROR(VLOOKUP(IFERROR(VALUE(MID($AD17,RIGHT(AT$2,1)+1,1)),MID($AD17,RIGHT(AT$2,1)+1,1)),Alphanumeric!$A:$A,1,FALSE),-1)=-1)</f>
        <v>1</v>
      </c>
      <c r="AU17" s="6" t="b">
        <f>NOT(IFERROR(VLOOKUP(IFERROR(VALUE(MID($AD17,RIGHT(AU$2,1)+1,1)),MID($AD17,RIGHT(AU$2,1)+1,1)),Alphanumeric!$A:$A,1,FALSE),-1)=-1)</f>
        <v>1</v>
      </c>
      <c r="AV17" s="6" t="b">
        <f>NOT(IFERROR(VLOOKUP(IFERROR(VALUE(MID($AD17,RIGHT(AV$2,1)+1,1)),MID($AD17,RIGHT(AV$2,1)+1,1)),Alphanumeric!$A:$A,1,FALSE),-1)=-1)</f>
        <v>1</v>
      </c>
      <c r="AW17" s="6" t="b">
        <f>NOT(IFERROR(VLOOKUP(IFERROR(VALUE(MID($AD17,RIGHT(AW$2,1)+1,1)),MID($AD17,RIGHT(AW$2,1)+1,1)),Alphanumeric!$A:$A,1,FALSE),-1)=-1)</f>
        <v>1</v>
      </c>
      <c r="AX17" s="6" t="b">
        <f>NOT(IFERROR(VLOOKUP(IFERROR(VALUE(MID($AD17,RIGHT(AX$2,1)+1,1)),MID($AD17,RIGHT(AX$2,1)+1,1)),Alphanumeric!$A:$A,1,FALSE),-1)=-1)</f>
        <v>1</v>
      </c>
      <c r="AY17" s="6" t="b">
        <f t="shared" si="27"/>
        <v>1</v>
      </c>
      <c r="AZ17" t="b">
        <f t="shared" si="28"/>
        <v>1</v>
      </c>
    </row>
    <row r="18" spans="1:52" ht="17" x14ac:dyDescent="0.25">
      <c r="A18" t="str">
        <f t="shared" si="6"/>
        <v>4-2</v>
      </c>
      <c r="B18" s="1" t="s">
        <v>12</v>
      </c>
      <c r="C18">
        <f t="shared" si="29"/>
        <v>4</v>
      </c>
      <c r="D18">
        <f t="shared" si="7"/>
        <v>2</v>
      </c>
      <c r="G18">
        <f t="shared" si="30"/>
        <v>16</v>
      </c>
      <c r="H18" t="str">
        <f t="shared" si="31"/>
        <v/>
      </c>
      <c r="I18" t="str">
        <f t="shared" si="31"/>
        <v>hgt:188in byr:2015 ecl:xry</v>
      </c>
      <c r="J18" t="str">
        <f t="shared" si="31"/>
        <v>iyr:1975</v>
      </c>
      <c r="K18" t="str">
        <f t="shared" si="31"/>
        <v>eyr:1928</v>
      </c>
      <c r="L18" t="str">
        <f t="shared" si="31"/>
        <v>pid:8939875193 hcl:7bbcce</v>
      </c>
      <c r="M18" t="str">
        <f t="shared" si="31"/>
        <v/>
      </c>
      <c r="N18" t="str">
        <f t="shared" si="31"/>
        <v/>
      </c>
      <c r="O18" t="str">
        <f t="shared" si="31"/>
        <v/>
      </c>
      <c r="P18" t="str">
        <f t="shared" si="31"/>
        <v/>
      </c>
      <c r="Q18" t="str">
        <f t="shared" si="8"/>
        <v>hgt:188in byr:2015 ecl:xry iyr:1975 eyr:1928 pid:8939875193 hcl:7bbcce</v>
      </c>
      <c r="R18">
        <f t="shared" si="32"/>
        <v>11</v>
      </c>
      <c r="S18">
        <f t="shared" si="32"/>
        <v>28</v>
      </c>
      <c r="T18">
        <f t="shared" si="32"/>
        <v>37</v>
      </c>
      <c r="U18">
        <f t="shared" si="32"/>
        <v>1</v>
      </c>
      <c r="V18">
        <f t="shared" si="32"/>
        <v>61</v>
      </c>
      <c r="W18">
        <f t="shared" si="32"/>
        <v>20</v>
      </c>
      <c r="X18">
        <f t="shared" si="32"/>
        <v>46</v>
      </c>
      <c r="Y18" s="3" t="b">
        <f t="shared" si="3"/>
        <v>1</v>
      </c>
      <c r="Z18" t="str">
        <f t="shared" si="9"/>
        <v>2015</v>
      </c>
      <c r="AA18" t="str">
        <f t="shared" si="10"/>
        <v>1975</v>
      </c>
      <c r="AB18" t="str">
        <f t="shared" si="11"/>
        <v>1928</v>
      </c>
      <c r="AC18" t="str">
        <f t="shared" si="12"/>
        <v>188in</v>
      </c>
      <c r="AD18" t="str">
        <f t="shared" si="13"/>
        <v>7bbcce</v>
      </c>
      <c r="AE18" t="str">
        <f t="shared" si="14"/>
        <v>xry</v>
      </c>
      <c r="AF18" t="str">
        <f t="shared" si="15"/>
        <v>8939875193</v>
      </c>
      <c r="AG18" s="3" t="b">
        <f t="shared" si="5"/>
        <v>0</v>
      </c>
      <c r="AH18" t="b">
        <f t="shared" si="16"/>
        <v>0</v>
      </c>
      <c r="AI18" t="b">
        <f t="shared" si="17"/>
        <v>0</v>
      </c>
      <c r="AJ18" t="b">
        <f t="shared" si="18"/>
        <v>0</v>
      </c>
      <c r="AK18" s="8" t="b">
        <f t="shared" si="19"/>
        <v>0</v>
      </c>
      <c r="AL18" s="7" t="b">
        <f t="shared" si="20"/>
        <v>0</v>
      </c>
      <c r="AM18" s="8" t="b">
        <f t="shared" si="21"/>
        <v>0</v>
      </c>
      <c r="AN18" t="b">
        <f t="shared" si="22"/>
        <v>0</v>
      </c>
      <c r="AO18" t="str">
        <f t="shared" si="23"/>
        <v>in</v>
      </c>
      <c r="AP18">
        <f t="shared" si="24"/>
        <v>188</v>
      </c>
      <c r="AQ18" s="6" t="b">
        <f t="shared" si="25"/>
        <v>0</v>
      </c>
      <c r="AR18" s="6" t="str">
        <f t="shared" si="26"/>
        <v>bbcce</v>
      </c>
      <c r="AS18" s="6" t="b">
        <f>NOT(IFERROR(VLOOKUP(IFERROR(VALUE(MID($AD18,RIGHT(AS$2,1)+1,1)),MID($AD18,RIGHT(AS$2,1)+1,1)),Alphanumeric!$A:$A,1,FALSE),-1)=-1)</f>
        <v>1</v>
      </c>
      <c r="AT18" s="6" t="b">
        <f>NOT(IFERROR(VLOOKUP(IFERROR(VALUE(MID($AD18,RIGHT(AT$2,1)+1,1)),MID($AD18,RIGHT(AT$2,1)+1,1)),Alphanumeric!$A:$A,1,FALSE),-1)=-1)</f>
        <v>1</v>
      </c>
      <c r="AU18" s="6" t="b">
        <f>NOT(IFERROR(VLOOKUP(IFERROR(VALUE(MID($AD18,RIGHT(AU$2,1)+1,1)),MID($AD18,RIGHT(AU$2,1)+1,1)),Alphanumeric!$A:$A,1,FALSE),-1)=-1)</f>
        <v>1</v>
      </c>
      <c r="AV18" s="6" t="b">
        <f>NOT(IFERROR(VLOOKUP(IFERROR(VALUE(MID($AD18,RIGHT(AV$2,1)+1,1)),MID($AD18,RIGHT(AV$2,1)+1,1)),Alphanumeric!$A:$A,1,FALSE),-1)=-1)</f>
        <v>1</v>
      </c>
      <c r="AW18" s="6" t="b">
        <f>NOT(IFERROR(VLOOKUP(IFERROR(VALUE(MID($AD18,RIGHT(AW$2,1)+1,1)),MID($AD18,RIGHT(AW$2,1)+1,1)),Alphanumeric!$A:$A,1,FALSE),-1)=-1)</f>
        <v>1</v>
      </c>
      <c r="AX18" s="6" t="b">
        <f>NOT(IFERROR(VLOOKUP(IFERROR(VALUE(MID($AD18,RIGHT(AX$2,1)+1,1)),MID($AD18,RIGHT(AX$2,1)+1,1)),Alphanumeric!$A:$A,1,FALSE),-1)=-1)</f>
        <v>0</v>
      </c>
      <c r="AY18" s="6" t="b">
        <f t="shared" si="27"/>
        <v>1</v>
      </c>
      <c r="AZ18" t="b">
        <f t="shared" si="28"/>
        <v>0</v>
      </c>
    </row>
    <row r="19" spans="1:52" ht="17" x14ac:dyDescent="0.25">
      <c r="A19" t="str">
        <f t="shared" si="6"/>
        <v>4-3</v>
      </c>
      <c r="B19" s="1" t="s">
        <v>13</v>
      </c>
      <c r="C19">
        <f t="shared" si="29"/>
        <v>4</v>
      </c>
      <c r="D19">
        <f t="shared" si="7"/>
        <v>3</v>
      </c>
      <c r="G19">
        <f t="shared" si="30"/>
        <v>17</v>
      </c>
      <c r="H19" t="str">
        <f t="shared" si="31"/>
        <v/>
      </c>
      <c r="I19" t="str">
        <f t="shared" si="31"/>
        <v>hgt:193cm</v>
      </c>
      <c r="J19" t="str">
        <f t="shared" si="31"/>
        <v>eyr:2029</v>
      </c>
      <c r="K19" t="str">
        <f t="shared" si="31"/>
        <v>pid:141707808 byr:1997</v>
      </c>
      <c r="L19" t="str">
        <f t="shared" si="31"/>
        <v>cid:83 iyr:2019</v>
      </c>
      <c r="M19" t="str">
        <f t="shared" si="31"/>
        <v>ecl:hzl hcl:#cfa07d</v>
      </c>
      <c r="N19" t="str">
        <f t="shared" si="31"/>
        <v/>
      </c>
      <c r="O19" t="str">
        <f t="shared" si="31"/>
        <v/>
      </c>
      <c r="P19" t="str">
        <f t="shared" si="31"/>
        <v/>
      </c>
      <c r="Q19" t="str">
        <f t="shared" si="8"/>
        <v>hgt:193cm eyr:2029 pid:141707808 byr:1997 cid:83 iyr:2019 ecl:hzl hcl:#cfa07d</v>
      </c>
      <c r="R19">
        <f t="shared" si="32"/>
        <v>34</v>
      </c>
      <c r="S19">
        <f t="shared" si="32"/>
        <v>50</v>
      </c>
      <c r="T19">
        <f t="shared" si="32"/>
        <v>11</v>
      </c>
      <c r="U19">
        <f t="shared" si="32"/>
        <v>1</v>
      </c>
      <c r="V19">
        <f t="shared" si="32"/>
        <v>67</v>
      </c>
      <c r="W19">
        <f t="shared" si="32"/>
        <v>59</v>
      </c>
      <c r="X19">
        <f t="shared" si="32"/>
        <v>20</v>
      </c>
      <c r="Y19" s="3" t="b">
        <f t="shared" si="3"/>
        <v>1</v>
      </c>
      <c r="Z19" t="str">
        <f t="shared" si="9"/>
        <v>1997</v>
      </c>
      <c r="AA19" t="str">
        <f t="shared" si="10"/>
        <v>2019</v>
      </c>
      <c r="AB19" t="str">
        <f t="shared" si="11"/>
        <v>2029</v>
      </c>
      <c r="AC19" t="str">
        <f t="shared" si="12"/>
        <v>193cm</v>
      </c>
      <c r="AD19" t="str">
        <f t="shared" si="13"/>
        <v>#cfa07d</v>
      </c>
      <c r="AE19" t="str">
        <f t="shared" si="14"/>
        <v>hzl</v>
      </c>
      <c r="AF19" t="str">
        <f t="shared" si="15"/>
        <v>141707808</v>
      </c>
      <c r="AG19" s="3" t="b">
        <f t="shared" si="5"/>
        <v>1</v>
      </c>
      <c r="AH19" t="b">
        <f t="shared" si="16"/>
        <v>1</v>
      </c>
      <c r="AI19" t="b">
        <f t="shared" si="17"/>
        <v>1</v>
      </c>
      <c r="AJ19" t="b">
        <f t="shared" si="18"/>
        <v>1</v>
      </c>
      <c r="AK19" s="8" t="b">
        <f t="shared" si="19"/>
        <v>1</v>
      </c>
      <c r="AL19" s="7" t="b">
        <f t="shared" si="20"/>
        <v>1</v>
      </c>
      <c r="AM19" s="8" t="b">
        <f t="shared" si="21"/>
        <v>1</v>
      </c>
      <c r="AN19" t="b">
        <f t="shared" si="22"/>
        <v>1</v>
      </c>
      <c r="AO19" t="str">
        <f t="shared" si="23"/>
        <v>cm</v>
      </c>
      <c r="AP19">
        <f t="shared" si="24"/>
        <v>193</v>
      </c>
      <c r="AQ19" s="6" t="b">
        <f t="shared" si="25"/>
        <v>1</v>
      </c>
      <c r="AR19" s="6" t="str">
        <f t="shared" si="26"/>
        <v>cfa07d</v>
      </c>
      <c r="AS19" s="6" t="b">
        <f>NOT(IFERROR(VLOOKUP(IFERROR(VALUE(MID($AD19,RIGHT(AS$2,1)+1,1)),MID($AD19,RIGHT(AS$2,1)+1,1)),Alphanumeric!$A:$A,1,FALSE),-1)=-1)</f>
        <v>1</v>
      </c>
      <c r="AT19" s="6" t="b">
        <f>NOT(IFERROR(VLOOKUP(IFERROR(VALUE(MID($AD19,RIGHT(AT$2,1)+1,1)),MID($AD19,RIGHT(AT$2,1)+1,1)),Alphanumeric!$A:$A,1,FALSE),-1)=-1)</f>
        <v>1</v>
      </c>
      <c r="AU19" s="6" t="b">
        <f>NOT(IFERROR(VLOOKUP(IFERROR(VALUE(MID($AD19,RIGHT(AU$2,1)+1,1)),MID($AD19,RIGHT(AU$2,1)+1,1)),Alphanumeric!$A:$A,1,FALSE),-1)=-1)</f>
        <v>1</v>
      </c>
      <c r="AV19" s="6" t="b">
        <f>NOT(IFERROR(VLOOKUP(IFERROR(VALUE(MID($AD19,RIGHT(AV$2,1)+1,1)),MID($AD19,RIGHT(AV$2,1)+1,1)),Alphanumeric!$A:$A,1,FALSE),-1)=-1)</f>
        <v>1</v>
      </c>
      <c r="AW19" s="6" t="b">
        <f>NOT(IFERROR(VLOOKUP(IFERROR(VALUE(MID($AD19,RIGHT(AW$2,1)+1,1)),MID($AD19,RIGHT(AW$2,1)+1,1)),Alphanumeric!$A:$A,1,FALSE),-1)=-1)</f>
        <v>1</v>
      </c>
      <c r="AX19" s="6" t="b">
        <f>NOT(IFERROR(VLOOKUP(IFERROR(VALUE(MID($AD19,RIGHT(AX$2,1)+1,1)),MID($AD19,RIGHT(AX$2,1)+1,1)),Alphanumeric!$A:$A,1,FALSE),-1)=-1)</f>
        <v>1</v>
      </c>
      <c r="AY19" s="6" t="b">
        <f t="shared" si="27"/>
        <v>1</v>
      </c>
      <c r="AZ19" t="b">
        <f t="shared" si="28"/>
        <v>1</v>
      </c>
    </row>
    <row r="20" spans="1:52" ht="17" x14ac:dyDescent="0.25">
      <c r="A20" t="str">
        <f t="shared" si="6"/>
        <v>4-4</v>
      </c>
      <c r="B20" s="1" t="s">
        <v>14</v>
      </c>
      <c r="C20">
        <f t="shared" si="29"/>
        <v>4</v>
      </c>
      <c r="D20">
        <f t="shared" si="7"/>
        <v>4</v>
      </c>
      <c r="G20">
        <f t="shared" si="30"/>
        <v>18</v>
      </c>
      <c r="H20" t="str">
        <f t="shared" si="31"/>
        <v/>
      </c>
      <c r="I20" t="str">
        <f t="shared" si="31"/>
        <v>iyr:2019</v>
      </c>
      <c r="J20" t="str">
        <f t="shared" si="31"/>
        <v>pid:681586971</v>
      </c>
      <c r="K20" t="str">
        <f t="shared" si="31"/>
        <v>hcl:#6b5442 hgt:165cm</v>
      </c>
      <c r="L20" t="str">
        <f t="shared" si="31"/>
        <v>eyr:2022 ecl:brn byr:1985</v>
      </c>
      <c r="M20" t="str">
        <f t="shared" si="31"/>
        <v/>
      </c>
      <c r="N20" t="str">
        <f t="shared" si="31"/>
        <v/>
      </c>
      <c r="O20" t="str">
        <f t="shared" si="31"/>
        <v/>
      </c>
      <c r="P20" t="str">
        <f t="shared" si="31"/>
        <v/>
      </c>
      <c r="Q20" t="str">
        <f t="shared" si="8"/>
        <v>iyr:2019 pid:681586971 hcl:#6b5442 hgt:165cm eyr:2022 ecl:brn byr:1985</v>
      </c>
      <c r="R20">
        <f t="shared" si="32"/>
        <v>63</v>
      </c>
      <c r="S20">
        <f t="shared" si="32"/>
        <v>1</v>
      </c>
      <c r="T20">
        <f t="shared" si="32"/>
        <v>46</v>
      </c>
      <c r="U20">
        <f t="shared" si="32"/>
        <v>36</v>
      </c>
      <c r="V20">
        <f t="shared" si="32"/>
        <v>24</v>
      </c>
      <c r="W20">
        <f t="shared" si="32"/>
        <v>55</v>
      </c>
      <c r="X20">
        <f t="shared" si="32"/>
        <v>10</v>
      </c>
      <c r="Y20" s="3" t="b">
        <f t="shared" si="3"/>
        <v>1</v>
      </c>
      <c r="Z20" t="str">
        <f t="shared" si="9"/>
        <v>1985</v>
      </c>
      <c r="AA20" t="str">
        <f t="shared" si="10"/>
        <v>2019</v>
      </c>
      <c r="AB20" t="str">
        <f t="shared" si="11"/>
        <v>2022</v>
      </c>
      <c r="AC20" t="str">
        <f t="shared" si="12"/>
        <v>165cm</v>
      </c>
      <c r="AD20" t="str">
        <f t="shared" si="13"/>
        <v>#6b5442</v>
      </c>
      <c r="AE20" t="str">
        <f t="shared" si="14"/>
        <v>brn</v>
      </c>
      <c r="AF20" t="str">
        <f t="shared" si="15"/>
        <v>681586971</v>
      </c>
      <c r="AG20" s="3" t="b">
        <f t="shared" si="5"/>
        <v>1</v>
      </c>
      <c r="AH20" t="b">
        <f t="shared" si="16"/>
        <v>1</v>
      </c>
      <c r="AI20" t="b">
        <f t="shared" si="17"/>
        <v>1</v>
      </c>
      <c r="AJ20" t="b">
        <f t="shared" si="18"/>
        <v>1</v>
      </c>
      <c r="AK20" s="8" t="b">
        <f t="shared" si="19"/>
        <v>1</v>
      </c>
      <c r="AL20" s="7" t="b">
        <f t="shared" si="20"/>
        <v>1</v>
      </c>
      <c r="AM20" s="8" t="b">
        <f t="shared" si="21"/>
        <v>1</v>
      </c>
      <c r="AN20" t="b">
        <f t="shared" si="22"/>
        <v>1</v>
      </c>
      <c r="AO20" t="str">
        <f t="shared" si="23"/>
        <v>cm</v>
      </c>
      <c r="AP20">
        <f t="shared" si="24"/>
        <v>165</v>
      </c>
      <c r="AQ20" s="6" t="b">
        <f t="shared" si="25"/>
        <v>1</v>
      </c>
      <c r="AR20" s="6" t="str">
        <f t="shared" si="26"/>
        <v>6b5442</v>
      </c>
      <c r="AS20" s="6" t="b">
        <f>NOT(IFERROR(VLOOKUP(IFERROR(VALUE(MID($AD20,RIGHT(AS$2,1)+1,1)),MID($AD20,RIGHT(AS$2,1)+1,1)),Alphanumeric!$A:$A,1,FALSE),-1)=-1)</f>
        <v>1</v>
      </c>
      <c r="AT20" s="6" t="b">
        <f>NOT(IFERROR(VLOOKUP(IFERROR(VALUE(MID($AD20,RIGHT(AT$2,1)+1,1)),MID($AD20,RIGHT(AT$2,1)+1,1)),Alphanumeric!$A:$A,1,FALSE),-1)=-1)</f>
        <v>1</v>
      </c>
      <c r="AU20" s="6" t="b">
        <f>NOT(IFERROR(VLOOKUP(IFERROR(VALUE(MID($AD20,RIGHT(AU$2,1)+1,1)),MID($AD20,RIGHT(AU$2,1)+1,1)),Alphanumeric!$A:$A,1,FALSE),-1)=-1)</f>
        <v>1</v>
      </c>
      <c r="AV20" s="6" t="b">
        <f>NOT(IFERROR(VLOOKUP(IFERROR(VALUE(MID($AD20,RIGHT(AV$2,1)+1,1)),MID($AD20,RIGHT(AV$2,1)+1,1)),Alphanumeric!$A:$A,1,FALSE),-1)=-1)</f>
        <v>1</v>
      </c>
      <c r="AW20" s="6" t="b">
        <f>NOT(IFERROR(VLOOKUP(IFERROR(VALUE(MID($AD20,RIGHT(AW$2,1)+1,1)),MID($AD20,RIGHT(AW$2,1)+1,1)),Alphanumeric!$A:$A,1,FALSE),-1)=-1)</f>
        <v>1</v>
      </c>
      <c r="AX20" s="6" t="b">
        <f>NOT(IFERROR(VLOOKUP(IFERROR(VALUE(MID($AD20,RIGHT(AX$2,1)+1,1)),MID($AD20,RIGHT(AX$2,1)+1,1)),Alphanumeric!$A:$A,1,FALSE),-1)=-1)</f>
        <v>1</v>
      </c>
      <c r="AY20" s="6" t="b">
        <f t="shared" si="27"/>
        <v>1</v>
      </c>
      <c r="AZ20" t="b">
        <f t="shared" si="28"/>
        <v>1</v>
      </c>
    </row>
    <row r="21" spans="1:52" ht="17" x14ac:dyDescent="0.25">
      <c r="A21" t="str">
        <f t="shared" si="6"/>
        <v>4-5</v>
      </c>
      <c r="B21" s="1" t="s">
        <v>15</v>
      </c>
      <c r="C21">
        <f t="shared" si="29"/>
        <v>4</v>
      </c>
      <c r="D21">
        <f t="shared" si="7"/>
        <v>5</v>
      </c>
      <c r="G21">
        <f t="shared" si="30"/>
        <v>19</v>
      </c>
      <c r="H21" t="str">
        <f t="shared" si="31"/>
        <v/>
      </c>
      <c r="I21" t="str">
        <f t="shared" si="31"/>
        <v>byr:1970</v>
      </c>
      <c r="J21" t="str">
        <f t="shared" si="31"/>
        <v>iyr:2016 hgt:156in pid:#e32394 eyr:2024</v>
      </c>
      <c r="K21" t="str">
        <f t="shared" si="31"/>
        <v>hcl:#efcc98 ecl:grt</v>
      </c>
      <c r="L21" t="str">
        <f t="shared" si="31"/>
        <v/>
      </c>
      <c r="M21" t="str">
        <f t="shared" si="31"/>
        <v/>
      </c>
      <c r="N21" t="str">
        <f t="shared" si="31"/>
        <v/>
      </c>
      <c r="O21" t="str">
        <f t="shared" si="31"/>
        <v/>
      </c>
      <c r="P21" t="str">
        <f t="shared" si="31"/>
        <v/>
      </c>
      <c r="Q21" t="str">
        <f t="shared" si="8"/>
        <v>byr:1970 iyr:2016 hgt:156in pid:#e32394 eyr:2024 hcl:#efcc98 ecl:grt</v>
      </c>
      <c r="R21">
        <f t="shared" si="32"/>
        <v>1</v>
      </c>
      <c r="S21">
        <f t="shared" si="32"/>
        <v>10</v>
      </c>
      <c r="T21">
        <f t="shared" si="32"/>
        <v>41</v>
      </c>
      <c r="U21">
        <f t="shared" si="32"/>
        <v>19</v>
      </c>
      <c r="V21">
        <f t="shared" si="32"/>
        <v>50</v>
      </c>
      <c r="W21">
        <f t="shared" si="32"/>
        <v>62</v>
      </c>
      <c r="X21">
        <f t="shared" si="32"/>
        <v>29</v>
      </c>
      <c r="Y21" s="3" t="b">
        <f t="shared" si="3"/>
        <v>1</v>
      </c>
      <c r="Z21" t="str">
        <f t="shared" si="9"/>
        <v>1970</v>
      </c>
      <c r="AA21" t="str">
        <f t="shared" si="10"/>
        <v>2016</v>
      </c>
      <c r="AB21" t="str">
        <f t="shared" si="11"/>
        <v>2024</v>
      </c>
      <c r="AC21" t="str">
        <f t="shared" si="12"/>
        <v>156in</v>
      </c>
      <c r="AD21" t="str">
        <f t="shared" si="13"/>
        <v>#efcc98</v>
      </c>
      <c r="AE21" t="str">
        <f t="shared" si="14"/>
        <v>grt</v>
      </c>
      <c r="AF21" t="str">
        <f t="shared" si="15"/>
        <v>#e32394</v>
      </c>
      <c r="AG21" s="3" t="b">
        <f t="shared" si="5"/>
        <v>0</v>
      </c>
      <c r="AH21" t="b">
        <f t="shared" si="16"/>
        <v>1</v>
      </c>
      <c r="AI21" t="b">
        <f t="shared" si="17"/>
        <v>1</v>
      </c>
      <c r="AJ21" t="b">
        <f t="shared" si="18"/>
        <v>1</v>
      </c>
      <c r="AK21" s="8" t="b">
        <f t="shared" si="19"/>
        <v>0</v>
      </c>
      <c r="AL21" s="7" t="b">
        <f t="shared" si="20"/>
        <v>1</v>
      </c>
      <c r="AM21" s="8" t="b">
        <f t="shared" si="21"/>
        <v>0</v>
      </c>
      <c r="AN21" t="b">
        <f t="shared" si="22"/>
        <v>0</v>
      </c>
      <c r="AO21" t="str">
        <f t="shared" si="23"/>
        <v>in</v>
      </c>
      <c r="AP21">
        <f t="shared" si="24"/>
        <v>156</v>
      </c>
      <c r="AQ21" s="6" t="b">
        <f t="shared" si="25"/>
        <v>1</v>
      </c>
      <c r="AR21" s="6" t="str">
        <f t="shared" si="26"/>
        <v>efcc98</v>
      </c>
      <c r="AS21" s="6" t="b">
        <f>NOT(IFERROR(VLOOKUP(IFERROR(VALUE(MID($AD21,RIGHT(AS$2,1)+1,1)),MID($AD21,RIGHT(AS$2,1)+1,1)),Alphanumeric!$A:$A,1,FALSE),-1)=-1)</f>
        <v>1</v>
      </c>
      <c r="AT21" s="6" t="b">
        <f>NOT(IFERROR(VLOOKUP(IFERROR(VALUE(MID($AD21,RIGHT(AT$2,1)+1,1)),MID($AD21,RIGHT(AT$2,1)+1,1)),Alphanumeric!$A:$A,1,FALSE),-1)=-1)</f>
        <v>1</v>
      </c>
      <c r="AU21" s="6" t="b">
        <f>NOT(IFERROR(VLOOKUP(IFERROR(VALUE(MID($AD21,RIGHT(AU$2,1)+1,1)),MID($AD21,RIGHT(AU$2,1)+1,1)),Alphanumeric!$A:$A,1,FALSE),-1)=-1)</f>
        <v>1</v>
      </c>
      <c r="AV21" s="6" t="b">
        <f>NOT(IFERROR(VLOOKUP(IFERROR(VALUE(MID($AD21,RIGHT(AV$2,1)+1,1)),MID($AD21,RIGHT(AV$2,1)+1,1)),Alphanumeric!$A:$A,1,FALSE),-1)=-1)</f>
        <v>1</v>
      </c>
      <c r="AW21" s="6" t="b">
        <f>NOT(IFERROR(VLOOKUP(IFERROR(VALUE(MID($AD21,RIGHT(AW$2,1)+1,1)),MID($AD21,RIGHT(AW$2,1)+1,1)),Alphanumeric!$A:$A,1,FALSE),-1)=-1)</f>
        <v>1</v>
      </c>
      <c r="AX21" s="6" t="b">
        <f>NOT(IFERROR(VLOOKUP(IFERROR(VALUE(MID($AD21,RIGHT(AX$2,1)+1,1)),MID($AD21,RIGHT(AX$2,1)+1,1)),Alphanumeric!$A:$A,1,FALSE),-1)=-1)</f>
        <v>1</v>
      </c>
      <c r="AY21" s="6" t="b">
        <f t="shared" si="27"/>
        <v>1</v>
      </c>
      <c r="AZ21" t="b">
        <f t="shared" si="28"/>
        <v>1</v>
      </c>
    </row>
    <row r="22" spans="1:52" x14ac:dyDescent="0.2">
      <c r="A22" t="str">
        <f t="shared" si="6"/>
        <v>5-1</v>
      </c>
      <c r="C22">
        <f t="shared" si="29"/>
        <v>5</v>
      </c>
      <c r="D22">
        <f t="shared" si="7"/>
        <v>1</v>
      </c>
      <c r="G22">
        <f t="shared" si="30"/>
        <v>20</v>
      </c>
      <c r="H22" t="str">
        <f t="shared" si="31"/>
        <v/>
      </c>
      <c r="I22" t="str">
        <f t="shared" si="31"/>
        <v>iyr:2013</v>
      </c>
      <c r="J22" t="str">
        <f t="shared" si="31"/>
        <v>ecl:grn pid:341584587 eyr:2027 hgt:185cm hcl:#18171d</v>
      </c>
      <c r="K22" t="str">
        <f t="shared" si="31"/>
        <v>byr:1935</v>
      </c>
      <c r="L22" t="str">
        <f t="shared" si="31"/>
        <v>cid:113</v>
      </c>
      <c r="M22" t="str">
        <f t="shared" si="31"/>
        <v/>
      </c>
      <c r="N22" t="str">
        <f t="shared" si="31"/>
        <v/>
      </c>
      <c r="O22" t="str">
        <f t="shared" si="31"/>
        <v/>
      </c>
      <c r="P22" t="str">
        <f t="shared" si="31"/>
        <v/>
      </c>
      <c r="Q22" t="str">
        <f t="shared" si="8"/>
        <v>iyr:2013 ecl:grn pid:341584587 eyr:2027 hgt:185cm hcl:#18171d byr:1935 cid:113</v>
      </c>
      <c r="R22">
        <f t="shared" si="32"/>
        <v>63</v>
      </c>
      <c r="S22">
        <f t="shared" si="32"/>
        <v>1</v>
      </c>
      <c r="T22">
        <f t="shared" si="32"/>
        <v>32</v>
      </c>
      <c r="U22">
        <f t="shared" si="32"/>
        <v>41</v>
      </c>
      <c r="V22">
        <f t="shared" si="32"/>
        <v>51</v>
      </c>
      <c r="W22">
        <f t="shared" si="32"/>
        <v>10</v>
      </c>
      <c r="X22">
        <f t="shared" si="32"/>
        <v>18</v>
      </c>
      <c r="Y22" s="3" t="b">
        <f t="shared" si="3"/>
        <v>1</v>
      </c>
      <c r="Z22" t="str">
        <f t="shared" si="9"/>
        <v>1935</v>
      </c>
      <c r="AA22" t="str">
        <f t="shared" si="10"/>
        <v>2013</v>
      </c>
      <c r="AB22" t="str">
        <f t="shared" si="11"/>
        <v>2027</v>
      </c>
      <c r="AC22" t="str">
        <f t="shared" si="12"/>
        <v>185cm</v>
      </c>
      <c r="AD22" t="str">
        <f t="shared" si="13"/>
        <v>#18171d</v>
      </c>
      <c r="AE22" t="str">
        <f t="shared" si="14"/>
        <v>grn</v>
      </c>
      <c r="AF22" t="str">
        <f t="shared" si="15"/>
        <v>341584587</v>
      </c>
      <c r="AG22" s="3" t="b">
        <f t="shared" si="5"/>
        <v>1</v>
      </c>
      <c r="AH22" t="b">
        <f t="shared" si="16"/>
        <v>1</v>
      </c>
      <c r="AI22" t="b">
        <f t="shared" si="17"/>
        <v>1</v>
      </c>
      <c r="AJ22" t="b">
        <f t="shared" si="18"/>
        <v>1</v>
      </c>
      <c r="AK22" s="8" t="b">
        <f t="shared" si="19"/>
        <v>1</v>
      </c>
      <c r="AL22" s="7" t="b">
        <f t="shared" si="20"/>
        <v>1</v>
      </c>
      <c r="AM22" s="8" t="b">
        <f t="shared" si="21"/>
        <v>1</v>
      </c>
      <c r="AN22" t="b">
        <f t="shared" si="22"/>
        <v>1</v>
      </c>
      <c r="AO22" t="str">
        <f t="shared" si="23"/>
        <v>cm</v>
      </c>
      <c r="AP22">
        <f t="shared" si="24"/>
        <v>185</v>
      </c>
      <c r="AQ22" s="6" t="b">
        <f t="shared" si="25"/>
        <v>1</v>
      </c>
      <c r="AR22" s="6" t="str">
        <f t="shared" si="26"/>
        <v>18171d</v>
      </c>
      <c r="AS22" s="6" t="b">
        <f>NOT(IFERROR(VLOOKUP(IFERROR(VALUE(MID($AD22,RIGHT(AS$2,1)+1,1)),MID($AD22,RIGHT(AS$2,1)+1,1)),Alphanumeric!$A:$A,1,FALSE),-1)=-1)</f>
        <v>1</v>
      </c>
      <c r="AT22" s="6" t="b">
        <f>NOT(IFERROR(VLOOKUP(IFERROR(VALUE(MID($AD22,RIGHT(AT$2,1)+1,1)),MID($AD22,RIGHT(AT$2,1)+1,1)),Alphanumeric!$A:$A,1,FALSE),-1)=-1)</f>
        <v>1</v>
      </c>
      <c r="AU22" s="6" t="b">
        <f>NOT(IFERROR(VLOOKUP(IFERROR(VALUE(MID($AD22,RIGHT(AU$2,1)+1,1)),MID($AD22,RIGHT(AU$2,1)+1,1)),Alphanumeric!$A:$A,1,FALSE),-1)=-1)</f>
        <v>1</v>
      </c>
      <c r="AV22" s="6" t="b">
        <f>NOT(IFERROR(VLOOKUP(IFERROR(VALUE(MID($AD22,RIGHT(AV$2,1)+1,1)),MID($AD22,RIGHT(AV$2,1)+1,1)),Alphanumeric!$A:$A,1,FALSE),-1)=-1)</f>
        <v>1</v>
      </c>
      <c r="AW22" s="6" t="b">
        <f>NOT(IFERROR(VLOOKUP(IFERROR(VALUE(MID($AD22,RIGHT(AW$2,1)+1,1)),MID($AD22,RIGHT(AW$2,1)+1,1)),Alphanumeric!$A:$A,1,FALSE),-1)=-1)</f>
        <v>1</v>
      </c>
      <c r="AX22" s="6" t="b">
        <f>NOT(IFERROR(VLOOKUP(IFERROR(VALUE(MID($AD22,RIGHT(AX$2,1)+1,1)),MID($AD22,RIGHT(AX$2,1)+1,1)),Alphanumeric!$A:$A,1,FALSE),-1)=-1)</f>
        <v>1</v>
      </c>
      <c r="AY22" s="6" t="b">
        <f t="shared" si="27"/>
        <v>1</v>
      </c>
      <c r="AZ22" t="b">
        <f t="shared" si="28"/>
        <v>1</v>
      </c>
    </row>
    <row r="23" spans="1:52" ht="17" x14ac:dyDescent="0.25">
      <c r="A23" t="str">
        <f t="shared" si="6"/>
        <v>5-2</v>
      </c>
      <c r="B23" s="1" t="s">
        <v>16</v>
      </c>
      <c r="C23">
        <f t="shared" si="29"/>
        <v>5</v>
      </c>
      <c r="D23">
        <f t="shared" si="7"/>
        <v>2</v>
      </c>
      <c r="G23">
        <f t="shared" si="30"/>
        <v>21</v>
      </c>
      <c r="H23" t="str">
        <f t="shared" ref="H23:P32" si="33">IF(IFERROR(VLOOKUP($G23&amp;"-"&amp;H$2,$A:$B,2,FALSE),0)=0,"",VLOOKUP($G23&amp;"-"&amp;H$2,$A:$B,2,FALSE))</f>
        <v/>
      </c>
      <c r="I23" t="str">
        <f t="shared" si="33"/>
        <v>hcl:#fffffd ecl:grn iyr:2010</v>
      </c>
      <c r="J23" t="str">
        <f t="shared" si="33"/>
        <v>pid:738986504 hgt:98 eyr:2024</v>
      </c>
      <c r="K23" t="str">
        <f t="shared" si="33"/>
        <v>byr:1968</v>
      </c>
      <c r="L23" t="str">
        <f t="shared" si="33"/>
        <v/>
      </c>
      <c r="M23" t="str">
        <f t="shared" si="33"/>
        <v/>
      </c>
      <c r="N23" t="str">
        <f t="shared" si="33"/>
        <v/>
      </c>
      <c r="O23" t="str">
        <f t="shared" si="33"/>
        <v/>
      </c>
      <c r="P23" t="str">
        <f t="shared" si="33"/>
        <v/>
      </c>
      <c r="Q23" t="str">
        <f t="shared" si="8"/>
        <v>hcl:#fffffd ecl:grn iyr:2010 pid:738986504 hgt:98 eyr:2024 byr:1968</v>
      </c>
      <c r="R23">
        <f t="shared" ref="R23:X32" si="34">FIND(R$2,$Q23,1)</f>
        <v>60</v>
      </c>
      <c r="S23">
        <f t="shared" si="34"/>
        <v>21</v>
      </c>
      <c r="T23">
        <f t="shared" si="34"/>
        <v>51</v>
      </c>
      <c r="U23">
        <f t="shared" si="34"/>
        <v>44</v>
      </c>
      <c r="V23">
        <f t="shared" si="34"/>
        <v>1</v>
      </c>
      <c r="W23">
        <f t="shared" si="34"/>
        <v>13</v>
      </c>
      <c r="X23">
        <f t="shared" si="34"/>
        <v>30</v>
      </c>
      <c r="Y23" s="3" t="b">
        <f t="shared" si="3"/>
        <v>1</v>
      </c>
      <c r="Z23" t="str">
        <f t="shared" si="9"/>
        <v>1968</v>
      </c>
      <c r="AA23" t="str">
        <f t="shared" si="10"/>
        <v>2010</v>
      </c>
      <c r="AB23" t="str">
        <f t="shared" si="11"/>
        <v>2024</v>
      </c>
      <c r="AC23" t="str">
        <f t="shared" si="12"/>
        <v>98</v>
      </c>
      <c r="AD23" t="str">
        <f t="shared" si="13"/>
        <v>#fffffd</v>
      </c>
      <c r="AE23" t="str">
        <f t="shared" si="14"/>
        <v>grn</v>
      </c>
      <c r="AF23" t="str">
        <f t="shared" si="15"/>
        <v>738986504</v>
      </c>
      <c r="AG23" s="3" t="b">
        <f t="shared" si="5"/>
        <v>0</v>
      </c>
      <c r="AH23" t="b">
        <f t="shared" si="16"/>
        <v>1</v>
      </c>
      <c r="AI23" t="b">
        <f t="shared" si="17"/>
        <v>1</v>
      </c>
      <c r="AJ23" t="b">
        <f t="shared" si="18"/>
        <v>1</v>
      </c>
      <c r="AK23" s="8" t="b">
        <f t="shared" si="19"/>
        <v>0</v>
      </c>
      <c r="AL23" s="7" t="b">
        <f t="shared" si="20"/>
        <v>1</v>
      </c>
      <c r="AM23" s="8" t="b">
        <f t="shared" si="21"/>
        <v>1</v>
      </c>
      <c r="AN23" t="b">
        <f t="shared" si="22"/>
        <v>1</v>
      </c>
      <c r="AO23" t="str">
        <f t="shared" si="23"/>
        <v>98</v>
      </c>
      <c r="AP23" t="e">
        <f t="shared" si="24"/>
        <v>#VALUE!</v>
      </c>
      <c r="AQ23" s="6" t="b">
        <f t="shared" si="25"/>
        <v>1</v>
      </c>
      <c r="AR23" s="6" t="str">
        <f t="shared" si="26"/>
        <v>fffffd</v>
      </c>
      <c r="AS23" s="6" t="b">
        <f>NOT(IFERROR(VLOOKUP(IFERROR(VALUE(MID($AD23,RIGHT(AS$2,1)+1,1)),MID($AD23,RIGHT(AS$2,1)+1,1)),Alphanumeric!$A:$A,1,FALSE),-1)=-1)</f>
        <v>1</v>
      </c>
      <c r="AT23" s="6" t="b">
        <f>NOT(IFERROR(VLOOKUP(IFERROR(VALUE(MID($AD23,RIGHT(AT$2,1)+1,1)),MID($AD23,RIGHT(AT$2,1)+1,1)),Alphanumeric!$A:$A,1,FALSE),-1)=-1)</f>
        <v>1</v>
      </c>
      <c r="AU23" s="6" t="b">
        <f>NOT(IFERROR(VLOOKUP(IFERROR(VALUE(MID($AD23,RIGHT(AU$2,1)+1,1)),MID($AD23,RIGHT(AU$2,1)+1,1)),Alphanumeric!$A:$A,1,FALSE),-1)=-1)</f>
        <v>1</v>
      </c>
      <c r="AV23" s="6" t="b">
        <f>NOT(IFERROR(VLOOKUP(IFERROR(VALUE(MID($AD23,RIGHT(AV$2,1)+1,1)),MID($AD23,RIGHT(AV$2,1)+1,1)),Alphanumeric!$A:$A,1,FALSE),-1)=-1)</f>
        <v>1</v>
      </c>
      <c r="AW23" s="6" t="b">
        <f>NOT(IFERROR(VLOOKUP(IFERROR(VALUE(MID($AD23,RIGHT(AW$2,1)+1,1)),MID($AD23,RIGHT(AW$2,1)+1,1)),Alphanumeric!$A:$A,1,FALSE),-1)=-1)</f>
        <v>1</v>
      </c>
      <c r="AX23" s="6" t="b">
        <f>NOT(IFERROR(VLOOKUP(IFERROR(VALUE(MID($AD23,RIGHT(AX$2,1)+1,1)),MID($AD23,RIGHT(AX$2,1)+1,1)),Alphanumeric!$A:$A,1,FALSE),-1)=-1)</f>
        <v>1</v>
      </c>
      <c r="AY23" s="6" t="b">
        <f t="shared" si="27"/>
        <v>1</v>
      </c>
      <c r="AZ23" t="b">
        <f t="shared" si="28"/>
        <v>1</v>
      </c>
    </row>
    <row r="24" spans="1:52" ht="17" x14ac:dyDescent="0.25">
      <c r="A24" t="str">
        <f t="shared" si="6"/>
        <v>5-3</v>
      </c>
      <c r="B24" s="1" t="s">
        <v>17</v>
      </c>
      <c r="C24">
        <f t="shared" si="29"/>
        <v>5</v>
      </c>
      <c r="D24">
        <f t="shared" si="7"/>
        <v>3</v>
      </c>
      <c r="G24">
        <f t="shared" si="30"/>
        <v>22</v>
      </c>
      <c r="H24" t="str">
        <f t="shared" si="33"/>
        <v/>
      </c>
      <c r="I24" t="str">
        <f t="shared" si="33"/>
        <v>pid:175337478 ecl:oth hgt:173cm hcl:#733820</v>
      </c>
      <c r="J24" t="str">
        <f t="shared" si="33"/>
        <v>eyr:2025 byr:1960</v>
      </c>
      <c r="K24" t="str">
        <f t="shared" si="33"/>
        <v>cid:283 iyr:2018</v>
      </c>
      <c r="L24" t="str">
        <f t="shared" si="33"/>
        <v/>
      </c>
      <c r="M24" t="str">
        <f t="shared" si="33"/>
        <v/>
      </c>
      <c r="N24" t="str">
        <f t="shared" si="33"/>
        <v/>
      </c>
      <c r="O24" t="str">
        <f t="shared" si="33"/>
        <v/>
      </c>
      <c r="P24" t="str">
        <f t="shared" si="33"/>
        <v/>
      </c>
      <c r="Q24" t="str">
        <f t="shared" si="8"/>
        <v>pid:175337478 ecl:oth hgt:173cm hcl:#733820 eyr:2025 byr:1960 cid:283 iyr:2018</v>
      </c>
      <c r="R24">
        <f t="shared" si="34"/>
        <v>54</v>
      </c>
      <c r="S24">
        <f t="shared" si="34"/>
        <v>71</v>
      </c>
      <c r="T24">
        <f t="shared" si="34"/>
        <v>45</v>
      </c>
      <c r="U24">
        <f t="shared" si="34"/>
        <v>23</v>
      </c>
      <c r="V24">
        <f t="shared" si="34"/>
        <v>33</v>
      </c>
      <c r="W24">
        <f t="shared" si="34"/>
        <v>15</v>
      </c>
      <c r="X24">
        <f t="shared" si="34"/>
        <v>1</v>
      </c>
      <c r="Y24" s="3" t="b">
        <f t="shared" si="3"/>
        <v>1</v>
      </c>
      <c r="Z24" t="str">
        <f t="shared" si="9"/>
        <v>1960</v>
      </c>
      <c r="AA24" t="str">
        <f t="shared" si="10"/>
        <v>2018</v>
      </c>
      <c r="AB24" t="str">
        <f t="shared" si="11"/>
        <v>2025</v>
      </c>
      <c r="AC24" t="str">
        <f t="shared" si="12"/>
        <v>173cm</v>
      </c>
      <c r="AD24" t="str">
        <f t="shared" si="13"/>
        <v>#733820</v>
      </c>
      <c r="AE24" t="str">
        <f t="shared" si="14"/>
        <v>oth</v>
      </c>
      <c r="AF24" t="str">
        <f t="shared" si="15"/>
        <v>175337478</v>
      </c>
      <c r="AG24" s="3" t="b">
        <f t="shared" si="5"/>
        <v>1</v>
      </c>
      <c r="AH24" t="b">
        <f t="shared" si="16"/>
        <v>1</v>
      </c>
      <c r="AI24" t="b">
        <f t="shared" si="17"/>
        <v>1</v>
      </c>
      <c r="AJ24" t="b">
        <f t="shared" si="18"/>
        <v>1</v>
      </c>
      <c r="AK24" s="8" t="b">
        <f t="shared" si="19"/>
        <v>1</v>
      </c>
      <c r="AL24" s="7" t="b">
        <f t="shared" si="20"/>
        <v>1</v>
      </c>
      <c r="AM24" s="8" t="b">
        <f t="shared" si="21"/>
        <v>1</v>
      </c>
      <c r="AN24" t="b">
        <f t="shared" si="22"/>
        <v>1</v>
      </c>
      <c r="AO24" t="str">
        <f t="shared" si="23"/>
        <v>cm</v>
      </c>
      <c r="AP24">
        <f t="shared" si="24"/>
        <v>173</v>
      </c>
      <c r="AQ24" s="6" t="b">
        <f t="shared" si="25"/>
        <v>1</v>
      </c>
      <c r="AR24" s="6" t="str">
        <f t="shared" si="26"/>
        <v>733820</v>
      </c>
      <c r="AS24" s="6" t="b">
        <f>NOT(IFERROR(VLOOKUP(IFERROR(VALUE(MID($AD24,RIGHT(AS$2,1)+1,1)),MID($AD24,RIGHT(AS$2,1)+1,1)),Alphanumeric!$A:$A,1,FALSE),-1)=-1)</f>
        <v>1</v>
      </c>
      <c r="AT24" s="6" t="b">
        <f>NOT(IFERROR(VLOOKUP(IFERROR(VALUE(MID($AD24,RIGHT(AT$2,1)+1,1)),MID($AD24,RIGHT(AT$2,1)+1,1)),Alphanumeric!$A:$A,1,FALSE),-1)=-1)</f>
        <v>1</v>
      </c>
      <c r="AU24" s="6" t="b">
        <f>NOT(IFERROR(VLOOKUP(IFERROR(VALUE(MID($AD24,RIGHT(AU$2,1)+1,1)),MID($AD24,RIGHT(AU$2,1)+1,1)),Alphanumeric!$A:$A,1,FALSE),-1)=-1)</f>
        <v>1</v>
      </c>
      <c r="AV24" s="6" t="b">
        <f>NOT(IFERROR(VLOOKUP(IFERROR(VALUE(MID($AD24,RIGHT(AV$2,1)+1,1)),MID($AD24,RIGHT(AV$2,1)+1,1)),Alphanumeric!$A:$A,1,FALSE),-1)=-1)</f>
        <v>1</v>
      </c>
      <c r="AW24" s="6" t="b">
        <f>NOT(IFERROR(VLOOKUP(IFERROR(VALUE(MID($AD24,RIGHT(AW$2,1)+1,1)),MID($AD24,RIGHT(AW$2,1)+1,1)),Alphanumeric!$A:$A,1,FALSE),-1)=-1)</f>
        <v>1</v>
      </c>
      <c r="AX24" s="6" t="b">
        <f>NOT(IFERROR(VLOOKUP(IFERROR(VALUE(MID($AD24,RIGHT(AX$2,1)+1,1)),MID($AD24,RIGHT(AX$2,1)+1,1)),Alphanumeric!$A:$A,1,FALSE),-1)=-1)</f>
        <v>1</v>
      </c>
      <c r="AY24" s="6" t="b">
        <f t="shared" si="27"/>
        <v>1</v>
      </c>
      <c r="AZ24" t="b">
        <f t="shared" si="28"/>
        <v>1</v>
      </c>
    </row>
    <row r="25" spans="1:52" x14ac:dyDescent="0.2">
      <c r="A25" t="str">
        <f t="shared" si="6"/>
        <v>6-1</v>
      </c>
      <c r="C25">
        <f t="shared" si="29"/>
        <v>6</v>
      </c>
      <c r="D25">
        <f t="shared" si="7"/>
        <v>1</v>
      </c>
      <c r="G25">
        <f t="shared" si="30"/>
        <v>23</v>
      </c>
      <c r="H25" t="str">
        <f t="shared" si="33"/>
        <v/>
      </c>
      <c r="I25" t="str">
        <f t="shared" si="33"/>
        <v>byr:1959</v>
      </c>
      <c r="J25" t="str">
        <f t="shared" si="33"/>
        <v>hcl:#341e13 eyr:2023</v>
      </c>
      <c r="K25" t="str">
        <f t="shared" si="33"/>
        <v>pid:566612260 hgt:176cm</v>
      </c>
      <c r="L25" t="str">
        <f t="shared" si="33"/>
        <v>iyr:2017 ecl:grn</v>
      </c>
      <c r="M25" t="str">
        <f t="shared" si="33"/>
        <v/>
      </c>
      <c r="N25" t="str">
        <f t="shared" si="33"/>
        <v/>
      </c>
      <c r="O25" t="str">
        <f t="shared" si="33"/>
        <v/>
      </c>
      <c r="P25" t="str">
        <f t="shared" si="33"/>
        <v/>
      </c>
      <c r="Q25" t="str">
        <f t="shared" si="8"/>
        <v>byr:1959 hcl:#341e13 eyr:2023 pid:566612260 hgt:176cm iyr:2017 ecl:grn</v>
      </c>
      <c r="R25">
        <f t="shared" si="34"/>
        <v>1</v>
      </c>
      <c r="S25">
        <f t="shared" si="34"/>
        <v>55</v>
      </c>
      <c r="T25">
        <f t="shared" si="34"/>
        <v>22</v>
      </c>
      <c r="U25">
        <f t="shared" si="34"/>
        <v>45</v>
      </c>
      <c r="V25">
        <f t="shared" si="34"/>
        <v>10</v>
      </c>
      <c r="W25">
        <f t="shared" si="34"/>
        <v>64</v>
      </c>
      <c r="X25">
        <f t="shared" si="34"/>
        <v>31</v>
      </c>
      <c r="Y25" s="3" t="b">
        <f t="shared" si="3"/>
        <v>1</v>
      </c>
      <c r="Z25" t="str">
        <f t="shared" si="9"/>
        <v>1959</v>
      </c>
      <c r="AA25" t="str">
        <f t="shared" si="10"/>
        <v>2017</v>
      </c>
      <c r="AB25" t="str">
        <f t="shared" si="11"/>
        <v>2023</v>
      </c>
      <c r="AC25" t="str">
        <f t="shared" si="12"/>
        <v>176cm</v>
      </c>
      <c r="AD25" t="str">
        <f t="shared" si="13"/>
        <v>#341e13</v>
      </c>
      <c r="AE25" t="str">
        <f t="shared" si="14"/>
        <v>grn</v>
      </c>
      <c r="AF25" t="str">
        <f t="shared" si="15"/>
        <v>566612260</v>
      </c>
      <c r="AG25" s="3" t="b">
        <f t="shared" si="5"/>
        <v>1</v>
      </c>
      <c r="AH25" t="b">
        <f t="shared" si="16"/>
        <v>1</v>
      </c>
      <c r="AI25" t="b">
        <f t="shared" si="17"/>
        <v>1</v>
      </c>
      <c r="AJ25" t="b">
        <f t="shared" si="18"/>
        <v>1</v>
      </c>
      <c r="AK25" s="8" t="b">
        <f t="shared" si="19"/>
        <v>1</v>
      </c>
      <c r="AL25" s="7" t="b">
        <f t="shared" si="20"/>
        <v>1</v>
      </c>
      <c r="AM25" s="8" t="b">
        <f t="shared" si="21"/>
        <v>1</v>
      </c>
      <c r="AN25" t="b">
        <f t="shared" si="22"/>
        <v>1</v>
      </c>
      <c r="AO25" t="str">
        <f t="shared" si="23"/>
        <v>cm</v>
      </c>
      <c r="AP25">
        <f t="shared" si="24"/>
        <v>176</v>
      </c>
      <c r="AQ25" s="6" t="b">
        <f t="shared" si="25"/>
        <v>1</v>
      </c>
      <c r="AR25" s="6" t="str">
        <f t="shared" si="26"/>
        <v>341e13</v>
      </c>
      <c r="AS25" s="6" t="b">
        <f>NOT(IFERROR(VLOOKUP(IFERROR(VALUE(MID($AD25,RIGHT(AS$2,1)+1,1)),MID($AD25,RIGHT(AS$2,1)+1,1)),Alphanumeric!$A:$A,1,FALSE),-1)=-1)</f>
        <v>1</v>
      </c>
      <c r="AT25" s="6" t="b">
        <f>NOT(IFERROR(VLOOKUP(IFERROR(VALUE(MID($AD25,RIGHT(AT$2,1)+1,1)),MID($AD25,RIGHT(AT$2,1)+1,1)),Alphanumeric!$A:$A,1,FALSE),-1)=-1)</f>
        <v>1</v>
      </c>
      <c r="AU25" s="6" t="b">
        <f>NOT(IFERROR(VLOOKUP(IFERROR(VALUE(MID($AD25,RIGHT(AU$2,1)+1,1)),MID($AD25,RIGHT(AU$2,1)+1,1)),Alphanumeric!$A:$A,1,FALSE),-1)=-1)</f>
        <v>1</v>
      </c>
      <c r="AV25" s="6" t="b">
        <f>NOT(IFERROR(VLOOKUP(IFERROR(VALUE(MID($AD25,RIGHT(AV$2,1)+1,1)),MID($AD25,RIGHT(AV$2,1)+1,1)),Alphanumeric!$A:$A,1,FALSE),-1)=-1)</f>
        <v>1</v>
      </c>
      <c r="AW25" s="6" t="b">
        <f>NOT(IFERROR(VLOOKUP(IFERROR(VALUE(MID($AD25,RIGHT(AW$2,1)+1,1)),MID($AD25,RIGHT(AW$2,1)+1,1)),Alphanumeric!$A:$A,1,FALSE),-1)=-1)</f>
        <v>1</v>
      </c>
      <c r="AX25" s="6" t="b">
        <f>NOT(IFERROR(VLOOKUP(IFERROR(VALUE(MID($AD25,RIGHT(AX$2,1)+1,1)),MID($AD25,RIGHT(AX$2,1)+1,1)),Alphanumeric!$A:$A,1,FALSE),-1)=-1)</f>
        <v>1</v>
      </c>
      <c r="AY25" s="6" t="b">
        <f t="shared" si="27"/>
        <v>1</v>
      </c>
      <c r="AZ25" t="b">
        <f t="shared" si="28"/>
        <v>1</v>
      </c>
    </row>
    <row r="26" spans="1:52" ht="17" x14ac:dyDescent="0.25">
      <c r="A26" t="str">
        <f t="shared" si="6"/>
        <v>6-2</v>
      </c>
      <c r="B26" s="1" t="s">
        <v>18</v>
      </c>
      <c r="C26">
        <f t="shared" si="29"/>
        <v>6</v>
      </c>
      <c r="D26">
        <f t="shared" si="7"/>
        <v>2</v>
      </c>
      <c r="G26">
        <f t="shared" si="30"/>
        <v>24</v>
      </c>
      <c r="H26" t="str">
        <f t="shared" si="33"/>
        <v/>
      </c>
      <c r="I26" t="str">
        <f t="shared" si="33"/>
        <v>cid:321 pid:355095309 byr:1945</v>
      </c>
      <c r="J26" t="str">
        <f t="shared" si="33"/>
        <v>hgt:161cm</v>
      </c>
      <c r="K26" t="str">
        <f t="shared" si="33"/>
        <v>eyr:2029 iyr:2017</v>
      </c>
      <c r="L26" t="str">
        <f t="shared" si="33"/>
        <v>ecl:brn hcl:#733820</v>
      </c>
      <c r="M26" t="str">
        <f t="shared" si="33"/>
        <v/>
      </c>
      <c r="N26" t="str">
        <f t="shared" si="33"/>
        <v/>
      </c>
      <c r="O26" t="str">
        <f t="shared" si="33"/>
        <v/>
      </c>
      <c r="P26" t="str">
        <f t="shared" si="33"/>
        <v/>
      </c>
      <c r="Q26" t="str">
        <f t="shared" si="8"/>
        <v>cid:321 pid:355095309 byr:1945 hgt:161cm eyr:2029 iyr:2017 ecl:brn hcl:#733820</v>
      </c>
      <c r="R26">
        <f t="shared" si="34"/>
        <v>23</v>
      </c>
      <c r="S26">
        <f t="shared" si="34"/>
        <v>51</v>
      </c>
      <c r="T26">
        <f t="shared" si="34"/>
        <v>42</v>
      </c>
      <c r="U26">
        <f t="shared" si="34"/>
        <v>32</v>
      </c>
      <c r="V26">
        <f t="shared" si="34"/>
        <v>68</v>
      </c>
      <c r="W26">
        <f t="shared" si="34"/>
        <v>60</v>
      </c>
      <c r="X26">
        <f t="shared" si="34"/>
        <v>9</v>
      </c>
      <c r="Y26" s="3" t="b">
        <f t="shared" si="3"/>
        <v>1</v>
      </c>
      <c r="Z26" t="str">
        <f t="shared" si="9"/>
        <v>1945</v>
      </c>
      <c r="AA26" t="str">
        <f t="shared" si="10"/>
        <v>2017</v>
      </c>
      <c r="AB26" t="str">
        <f t="shared" si="11"/>
        <v>2029</v>
      </c>
      <c r="AC26" t="str">
        <f t="shared" si="12"/>
        <v>161cm</v>
      </c>
      <c r="AD26" t="str">
        <f t="shared" si="13"/>
        <v>#733820</v>
      </c>
      <c r="AE26" t="str">
        <f t="shared" si="14"/>
        <v>brn</v>
      </c>
      <c r="AF26" t="str">
        <f t="shared" si="15"/>
        <v>355095309</v>
      </c>
      <c r="AG26" s="3" t="b">
        <f t="shared" si="5"/>
        <v>1</v>
      </c>
      <c r="AH26" t="b">
        <f t="shared" si="16"/>
        <v>1</v>
      </c>
      <c r="AI26" t="b">
        <f t="shared" si="17"/>
        <v>1</v>
      </c>
      <c r="AJ26" t="b">
        <f t="shared" si="18"/>
        <v>1</v>
      </c>
      <c r="AK26" s="8" t="b">
        <f t="shared" si="19"/>
        <v>1</v>
      </c>
      <c r="AL26" s="7" t="b">
        <f t="shared" si="20"/>
        <v>1</v>
      </c>
      <c r="AM26" s="8" t="b">
        <f t="shared" si="21"/>
        <v>1</v>
      </c>
      <c r="AN26" t="b">
        <f t="shared" si="22"/>
        <v>1</v>
      </c>
      <c r="AO26" t="str">
        <f t="shared" si="23"/>
        <v>cm</v>
      </c>
      <c r="AP26">
        <f t="shared" si="24"/>
        <v>161</v>
      </c>
      <c r="AQ26" s="6" t="b">
        <f t="shared" si="25"/>
        <v>1</v>
      </c>
      <c r="AR26" s="6" t="str">
        <f t="shared" si="26"/>
        <v>733820</v>
      </c>
      <c r="AS26" s="6" t="b">
        <f>NOT(IFERROR(VLOOKUP(IFERROR(VALUE(MID($AD26,RIGHT(AS$2,1)+1,1)),MID($AD26,RIGHT(AS$2,1)+1,1)),Alphanumeric!$A:$A,1,FALSE),-1)=-1)</f>
        <v>1</v>
      </c>
      <c r="AT26" s="6" t="b">
        <f>NOT(IFERROR(VLOOKUP(IFERROR(VALUE(MID($AD26,RIGHT(AT$2,1)+1,1)),MID($AD26,RIGHT(AT$2,1)+1,1)),Alphanumeric!$A:$A,1,FALSE),-1)=-1)</f>
        <v>1</v>
      </c>
      <c r="AU26" s="6" t="b">
        <f>NOT(IFERROR(VLOOKUP(IFERROR(VALUE(MID($AD26,RIGHT(AU$2,1)+1,1)),MID($AD26,RIGHT(AU$2,1)+1,1)),Alphanumeric!$A:$A,1,FALSE),-1)=-1)</f>
        <v>1</v>
      </c>
      <c r="AV26" s="6" t="b">
        <f>NOT(IFERROR(VLOOKUP(IFERROR(VALUE(MID($AD26,RIGHT(AV$2,1)+1,1)),MID($AD26,RIGHT(AV$2,1)+1,1)),Alphanumeric!$A:$A,1,FALSE),-1)=-1)</f>
        <v>1</v>
      </c>
      <c r="AW26" s="6" t="b">
        <f>NOT(IFERROR(VLOOKUP(IFERROR(VALUE(MID($AD26,RIGHT(AW$2,1)+1,1)),MID($AD26,RIGHT(AW$2,1)+1,1)),Alphanumeric!$A:$A,1,FALSE),-1)=-1)</f>
        <v>1</v>
      </c>
      <c r="AX26" s="6" t="b">
        <f>NOT(IFERROR(VLOOKUP(IFERROR(VALUE(MID($AD26,RIGHT(AX$2,1)+1,1)),MID($AD26,RIGHT(AX$2,1)+1,1)),Alphanumeric!$A:$A,1,FALSE),-1)=-1)</f>
        <v>1</v>
      </c>
      <c r="AY26" s="6" t="b">
        <f t="shared" si="27"/>
        <v>1</v>
      </c>
      <c r="AZ26" t="b">
        <f t="shared" si="28"/>
        <v>1</v>
      </c>
    </row>
    <row r="27" spans="1:52" ht="17" x14ac:dyDescent="0.25">
      <c r="A27" t="str">
        <f t="shared" si="6"/>
        <v>6-3</v>
      </c>
      <c r="B27" s="1" t="s">
        <v>19</v>
      </c>
      <c r="C27">
        <f t="shared" si="29"/>
        <v>6</v>
      </c>
      <c r="D27">
        <f t="shared" si="7"/>
        <v>3</v>
      </c>
      <c r="G27">
        <f t="shared" si="30"/>
        <v>25</v>
      </c>
      <c r="H27" t="str">
        <f t="shared" si="33"/>
        <v/>
      </c>
      <c r="I27" t="str">
        <f t="shared" si="33"/>
        <v>hcl:#c0946f pid:75316487 iyr:2013 cid:201 hgt:152cm ecl:lzr byr:1996 eyr:1928</v>
      </c>
      <c r="J27" t="str">
        <f t="shared" si="33"/>
        <v/>
      </c>
      <c r="K27" t="str">
        <f t="shared" si="33"/>
        <v/>
      </c>
      <c r="L27" t="str">
        <f t="shared" si="33"/>
        <v/>
      </c>
      <c r="M27" t="str">
        <f t="shared" si="33"/>
        <v/>
      </c>
      <c r="N27" t="str">
        <f t="shared" si="33"/>
        <v/>
      </c>
      <c r="O27" t="str">
        <f t="shared" si="33"/>
        <v/>
      </c>
      <c r="P27" t="str">
        <f t="shared" si="33"/>
        <v/>
      </c>
      <c r="Q27" t="str">
        <f t="shared" si="8"/>
        <v>hcl:#c0946f pid:75316487 iyr:2013 cid:201 hgt:152cm ecl:lzr byr:1996 eyr:1928</v>
      </c>
      <c r="R27">
        <f t="shared" si="34"/>
        <v>61</v>
      </c>
      <c r="S27">
        <f t="shared" si="34"/>
        <v>26</v>
      </c>
      <c r="T27">
        <f t="shared" si="34"/>
        <v>70</v>
      </c>
      <c r="U27">
        <f t="shared" si="34"/>
        <v>43</v>
      </c>
      <c r="V27">
        <f t="shared" si="34"/>
        <v>1</v>
      </c>
      <c r="W27">
        <f t="shared" si="34"/>
        <v>53</v>
      </c>
      <c r="X27">
        <f t="shared" si="34"/>
        <v>13</v>
      </c>
      <c r="Y27" s="3" t="b">
        <f t="shared" si="3"/>
        <v>1</v>
      </c>
      <c r="Z27" t="str">
        <f t="shared" si="9"/>
        <v>1996</v>
      </c>
      <c r="AA27" t="str">
        <f t="shared" si="10"/>
        <v>2013</v>
      </c>
      <c r="AB27" t="str">
        <f t="shared" si="11"/>
        <v>1928</v>
      </c>
      <c r="AC27" t="str">
        <f t="shared" si="12"/>
        <v>152cm</v>
      </c>
      <c r="AD27" t="str">
        <f t="shared" si="13"/>
        <v>#c0946f</v>
      </c>
      <c r="AE27" t="str">
        <f t="shared" si="14"/>
        <v>lzr</v>
      </c>
      <c r="AF27" t="str">
        <f t="shared" si="15"/>
        <v>75316487</v>
      </c>
      <c r="AG27" s="3" t="b">
        <f t="shared" si="5"/>
        <v>0</v>
      </c>
      <c r="AH27" t="b">
        <f t="shared" si="16"/>
        <v>1</v>
      </c>
      <c r="AI27" t="b">
        <f t="shared" si="17"/>
        <v>1</v>
      </c>
      <c r="AJ27" t="b">
        <f t="shared" si="18"/>
        <v>0</v>
      </c>
      <c r="AK27" s="8" t="b">
        <f t="shared" si="19"/>
        <v>1</v>
      </c>
      <c r="AL27" s="7" t="b">
        <f t="shared" si="20"/>
        <v>1</v>
      </c>
      <c r="AM27" s="8" t="b">
        <f t="shared" si="21"/>
        <v>0</v>
      </c>
      <c r="AN27" t="b">
        <f t="shared" si="22"/>
        <v>0</v>
      </c>
      <c r="AO27" t="str">
        <f t="shared" si="23"/>
        <v>cm</v>
      </c>
      <c r="AP27">
        <f t="shared" si="24"/>
        <v>152</v>
      </c>
      <c r="AQ27" s="6" t="b">
        <f t="shared" si="25"/>
        <v>1</v>
      </c>
      <c r="AR27" s="6" t="str">
        <f t="shared" si="26"/>
        <v>c0946f</v>
      </c>
      <c r="AS27" s="6" t="b">
        <f>NOT(IFERROR(VLOOKUP(IFERROR(VALUE(MID($AD27,RIGHT(AS$2,1)+1,1)),MID($AD27,RIGHT(AS$2,1)+1,1)),Alphanumeric!$A:$A,1,FALSE),-1)=-1)</f>
        <v>1</v>
      </c>
      <c r="AT27" s="6" t="b">
        <f>NOT(IFERROR(VLOOKUP(IFERROR(VALUE(MID($AD27,RIGHT(AT$2,1)+1,1)),MID($AD27,RIGHT(AT$2,1)+1,1)),Alphanumeric!$A:$A,1,FALSE),-1)=-1)</f>
        <v>1</v>
      </c>
      <c r="AU27" s="6" t="b">
        <f>NOT(IFERROR(VLOOKUP(IFERROR(VALUE(MID($AD27,RIGHT(AU$2,1)+1,1)),MID($AD27,RIGHT(AU$2,1)+1,1)),Alphanumeric!$A:$A,1,FALSE),-1)=-1)</f>
        <v>1</v>
      </c>
      <c r="AV27" s="6" t="b">
        <f>NOT(IFERROR(VLOOKUP(IFERROR(VALUE(MID($AD27,RIGHT(AV$2,1)+1,1)),MID($AD27,RIGHT(AV$2,1)+1,1)),Alphanumeric!$A:$A,1,FALSE),-1)=-1)</f>
        <v>1</v>
      </c>
      <c r="AW27" s="6" t="b">
        <f>NOT(IFERROR(VLOOKUP(IFERROR(VALUE(MID($AD27,RIGHT(AW$2,1)+1,1)),MID($AD27,RIGHT(AW$2,1)+1,1)),Alphanumeric!$A:$A,1,FALSE),-1)=-1)</f>
        <v>1</v>
      </c>
      <c r="AX27" s="6" t="b">
        <f>NOT(IFERROR(VLOOKUP(IFERROR(VALUE(MID($AD27,RIGHT(AX$2,1)+1,1)),MID($AD27,RIGHT(AX$2,1)+1,1)),Alphanumeric!$A:$A,1,FALSE),-1)=-1)</f>
        <v>1</v>
      </c>
      <c r="AY27" s="6" t="b">
        <f t="shared" si="27"/>
        <v>1</v>
      </c>
      <c r="AZ27" t="b">
        <f t="shared" si="28"/>
        <v>1</v>
      </c>
    </row>
    <row r="28" spans="1:52" ht="17" x14ac:dyDescent="0.25">
      <c r="A28" t="str">
        <f t="shared" si="6"/>
        <v>6-4</v>
      </c>
      <c r="B28" s="1" t="s">
        <v>20</v>
      </c>
      <c r="C28">
        <f t="shared" si="29"/>
        <v>6</v>
      </c>
      <c r="D28">
        <f t="shared" si="7"/>
        <v>4</v>
      </c>
      <c r="G28">
        <f t="shared" si="30"/>
        <v>26</v>
      </c>
      <c r="H28" t="str">
        <f t="shared" si="33"/>
        <v/>
      </c>
      <c r="I28" t="str">
        <f t="shared" si="33"/>
        <v>hgt:160cm iyr:2010 hcl:#a018b9</v>
      </c>
      <c r="J28" t="str">
        <f t="shared" si="33"/>
        <v>eyr:2024 ecl:amb</v>
      </c>
      <c r="K28" t="str">
        <f t="shared" si="33"/>
        <v>cid:347</v>
      </c>
      <c r="L28" t="str">
        <f t="shared" si="33"/>
        <v/>
      </c>
      <c r="M28" t="str">
        <f t="shared" si="33"/>
        <v/>
      </c>
      <c r="N28" t="str">
        <f t="shared" si="33"/>
        <v/>
      </c>
      <c r="O28" t="str">
        <f t="shared" si="33"/>
        <v/>
      </c>
      <c r="P28" t="str">
        <f t="shared" si="33"/>
        <v/>
      </c>
      <c r="Q28" t="str">
        <f t="shared" si="8"/>
        <v>hgt:160cm iyr:2010 hcl:#a018b9 eyr:2024 ecl:amb cid:347</v>
      </c>
      <c r="R28" t="e">
        <f t="shared" si="34"/>
        <v>#VALUE!</v>
      </c>
      <c r="S28">
        <f t="shared" si="34"/>
        <v>11</v>
      </c>
      <c r="T28">
        <f t="shared" si="34"/>
        <v>32</v>
      </c>
      <c r="U28">
        <f t="shared" si="34"/>
        <v>1</v>
      </c>
      <c r="V28">
        <f t="shared" si="34"/>
        <v>20</v>
      </c>
      <c r="W28">
        <f t="shared" si="34"/>
        <v>41</v>
      </c>
      <c r="X28" t="e">
        <f t="shared" si="34"/>
        <v>#VALUE!</v>
      </c>
      <c r="Y28" s="3" t="b">
        <f t="shared" si="3"/>
        <v>0</v>
      </c>
      <c r="Z28" t="e">
        <f t="shared" si="9"/>
        <v>#VALUE!</v>
      </c>
      <c r="AA28" t="str">
        <f t="shared" si="10"/>
        <v>2010</v>
      </c>
      <c r="AB28" t="str">
        <f t="shared" si="11"/>
        <v>2024</v>
      </c>
      <c r="AC28" t="str">
        <f t="shared" si="12"/>
        <v>160cm</v>
      </c>
      <c r="AD28" t="str">
        <f t="shared" si="13"/>
        <v>#a018b9</v>
      </c>
      <c r="AE28" t="str">
        <f t="shared" si="14"/>
        <v>amb</v>
      </c>
      <c r="AF28" t="e">
        <f t="shared" si="15"/>
        <v>#VALUE!</v>
      </c>
      <c r="AG28" s="3" t="b">
        <f t="shared" si="5"/>
        <v>0</v>
      </c>
      <c r="AH28" t="b">
        <f t="shared" si="16"/>
        <v>0</v>
      </c>
      <c r="AI28" t="b">
        <f t="shared" si="17"/>
        <v>1</v>
      </c>
      <c r="AJ28" t="b">
        <f t="shared" si="18"/>
        <v>1</v>
      </c>
      <c r="AK28" s="8" t="b">
        <f t="shared" si="19"/>
        <v>1</v>
      </c>
      <c r="AL28" s="7" t="b">
        <f t="shared" si="20"/>
        <v>1</v>
      </c>
      <c r="AM28" s="8" t="b">
        <f t="shared" si="21"/>
        <v>1</v>
      </c>
      <c r="AN28" t="b">
        <f t="shared" si="22"/>
        <v>0</v>
      </c>
      <c r="AO28" t="str">
        <f t="shared" si="23"/>
        <v>cm</v>
      </c>
      <c r="AP28">
        <f t="shared" si="24"/>
        <v>160</v>
      </c>
      <c r="AQ28" s="6" t="b">
        <f t="shared" si="25"/>
        <v>1</v>
      </c>
      <c r="AR28" s="6" t="str">
        <f t="shared" si="26"/>
        <v>a018b9</v>
      </c>
      <c r="AS28" s="6" t="b">
        <f>NOT(IFERROR(VLOOKUP(IFERROR(VALUE(MID($AD28,RIGHT(AS$2,1)+1,1)),MID($AD28,RIGHT(AS$2,1)+1,1)),Alphanumeric!$A:$A,1,FALSE),-1)=-1)</f>
        <v>1</v>
      </c>
      <c r="AT28" s="6" t="b">
        <f>NOT(IFERROR(VLOOKUP(IFERROR(VALUE(MID($AD28,RIGHT(AT$2,1)+1,1)),MID($AD28,RIGHT(AT$2,1)+1,1)),Alphanumeric!$A:$A,1,FALSE),-1)=-1)</f>
        <v>1</v>
      </c>
      <c r="AU28" s="6" t="b">
        <f>NOT(IFERROR(VLOOKUP(IFERROR(VALUE(MID($AD28,RIGHT(AU$2,1)+1,1)),MID($AD28,RIGHT(AU$2,1)+1,1)),Alphanumeric!$A:$A,1,FALSE),-1)=-1)</f>
        <v>1</v>
      </c>
      <c r="AV28" s="6" t="b">
        <f>NOT(IFERROR(VLOOKUP(IFERROR(VALUE(MID($AD28,RIGHT(AV$2,1)+1,1)),MID($AD28,RIGHT(AV$2,1)+1,1)),Alphanumeric!$A:$A,1,FALSE),-1)=-1)</f>
        <v>1</v>
      </c>
      <c r="AW28" s="6" t="b">
        <f>NOT(IFERROR(VLOOKUP(IFERROR(VALUE(MID($AD28,RIGHT(AW$2,1)+1,1)),MID($AD28,RIGHT(AW$2,1)+1,1)),Alphanumeric!$A:$A,1,FALSE),-1)=-1)</f>
        <v>1</v>
      </c>
      <c r="AX28" s="6" t="b">
        <f>NOT(IFERROR(VLOOKUP(IFERROR(VALUE(MID($AD28,RIGHT(AX$2,1)+1,1)),MID($AD28,RIGHT(AX$2,1)+1,1)),Alphanumeric!$A:$A,1,FALSE),-1)=-1)</f>
        <v>1</v>
      </c>
      <c r="AY28" s="6" t="b">
        <f t="shared" si="27"/>
        <v>1</v>
      </c>
      <c r="AZ28" t="b">
        <f t="shared" si="28"/>
        <v>1</v>
      </c>
    </row>
    <row r="29" spans="1:52" ht="17" x14ac:dyDescent="0.25">
      <c r="A29" t="str">
        <f t="shared" si="6"/>
        <v>6-5</v>
      </c>
      <c r="B29" s="1" t="s">
        <v>21</v>
      </c>
      <c r="C29">
        <f t="shared" si="29"/>
        <v>6</v>
      </c>
      <c r="D29">
        <f t="shared" si="7"/>
        <v>5</v>
      </c>
      <c r="G29">
        <f t="shared" si="30"/>
        <v>27</v>
      </c>
      <c r="H29" t="str">
        <f t="shared" si="33"/>
        <v/>
      </c>
      <c r="I29" t="str">
        <f t="shared" si="33"/>
        <v>eyr:2021</v>
      </c>
      <c r="J29" t="str">
        <f t="shared" si="33"/>
        <v>pid:893047101 iyr:2016 ecl:hzl hcl:#866857 byr:1988</v>
      </c>
      <c r="K29" t="str">
        <f t="shared" si="33"/>
        <v>hgt:166cm</v>
      </c>
      <c r="L29" t="str">
        <f t="shared" si="33"/>
        <v/>
      </c>
      <c r="M29" t="str">
        <f t="shared" si="33"/>
        <v/>
      </c>
      <c r="N29" t="str">
        <f t="shared" si="33"/>
        <v/>
      </c>
      <c r="O29" t="str">
        <f t="shared" si="33"/>
        <v/>
      </c>
      <c r="P29" t="str">
        <f t="shared" si="33"/>
        <v/>
      </c>
      <c r="Q29" t="str">
        <f t="shared" si="8"/>
        <v>eyr:2021 pid:893047101 iyr:2016 ecl:hzl hcl:#866857 byr:1988 hgt:166cm</v>
      </c>
      <c r="R29">
        <f t="shared" si="34"/>
        <v>53</v>
      </c>
      <c r="S29">
        <f t="shared" si="34"/>
        <v>24</v>
      </c>
      <c r="T29">
        <f t="shared" si="34"/>
        <v>1</v>
      </c>
      <c r="U29">
        <f t="shared" si="34"/>
        <v>62</v>
      </c>
      <c r="V29">
        <f t="shared" si="34"/>
        <v>41</v>
      </c>
      <c r="W29">
        <f t="shared" si="34"/>
        <v>33</v>
      </c>
      <c r="X29">
        <f t="shared" si="34"/>
        <v>10</v>
      </c>
      <c r="Y29" s="3" t="b">
        <f t="shared" si="3"/>
        <v>1</v>
      </c>
      <c r="Z29" t="str">
        <f t="shared" si="9"/>
        <v>1988</v>
      </c>
      <c r="AA29" t="str">
        <f t="shared" si="10"/>
        <v>2016</v>
      </c>
      <c r="AB29" t="str">
        <f t="shared" si="11"/>
        <v>2021</v>
      </c>
      <c r="AC29" t="str">
        <f t="shared" si="12"/>
        <v>166cm</v>
      </c>
      <c r="AD29" t="str">
        <f t="shared" si="13"/>
        <v>#866857</v>
      </c>
      <c r="AE29" t="str">
        <f t="shared" si="14"/>
        <v>hzl</v>
      </c>
      <c r="AF29" t="str">
        <f t="shared" si="15"/>
        <v>893047101</v>
      </c>
      <c r="AG29" s="3" t="b">
        <f t="shared" si="5"/>
        <v>1</v>
      </c>
      <c r="AH29" t="b">
        <f t="shared" si="16"/>
        <v>1</v>
      </c>
      <c r="AI29" t="b">
        <f t="shared" si="17"/>
        <v>1</v>
      </c>
      <c r="AJ29" t="b">
        <f t="shared" si="18"/>
        <v>1</v>
      </c>
      <c r="AK29" s="8" t="b">
        <f t="shared" si="19"/>
        <v>1</v>
      </c>
      <c r="AL29" s="7" t="b">
        <f t="shared" si="20"/>
        <v>1</v>
      </c>
      <c r="AM29" s="8" t="b">
        <f t="shared" si="21"/>
        <v>1</v>
      </c>
      <c r="AN29" t="b">
        <f t="shared" si="22"/>
        <v>1</v>
      </c>
      <c r="AO29" t="str">
        <f t="shared" si="23"/>
        <v>cm</v>
      </c>
      <c r="AP29">
        <f t="shared" si="24"/>
        <v>166</v>
      </c>
      <c r="AQ29" s="6" t="b">
        <f t="shared" si="25"/>
        <v>1</v>
      </c>
      <c r="AR29" s="6" t="str">
        <f t="shared" si="26"/>
        <v>866857</v>
      </c>
      <c r="AS29" s="6" t="b">
        <f>NOT(IFERROR(VLOOKUP(IFERROR(VALUE(MID($AD29,RIGHT(AS$2,1)+1,1)),MID($AD29,RIGHT(AS$2,1)+1,1)),Alphanumeric!$A:$A,1,FALSE),-1)=-1)</f>
        <v>1</v>
      </c>
      <c r="AT29" s="6" t="b">
        <f>NOT(IFERROR(VLOOKUP(IFERROR(VALUE(MID($AD29,RIGHT(AT$2,1)+1,1)),MID($AD29,RIGHT(AT$2,1)+1,1)),Alphanumeric!$A:$A,1,FALSE),-1)=-1)</f>
        <v>1</v>
      </c>
      <c r="AU29" s="6" t="b">
        <f>NOT(IFERROR(VLOOKUP(IFERROR(VALUE(MID($AD29,RIGHT(AU$2,1)+1,1)),MID($AD29,RIGHT(AU$2,1)+1,1)),Alphanumeric!$A:$A,1,FALSE),-1)=-1)</f>
        <v>1</v>
      </c>
      <c r="AV29" s="6" t="b">
        <f>NOT(IFERROR(VLOOKUP(IFERROR(VALUE(MID($AD29,RIGHT(AV$2,1)+1,1)),MID($AD29,RIGHT(AV$2,1)+1,1)),Alphanumeric!$A:$A,1,FALSE),-1)=-1)</f>
        <v>1</v>
      </c>
      <c r="AW29" s="6" t="b">
        <f>NOT(IFERROR(VLOOKUP(IFERROR(VALUE(MID($AD29,RIGHT(AW$2,1)+1,1)),MID($AD29,RIGHT(AW$2,1)+1,1)),Alphanumeric!$A:$A,1,FALSE),-1)=-1)</f>
        <v>1</v>
      </c>
      <c r="AX29" s="6" t="b">
        <f>NOT(IFERROR(VLOOKUP(IFERROR(VALUE(MID($AD29,RIGHT(AX$2,1)+1,1)),MID($AD29,RIGHT(AX$2,1)+1,1)),Alphanumeric!$A:$A,1,FALSE),-1)=-1)</f>
        <v>1</v>
      </c>
      <c r="AY29" s="6" t="b">
        <f t="shared" si="27"/>
        <v>1</v>
      </c>
      <c r="AZ29" t="b">
        <f t="shared" si="28"/>
        <v>1</v>
      </c>
    </row>
    <row r="30" spans="1:52" x14ac:dyDescent="0.2">
      <c r="A30" t="str">
        <f t="shared" si="6"/>
        <v>7-1</v>
      </c>
      <c r="C30">
        <f t="shared" si="29"/>
        <v>7</v>
      </c>
      <c r="D30">
        <f t="shared" si="7"/>
        <v>1</v>
      </c>
      <c r="G30">
        <f t="shared" si="30"/>
        <v>28</v>
      </c>
      <c r="H30" t="str">
        <f t="shared" si="33"/>
        <v/>
      </c>
      <c r="I30" t="str">
        <f t="shared" si="33"/>
        <v>hcl:#7d3b0c</v>
      </c>
      <c r="J30" t="str">
        <f t="shared" si="33"/>
        <v>ecl:blu pid:085336099 eyr:2024</v>
      </c>
      <c r="K30" t="str">
        <f t="shared" si="33"/>
        <v>iyr:2019 hgt:178cm byr:1999</v>
      </c>
      <c r="L30" t="str">
        <f t="shared" si="33"/>
        <v/>
      </c>
      <c r="M30" t="str">
        <f t="shared" si="33"/>
        <v/>
      </c>
      <c r="N30" t="str">
        <f t="shared" si="33"/>
        <v/>
      </c>
      <c r="O30" t="str">
        <f t="shared" si="33"/>
        <v/>
      </c>
      <c r="P30" t="str">
        <f t="shared" si="33"/>
        <v/>
      </c>
      <c r="Q30" t="str">
        <f t="shared" si="8"/>
        <v>hcl:#7d3b0c ecl:blu pid:085336099 eyr:2024 iyr:2019 hgt:178cm byr:1999</v>
      </c>
      <c r="R30">
        <f t="shared" si="34"/>
        <v>63</v>
      </c>
      <c r="S30">
        <f t="shared" si="34"/>
        <v>44</v>
      </c>
      <c r="T30">
        <f t="shared" si="34"/>
        <v>35</v>
      </c>
      <c r="U30">
        <f t="shared" si="34"/>
        <v>53</v>
      </c>
      <c r="V30">
        <f t="shared" si="34"/>
        <v>1</v>
      </c>
      <c r="W30">
        <f t="shared" si="34"/>
        <v>13</v>
      </c>
      <c r="X30">
        <f t="shared" si="34"/>
        <v>21</v>
      </c>
      <c r="Y30" s="3" t="b">
        <f t="shared" si="3"/>
        <v>1</v>
      </c>
      <c r="Z30" t="str">
        <f t="shared" si="9"/>
        <v>1999</v>
      </c>
      <c r="AA30" t="str">
        <f t="shared" si="10"/>
        <v>2019</v>
      </c>
      <c r="AB30" t="str">
        <f t="shared" si="11"/>
        <v>2024</v>
      </c>
      <c r="AC30" t="str">
        <f t="shared" si="12"/>
        <v>178cm</v>
      </c>
      <c r="AD30" t="str">
        <f t="shared" si="13"/>
        <v>#7d3b0c</v>
      </c>
      <c r="AE30" t="str">
        <f t="shared" si="14"/>
        <v>blu</v>
      </c>
      <c r="AF30" t="str">
        <f t="shared" si="15"/>
        <v>085336099</v>
      </c>
      <c r="AG30" s="3" t="b">
        <f t="shared" si="5"/>
        <v>1</v>
      </c>
      <c r="AH30" t="b">
        <f t="shared" si="16"/>
        <v>1</v>
      </c>
      <c r="AI30" t="b">
        <f t="shared" si="17"/>
        <v>1</v>
      </c>
      <c r="AJ30" t="b">
        <f t="shared" si="18"/>
        <v>1</v>
      </c>
      <c r="AK30" s="8" t="b">
        <f t="shared" si="19"/>
        <v>1</v>
      </c>
      <c r="AL30" s="7" t="b">
        <f t="shared" si="20"/>
        <v>1</v>
      </c>
      <c r="AM30" s="8" t="b">
        <f t="shared" si="21"/>
        <v>1</v>
      </c>
      <c r="AN30" t="b">
        <f t="shared" si="22"/>
        <v>1</v>
      </c>
      <c r="AO30" t="str">
        <f t="shared" si="23"/>
        <v>cm</v>
      </c>
      <c r="AP30">
        <f t="shared" si="24"/>
        <v>178</v>
      </c>
      <c r="AQ30" s="6" t="b">
        <f t="shared" si="25"/>
        <v>1</v>
      </c>
      <c r="AR30" s="6" t="str">
        <f t="shared" si="26"/>
        <v>7d3b0c</v>
      </c>
      <c r="AS30" s="6" t="b">
        <f>NOT(IFERROR(VLOOKUP(IFERROR(VALUE(MID($AD30,RIGHT(AS$2,1)+1,1)),MID($AD30,RIGHT(AS$2,1)+1,1)),Alphanumeric!$A:$A,1,FALSE),-1)=-1)</f>
        <v>1</v>
      </c>
      <c r="AT30" s="6" t="b">
        <f>NOT(IFERROR(VLOOKUP(IFERROR(VALUE(MID($AD30,RIGHT(AT$2,1)+1,1)),MID($AD30,RIGHT(AT$2,1)+1,1)),Alphanumeric!$A:$A,1,FALSE),-1)=-1)</f>
        <v>1</v>
      </c>
      <c r="AU30" s="6" t="b">
        <f>NOT(IFERROR(VLOOKUP(IFERROR(VALUE(MID($AD30,RIGHT(AU$2,1)+1,1)),MID($AD30,RIGHT(AU$2,1)+1,1)),Alphanumeric!$A:$A,1,FALSE),-1)=-1)</f>
        <v>1</v>
      </c>
      <c r="AV30" s="6" t="b">
        <f>NOT(IFERROR(VLOOKUP(IFERROR(VALUE(MID($AD30,RIGHT(AV$2,1)+1,1)),MID($AD30,RIGHT(AV$2,1)+1,1)),Alphanumeric!$A:$A,1,FALSE),-1)=-1)</f>
        <v>1</v>
      </c>
      <c r="AW30" s="6" t="b">
        <f>NOT(IFERROR(VLOOKUP(IFERROR(VALUE(MID($AD30,RIGHT(AW$2,1)+1,1)),MID($AD30,RIGHT(AW$2,1)+1,1)),Alphanumeric!$A:$A,1,FALSE),-1)=-1)</f>
        <v>1</v>
      </c>
      <c r="AX30" s="6" t="b">
        <f>NOT(IFERROR(VLOOKUP(IFERROR(VALUE(MID($AD30,RIGHT(AX$2,1)+1,1)),MID($AD30,RIGHT(AX$2,1)+1,1)),Alphanumeric!$A:$A,1,FALSE),-1)=-1)</f>
        <v>1</v>
      </c>
      <c r="AY30" s="6" t="b">
        <f t="shared" si="27"/>
        <v>1</v>
      </c>
      <c r="AZ30" t="b">
        <f t="shared" si="28"/>
        <v>1</v>
      </c>
    </row>
    <row r="31" spans="1:52" ht="17" x14ac:dyDescent="0.25">
      <c r="A31" t="str">
        <f t="shared" si="6"/>
        <v>7-2</v>
      </c>
      <c r="B31" s="1" t="s">
        <v>22</v>
      </c>
      <c r="C31">
        <f t="shared" si="29"/>
        <v>7</v>
      </c>
      <c r="D31">
        <f t="shared" si="7"/>
        <v>2</v>
      </c>
      <c r="G31">
        <f t="shared" si="30"/>
        <v>29</v>
      </c>
      <c r="H31" t="str">
        <f t="shared" si="33"/>
        <v/>
      </c>
      <c r="I31" t="str">
        <f t="shared" si="33"/>
        <v>ecl:grt iyr:2022</v>
      </c>
      <c r="J31" t="str">
        <f t="shared" si="33"/>
        <v>hcl:z</v>
      </c>
      <c r="K31" t="str">
        <f t="shared" si="33"/>
        <v>hgt:192cm byr:2010</v>
      </c>
      <c r="L31" t="str">
        <f t="shared" si="33"/>
        <v/>
      </c>
      <c r="M31" t="str">
        <f t="shared" si="33"/>
        <v/>
      </c>
      <c r="N31" t="str">
        <f t="shared" si="33"/>
        <v/>
      </c>
      <c r="O31" t="str">
        <f t="shared" si="33"/>
        <v/>
      </c>
      <c r="P31" t="str">
        <f t="shared" si="33"/>
        <v/>
      </c>
      <c r="Q31" t="str">
        <f t="shared" si="8"/>
        <v>ecl:grt iyr:2022 hcl:z hgt:192cm byr:2010</v>
      </c>
      <c r="R31">
        <f t="shared" si="34"/>
        <v>34</v>
      </c>
      <c r="S31">
        <f t="shared" si="34"/>
        <v>9</v>
      </c>
      <c r="T31" t="e">
        <f t="shared" si="34"/>
        <v>#VALUE!</v>
      </c>
      <c r="U31">
        <f t="shared" si="34"/>
        <v>24</v>
      </c>
      <c r="V31">
        <f t="shared" si="34"/>
        <v>18</v>
      </c>
      <c r="W31">
        <f t="shared" si="34"/>
        <v>1</v>
      </c>
      <c r="X31" t="e">
        <f t="shared" si="34"/>
        <v>#VALUE!</v>
      </c>
      <c r="Y31" s="3" t="b">
        <f t="shared" si="3"/>
        <v>0</v>
      </c>
      <c r="Z31" t="str">
        <f t="shared" si="9"/>
        <v>2010</v>
      </c>
      <c r="AA31" t="str">
        <f t="shared" si="10"/>
        <v>2022</v>
      </c>
      <c r="AB31" t="e">
        <f t="shared" si="11"/>
        <v>#VALUE!</v>
      </c>
      <c r="AC31" t="str">
        <f t="shared" si="12"/>
        <v>192cm</v>
      </c>
      <c r="AD31" t="str">
        <f t="shared" si="13"/>
        <v>z</v>
      </c>
      <c r="AE31" t="str">
        <f t="shared" si="14"/>
        <v>grt</v>
      </c>
      <c r="AF31" t="e">
        <f t="shared" si="15"/>
        <v>#VALUE!</v>
      </c>
      <c r="AG31" s="3" t="b">
        <f t="shared" si="5"/>
        <v>0</v>
      </c>
      <c r="AH31" t="b">
        <f t="shared" si="16"/>
        <v>0</v>
      </c>
      <c r="AI31" t="b">
        <f t="shared" si="17"/>
        <v>0</v>
      </c>
      <c r="AJ31" t="b">
        <f t="shared" si="18"/>
        <v>0</v>
      </c>
      <c r="AK31" s="8" t="b">
        <f t="shared" si="19"/>
        <v>1</v>
      </c>
      <c r="AL31" s="7" t="b">
        <f t="shared" si="20"/>
        <v>0</v>
      </c>
      <c r="AM31" s="8" t="b">
        <f t="shared" si="21"/>
        <v>0</v>
      </c>
      <c r="AN31" t="b">
        <f t="shared" si="22"/>
        <v>0</v>
      </c>
      <c r="AO31" t="str">
        <f t="shared" si="23"/>
        <v>cm</v>
      </c>
      <c r="AP31">
        <f t="shared" si="24"/>
        <v>192</v>
      </c>
      <c r="AQ31" s="6" t="b">
        <f t="shared" si="25"/>
        <v>0</v>
      </c>
      <c r="AR31" s="6" t="str">
        <f t="shared" si="26"/>
        <v/>
      </c>
      <c r="AS31" s="6" t="b">
        <f>NOT(IFERROR(VLOOKUP(IFERROR(VALUE(MID($AD31,RIGHT(AS$2,1)+1,1)),MID($AD31,RIGHT(AS$2,1)+1,1)),Alphanumeric!$A:$A,1,FALSE),-1)=-1)</f>
        <v>0</v>
      </c>
      <c r="AT31" s="6" t="b">
        <f>NOT(IFERROR(VLOOKUP(IFERROR(VALUE(MID($AD31,RIGHT(AT$2,1)+1,1)),MID($AD31,RIGHT(AT$2,1)+1,1)),Alphanumeric!$A:$A,1,FALSE),-1)=-1)</f>
        <v>0</v>
      </c>
      <c r="AU31" s="6" t="b">
        <f>NOT(IFERROR(VLOOKUP(IFERROR(VALUE(MID($AD31,RIGHT(AU$2,1)+1,1)),MID($AD31,RIGHT(AU$2,1)+1,1)),Alphanumeric!$A:$A,1,FALSE),-1)=-1)</f>
        <v>0</v>
      </c>
      <c r="AV31" s="6" t="b">
        <f>NOT(IFERROR(VLOOKUP(IFERROR(VALUE(MID($AD31,RIGHT(AV$2,1)+1,1)),MID($AD31,RIGHT(AV$2,1)+1,1)),Alphanumeric!$A:$A,1,FALSE),-1)=-1)</f>
        <v>0</v>
      </c>
      <c r="AW31" s="6" t="b">
        <f>NOT(IFERROR(VLOOKUP(IFERROR(VALUE(MID($AD31,RIGHT(AW$2,1)+1,1)),MID($AD31,RIGHT(AW$2,1)+1,1)),Alphanumeric!$A:$A,1,FALSE),-1)=-1)</f>
        <v>0</v>
      </c>
      <c r="AX31" s="6" t="b">
        <f>NOT(IFERROR(VLOOKUP(IFERROR(VALUE(MID($AD31,RIGHT(AX$2,1)+1,1)),MID($AD31,RIGHT(AX$2,1)+1,1)),Alphanumeric!$A:$A,1,FALSE),-1)=-1)</f>
        <v>0</v>
      </c>
      <c r="AY31" s="6" t="b">
        <f t="shared" si="27"/>
        <v>1</v>
      </c>
      <c r="AZ31" t="b">
        <f t="shared" si="28"/>
        <v>0</v>
      </c>
    </row>
    <row r="32" spans="1:52" ht="17" x14ac:dyDescent="0.25">
      <c r="A32" t="str">
        <f t="shared" si="6"/>
        <v>7-3</v>
      </c>
      <c r="B32" s="1" t="s">
        <v>23</v>
      </c>
      <c r="C32">
        <f t="shared" si="29"/>
        <v>7</v>
      </c>
      <c r="D32">
        <f t="shared" si="7"/>
        <v>3</v>
      </c>
      <c r="G32">
        <f t="shared" si="30"/>
        <v>30</v>
      </c>
      <c r="H32" t="str">
        <f t="shared" si="33"/>
        <v/>
      </c>
      <c r="I32" t="str">
        <f t="shared" si="33"/>
        <v>pid:677187953 eyr:2025 iyr:2020 hgt:163cm byr:1957 ecl:grn hcl:#cfa07d</v>
      </c>
      <c r="J32" t="str">
        <f t="shared" si="33"/>
        <v/>
      </c>
      <c r="K32" t="str">
        <f t="shared" si="33"/>
        <v/>
      </c>
      <c r="L32" t="str">
        <f t="shared" si="33"/>
        <v/>
      </c>
      <c r="M32" t="str">
        <f t="shared" si="33"/>
        <v/>
      </c>
      <c r="N32" t="str">
        <f t="shared" si="33"/>
        <v/>
      </c>
      <c r="O32" t="str">
        <f t="shared" si="33"/>
        <v/>
      </c>
      <c r="P32" t="str">
        <f t="shared" si="33"/>
        <v/>
      </c>
      <c r="Q32" t="str">
        <f t="shared" si="8"/>
        <v>pid:677187953 eyr:2025 iyr:2020 hgt:163cm byr:1957 ecl:grn hcl:#cfa07d</v>
      </c>
      <c r="R32">
        <f t="shared" si="34"/>
        <v>43</v>
      </c>
      <c r="S32">
        <f t="shared" si="34"/>
        <v>24</v>
      </c>
      <c r="T32">
        <f t="shared" si="34"/>
        <v>15</v>
      </c>
      <c r="U32">
        <f t="shared" si="34"/>
        <v>33</v>
      </c>
      <c r="V32">
        <f t="shared" si="34"/>
        <v>60</v>
      </c>
      <c r="W32">
        <f t="shared" si="34"/>
        <v>52</v>
      </c>
      <c r="X32">
        <f t="shared" si="34"/>
        <v>1</v>
      </c>
      <c r="Y32" s="3" t="b">
        <f t="shared" si="3"/>
        <v>1</v>
      </c>
      <c r="Z32" t="str">
        <f t="shared" si="9"/>
        <v>1957</v>
      </c>
      <c r="AA32" t="str">
        <f t="shared" si="10"/>
        <v>2020</v>
      </c>
      <c r="AB32" t="str">
        <f t="shared" si="11"/>
        <v>2025</v>
      </c>
      <c r="AC32" t="str">
        <f t="shared" si="12"/>
        <v>163cm</v>
      </c>
      <c r="AD32" t="str">
        <f t="shared" si="13"/>
        <v>#cfa07d</v>
      </c>
      <c r="AE32" t="str">
        <f t="shared" si="14"/>
        <v>grn</v>
      </c>
      <c r="AF32" t="str">
        <f t="shared" si="15"/>
        <v>677187953</v>
      </c>
      <c r="AG32" s="3" t="b">
        <f t="shared" si="5"/>
        <v>1</v>
      </c>
      <c r="AH32" t="b">
        <f t="shared" si="16"/>
        <v>1</v>
      </c>
      <c r="AI32" t="b">
        <f t="shared" si="17"/>
        <v>1</v>
      </c>
      <c r="AJ32" t="b">
        <f t="shared" si="18"/>
        <v>1</v>
      </c>
      <c r="AK32" s="8" t="b">
        <f t="shared" si="19"/>
        <v>1</v>
      </c>
      <c r="AL32" s="7" t="b">
        <f t="shared" si="20"/>
        <v>1</v>
      </c>
      <c r="AM32" s="8" t="b">
        <f t="shared" si="21"/>
        <v>1</v>
      </c>
      <c r="AN32" t="b">
        <f t="shared" si="22"/>
        <v>1</v>
      </c>
      <c r="AO32" t="str">
        <f t="shared" si="23"/>
        <v>cm</v>
      </c>
      <c r="AP32">
        <f t="shared" si="24"/>
        <v>163</v>
      </c>
      <c r="AQ32" s="6" t="b">
        <f t="shared" si="25"/>
        <v>1</v>
      </c>
      <c r="AR32" s="6" t="str">
        <f t="shared" si="26"/>
        <v>cfa07d</v>
      </c>
      <c r="AS32" s="6" t="b">
        <f>NOT(IFERROR(VLOOKUP(IFERROR(VALUE(MID($AD32,RIGHT(AS$2,1)+1,1)),MID($AD32,RIGHT(AS$2,1)+1,1)),Alphanumeric!$A:$A,1,FALSE),-1)=-1)</f>
        <v>1</v>
      </c>
      <c r="AT32" s="6" t="b">
        <f>NOT(IFERROR(VLOOKUP(IFERROR(VALUE(MID($AD32,RIGHT(AT$2,1)+1,1)),MID($AD32,RIGHT(AT$2,1)+1,1)),Alphanumeric!$A:$A,1,FALSE),-1)=-1)</f>
        <v>1</v>
      </c>
      <c r="AU32" s="6" t="b">
        <f>NOT(IFERROR(VLOOKUP(IFERROR(VALUE(MID($AD32,RIGHT(AU$2,1)+1,1)),MID($AD32,RIGHT(AU$2,1)+1,1)),Alphanumeric!$A:$A,1,FALSE),-1)=-1)</f>
        <v>1</v>
      </c>
      <c r="AV32" s="6" t="b">
        <f>NOT(IFERROR(VLOOKUP(IFERROR(VALUE(MID($AD32,RIGHT(AV$2,1)+1,1)),MID($AD32,RIGHT(AV$2,1)+1,1)),Alphanumeric!$A:$A,1,FALSE),-1)=-1)</f>
        <v>1</v>
      </c>
      <c r="AW32" s="6" t="b">
        <f>NOT(IFERROR(VLOOKUP(IFERROR(VALUE(MID($AD32,RIGHT(AW$2,1)+1,1)),MID($AD32,RIGHT(AW$2,1)+1,1)),Alphanumeric!$A:$A,1,FALSE),-1)=-1)</f>
        <v>1</v>
      </c>
      <c r="AX32" s="6" t="b">
        <f>NOT(IFERROR(VLOOKUP(IFERROR(VALUE(MID($AD32,RIGHT(AX$2,1)+1,1)),MID($AD32,RIGHT(AX$2,1)+1,1)),Alphanumeric!$A:$A,1,FALSE),-1)=-1)</f>
        <v>1</v>
      </c>
      <c r="AY32" s="6" t="b">
        <f t="shared" si="27"/>
        <v>1</v>
      </c>
      <c r="AZ32" t="b">
        <f t="shared" si="28"/>
        <v>1</v>
      </c>
    </row>
    <row r="33" spans="1:52" ht="17" x14ac:dyDescent="0.25">
      <c r="A33" t="str">
        <f t="shared" si="6"/>
        <v>7-4</v>
      </c>
      <c r="B33" s="1" t="s">
        <v>24</v>
      </c>
      <c r="C33">
        <f t="shared" si="29"/>
        <v>7</v>
      </c>
      <c r="D33">
        <f t="shared" si="7"/>
        <v>4</v>
      </c>
      <c r="G33">
        <f t="shared" si="30"/>
        <v>31</v>
      </c>
      <c r="H33" t="str">
        <f t="shared" ref="H33:P42" si="35">IF(IFERROR(VLOOKUP($G33&amp;"-"&amp;H$2,$A:$B,2,FALSE),0)=0,"",VLOOKUP($G33&amp;"-"&amp;H$2,$A:$B,2,FALSE))</f>
        <v/>
      </c>
      <c r="I33" t="str">
        <f t="shared" si="35"/>
        <v>cid:213</v>
      </c>
      <c r="J33" t="str">
        <f t="shared" si="35"/>
        <v>byr:1987</v>
      </c>
      <c r="K33" t="str">
        <f t="shared" si="35"/>
        <v>pid:113078018 ecl:blu iyr:2013 eyr:2022</v>
      </c>
      <c r="L33" t="str">
        <f t="shared" si="35"/>
        <v>hcl:#7d3b0c hgt:157cm</v>
      </c>
      <c r="M33" t="str">
        <f t="shared" si="35"/>
        <v/>
      </c>
      <c r="N33" t="str">
        <f t="shared" si="35"/>
        <v/>
      </c>
      <c r="O33" t="str">
        <f t="shared" si="35"/>
        <v/>
      </c>
      <c r="P33" t="str">
        <f t="shared" si="35"/>
        <v/>
      </c>
      <c r="Q33" t="str">
        <f t="shared" si="8"/>
        <v>cid:213 byr:1987 pid:113078018 ecl:blu iyr:2013 eyr:2022 hcl:#7d3b0c hgt:157cm</v>
      </c>
      <c r="R33">
        <f t="shared" ref="R33:X39" si="36">FIND(R$2,$Q33,1)</f>
        <v>9</v>
      </c>
      <c r="S33">
        <f t="shared" si="36"/>
        <v>40</v>
      </c>
      <c r="T33">
        <f t="shared" si="36"/>
        <v>49</v>
      </c>
      <c r="U33">
        <f t="shared" si="36"/>
        <v>70</v>
      </c>
      <c r="V33">
        <f t="shared" si="36"/>
        <v>58</v>
      </c>
      <c r="W33">
        <f t="shared" si="36"/>
        <v>32</v>
      </c>
      <c r="X33">
        <f t="shared" si="36"/>
        <v>18</v>
      </c>
      <c r="Y33" s="3" t="b">
        <f t="shared" si="3"/>
        <v>1</v>
      </c>
      <c r="Z33" t="str">
        <f t="shared" si="9"/>
        <v>1987</v>
      </c>
      <c r="AA33" t="str">
        <f t="shared" si="10"/>
        <v>2013</v>
      </c>
      <c r="AB33" t="str">
        <f t="shared" si="11"/>
        <v>2022</v>
      </c>
      <c r="AC33" t="str">
        <f t="shared" si="12"/>
        <v>157cm</v>
      </c>
      <c r="AD33" t="str">
        <f t="shared" si="13"/>
        <v>#7d3b0c</v>
      </c>
      <c r="AE33" t="str">
        <f t="shared" si="14"/>
        <v>blu</v>
      </c>
      <c r="AF33" t="str">
        <f t="shared" si="15"/>
        <v>113078018</v>
      </c>
      <c r="AG33" s="3" t="b">
        <f t="shared" si="5"/>
        <v>1</v>
      </c>
      <c r="AH33" t="b">
        <f t="shared" si="16"/>
        <v>1</v>
      </c>
      <c r="AI33" t="b">
        <f t="shared" si="17"/>
        <v>1</v>
      </c>
      <c r="AJ33" t="b">
        <f t="shared" si="18"/>
        <v>1</v>
      </c>
      <c r="AK33" s="8" t="b">
        <f t="shared" si="19"/>
        <v>1</v>
      </c>
      <c r="AL33" s="7" t="b">
        <f t="shared" si="20"/>
        <v>1</v>
      </c>
      <c r="AM33" s="8" t="b">
        <f t="shared" si="21"/>
        <v>1</v>
      </c>
      <c r="AN33" t="b">
        <f t="shared" si="22"/>
        <v>1</v>
      </c>
      <c r="AO33" t="str">
        <f t="shared" si="23"/>
        <v>cm</v>
      </c>
      <c r="AP33">
        <f t="shared" si="24"/>
        <v>157</v>
      </c>
      <c r="AQ33" s="6" t="b">
        <f t="shared" si="25"/>
        <v>1</v>
      </c>
      <c r="AR33" s="6" t="str">
        <f t="shared" si="26"/>
        <v>7d3b0c</v>
      </c>
      <c r="AS33" s="6" t="b">
        <f>NOT(IFERROR(VLOOKUP(IFERROR(VALUE(MID($AD33,RIGHT(AS$2,1)+1,1)),MID($AD33,RIGHT(AS$2,1)+1,1)),Alphanumeric!$A:$A,1,FALSE),-1)=-1)</f>
        <v>1</v>
      </c>
      <c r="AT33" s="6" t="b">
        <f>NOT(IFERROR(VLOOKUP(IFERROR(VALUE(MID($AD33,RIGHT(AT$2,1)+1,1)),MID($AD33,RIGHT(AT$2,1)+1,1)),Alphanumeric!$A:$A,1,FALSE),-1)=-1)</f>
        <v>1</v>
      </c>
      <c r="AU33" s="6" t="b">
        <f>NOT(IFERROR(VLOOKUP(IFERROR(VALUE(MID($AD33,RIGHT(AU$2,1)+1,1)),MID($AD33,RIGHT(AU$2,1)+1,1)),Alphanumeric!$A:$A,1,FALSE),-1)=-1)</f>
        <v>1</v>
      </c>
      <c r="AV33" s="6" t="b">
        <f>NOT(IFERROR(VLOOKUP(IFERROR(VALUE(MID($AD33,RIGHT(AV$2,1)+1,1)),MID($AD33,RIGHT(AV$2,1)+1,1)),Alphanumeric!$A:$A,1,FALSE),-1)=-1)</f>
        <v>1</v>
      </c>
      <c r="AW33" s="6" t="b">
        <f>NOT(IFERROR(VLOOKUP(IFERROR(VALUE(MID($AD33,RIGHT(AW$2,1)+1,1)),MID($AD33,RIGHT(AW$2,1)+1,1)),Alphanumeric!$A:$A,1,FALSE),-1)=-1)</f>
        <v>1</v>
      </c>
      <c r="AX33" s="6" t="b">
        <f>NOT(IFERROR(VLOOKUP(IFERROR(VALUE(MID($AD33,RIGHT(AX$2,1)+1,1)),MID($AD33,RIGHT(AX$2,1)+1,1)),Alphanumeric!$A:$A,1,FALSE),-1)=-1)</f>
        <v>1</v>
      </c>
      <c r="AY33" s="6" t="b">
        <f t="shared" si="27"/>
        <v>1</v>
      </c>
      <c r="AZ33" t="b">
        <f t="shared" si="28"/>
        <v>1</v>
      </c>
    </row>
    <row r="34" spans="1:52" x14ac:dyDescent="0.2">
      <c r="A34" t="str">
        <f t="shared" si="6"/>
        <v>8-1</v>
      </c>
      <c r="C34">
        <f t="shared" si="29"/>
        <v>8</v>
      </c>
      <c r="D34">
        <f t="shared" si="7"/>
        <v>1</v>
      </c>
      <c r="G34">
        <f t="shared" si="30"/>
        <v>32</v>
      </c>
      <c r="H34" t="str">
        <f t="shared" si="35"/>
        <v/>
      </c>
      <c r="I34" t="str">
        <f t="shared" si="35"/>
        <v>ecl:blu hcl:#c0946f hgt:186cm</v>
      </c>
      <c r="J34" t="str">
        <f t="shared" si="35"/>
        <v>byr:1992 eyr:2028 iyr:2010</v>
      </c>
      <c r="K34" t="str">
        <f t="shared" si="35"/>
        <v/>
      </c>
      <c r="L34" t="str">
        <f t="shared" si="35"/>
        <v/>
      </c>
      <c r="M34" t="str">
        <f t="shared" si="35"/>
        <v/>
      </c>
      <c r="N34" t="str">
        <f t="shared" si="35"/>
        <v/>
      </c>
      <c r="O34" t="str">
        <f t="shared" si="35"/>
        <v/>
      </c>
      <c r="P34" t="str">
        <f t="shared" si="35"/>
        <v/>
      </c>
      <c r="Q34" t="str">
        <f t="shared" si="8"/>
        <v>ecl:blu hcl:#c0946f hgt:186cm byr:1992 eyr:2028 iyr:2010</v>
      </c>
      <c r="R34">
        <f t="shared" si="36"/>
        <v>31</v>
      </c>
      <c r="S34">
        <f t="shared" si="36"/>
        <v>49</v>
      </c>
      <c r="T34">
        <f t="shared" si="36"/>
        <v>40</v>
      </c>
      <c r="U34">
        <f t="shared" si="36"/>
        <v>21</v>
      </c>
      <c r="V34">
        <f t="shared" si="36"/>
        <v>9</v>
      </c>
      <c r="W34">
        <f t="shared" si="36"/>
        <v>1</v>
      </c>
      <c r="X34" t="e">
        <f t="shared" si="36"/>
        <v>#VALUE!</v>
      </c>
      <c r="Y34" s="3" t="b">
        <f t="shared" si="3"/>
        <v>0</v>
      </c>
      <c r="Z34" t="str">
        <f t="shared" si="9"/>
        <v>1992</v>
      </c>
      <c r="AA34" t="str">
        <f t="shared" si="10"/>
        <v>2010</v>
      </c>
      <c r="AB34" t="str">
        <f t="shared" si="11"/>
        <v>2028</v>
      </c>
      <c r="AC34" t="str">
        <f t="shared" si="12"/>
        <v>186cm</v>
      </c>
      <c r="AD34" t="str">
        <f t="shared" si="13"/>
        <v>#c0946f</v>
      </c>
      <c r="AE34" t="str">
        <f t="shared" si="14"/>
        <v>blu</v>
      </c>
      <c r="AF34" t="e">
        <f t="shared" si="15"/>
        <v>#VALUE!</v>
      </c>
      <c r="AG34" s="3" t="b">
        <f t="shared" si="5"/>
        <v>0</v>
      </c>
      <c r="AH34" t="b">
        <f t="shared" si="16"/>
        <v>1</v>
      </c>
      <c r="AI34" t="b">
        <f t="shared" si="17"/>
        <v>1</v>
      </c>
      <c r="AJ34" t="b">
        <f t="shared" si="18"/>
        <v>1</v>
      </c>
      <c r="AK34" s="8" t="b">
        <f t="shared" si="19"/>
        <v>1</v>
      </c>
      <c r="AL34" s="7" t="b">
        <f t="shared" si="20"/>
        <v>1</v>
      </c>
      <c r="AM34" s="8" t="b">
        <f t="shared" si="21"/>
        <v>1</v>
      </c>
      <c r="AN34" t="b">
        <f t="shared" si="22"/>
        <v>0</v>
      </c>
      <c r="AO34" t="str">
        <f t="shared" si="23"/>
        <v>cm</v>
      </c>
      <c r="AP34">
        <f t="shared" si="24"/>
        <v>186</v>
      </c>
      <c r="AQ34" s="6" t="b">
        <f t="shared" si="25"/>
        <v>1</v>
      </c>
      <c r="AR34" s="6" t="str">
        <f t="shared" si="26"/>
        <v>c0946f</v>
      </c>
      <c r="AS34" s="6" t="b">
        <f>NOT(IFERROR(VLOOKUP(IFERROR(VALUE(MID($AD34,RIGHT(AS$2,1)+1,1)),MID($AD34,RIGHT(AS$2,1)+1,1)),Alphanumeric!$A:$A,1,FALSE),-1)=-1)</f>
        <v>1</v>
      </c>
      <c r="AT34" s="6" t="b">
        <f>NOT(IFERROR(VLOOKUP(IFERROR(VALUE(MID($AD34,RIGHT(AT$2,1)+1,1)),MID($AD34,RIGHT(AT$2,1)+1,1)),Alphanumeric!$A:$A,1,FALSE),-1)=-1)</f>
        <v>1</v>
      </c>
      <c r="AU34" s="6" t="b">
        <f>NOT(IFERROR(VLOOKUP(IFERROR(VALUE(MID($AD34,RIGHT(AU$2,1)+1,1)),MID($AD34,RIGHT(AU$2,1)+1,1)),Alphanumeric!$A:$A,1,FALSE),-1)=-1)</f>
        <v>1</v>
      </c>
      <c r="AV34" s="6" t="b">
        <f>NOT(IFERROR(VLOOKUP(IFERROR(VALUE(MID($AD34,RIGHT(AV$2,1)+1,1)),MID($AD34,RIGHT(AV$2,1)+1,1)),Alphanumeric!$A:$A,1,FALSE),-1)=-1)</f>
        <v>1</v>
      </c>
      <c r="AW34" s="6" t="b">
        <f>NOT(IFERROR(VLOOKUP(IFERROR(VALUE(MID($AD34,RIGHT(AW$2,1)+1,1)),MID($AD34,RIGHT(AW$2,1)+1,1)),Alphanumeric!$A:$A,1,FALSE),-1)=-1)</f>
        <v>1</v>
      </c>
      <c r="AX34" s="6" t="b">
        <f>NOT(IFERROR(VLOOKUP(IFERROR(VALUE(MID($AD34,RIGHT(AX$2,1)+1,1)),MID($AD34,RIGHT(AX$2,1)+1,1)),Alphanumeric!$A:$A,1,FALSE),-1)=-1)</f>
        <v>1</v>
      </c>
      <c r="AY34" s="6" t="b">
        <f t="shared" si="27"/>
        <v>1</v>
      </c>
      <c r="AZ34" t="b">
        <f t="shared" si="28"/>
        <v>1</v>
      </c>
    </row>
    <row r="35" spans="1:52" ht="17" x14ac:dyDescent="0.25">
      <c r="A35" t="str">
        <f t="shared" si="6"/>
        <v>8-2</v>
      </c>
      <c r="B35" s="1" t="s">
        <v>25</v>
      </c>
      <c r="C35">
        <f t="shared" si="29"/>
        <v>8</v>
      </c>
      <c r="D35">
        <f t="shared" si="7"/>
        <v>2</v>
      </c>
      <c r="G35">
        <f t="shared" si="30"/>
        <v>33</v>
      </c>
      <c r="H35" t="str">
        <f t="shared" si="35"/>
        <v/>
      </c>
      <c r="I35" t="str">
        <f t="shared" si="35"/>
        <v>pid:#b01156 hgt:67</v>
      </c>
      <c r="J35" t="str">
        <f t="shared" si="35"/>
        <v>byr:2014 ecl:#35dca0 eyr:1922 hcl:790130</v>
      </c>
      <c r="K35" t="str">
        <f t="shared" si="35"/>
        <v/>
      </c>
      <c r="L35" t="str">
        <f t="shared" si="35"/>
        <v/>
      </c>
      <c r="M35" t="str">
        <f t="shared" si="35"/>
        <v/>
      </c>
      <c r="N35" t="str">
        <f t="shared" si="35"/>
        <v/>
      </c>
      <c r="O35" t="str">
        <f t="shared" si="35"/>
        <v/>
      </c>
      <c r="P35" t="str">
        <f t="shared" si="35"/>
        <v/>
      </c>
      <c r="Q35" t="str">
        <f t="shared" si="8"/>
        <v>pid:#b01156 hgt:67 byr:2014 ecl:#35dca0 eyr:1922 hcl:790130</v>
      </c>
      <c r="R35">
        <f t="shared" si="36"/>
        <v>20</v>
      </c>
      <c r="S35" t="e">
        <f t="shared" si="36"/>
        <v>#VALUE!</v>
      </c>
      <c r="T35">
        <f t="shared" si="36"/>
        <v>41</v>
      </c>
      <c r="U35">
        <f t="shared" si="36"/>
        <v>13</v>
      </c>
      <c r="V35">
        <f t="shared" si="36"/>
        <v>50</v>
      </c>
      <c r="W35">
        <f t="shared" si="36"/>
        <v>29</v>
      </c>
      <c r="X35">
        <f t="shared" si="36"/>
        <v>1</v>
      </c>
      <c r="Y35" s="3" t="b">
        <f t="shared" si="3"/>
        <v>0</v>
      </c>
      <c r="Z35" t="str">
        <f t="shared" si="9"/>
        <v>2014</v>
      </c>
      <c r="AA35" t="e">
        <f t="shared" si="10"/>
        <v>#VALUE!</v>
      </c>
      <c r="AB35" t="str">
        <f t="shared" si="11"/>
        <v>1922</v>
      </c>
      <c r="AC35" t="str">
        <f t="shared" si="12"/>
        <v>67</v>
      </c>
      <c r="AD35" t="str">
        <f t="shared" si="13"/>
        <v>790130</v>
      </c>
      <c r="AE35" t="str">
        <f t="shared" si="14"/>
        <v>#35dca0</v>
      </c>
      <c r="AF35" t="str">
        <f t="shared" si="15"/>
        <v>#b01156</v>
      </c>
      <c r="AG35" s="3" t="b">
        <f t="shared" si="5"/>
        <v>0</v>
      </c>
      <c r="AH35" t="b">
        <f t="shared" si="16"/>
        <v>0</v>
      </c>
      <c r="AI35" t="b">
        <f t="shared" si="17"/>
        <v>0</v>
      </c>
      <c r="AJ35" t="b">
        <f t="shared" si="18"/>
        <v>0</v>
      </c>
      <c r="AK35" s="8" t="b">
        <f t="shared" si="19"/>
        <v>0</v>
      </c>
      <c r="AL35" s="7" t="b">
        <f t="shared" si="20"/>
        <v>0</v>
      </c>
      <c r="AM35" s="8" t="b">
        <f t="shared" si="21"/>
        <v>0</v>
      </c>
      <c r="AN35" t="b">
        <f t="shared" si="22"/>
        <v>0</v>
      </c>
      <c r="AO35" t="str">
        <f t="shared" si="23"/>
        <v>67</v>
      </c>
      <c r="AP35" t="e">
        <f t="shared" si="24"/>
        <v>#VALUE!</v>
      </c>
      <c r="AQ35" s="6" t="b">
        <f t="shared" si="25"/>
        <v>0</v>
      </c>
      <c r="AR35" s="6" t="str">
        <f t="shared" si="26"/>
        <v>90130</v>
      </c>
      <c r="AS35" s="6" t="b">
        <f>NOT(IFERROR(VLOOKUP(IFERROR(VALUE(MID($AD35,RIGHT(AS$2,1)+1,1)),MID($AD35,RIGHT(AS$2,1)+1,1)),Alphanumeric!$A:$A,1,FALSE),-1)=-1)</f>
        <v>1</v>
      </c>
      <c r="AT35" s="6" t="b">
        <f>NOT(IFERROR(VLOOKUP(IFERROR(VALUE(MID($AD35,RIGHT(AT$2,1)+1,1)),MID($AD35,RIGHT(AT$2,1)+1,1)),Alphanumeric!$A:$A,1,FALSE),-1)=-1)</f>
        <v>1</v>
      </c>
      <c r="AU35" s="6" t="b">
        <f>NOT(IFERROR(VLOOKUP(IFERROR(VALUE(MID($AD35,RIGHT(AU$2,1)+1,1)),MID($AD35,RIGHT(AU$2,1)+1,1)),Alphanumeric!$A:$A,1,FALSE),-1)=-1)</f>
        <v>1</v>
      </c>
      <c r="AV35" s="6" t="b">
        <f>NOT(IFERROR(VLOOKUP(IFERROR(VALUE(MID($AD35,RIGHT(AV$2,1)+1,1)),MID($AD35,RIGHT(AV$2,1)+1,1)),Alphanumeric!$A:$A,1,FALSE),-1)=-1)</f>
        <v>1</v>
      </c>
      <c r="AW35" s="6" t="b">
        <f>NOT(IFERROR(VLOOKUP(IFERROR(VALUE(MID($AD35,RIGHT(AW$2,1)+1,1)),MID($AD35,RIGHT(AW$2,1)+1,1)),Alphanumeric!$A:$A,1,FALSE),-1)=-1)</f>
        <v>1</v>
      </c>
      <c r="AX35" s="6" t="b">
        <f>NOT(IFERROR(VLOOKUP(IFERROR(VALUE(MID($AD35,RIGHT(AX$2,1)+1,1)),MID($AD35,RIGHT(AX$2,1)+1,1)),Alphanumeric!$A:$A,1,FALSE),-1)=-1)</f>
        <v>0</v>
      </c>
      <c r="AY35" s="6" t="b">
        <f t="shared" si="27"/>
        <v>1</v>
      </c>
      <c r="AZ35" t="b">
        <f t="shared" si="28"/>
        <v>0</v>
      </c>
    </row>
    <row r="36" spans="1:52" ht="17" x14ac:dyDescent="0.25">
      <c r="A36" t="str">
        <f t="shared" si="6"/>
        <v>8-3</v>
      </c>
      <c r="B36" s="1" t="s">
        <v>26</v>
      </c>
      <c r="C36">
        <f t="shared" si="29"/>
        <v>8</v>
      </c>
      <c r="D36">
        <f t="shared" si="7"/>
        <v>3</v>
      </c>
      <c r="G36">
        <f t="shared" si="30"/>
        <v>34</v>
      </c>
      <c r="H36" t="str">
        <f t="shared" si="35"/>
        <v/>
      </c>
      <c r="I36" t="str">
        <f t="shared" si="35"/>
        <v>hcl:#602927</v>
      </c>
      <c r="J36" t="str">
        <f t="shared" si="35"/>
        <v>ecl:blu hgt:173cm byr:1974 pid:116377061 cid:294 eyr:2030 iyr:2010</v>
      </c>
      <c r="K36" t="str">
        <f t="shared" si="35"/>
        <v/>
      </c>
      <c r="L36" t="str">
        <f t="shared" si="35"/>
        <v/>
      </c>
      <c r="M36" t="str">
        <f t="shared" si="35"/>
        <v/>
      </c>
      <c r="N36" t="str">
        <f t="shared" si="35"/>
        <v/>
      </c>
      <c r="O36" t="str">
        <f t="shared" si="35"/>
        <v/>
      </c>
      <c r="P36" t="str">
        <f t="shared" si="35"/>
        <v/>
      </c>
      <c r="Q36" t="str">
        <f t="shared" si="8"/>
        <v>hcl:#602927 ecl:blu hgt:173cm byr:1974 pid:116377061 cid:294 eyr:2030 iyr:2010</v>
      </c>
      <c r="R36">
        <f t="shared" si="36"/>
        <v>31</v>
      </c>
      <c r="S36">
        <f t="shared" si="36"/>
        <v>71</v>
      </c>
      <c r="T36">
        <f t="shared" si="36"/>
        <v>62</v>
      </c>
      <c r="U36">
        <f t="shared" si="36"/>
        <v>21</v>
      </c>
      <c r="V36">
        <f t="shared" si="36"/>
        <v>1</v>
      </c>
      <c r="W36">
        <f t="shared" si="36"/>
        <v>13</v>
      </c>
      <c r="X36">
        <f t="shared" si="36"/>
        <v>40</v>
      </c>
      <c r="Y36" s="3" t="b">
        <f t="shared" si="3"/>
        <v>1</v>
      </c>
      <c r="Z36" t="str">
        <f t="shared" si="9"/>
        <v>1974</v>
      </c>
      <c r="AA36" t="str">
        <f t="shared" si="10"/>
        <v>2010</v>
      </c>
      <c r="AB36" t="str">
        <f t="shared" si="11"/>
        <v>2030</v>
      </c>
      <c r="AC36" t="str">
        <f t="shared" si="12"/>
        <v>173cm</v>
      </c>
      <c r="AD36" t="str">
        <f t="shared" si="13"/>
        <v>#602927</v>
      </c>
      <c r="AE36" t="str">
        <f t="shared" si="14"/>
        <v>blu</v>
      </c>
      <c r="AF36" t="str">
        <f t="shared" si="15"/>
        <v>116377061</v>
      </c>
      <c r="AG36" s="3" t="b">
        <f t="shared" si="5"/>
        <v>1</v>
      </c>
      <c r="AH36" t="b">
        <f t="shared" si="16"/>
        <v>1</v>
      </c>
      <c r="AI36" t="b">
        <f t="shared" si="17"/>
        <v>1</v>
      </c>
      <c r="AJ36" t="b">
        <f t="shared" si="18"/>
        <v>1</v>
      </c>
      <c r="AK36" s="8" t="b">
        <f t="shared" si="19"/>
        <v>1</v>
      </c>
      <c r="AL36" s="7" t="b">
        <f t="shared" si="20"/>
        <v>1</v>
      </c>
      <c r="AM36" s="8" t="b">
        <f t="shared" si="21"/>
        <v>1</v>
      </c>
      <c r="AN36" t="b">
        <f t="shared" si="22"/>
        <v>1</v>
      </c>
      <c r="AO36" t="str">
        <f t="shared" si="23"/>
        <v>cm</v>
      </c>
      <c r="AP36">
        <f t="shared" si="24"/>
        <v>173</v>
      </c>
      <c r="AQ36" s="6" t="b">
        <f t="shared" si="25"/>
        <v>1</v>
      </c>
      <c r="AR36" s="6" t="str">
        <f t="shared" si="26"/>
        <v>602927</v>
      </c>
      <c r="AS36" s="6" t="b">
        <f>NOT(IFERROR(VLOOKUP(IFERROR(VALUE(MID($AD36,RIGHT(AS$2,1)+1,1)),MID($AD36,RIGHT(AS$2,1)+1,1)),Alphanumeric!$A:$A,1,FALSE),-1)=-1)</f>
        <v>1</v>
      </c>
      <c r="AT36" s="6" t="b">
        <f>NOT(IFERROR(VLOOKUP(IFERROR(VALUE(MID($AD36,RIGHT(AT$2,1)+1,1)),MID($AD36,RIGHT(AT$2,1)+1,1)),Alphanumeric!$A:$A,1,FALSE),-1)=-1)</f>
        <v>1</v>
      </c>
      <c r="AU36" s="6" t="b">
        <f>NOT(IFERROR(VLOOKUP(IFERROR(VALUE(MID($AD36,RIGHT(AU$2,1)+1,1)),MID($AD36,RIGHT(AU$2,1)+1,1)),Alphanumeric!$A:$A,1,FALSE),-1)=-1)</f>
        <v>1</v>
      </c>
      <c r="AV36" s="6" t="b">
        <f>NOT(IFERROR(VLOOKUP(IFERROR(VALUE(MID($AD36,RIGHT(AV$2,1)+1,1)),MID($AD36,RIGHT(AV$2,1)+1,1)),Alphanumeric!$A:$A,1,FALSE),-1)=-1)</f>
        <v>1</v>
      </c>
      <c r="AW36" s="6" t="b">
        <f>NOT(IFERROR(VLOOKUP(IFERROR(VALUE(MID($AD36,RIGHT(AW$2,1)+1,1)),MID($AD36,RIGHT(AW$2,1)+1,1)),Alphanumeric!$A:$A,1,FALSE),-1)=-1)</f>
        <v>1</v>
      </c>
      <c r="AX36" s="6" t="b">
        <f>NOT(IFERROR(VLOOKUP(IFERROR(VALUE(MID($AD36,RIGHT(AX$2,1)+1,1)),MID($AD36,RIGHT(AX$2,1)+1,1)),Alphanumeric!$A:$A,1,FALSE),-1)=-1)</f>
        <v>1</v>
      </c>
      <c r="AY36" s="6" t="b">
        <f t="shared" si="27"/>
        <v>1</v>
      </c>
      <c r="AZ36" t="b">
        <f t="shared" si="28"/>
        <v>1</v>
      </c>
    </row>
    <row r="37" spans="1:52" ht="17" x14ac:dyDescent="0.25">
      <c r="A37" t="str">
        <f t="shared" si="6"/>
        <v>8-4</v>
      </c>
      <c r="B37" s="1" t="s">
        <v>27</v>
      </c>
      <c r="C37">
        <f t="shared" si="29"/>
        <v>8</v>
      </c>
      <c r="D37">
        <f t="shared" si="7"/>
        <v>4</v>
      </c>
      <c r="G37">
        <f t="shared" si="30"/>
        <v>35</v>
      </c>
      <c r="H37" t="str">
        <f t="shared" si="35"/>
        <v/>
      </c>
      <c r="I37" t="str">
        <f t="shared" si="35"/>
        <v>hgt:151cm eyr:2022 iyr:2011 ecl:blu byr:1987 hcl:#733820</v>
      </c>
      <c r="J37" t="str">
        <f t="shared" si="35"/>
        <v>pid:#b90d2e</v>
      </c>
      <c r="K37" t="str">
        <f t="shared" si="35"/>
        <v/>
      </c>
      <c r="L37" t="str">
        <f t="shared" si="35"/>
        <v/>
      </c>
      <c r="M37" t="str">
        <f t="shared" si="35"/>
        <v/>
      </c>
      <c r="N37" t="str">
        <f t="shared" si="35"/>
        <v/>
      </c>
      <c r="O37" t="str">
        <f t="shared" si="35"/>
        <v/>
      </c>
      <c r="P37" t="str">
        <f t="shared" si="35"/>
        <v/>
      </c>
      <c r="Q37" t="str">
        <f t="shared" si="8"/>
        <v>hgt:151cm eyr:2022 iyr:2011 ecl:blu byr:1987 hcl:#733820 pid:#b90d2e</v>
      </c>
      <c r="R37">
        <f t="shared" si="36"/>
        <v>37</v>
      </c>
      <c r="S37">
        <f t="shared" si="36"/>
        <v>20</v>
      </c>
      <c r="T37">
        <f t="shared" si="36"/>
        <v>11</v>
      </c>
      <c r="U37">
        <f t="shared" si="36"/>
        <v>1</v>
      </c>
      <c r="V37">
        <f t="shared" si="36"/>
        <v>46</v>
      </c>
      <c r="W37">
        <f t="shared" si="36"/>
        <v>29</v>
      </c>
      <c r="X37">
        <f t="shared" si="36"/>
        <v>58</v>
      </c>
      <c r="Y37" s="3" t="b">
        <f t="shared" si="3"/>
        <v>1</v>
      </c>
      <c r="Z37" t="str">
        <f t="shared" si="9"/>
        <v>1987</v>
      </c>
      <c r="AA37" t="str">
        <f t="shared" si="10"/>
        <v>2011</v>
      </c>
      <c r="AB37" t="str">
        <f t="shared" si="11"/>
        <v>2022</v>
      </c>
      <c r="AC37" t="str">
        <f t="shared" si="12"/>
        <v>151cm</v>
      </c>
      <c r="AD37" t="str">
        <f t="shared" si="13"/>
        <v>#733820</v>
      </c>
      <c r="AE37" t="str">
        <f t="shared" si="14"/>
        <v>blu</v>
      </c>
      <c r="AF37" t="str">
        <f t="shared" si="15"/>
        <v>#b90d2e</v>
      </c>
      <c r="AG37" s="3" t="b">
        <f t="shared" si="5"/>
        <v>0</v>
      </c>
      <c r="AH37" t="b">
        <f t="shared" si="16"/>
        <v>1</v>
      </c>
      <c r="AI37" t="b">
        <f t="shared" si="17"/>
        <v>1</v>
      </c>
      <c r="AJ37" t="b">
        <f t="shared" si="18"/>
        <v>1</v>
      </c>
      <c r="AK37" s="8" t="b">
        <f t="shared" si="19"/>
        <v>1</v>
      </c>
      <c r="AL37" s="7" t="b">
        <f t="shared" si="20"/>
        <v>1</v>
      </c>
      <c r="AM37" s="8" t="b">
        <f t="shared" si="21"/>
        <v>1</v>
      </c>
      <c r="AN37" t="b">
        <f t="shared" si="22"/>
        <v>0</v>
      </c>
      <c r="AO37" t="str">
        <f t="shared" si="23"/>
        <v>cm</v>
      </c>
      <c r="AP37">
        <f t="shared" si="24"/>
        <v>151</v>
      </c>
      <c r="AQ37" s="6" t="b">
        <f t="shared" si="25"/>
        <v>1</v>
      </c>
      <c r="AR37" s="6" t="str">
        <f t="shared" si="26"/>
        <v>733820</v>
      </c>
      <c r="AS37" s="6" t="b">
        <f>NOT(IFERROR(VLOOKUP(IFERROR(VALUE(MID($AD37,RIGHT(AS$2,1)+1,1)),MID($AD37,RIGHT(AS$2,1)+1,1)),Alphanumeric!$A:$A,1,FALSE),-1)=-1)</f>
        <v>1</v>
      </c>
      <c r="AT37" s="6" t="b">
        <f>NOT(IFERROR(VLOOKUP(IFERROR(VALUE(MID($AD37,RIGHT(AT$2,1)+1,1)),MID($AD37,RIGHT(AT$2,1)+1,1)),Alphanumeric!$A:$A,1,FALSE),-1)=-1)</f>
        <v>1</v>
      </c>
      <c r="AU37" s="6" t="b">
        <f>NOT(IFERROR(VLOOKUP(IFERROR(VALUE(MID($AD37,RIGHT(AU$2,1)+1,1)),MID($AD37,RIGHT(AU$2,1)+1,1)),Alphanumeric!$A:$A,1,FALSE),-1)=-1)</f>
        <v>1</v>
      </c>
      <c r="AV37" s="6" t="b">
        <f>NOT(IFERROR(VLOOKUP(IFERROR(VALUE(MID($AD37,RIGHT(AV$2,1)+1,1)),MID($AD37,RIGHT(AV$2,1)+1,1)),Alphanumeric!$A:$A,1,FALSE),-1)=-1)</f>
        <v>1</v>
      </c>
      <c r="AW37" s="6" t="b">
        <f>NOT(IFERROR(VLOOKUP(IFERROR(VALUE(MID($AD37,RIGHT(AW$2,1)+1,1)),MID($AD37,RIGHT(AW$2,1)+1,1)),Alphanumeric!$A:$A,1,FALSE),-1)=-1)</f>
        <v>1</v>
      </c>
      <c r="AX37" s="6" t="b">
        <f>NOT(IFERROR(VLOOKUP(IFERROR(VALUE(MID($AD37,RIGHT(AX$2,1)+1,1)),MID($AD37,RIGHT(AX$2,1)+1,1)),Alphanumeric!$A:$A,1,FALSE),-1)=-1)</f>
        <v>1</v>
      </c>
      <c r="AY37" s="6" t="b">
        <f t="shared" si="27"/>
        <v>1</v>
      </c>
      <c r="AZ37" t="b">
        <f t="shared" si="28"/>
        <v>1</v>
      </c>
    </row>
    <row r="38" spans="1:52" ht="17" x14ac:dyDescent="0.25">
      <c r="A38" t="str">
        <f t="shared" si="6"/>
        <v>8-5</v>
      </c>
      <c r="B38" s="1" t="s">
        <v>28</v>
      </c>
      <c r="C38">
        <f t="shared" si="29"/>
        <v>8</v>
      </c>
      <c r="D38">
        <f t="shared" si="7"/>
        <v>5</v>
      </c>
      <c r="G38">
        <f t="shared" si="30"/>
        <v>36</v>
      </c>
      <c r="H38" t="str">
        <f t="shared" si="35"/>
        <v/>
      </c>
      <c r="I38" t="str">
        <f t="shared" si="35"/>
        <v>cid:188</v>
      </c>
      <c r="J38" t="str">
        <f t="shared" si="35"/>
        <v>byr:1990</v>
      </c>
      <c r="K38" t="str">
        <f t="shared" si="35"/>
        <v>hcl:#602927 iyr:2026</v>
      </c>
      <c r="L38" t="str">
        <f t="shared" si="35"/>
        <v>pid:530373696</v>
      </c>
      <c r="M38" t="str">
        <f t="shared" si="35"/>
        <v>hgt:154cm ecl:gry</v>
      </c>
      <c r="N38" t="str">
        <f t="shared" si="35"/>
        <v>eyr:2029</v>
      </c>
      <c r="O38" t="str">
        <f t="shared" si="35"/>
        <v/>
      </c>
      <c r="P38" t="str">
        <f t="shared" si="35"/>
        <v/>
      </c>
      <c r="Q38" t="str">
        <f t="shared" si="8"/>
        <v>cid:188 byr:1990 hcl:#602927 iyr:2026 pid:530373696 hgt:154cm ecl:gry eyr:2029</v>
      </c>
      <c r="R38">
        <f t="shared" si="36"/>
        <v>9</v>
      </c>
      <c r="S38">
        <f t="shared" si="36"/>
        <v>30</v>
      </c>
      <c r="T38">
        <f t="shared" si="36"/>
        <v>71</v>
      </c>
      <c r="U38">
        <f t="shared" si="36"/>
        <v>53</v>
      </c>
      <c r="V38">
        <f t="shared" si="36"/>
        <v>18</v>
      </c>
      <c r="W38">
        <f t="shared" si="36"/>
        <v>63</v>
      </c>
      <c r="X38">
        <f t="shared" si="36"/>
        <v>39</v>
      </c>
      <c r="Y38" s="3" t="b">
        <f t="shared" si="3"/>
        <v>1</v>
      </c>
      <c r="Z38" t="str">
        <f t="shared" si="9"/>
        <v>1990</v>
      </c>
      <c r="AA38" t="str">
        <f t="shared" si="10"/>
        <v>2026</v>
      </c>
      <c r="AB38" t="str">
        <f t="shared" si="11"/>
        <v>2029</v>
      </c>
      <c r="AC38" t="str">
        <f t="shared" si="12"/>
        <v>154cm</v>
      </c>
      <c r="AD38" t="str">
        <f t="shared" si="13"/>
        <v>#602927</v>
      </c>
      <c r="AE38" t="str">
        <f t="shared" si="14"/>
        <v>gry</v>
      </c>
      <c r="AF38" t="str">
        <f t="shared" si="15"/>
        <v>530373696</v>
      </c>
      <c r="AG38" s="3" t="b">
        <f t="shared" si="5"/>
        <v>0</v>
      </c>
      <c r="AH38" t="b">
        <f t="shared" si="16"/>
        <v>1</v>
      </c>
      <c r="AI38" t="b">
        <f t="shared" si="17"/>
        <v>0</v>
      </c>
      <c r="AJ38" t="b">
        <f t="shared" si="18"/>
        <v>1</v>
      </c>
      <c r="AK38" s="8" t="b">
        <f t="shared" si="19"/>
        <v>1</v>
      </c>
      <c r="AL38" s="7" t="b">
        <f t="shared" si="20"/>
        <v>1</v>
      </c>
      <c r="AM38" s="8" t="b">
        <f t="shared" si="21"/>
        <v>1</v>
      </c>
      <c r="AN38" t="b">
        <f t="shared" si="22"/>
        <v>1</v>
      </c>
      <c r="AO38" t="str">
        <f t="shared" si="23"/>
        <v>cm</v>
      </c>
      <c r="AP38">
        <f t="shared" si="24"/>
        <v>154</v>
      </c>
      <c r="AQ38" s="6" t="b">
        <f t="shared" si="25"/>
        <v>1</v>
      </c>
      <c r="AR38" s="6" t="str">
        <f t="shared" si="26"/>
        <v>602927</v>
      </c>
      <c r="AS38" s="6" t="b">
        <f>NOT(IFERROR(VLOOKUP(IFERROR(VALUE(MID($AD38,RIGHT(AS$2,1)+1,1)),MID($AD38,RIGHT(AS$2,1)+1,1)),Alphanumeric!$A:$A,1,FALSE),-1)=-1)</f>
        <v>1</v>
      </c>
      <c r="AT38" s="6" t="b">
        <f>NOT(IFERROR(VLOOKUP(IFERROR(VALUE(MID($AD38,RIGHT(AT$2,1)+1,1)),MID($AD38,RIGHT(AT$2,1)+1,1)),Alphanumeric!$A:$A,1,FALSE),-1)=-1)</f>
        <v>1</v>
      </c>
      <c r="AU38" s="6" t="b">
        <f>NOT(IFERROR(VLOOKUP(IFERROR(VALUE(MID($AD38,RIGHT(AU$2,1)+1,1)),MID($AD38,RIGHT(AU$2,1)+1,1)),Alphanumeric!$A:$A,1,FALSE),-1)=-1)</f>
        <v>1</v>
      </c>
      <c r="AV38" s="6" t="b">
        <f>NOT(IFERROR(VLOOKUP(IFERROR(VALUE(MID($AD38,RIGHT(AV$2,1)+1,1)),MID($AD38,RIGHT(AV$2,1)+1,1)),Alphanumeric!$A:$A,1,FALSE),-1)=-1)</f>
        <v>1</v>
      </c>
      <c r="AW38" s="6" t="b">
        <f>NOT(IFERROR(VLOOKUP(IFERROR(VALUE(MID($AD38,RIGHT(AW$2,1)+1,1)),MID($AD38,RIGHT(AW$2,1)+1,1)),Alphanumeric!$A:$A,1,FALSE),-1)=-1)</f>
        <v>1</v>
      </c>
      <c r="AX38" s="6" t="b">
        <f>NOT(IFERROR(VLOOKUP(IFERROR(VALUE(MID($AD38,RIGHT(AX$2,1)+1,1)),MID($AD38,RIGHT(AX$2,1)+1,1)),Alphanumeric!$A:$A,1,FALSE),-1)=-1)</f>
        <v>1</v>
      </c>
      <c r="AY38" s="6" t="b">
        <f t="shared" si="27"/>
        <v>1</v>
      </c>
      <c r="AZ38" t="b">
        <f t="shared" si="28"/>
        <v>1</v>
      </c>
    </row>
    <row r="39" spans="1:52" x14ac:dyDescent="0.2">
      <c r="A39" t="str">
        <f t="shared" si="6"/>
        <v>9-1</v>
      </c>
      <c r="C39">
        <f t="shared" si="29"/>
        <v>9</v>
      </c>
      <c r="D39">
        <f t="shared" si="7"/>
        <v>1</v>
      </c>
      <c r="G39">
        <f t="shared" si="30"/>
        <v>37</v>
      </c>
      <c r="H39" t="str">
        <f t="shared" si="35"/>
        <v/>
      </c>
      <c r="I39" t="str">
        <f t="shared" si="35"/>
        <v>hgt:178cm eyr:2027</v>
      </c>
      <c r="J39" t="str">
        <f t="shared" si="35"/>
        <v>hcl:#733820</v>
      </c>
      <c r="K39" t="str">
        <f t="shared" si="35"/>
        <v>ecl:grn iyr:2014 pid:575371227 byr:1965</v>
      </c>
      <c r="L39" t="str">
        <f t="shared" si="35"/>
        <v/>
      </c>
      <c r="M39" t="str">
        <f t="shared" si="35"/>
        <v/>
      </c>
      <c r="N39" t="str">
        <f t="shared" si="35"/>
        <v/>
      </c>
      <c r="O39" t="str">
        <f t="shared" si="35"/>
        <v/>
      </c>
      <c r="P39" t="str">
        <f t="shared" si="35"/>
        <v/>
      </c>
      <c r="Q39" t="str">
        <f t="shared" si="8"/>
        <v>hgt:178cm eyr:2027 hcl:#733820 ecl:grn iyr:2014 pid:575371227 byr:1965</v>
      </c>
      <c r="R39">
        <f t="shared" si="36"/>
        <v>63</v>
      </c>
      <c r="S39">
        <f t="shared" si="36"/>
        <v>40</v>
      </c>
      <c r="T39">
        <f t="shared" si="36"/>
        <v>11</v>
      </c>
      <c r="U39">
        <f t="shared" si="36"/>
        <v>1</v>
      </c>
      <c r="V39">
        <f t="shared" si="36"/>
        <v>20</v>
      </c>
      <c r="W39">
        <f t="shared" si="36"/>
        <v>32</v>
      </c>
      <c r="X39">
        <f t="shared" si="36"/>
        <v>49</v>
      </c>
      <c r="Y39" s="3" t="b">
        <f t="shared" si="3"/>
        <v>1</v>
      </c>
      <c r="Z39" t="str">
        <f t="shared" si="9"/>
        <v>1965</v>
      </c>
      <c r="AA39" t="str">
        <f t="shared" si="10"/>
        <v>2014</v>
      </c>
      <c r="AB39" t="str">
        <f t="shared" si="11"/>
        <v>2027</v>
      </c>
      <c r="AC39" t="str">
        <f t="shared" si="12"/>
        <v>178cm</v>
      </c>
      <c r="AD39" t="str">
        <f t="shared" si="13"/>
        <v>#733820</v>
      </c>
      <c r="AE39" t="str">
        <f t="shared" si="14"/>
        <v>grn</v>
      </c>
      <c r="AF39" t="str">
        <f t="shared" si="15"/>
        <v>575371227</v>
      </c>
      <c r="AG39" s="3" t="b">
        <f t="shared" si="5"/>
        <v>1</v>
      </c>
      <c r="AH39" t="b">
        <f t="shared" si="16"/>
        <v>1</v>
      </c>
      <c r="AI39" t="b">
        <f t="shared" si="17"/>
        <v>1</v>
      </c>
      <c r="AJ39" t="b">
        <f t="shared" si="18"/>
        <v>1</v>
      </c>
      <c r="AK39" s="8" t="b">
        <f t="shared" si="19"/>
        <v>1</v>
      </c>
      <c r="AL39" s="7" t="b">
        <f t="shared" si="20"/>
        <v>1</v>
      </c>
      <c r="AM39" s="8" t="b">
        <f t="shared" si="21"/>
        <v>1</v>
      </c>
      <c r="AN39" t="b">
        <f t="shared" si="22"/>
        <v>1</v>
      </c>
      <c r="AO39" t="str">
        <f t="shared" si="23"/>
        <v>cm</v>
      </c>
      <c r="AP39">
        <f t="shared" si="24"/>
        <v>178</v>
      </c>
      <c r="AQ39" s="6" t="b">
        <f t="shared" si="25"/>
        <v>1</v>
      </c>
      <c r="AR39" s="6" t="str">
        <f t="shared" si="26"/>
        <v>733820</v>
      </c>
      <c r="AS39" s="6" t="b">
        <f>NOT(IFERROR(VLOOKUP(IFERROR(VALUE(MID($AD39,RIGHT(AS$2,1)+1,1)),MID($AD39,RIGHT(AS$2,1)+1,1)),Alphanumeric!$A:$A,1,FALSE),-1)=-1)</f>
        <v>1</v>
      </c>
      <c r="AT39" s="6" t="b">
        <f>NOT(IFERROR(VLOOKUP(IFERROR(VALUE(MID($AD39,RIGHT(AT$2,1)+1,1)),MID($AD39,RIGHT(AT$2,1)+1,1)),Alphanumeric!$A:$A,1,FALSE),-1)=-1)</f>
        <v>1</v>
      </c>
      <c r="AU39" s="6" t="b">
        <f>NOT(IFERROR(VLOOKUP(IFERROR(VALUE(MID($AD39,RIGHT(AU$2,1)+1,1)),MID($AD39,RIGHT(AU$2,1)+1,1)),Alphanumeric!$A:$A,1,FALSE),-1)=-1)</f>
        <v>1</v>
      </c>
      <c r="AV39" s="6" t="b">
        <f>NOT(IFERROR(VLOOKUP(IFERROR(VALUE(MID($AD39,RIGHT(AV$2,1)+1,1)),MID($AD39,RIGHT(AV$2,1)+1,1)),Alphanumeric!$A:$A,1,FALSE),-1)=-1)</f>
        <v>1</v>
      </c>
      <c r="AW39" s="6" t="b">
        <f>NOT(IFERROR(VLOOKUP(IFERROR(VALUE(MID($AD39,RIGHT(AW$2,1)+1,1)),MID($AD39,RIGHT(AW$2,1)+1,1)),Alphanumeric!$A:$A,1,FALSE),-1)=-1)</f>
        <v>1</v>
      </c>
      <c r="AX39" s="6" t="b">
        <f>NOT(IFERROR(VLOOKUP(IFERROR(VALUE(MID($AD39,RIGHT(AX$2,1)+1,1)),MID($AD39,RIGHT(AX$2,1)+1,1)),Alphanumeric!$A:$A,1,FALSE),-1)=-1)</f>
        <v>1</v>
      </c>
      <c r="AY39" s="6" t="b">
        <f t="shared" si="27"/>
        <v>1</v>
      </c>
      <c r="AZ39" t="b">
        <f t="shared" si="28"/>
        <v>1</v>
      </c>
    </row>
    <row r="40" spans="1:52" ht="17" x14ac:dyDescent="0.25">
      <c r="A40" t="str">
        <f t="shared" si="6"/>
        <v>9-2</v>
      </c>
      <c r="B40" s="1" t="s">
        <v>29</v>
      </c>
      <c r="C40">
        <f t="shared" si="29"/>
        <v>9</v>
      </c>
      <c r="D40">
        <f t="shared" si="7"/>
        <v>2</v>
      </c>
      <c r="G40">
        <f t="shared" si="30"/>
        <v>38</v>
      </c>
      <c r="H40" t="str">
        <f t="shared" si="35"/>
        <v/>
      </c>
      <c r="I40" t="str">
        <f t="shared" si="35"/>
        <v>hcl:#fffffd iyr:2020</v>
      </c>
      <c r="J40" t="str">
        <f t="shared" si="35"/>
        <v>hgt:185cm ecl:amb pid:692760311</v>
      </c>
      <c r="K40" t="str">
        <f t="shared" si="35"/>
        <v>byr:1961</v>
      </c>
      <c r="L40" t="str">
        <f t="shared" si="35"/>
        <v/>
      </c>
      <c r="M40" t="str">
        <f t="shared" si="35"/>
        <v/>
      </c>
      <c r="N40" t="str">
        <f t="shared" si="35"/>
        <v/>
      </c>
      <c r="O40" t="str">
        <f t="shared" si="35"/>
        <v/>
      </c>
      <c r="P40" t="str">
        <f t="shared" si="35"/>
        <v/>
      </c>
      <c r="Q40" t="str">
        <f t="shared" si="8"/>
        <v>hcl:#fffffd iyr:2020 hgt:185cm ecl:amb pid:692760311 byr:1961</v>
      </c>
      <c r="R40">
        <f>FIND(R$2,$Q40,1)</f>
        <v>54</v>
      </c>
      <c r="S40">
        <f>FIND(S$2,$Q40,1)</f>
        <v>13</v>
      </c>
      <c r="T40" t="e">
        <f>FIND(T$2,$Q40,1)</f>
        <v>#VALUE!</v>
      </c>
      <c r="U40">
        <f t="shared" ref="U40:X103" si="37">FIND(U$2,$Q40,1)</f>
        <v>22</v>
      </c>
      <c r="V40">
        <f t="shared" si="37"/>
        <v>1</v>
      </c>
      <c r="W40">
        <f t="shared" si="37"/>
        <v>32</v>
      </c>
      <c r="X40">
        <f t="shared" si="37"/>
        <v>40</v>
      </c>
      <c r="Y40" s="3" t="b">
        <f t="shared" si="3"/>
        <v>0</v>
      </c>
      <c r="Z40" t="str">
        <f t="shared" si="9"/>
        <v>1961</v>
      </c>
      <c r="AA40" t="str">
        <f t="shared" si="10"/>
        <v>2020</v>
      </c>
      <c r="AB40" t="e">
        <f t="shared" si="11"/>
        <v>#VALUE!</v>
      </c>
      <c r="AC40" t="str">
        <f t="shared" si="12"/>
        <v>185cm</v>
      </c>
      <c r="AD40" t="str">
        <f t="shared" si="13"/>
        <v>#fffffd</v>
      </c>
      <c r="AE40" t="str">
        <f t="shared" si="14"/>
        <v>amb</v>
      </c>
      <c r="AF40" t="str">
        <f t="shared" si="15"/>
        <v>692760311</v>
      </c>
      <c r="AG40" s="3" t="b">
        <f t="shared" si="5"/>
        <v>0</v>
      </c>
      <c r="AH40" t="b">
        <f t="shared" si="16"/>
        <v>1</v>
      </c>
      <c r="AI40" t="b">
        <f t="shared" si="17"/>
        <v>1</v>
      </c>
      <c r="AJ40" t="b">
        <f t="shared" si="18"/>
        <v>0</v>
      </c>
      <c r="AK40" s="8" t="b">
        <f t="shared" si="19"/>
        <v>1</v>
      </c>
      <c r="AL40" s="7" t="b">
        <f t="shared" si="20"/>
        <v>1</v>
      </c>
      <c r="AM40" s="8" t="b">
        <f t="shared" si="21"/>
        <v>1</v>
      </c>
      <c r="AN40" t="b">
        <f t="shared" si="22"/>
        <v>1</v>
      </c>
      <c r="AO40" t="str">
        <f t="shared" si="23"/>
        <v>cm</v>
      </c>
      <c r="AP40">
        <f t="shared" si="24"/>
        <v>185</v>
      </c>
      <c r="AQ40" s="6" t="b">
        <f t="shared" si="25"/>
        <v>1</v>
      </c>
      <c r="AR40" s="6" t="str">
        <f t="shared" si="26"/>
        <v>fffffd</v>
      </c>
      <c r="AS40" s="6" t="b">
        <f>NOT(IFERROR(VLOOKUP(IFERROR(VALUE(MID($AD40,RIGHT(AS$2,1)+1,1)),MID($AD40,RIGHT(AS$2,1)+1,1)),Alphanumeric!$A:$A,1,FALSE),-1)=-1)</f>
        <v>1</v>
      </c>
      <c r="AT40" s="6" t="b">
        <f>NOT(IFERROR(VLOOKUP(IFERROR(VALUE(MID($AD40,RIGHT(AT$2,1)+1,1)),MID($AD40,RIGHT(AT$2,1)+1,1)),Alphanumeric!$A:$A,1,FALSE),-1)=-1)</f>
        <v>1</v>
      </c>
      <c r="AU40" s="6" t="b">
        <f>NOT(IFERROR(VLOOKUP(IFERROR(VALUE(MID($AD40,RIGHT(AU$2,1)+1,1)),MID($AD40,RIGHT(AU$2,1)+1,1)),Alphanumeric!$A:$A,1,FALSE),-1)=-1)</f>
        <v>1</v>
      </c>
      <c r="AV40" s="6" t="b">
        <f>NOT(IFERROR(VLOOKUP(IFERROR(VALUE(MID($AD40,RIGHT(AV$2,1)+1,1)),MID($AD40,RIGHT(AV$2,1)+1,1)),Alphanumeric!$A:$A,1,FALSE),-1)=-1)</f>
        <v>1</v>
      </c>
      <c r="AW40" s="6" t="b">
        <f>NOT(IFERROR(VLOOKUP(IFERROR(VALUE(MID($AD40,RIGHT(AW$2,1)+1,1)),MID($AD40,RIGHT(AW$2,1)+1,1)),Alphanumeric!$A:$A,1,FALSE),-1)=-1)</f>
        <v>1</v>
      </c>
      <c r="AX40" s="6" t="b">
        <f>NOT(IFERROR(VLOOKUP(IFERROR(VALUE(MID($AD40,RIGHT(AX$2,1)+1,1)),MID($AD40,RIGHT(AX$2,1)+1,1)),Alphanumeric!$A:$A,1,FALSE),-1)=-1)</f>
        <v>1</v>
      </c>
      <c r="AY40" s="6" t="b">
        <f t="shared" si="27"/>
        <v>1</v>
      </c>
      <c r="AZ40" t="b">
        <f t="shared" si="28"/>
        <v>1</v>
      </c>
    </row>
    <row r="41" spans="1:52" x14ac:dyDescent="0.2">
      <c r="A41" t="str">
        <f t="shared" si="6"/>
        <v>10-1</v>
      </c>
      <c r="C41">
        <f t="shared" si="29"/>
        <v>10</v>
      </c>
      <c r="D41">
        <f t="shared" si="7"/>
        <v>1</v>
      </c>
      <c r="G41">
        <f t="shared" si="30"/>
        <v>39</v>
      </c>
      <c r="H41" t="str">
        <f t="shared" si="35"/>
        <v/>
      </c>
      <c r="I41" t="str">
        <f t="shared" si="35"/>
        <v>byr:1967 pid:397518948 ecl:lzr iyr:2015 hcl:#cfa07d cid:328</v>
      </c>
      <c r="J41" t="str">
        <f t="shared" si="35"/>
        <v>hgt:177cm eyr:2035</v>
      </c>
      <c r="K41" t="str">
        <f t="shared" si="35"/>
        <v/>
      </c>
      <c r="L41" t="str">
        <f t="shared" si="35"/>
        <v/>
      </c>
      <c r="M41" t="str">
        <f t="shared" si="35"/>
        <v/>
      </c>
      <c r="N41" t="str">
        <f t="shared" si="35"/>
        <v/>
      </c>
      <c r="O41" t="str">
        <f t="shared" si="35"/>
        <v/>
      </c>
      <c r="P41" t="str">
        <f t="shared" si="35"/>
        <v/>
      </c>
      <c r="Q41" t="str">
        <f t="shared" si="8"/>
        <v>byr:1967 pid:397518948 ecl:lzr iyr:2015 hcl:#cfa07d cid:328 hgt:177cm eyr:2035</v>
      </c>
      <c r="R41">
        <f t="shared" ref="R41:W104" si="38">FIND(R$2,$Q41,1)</f>
        <v>1</v>
      </c>
      <c r="S41">
        <f t="shared" si="38"/>
        <v>32</v>
      </c>
      <c r="T41">
        <f t="shared" si="38"/>
        <v>71</v>
      </c>
      <c r="U41">
        <f t="shared" si="37"/>
        <v>61</v>
      </c>
      <c r="V41">
        <f t="shared" si="37"/>
        <v>41</v>
      </c>
      <c r="W41">
        <f t="shared" si="37"/>
        <v>24</v>
      </c>
      <c r="X41">
        <f t="shared" si="37"/>
        <v>10</v>
      </c>
      <c r="Y41" s="3" t="b">
        <f t="shared" si="3"/>
        <v>1</v>
      </c>
      <c r="Z41" t="str">
        <f t="shared" si="9"/>
        <v>1967</v>
      </c>
      <c r="AA41" t="str">
        <f t="shared" si="10"/>
        <v>2015</v>
      </c>
      <c r="AB41" t="str">
        <f t="shared" si="11"/>
        <v>2035</v>
      </c>
      <c r="AC41" t="str">
        <f t="shared" si="12"/>
        <v>177cm</v>
      </c>
      <c r="AD41" t="str">
        <f t="shared" si="13"/>
        <v>#cfa07d</v>
      </c>
      <c r="AE41" t="str">
        <f t="shared" si="14"/>
        <v>lzr</v>
      </c>
      <c r="AF41" t="str">
        <f t="shared" si="15"/>
        <v>397518948</v>
      </c>
      <c r="AG41" s="3" t="b">
        <f t="shared" si="5"/>
        <v>0</v>
      </c>
      <c r="AH41" t="b">
        <f t="shared" si="16"/>
        <v>1</v>
      </c>
      <c r="AI41" t="b">
        <f t="shared" si="17"/>
        <v>1</v>
      </c>
      <c r="AJ41" t="b">
        <f t="shared" si="18"/>
        <v>0</v>
      </c>
      <c r="AK41" s="8" t="b">
        <f t="shared" si="19"/>
        <v>1</v>
      </c>
      <c r="AL41" s="7" t="b">
        <f t="shared" si="20"/>
        <v>1</v>
      </c>
      <c r="AM41" s="8" t="b">
        <f t="shared" si="21"/>
        <v>0</v>
      </c>
      <c r="AN41" t="b">
        <f t="shared" si="22"/>
        <v>1</v>
      </c>
      <c r="AO41" t="str">
        <f t="shared" si="23"/>
        <v>cm</v>
      </c>
      <c r="AP41">
        <f t="shared" si="24"/>
        <v>177</v>
      </c>
      <c r="AQ41" s="6" t="b">
        <f t="shared" si="25"/>
        <v>1</v>
      </c>
      <c r="AR41" s="6" t="str">
        <f t="shared" si="26"/>
        <v>cfa07d</v>
      </c>
      <c r="AS41" s="6" t="b">
        <f>NOT(IFERROR(VLOOKUP(IFERROR(VALUE(MID($AD41,RIGHT(AS$2,1)+1,1)),MID($AD41,RIGHT(AS$2,1)+1,1)),Alphanumeric!$A:$A,1,FALSE),-1)=-1)</f>
        <v>1</v>
      </c>
      <c r="AT41" s="6" t="b">
        <f>NOT(IFERROR(VLOOKUP(IFERROR(VALUE(MID($AD41,RIGHT(AT$2,1)+1,1)),MID($AD41,RIGHT(AT$2,1)+1,1)),Alphanumeric!$A:$A,1,FALSE),-1)=-1)</f>
        <v>1</v>
      </c>
      <c r="AU41" s="6" t="b">
        <f>NOT(IFERROR(VLOOKUP(IFERROR(VALUE(MID($AD41,RIGHT(AU$2,1)+1,1)),MID($AD41,RIGHT(AU$2,1)+1,1)),Alphanumeric!$A:$A,1,FALSE),-1)=-1)</f>
        <v>1</v>
      </c>
      <c r="AV41" s="6" t="b">
        <f>NOT(IFERROR(VLOOKUP(IFERROR(VALUE(MID($AD41,RIGHT(AV$2,1)+1,1)),MID($AD41,RIGHT(AV$2,1)+1,1)),Alphanumeric!$A:$A,1,FALSE),-1)=-1)</f>
        <v>1</v>
      </c>
      <c r="AW41" s="6" t="b">
        <f>NOT(IFERROR(VLOOKUP(IFERROR(VALUE(MID($AD41,RIGHT(AW$2,1)+1,1)),MID($AD41,RIGHT(AW$2,1)+1,1)),Alphanumeric!$A:$A,1,FALSE),-1)=-1)</f>
        <v>1</v>
      </c>
      <c r="AX41" s="6" t="b">
        <f>NOT(IFERROR(VLOOKUP(IFERROR(VALUE(MID($AD41,RIGHT(AX$2,1)+1,1)),MID($AD41,RIGHT(AX$2,1)+1,1)),Alphanumeric!$A:$A,1,FALSE),-1)=-1)</f>
        <v>1</v>
      </c>
      <c r="AY41" s="6" t="b">
        <f t="shared" si="27"/>
        <v>1</v>
      </c>
      <c r="AZ41" t="b">
        <f t="shared" si="28"/>
        <v>1</v>
      </c>
    </row>
    <row r="42" spans="1:52" ht="17" x14ac:dyDescent="0.25">
      <c r="A42" t="str">
        <f t="shared" si="6"/>
        <v>10-2</v>
      </c>
      <c r="B42" s="1" t="s">
        <v>30</v>
      </c>
      <c r="C42">
        <f t="shared" si="29"/>
        <v>10</v>
      </c>
      <c r="D42">
        <f t="shared" si="7"/>
        <v>2</v>
      </c>
      <c r="G42">
        <f t="shared" si="30"/>
        <v>40</v>
      </c>
      <c r="H42" t="str">
        <f t="shared" si="35"/>
        <v/>
      </c>
      <c r="I42" t="str">
        <f t="shared" si="35"/>
        <v>hcl:#8e1608</v>
      </c>
      <c r="J42" t="str">
        <f t="shared" si="35"/>
        <v>pid:554618249 iyr:2010 hgt:176cm cid:220</v>
      </c>
      <c r="K42" t="str">
        <f t="shared" si="35"/>
        <v>ecl:brn byr:1928 eyr:2029</v>
      </c>
      <c r="L42" t="str">
        <f t="shared" si="35"/>
        <v/>
      </c>
      <c r="M42" t="str">
        <f t="shared" si="35"/>
        <v/>
      </c>
      <c r="N42" t="str">
        <f t="shared" si="35"/>
        <v/>
      </c>
      <c r="O42" t="str">
        <f t="shared" si="35"/>
        <v/>
      </c>
      <c r="P42" t="str">
        <f t="shared" si="35"/>
        <v/>
      </c>
      <c r="Q42" t="str">
        <f t="shared" si="8"/>
        <v>hcl:#8e1608 pid:554618249 iyr:2010 hgt:176cm cid:220 ecl:brn byr:1928 eyr:2029</v>
      </c>
      <c r="R42">
        <f t="shared" si="38"/>
        <v>62</v>
      </c>
      <c r="S42">
        <f t="shared" si="38"/>
        <v>27</v>
      </c>
      <c r="T42">
        <f t="shared" si="38"/>
        <v>71</v>
      </c>
      <c r="U42">
        <f t="shared" si="37"/>
        <v>36</v>
      </c>
      <c r="V42">
        <f t="shared" si="37"/>
        <v>1</v>
      </c>
      <c r="W42">
        <f t="shared" si="37"/>
        <v>54</v>
      </c>
      <c r="X42">
        <f t="shared" si="37"/>
        <v>13</v>
      </c>
      <c r="Y42" s="3" t="b">
        <f t="shared" si="3"/>
        <v>1</v>
      </c>
      <c r="Z42" t="str">
        <f t="shared" si="9"/>
        <v>1928</v>
      </c>
      <c r="AA42" t="str">
        <f t="shared" si="10"/>
        <v>2010</v>
      </c>
      <c r="AB42" t="str">
        <f t="shared" si="11"/>
        <v>2029</v>
      </c>
      <c r="AC42" t="str">
        <f t="shared" si="12"/>
        <v>176cm</v>
      </c>
      <c r="AD42" t="str">
        <f t="shared" si="13"/>
        <v>#8e1608</v>
      </c>
      <c r="AE42" t="str">
        <f t="shared" si="14"/>
        <v>brn</v>
      </c>
      <c r="AF42" t="str">
        <f t="shared" si="15"/>
        <v>554618249</v>
      </c>
      <c r="AG42" s="3" t="b">
        <f t="shared" si="5"/>
        <v>1</v>
      </c>
      <c r="AH42" t="b">
        <f t="shared" si="16"/>
        <v>1</v>
      </c>
      <c r="AI42" t="b">
        <f t="shared" si="17"/>
        <v>1</v>
      </c>
      <c r="AJ42" t="b">
        <f t="shared" si="18"/>
        <v>1</v>
      </c>
      <c r="AK42" s="8" t="b">
        <f t="shared" si="19"/>
        <v>1</v>
      </c>
      <c r="AL42" s="7" t="b">
        <f t="shared" si="20"/>
        <v>1</v>
      </c>
      <c r="AM42" s="8" t="b">
        <f t="shared" si="21"/>
        <v>1</v>
      </c>
      <c r="AN42" t="b">
        <f t="shared" si="22"/>
        <v>1</v>
      </c>
      <c r="AO42" t="str">
        <f t="shared" si="23"/>
        <v>cm</v>
      </c>
      <c r="AP42">
        <f t="shared" si="24"/>
        <v>176</v>
      </c>
      <c r="AQ42" s="6" t="b">
        <f t="shared" si="25"/>
        <v>1</v>
      </c>
      <c r="AR42" s="6" t="str">
        <f t="shared" si="26"/>
        <v>8e1608</v>
      </c>
      <c r="AS42" s="6" t="b">
        <f>NOT(IFERROR(VLOOKUP(IFERROR(VALUE(MID($AD42,RIGHT(AS$2,1)+1,1)),MID($AD42,RIGHT(AS$2,1)+1,1)),Alphanumeric!$A:$A,1,FALSE),-1)=-1)</f>
        <v>1</v>
      </c>
      <c r="AT42" s="6" t="b">
        <f>NOT(IFERROR(VLOOKUP(IFERROR(VALUE(MID($AD42,RIGHT(AT$2,1)+1,1)),MID($AD42,RIGHT(AT$2,1)+1,1)),Alphanumeric!$A:$A,1,FALSE),-1)=-1)</f>
        <v>1</v>
      </c>
      <c r="AU42" s="6" t="b">
        <f>NOT(IFERROR(VLOOKUP(IFERROR(VALUE(MID($AD42,RIGHT(AU$2,1)+1,1)),MID($AD42,RIGHT(AU$2,1)+1,1)),Alphanumeric!$A:$A,1,FALSE),-1)=-1)</f>
        <v>1</v>
      </c>
      <c r="AV42" s="6" t="b">
        <f>NOT(IFERROR(VLOOKUP(IFERROR(VALUE(MID($AD42,RIGHT(AV$2,1)+1,1)),MID($AD42,RIGHT(AV$2,1)+1,1)),Alphanumeric!$A:$A,1,FALSE),-1)=-1)</f>
        <v>1</v>
      </c>
      <c r="AW42" s="6" t="b">
        <f>NOT(IFERROR(VLOOKUP(IFERROR(VALUE(MID($AD42,RIGHT(AW$2,1)+1,1)),MID($AD42,RIGHT(AW$2,1)+1,1)),Alphanumeric!$A:$A,1,FALSE),-1)=-1)</f>
        <v>1</v>
      </c>
      <c r="AX42" s="6" t="b">
        <f>NOT(IFERROR(VLOOKUP(IFERROR(VALUE(MID($AD42,RIGHT(AX$2,1)+1,1)),MID($AD42,RIGHT(AX$2,1)+1,1)),Alphanumeric!$A:$A,1,FALSE),-1)=-1)</f>
        <v>1</v>
      </c>
      <c r="AY42" s="6" t="b">
        <f t="shared" si="27"/>
        <v>1</v>
      </c>
      <c r="AZ42" t="b">
        <f t="shared" si="28"/>
        <v>1</v>
      </c>
    </row>
    <row r="43" spans="1:52" ht="17" x14ac:dyDescent="0.25">
      <c r="A43" t="str">
        <f t="shared" si="6"/>
        <v>10-3</v>
      </c>
      <c r="B43" s="1" t="s">
        <v>31</v>
      </c>
      <c r="C43">
        <f t="shared" si="29"/>
        <v>10</v>
      </c>
      <c r="D43">
        <f t="shared" si="7"/>
        <v>3</v>
      </c>
      <c r="G43">
        <f t="shared" si="30"/>
        <v>41</v>
      </c>
      <c r="H43" t="str">
        <f t="shared" ref="H43:P52" si="39">IF(IFERROR(VLOOKUP($G43&amp;"-"&amp;H$2,$A:$B,2,FALSE),0)=0,"",VLOOKUP($G43&amp;"-"&amp;H$2,$A:$B,2,FALSE))</f>
        <v/>
      </c>
      <c r="I43" t="str">
        <f t="shared" si="39"/>
        <v>eyr:2030</v>
      </c>
      <c r="J43" t="str">
        <f t="shared" si="39"/>
        <v>ecl:oth cid:177 hcl:#602927</v>
      </c>
      <c r="K43" t="str">
        <f t="shared" si="39"/>
        <v>iyr:2010 hgt:66in</v>
      </c>
      <c r="L43" t="str">
        <f t="shared" si="39"/>
        <v>pid:915661465 byr:1992</v>
      </c>
      <c r="M43" t="str">
        <f t="shared" si="39"/>
        <v/>
      </c>
      <c r="N43" t="str">
        <f t="shared" si="39"/>
        <v/>
      </c>
      <c r="O43" t="str">
        <f t="shared" si="39"/>
        <v/>
      </c>
      <c r="P43" t="str">
        <f t="shared" si="39"/>
        <v/>
      </c>
      <c r="Q43" t="str">
        <f t="shared" si="8"/>
        <v>eyr:2030 ecl:oth cid:177 hcl:#602927 iyr:2010 hgt:66in pid:915661465 byr:1992</v>
      </c>
      <c r="R43">
        <f t="shared" si="38"/>
        <v>70</v>
      </c>
      <c r="S43">
        <f t="shared" si="38"/>
        <v>38</v>
      </c>
      <c r="T43">
        <f t="shared" si="38"/>
        <v>1</v>
      </c>
      <c r="U43">
        <f t="shared" si="37"/>
        <v>47</v>
      </c>
      <c r="V43">
        <f t="shared" si="37"/>
        <v>26</v>
      </c>
      <c r="W43">
        <f t="shared" si="37"/>
        <v>10</v>
      </c>
      <c r="X43">
        <f t="shared" si="37"/>
        <v>56</v>
      </c>
      <c r="Y43" s="3" t="b">
        <f t="shared" si="3"/>
        <v>1</v>
      </c>
      <c r="Z43" t="str">
        <f t="shared" si="9"/>
        <v>1992</v>
      </c>
      <c r="AA43" t="str">
        <f t="shared" si="10"/>
        <v>2010</v>
      </c>
      <c r="AB43" t="str">
        <f t="shared" si="11"/>
        <v>2030</v>
      </c>
      <c r="AC43" t="str">
        <f t="shared" si="12"/>
        <v>66in</v>
      </c>
      <c r="AD43" t="str">
        <f t="shared" si="13"/>
        <v>#602927</v>
      </c>
      <c r="AE43" t="str">
        <f t="shared" si="14"/>
        <v>oth</v>
      </c>
      <c r="AF43" t="str">
        <f t="shared" si="15"/>
        <v>915661465</v>
      </c>
      <c r="AG43" s="3" t="b">
        <f t="shared" si="5"/>
        <v>1</v>
      </c>
      <c r="AH43" t="b">
        <f t="shared" si="16"/>
        <v>1</v>
      </c>
      <c r="AI43" t="b">
        <f t="shared" si="17"/>
        <v>1</v>
      </c>
      <c r="AJ43" t="b">
        <f t="shared" si="18"/>
        <v>1</v>
      </c>
      <c r="AK43" s="8" t="b">
        <f t="shared" si="19"/>
        <v>1</v>
      </c>
      <c r="AL43" s="7" t="b">
        <f t="shared" si="20"/>
        <v>1</v>
      </c>
      <c r="AM43" s="8" t="b">
        <f t="shared" si="21"/>
        <v>1</v>
      </c>
      <c r="AN43" t="b">
        <f t="shared" si="22"/>
        <v>1</v>
      </c>
      <c r="AO43" t="str">
        <f t="shared" si="23"/>
        <v>in</v>
      </c>
      <c r="AP43">
        <f t="shared" si="24"/>
        <v>66</v>
      </c>
      <c r="AQ43" s="6" t="b">
        <f t="shared" si="25"/>
        <v>1</v>
      </c>
      <c r="AR43" s="6" t="str">
        <f t="shared" si="26"/>
        <v>602927</v>
      </c>
      <c r="AS43" s="6" t="b">
        <f>NOT(IFERROR(VLOOKUP(IFERROR(VALUE(MID($AD43,RIGHT(AS$2,1)+1,1)),MID($AD43,RIGHT(AS$2,1)+1,1)),Alphanumeric!$A:$A,1,FALSE),-1)=-1)</f>
        <v>1</v>
      </c>
      <c r="AT43" s="6" t="b">
        <f>NOT(IFERROR(VLOOKUP(IFERROR(VALUE(MID($AD43,RIGHT(AT$2,1)+1,1)),MID($AD43,RIGHT(AT$2,1)+1,1)),Alphanumeric!$A:$A,1,FALSE),-1)=-1)</f>
        <v>1</v>
      </c>
      <c r="AU43" s="6" t="b">
        <f>NOT(IFERROR(VLOOKUP(IFERROR(VALUE(MID($AD43,RIGHT(AU$2,1)+1,1)),MID($AD43,RIGHT(AU$2,1)+1,1)),Alphanumeric!$A:$A,1,FALSE),-1)=-1)</f>
        <v>1</v>
      </c>
      <c r="AV43" s="6" t="b">
        <f>NOT(IFERROR(VLOOKUP(IFERROR(VALUE(MID($AD43,RIGHT(AV$2,1)+1,1)),MID($AD43,RIGHT(AV$2,1)+1,1)),Alphanumeric!$A:$A,1,FALSE),-1)=-1)</f>
        <v>1</v>
      </c>
      <c r="AW43" s="6" t="b">
        <f>NOT(IFERROR(VLOOKUP(IFERROR(VALUE(MID($AD43,RIGHT(AW$2,1)+1,1)),MID($AD43,RIGHT(AW$2,1)+1,1)),Alphanumeric!$A:$A,1,FALSE),-1)=-1)</f>
        <v>1</v>
      </c>
      <c r="AX43" s="6" t="b">
        <f>NOT(IFERROR(VLOOKUP(IFERROR(VALUE(MID($AD43,RIGHT(AX$2,1)+1,1)),MID($AD43,RIGHT(AX$2,1)+1,1)),Alphanumeric!$A:$A,1,FALSE),-1)=-1)</f>
        <v>1</v>
      </c>
      <c r="AY43" s="6" t="b">
        <f t="shared" si="27"/>
        <v>1</v>
      </c>
      <c r="AZ43" t="b">
        <f t="shared" si="28"/>
        <v>1</v>
      </c>
    </row>
    <row r="44" spans="1:52" ht="17" x14ac:dyDescent="0.25">
      <c r="A44" t="str">
        <f t="shared" si="6"/>
        <v>10-4</v>
      </c>
      <c r="B44" s="1" t="s">
        <v>32</v>
      </c>
      <c r="C44">
        <f t="shared" si="29"/>
        <v>10</v>
      </c>
      <c r="D44">
        <f t="shared" si="7"/>
        <v>4</v>
      </c>
      <c r="G44">
        <f t="shared" si="30"/>
        <v>42</v>
      </c>
      <c r="H44" t="str">
        <f t="shared" si="39"/>
        <v/>
      </c>
      <c r="I44" t="str">
        <f t="shared" si="39"/>
        <v>ecl:brn pid:558826437 hgt:151cm byr:1936 hcl:#fffffd</v>
      </c>
      <c r="J44" t="str">
        <f t="shared" si="39"/>
        <v>eyr:2021 iyr:2012</v>
      </c>
      <c r="K44" t="str">
        <f t="shared" si="39"/>
        <v/>
      </c>
      <c r="L44" t="str">
        <f t="shared" si="39"/>
        <v/>
      </c>
      <c r="M44" t="str">
        <f t="shared" si="39"/>
        <v/>
      </c>
      <c r="N44" t="str">
        <f t="shared" si="39"/>
        <v/>
      </c>
      <c r="O44" t="str">
        <f t="shared" si="39"/>
        <v/>
      </c>
      <c r="P44" t="str">
        <f t="shared" si="39"/>
        <v/>
      </c>
      <c r="Q44" t="str">
        <f t="shared" si="8"/>
        <v>ecl:brn pid:558826437 hgt:151cm byr:1936 hcl:#fffffd eyr:2021 iyr:2012</v>
      </c>
      <c r="R44">
        <f t="shared" si="38"/>
        <v>33</v>
      </c>
      <c r="S44">
        <f t="shared" si="38"/>
        <v>63</v>
      </c>
      <c r="T44">
        <f t="shared" si="38"/>
        <v>54</v>
      </c>
      <c r="U44">
        <f t="shared" si="37"/>
        <v>23</v>
      </c>
      <c r="V44">
        <f t="shared" si="37"/>
        <v>42</v>
      </c>
      <c r="W44">
        <f t="shared" si="37"/>
        <v>1</v>
      </c>
      <c r="X44">
        <f t="shared" si="37"/>
        <v>9</v>
      </c>
      <c r="Y44" s="3" t="b">
        <f t="shared" si="3"/>
        <v>1</v>
      </c>
      <c r="Z44" t="str">
        <f t="shared" si="9"/>
        <v>1936</v>
      </c>
      <c r="AA44" t="str">
        <f t="shared" si="10"/>
        <v>2012</v>
      </c>
      <c r="AB44" t="str">
        <f t="shared" si="11"/>
        <v>2021</v>
      </c>
      <c r="AC44" t="str">
        <f t="shared" si="12"/>
        <v>151cm</v>
      </c>
      <c r="AD44" t="str">
        <f t="shared" si="13"/>
        <v>#fffffd</v>
      </c>
      <c r="AE44" t="str">
        <f t="shared" si="14"/>
        <v>brn</v>
      </c>
      <c r="AF44" t="str">
        <f t="shared" si="15"/>
        <v>558826437</v>
      </c>
      <c r="AG44" s="3" t="b">
        <f t="shared" si="5"/>
        <v>1</v>
      </c>
      <c r="AH44" t="b">
        <f t="shared" si="16"/>
        <v>1</v>
      </c>
      <c r="AI44" t="b">
        <f t="shared" si="17"/>
        <v>1</v>
      </c>
      <c r="AJ44" t="b">
        <f t="shared" si="18"/>
        <v>1</v>
      </c>
      <c r="AK44" s="8" t="b">
        <f t="shared" si="19"/>
        <v>1</v>
      </c>
      <c r="AL44" s="7" t="b">
        <f t="shared" si="20"/>
        <v>1</v>
      </c>
      <c r="AM44" s="8" t="b">
        <f t="shared" si="21"/>
        <v>1</v>
      </c>
      <c r="AN44" t="b">
        <f t="shared" si="22"/>
        <v>1</v>
      </c>
      <c r="AO44" t="str">
        <f t="shared" si="23"/>
        <v>cm</v>
      </c>
      <c r="AP44">
        <f t="shared" si="24"/>
        <v>151</v>
      </c>
      <c r="AQ44" s="6" t="b">
        <f t="shared" si="25"/>
        <v>1</v>
      </c>
      <c r="AR44" s="6" t="str">
        <f t="shared" si="26"/>
        <v>fffffd</v>
      </c>
      <c r="AS44" s="6" t="b">
        <f>NOT(IFERROR(VLOOKUP(IFERROR(VALUE(MID($AD44,RIGHT(AS$2,1)+1,1)),MID($AD44,RIGHT(AS$2,1)+1,1)),Alphanumeric!$A:$A,1,FALSE),-1)=-1)</f>
        <v>1</v>
      </c>
      <c r="AT44" s="6" t="b">
        <f>NOT(IFERROR(VLOOKUP(IFERROR(VALUE(MID($AD44,RIGHT(AT$2,1)+1,1)),MID($AD44,RIGHT(AT$2,1)+1,1)),Alphanumeric!$A:$A,1,FALSE),-1)=-1)</f>
        <v>1</v>
      </c>
      <c r="AU44" s="6" t="b">
        <f>NOT(IFERROR(VLOOKUP(IFERROR(VALUE(MID($AD44,RIGHT(AU$2,1)+1,1)),MID($AD44,RIGHT(AU$2,1)+1,1)),Alphanumeric!$A:$A,1,FALSE),-1)=-1)</f>
        <v>1</v>
      </c>
      <c r="AV44" s="6" t="b">
        <f>NOT(IFERROR(VLOOKUP(IFERROR(VALUE(MID($AD44,RIGHT(AV$2,1)+1,1)),MID($AD44,RIGHT(AV$2,1)+1,1)),Alphanumeric!$A:$A,1,FALSE),-1)=-1)</f>
        <v>1</v>
      </c>
      <c r="AW44" s="6" t="b">
        <f>NOT(IFERROR(VLOOKUP(IFERROR(VALUE(MID($AD44,RIGHT(AW$2,1)+1,1)),MID($AD44,RIGHT(AW$2,1)+1,1)),Alphanumeric!$A:$A,1,FALSE),-1)=-1)</f>
        <v>1</v>
      </c>
      <c r="AX44" s="6" t="b">
        <f>NOT(IFERROR(VLOOKUP(IFERROR(VALUE(MID($AD44,RIGHT(AX$2,1)+1,1)),MID($AD44,RIGHT(AX$2,1)+1,1)),Alphanumeric!$A:$A,1,FALSE),-1)=-1)</f>
        <v>1</v>
      </c>
      <c r="AY44" s="6" t="b">
        <f t="shared" si="27"/>
        <v>1</v>
      </c>
      <c r="AZ44" t="b">
        <f t="shared" si="28"/>
        <v>1</v>
      </c>
    </row>
    <row r="45" spans="1:52" ht="17" x14ac:dyDescent="0.25">
      <c r="A45" t="str">
        <f t="shared" si="6"/>
        <v>10-5</v>
      </c>
      <c r="B45" s="1" t="s">
        <v>33</v>
      </c>
      <c r="C45">
        <f t="shared" si="29"/>
        <v>10</v>
      </c>
      <c r="D45">
        <f t="shared" si="7"/>
        <v>5</v>
      </c>
      <c r="G45">
        <f t="shared" si="30"/>
        <v>43</v>
      </c>
      <c r="H45" t="str">
        <f t="shared" si="39"/>
        <v/>
      </c>
      <c r="I45" t="str">
        <f t="shared" si="39"/>
        <v>eyr:2033</v>
      </c>
      <c r="J45" t="str">
        <f t="shared" si="39"/>
        <v>iyr:2019 hgt:190cm byr:1953</v>
      </c>
      <c r="K45" t="str">
        <f t="shared" si="39"/>
        <v>hcl:#6b5442</v>
      </c>
      <c r="L45" t="str">
        <f t="shared" si="39"/>
        <v>pid:584941735 ecl:hzl</v>
      </c>
      <c r="M45" t="str">
        <f t="shared" si="39"/>
        <v/>
      </c>
      <c r="N45" t="str">
        <f t="shared" si="39"/>
        <v/>
      </c>
      <c r="O45" t="str">
        <f t="shared" si="39"/>
        <v/>
      </c>
      <c r="P45" t="str">
        <f t="shared" si="39"/>
        <v/>
      </c>
      <c r="Q45" t="str">
        <f t="shared" si="8"/>
        <v>eyr:2033 iyr:2019 hgt:190cm byr:1953 hcl:#6b5442 pid:584941735 ecl:hzl</v>
      </c>
      <c r="R45">
        <f t="shared" si="38"/>
        <v>29</v>
      </c>
      <c r="S45">
        <f t="shared" si="38"/>
        <v>10</v>
      </c>
      <c r="T45">
        <f t="shared" si="38"/>
        <v>1</v>
      </c>
      <c r="U45">
        <f t="shared" si="37"/>
        <v>19</v>
      </c>
      <c r="V45">
        <f t="shared" si="37"/>
        <v>38</v>
      </c>
      <c r="W45">
        <f t="shared" si="37"/>
        <v>64</v>
      </c>
      <c r="X45">
        <f t="shared" si="37"/>
        <v>50</v>
      </c>
      <c r="Y45" s="3" t="b">
        <f t="shared" si="3"/>
        <v>1</v>
      </c>
      <c r="Z45" t="str">
        <f t="shared" si="9"/>
        <v>1953</v>
      </c>
      <c r="AA45" t="str">
        <f t="shared" si="10"/>
        <v>2019</v>
      </c>
      <c r="AB45" t="str">
        <f t="shared" si="11"/>
        <v>2033</v>
      </c>
      <c r="AC45" t="str">
        <f t="shared" si="12"/>
        <v>190cm</v>
      </c>
      <c r="AD45" t="str">
        <f t="shared" si="13"/>
        <v>#6b5442</v>
      </c>
      <c r="AE45" t="str">
        <f t="shared" si="14"/>
        <v>hzl</v>
      </c>
      <c r="AF45" t="str">
        <f t="shared" si="15"/>
        <v>584941735</v>
      </c>
      <c r="AG45" s="3" t="b">
        <f t="shared" si="5"/>
        <v>0</v>
      </c>
      <c r="AH45" t="b">
        <f t="shared" si="16"/>
        <v>1</v>
      </c>
      <c r="AI45" t="b">
        <f t="shared" si="17"/>
        <v>1</v>
      </c>
      <c r="AJ45" t="b">
        <f t="shared" si="18"/>
        <v>0</v>
      </c>
      <c r="AK45" s="8" t="b">
        <f t="shared" si="19"/>
        <v>1</v>
      </c>
      <c r="AL45" s="7" t="b">
        <f t="shared" si="20"/>
        <v>1</v>
      </c>
      <c r="AM45" s="8" t="b">
        <f t="shared" si="21"/>
        <v>1</v>
      </c>
      <c r="AN45" t="b">
        <f t="shared" si="22"/>
        <v>1</v>
      </c>
      <c r="AO45" t="str">
        <f t="shared" si="23"/>
        <v>cm</v>
      </c>
      <c r="AP45">
        <f t="shared" si="24"/>
        <v>190</v>
      </c>
      <c r="AQ45" s="6" t="b">
        <f t="shared" si="25"/>
        <v>1</v>
      </c>
      <c r="AR45" s="6" t="str">
        <f t="shared" si="26"/>
        <v>6b5442</v>
      </c>
      <c r="AS45" s="6" t="b">
        <f>NOT(IFERROR(VLOOKUP(IFERROR(VALUE(MID($AD45,RIGHT(AS$2,1)+1,1)),MID($AD45,RIGHT(AS$2,1)+1,1)),Alphanumeric!$A:$A,1,FALSE),-1)=-1)</f>
        <v>1</v>
      </c>
      <c r="AT45" s="6" t="b">
        <f>NOT(IFERROR(VLOOKUP(IFERROR(VALUE(MID($AD45,RIGHT(AT$2,1)+1,1)),MID($AD45,RIGHT(AT$2,1)+1,1)),Alphanumeric!$A:$A,1,FALSE),-1)=-1)</f>
        <v>1</v>
      </c>
      <c r="AU45" s="6" t="b">
        <f>NOT(IFERROR(VLOOKUP(IFERROR(VALUE(MID($AD45,RIGHT(AU$2,1)+1,1)),MID($AD45,RIGHT(AU$2,1)+1,1)),Alphanumeric!$A:$A,1,FALSE),-1)=-1)</f>
        <v>1</v>
      </c>
      <c r="AV45" s="6" t="b">
        <f>NOT(IFERROR(VLOOKUP(IFERROR(VALUE(MID($AD45,RIGHT(AV$2,1)+1,1)),MID($AD45,RIGHT(AV$2,1)+1,1)),Alphanumeric!$A:$A,1,FALSE),-1)=-1)</f>
        <v>1</v>
      </c>
      <c r="AW45" s="6" t="b">
        <f>NOT(IFERROR(VLOOKUP(IFERROR(VALUE(MID($AD45,RIGHT(AW$2,1)+1,1)),MID($AD45,RIGHT(AW$2,1)+1,1)),Alphanumeric!$A:$A,1,FALSE),-1)=-1)</f>
        <v>1</v>
      </c>
      <c r="AX45" s="6" t="b">
        <f>NOT(IFERROR(VLOOKUP(IFERROR(VALUE(MID($AD45,RIGHT(AX$2,1)+1,1)),MID($AD45,RIGHT(AX$2,1)+1,1)),Alphanumeric!$A:$A,1,FALSE),-1)=-1)</f>
        <v>1</v>
      </c>
      <c r="AY45" s="6" t="b">
        <f t="shared" si="27"/>
        <v>1</v>
      </c>
      <c r="AZ45" t="b">
        <f t="shared" si="28"/>
        <v>1</v>
      </c>
    </row>
    <row r="46" spans="1:52" x14ac:dyDescent="0.2">
      <c r="A46" t="str">
        <f t="shared" si="6"/>
        <v>11-1</v>
      </c>
      <c r="C46">
        <f t="shared" si="29"/>
        <v>11</v>
      </c>
      <c r="D46">
        <f t="shared" si="7"/>
        <v>1</v>
      </c>
      <c r="G46">
        <f t="shared" si="30"/>
        <v>44</v>
      </c>
      <c r="H46" t="str">
        <f t="shared" si="39"/>
        <v/>
      </c>
      <c r="I46" t="str">
        <f t="shared" si="39"/>
        <v>hgt:71cm</v>
      </c>
      <c r="J46" t="str">
        <f t="shared" si="39"/>
        <v>byr:2015 iyr:2025</v>
      </c>
      <c r="K46" t="str">
        <f t="shared" si="39"/>
        <v>ecl:#663b65 eyr:2039 hcl:z pid:62548949</v>
      </c>
      <c r="L46" t="str">
        <f t="shared" si="39"/>
        <v/>
      </c>
      <c r="M46" t="str">
        <f t="shared" si="39"/>
        <v/>
      </c>
      <c r="N46" t="str">
        <f t="shared" si="39"/>
        <v/>
      </c>
      <c r="O46" t="str">
        <f t="shared" si="39"/>
        <v/>
      </c>
      <c r="P46" t="str">
        <f t="shared" si="39"/>
        <v/>
      </c>
      <c r="Q46" t="str">
        <f t="shared" si="8"/>
        <v>hgt:71cm byr:2015 iyr:2025 ecl:#663b65 eyr:2039 hcl:z pid:62548949</v>
      </c>
      <c r="R46">
        <f t="shared" si="38"/>
        <v>10</v>
      </c>
      <c r="S46">
        <f t="shared" si="38"/>
        <v>19</v>
      </c>
      <c r="T46">
        <f t="shared" si="38"/>
        <v>40</v>
      </c>
      <c r="U46">
        <f t="shared" si="37"/>
        <v>1</v>
      </c>
      <c r="V46">
        <f t="shared" si="37"/>
        <v>49</v>
      </c>
      <c r="W46">
        <f t="shared" si="37"/>
        <v>28</v>
      </c>
      <c r="X46">
        <f t="shared" si="37"/>
        <v>55</v>
      </c>
      <c r="Y46" s="3" t="b">
        <f t="shared" si="3"/>
        <v>1</v>
      </c>
      <c r="Z46" t="str">
        <f t="shared" si="9"/>
        <v>2015</v>
      </c>
      <c r="AA46" t="str">
        <f t="shared" si="10"/>
        <v>2025</v>
      </c>
      <c r="AB46" t="str">
        <f t="shared" si="11"/>
        <v>2039</v>
      </c>
      <c r="AC46" t="str">
        <f t="shared" si="12"/>
        <v>71cm</v>
      </c>
      <c r="AD46" t="str">
        <f t="shared" si="13"/>
        <v>z</v>
      </c>
      <c r="AE46" t="str">
        <f t="shared" si="14"/>
        <v>#663b65</v>
      </c>
      <c r="AF46" t="str">
        <f t="shared" si="15"/>
        <v>62548949</v>
      </c>
      <c r="AG46" s="3" t="b">
        <f t="shared" si="5"/>
        <v>0</v>
      </c>
      <c r="AH46" t="b">
        <f t="shared" si="16"/>
        <v>0</v>
      </c>
      <c r="AI46" t="b">
        <f t="shared" si="17"/>
        <v>0</v>
      </c>
      <c r="AJ46" t="b">
        <f t="shared" si="18"/>
        <v>0</v>
      </c>
      <c r="AK46" s="8" t="b">
        <f t="shared" si="19"/>
        <v>0</v>
      </c>
      <c r="AL46" s="7" t="b">
        <f t="shared" si="20"/>
        <v>0</v>
      </c>
      <c r="AM46" s="8" t="b">
        <f t="shared" si="21"/>
        <v>0</v>
      </c>
      <c r="AN46" t="b">
        <f t="shared" si="22"/>
        <v>0</v>
      </c>
      <c r="AO46" t="str">
        <f t="shared" si="23"/>
        <v>cm</v>
      </c>
      <c r="AP46">
        <f t="shared" si="24"/>
        <v>71</v>
      </c>
      <c r="AQ46" s="6" t="b">
        <f t="shared" si="25"/>
        <v>0</v>
      </c>
      <c r="AR46" s="6" t="str">
        <f t="shared" si="26"/>
        <v/>
      </c>
      <c r="AS46" s="6" t="b">
        <f>NOT(IFERROR(VLOOKUP(IFERROR(VALUE(MID($AD46,RIGHT(AS$2,1)+1,1)),MID($AD46,RIGHT(AS$2,1)+1,1)),Alphanumeric!$A:$A,1,FALSE),-1)=-1)</f>
        <v>0</v>
      </c>
      <c r="AT46" s="6" t="b">
        <f>NOT(IFERROR(VLOOKUP(IFERROR(VALUE(MID($AD46,RIGHT(AT$2,1)+1,1)),MID($AD46,RIGHT(AT$2,1)+1,1)),Alphanumeric!$A:$A,1,FALSE),-1)=-1)</f>
        <v>0</v>
      </c>
      <c r="AU46" s="6" t="b">
        <f>NOT(IFERROR(VLOOKUP(IFERROR(VALUE(MID($AD46,RIGHT(AU$2,1)+1,1)),MID($AD46,RIGHT(AU$2,1)+1,1)),Alphanumeric!$A:$A,1,FALSE),-1)=-1)</f>
        <v>0</v>
      </c>
      <c r="AV46" s="6" t="b">
        <f>NOT(IFERROR(VLOOKUP(IFERROR(VALUE(MID($AD46,RIGHT(AV$2,1)+1,1)),MID($AD46,RIGHT(AV$2,1)+1,1)),Alphanumeric!$A:$A,1,FALSE),-1)=-1)</f>
        <v>0</v>
      </c>
      <c r="AW46" s="6" t="b">
        <f>NOT(IFERROR(VLOOKUP(IFERROR(VALUE(MID($AD46,RIGHT(AW$2,1)+1,1)),MID($AD46,RIGHT(AW$2,1)+1,1)),Alphanumeric!$A:$A,1,FALSE),-1)=-1)</f>
        <v>0</v>
      </c>
      <c r="AX46" s="6" t="b">
        <f>NOT(IFERROR(VLOOKUP(IFERROR(VALUE(MID($AD46,RIGHT(AX$2,1)+1,1)),MID($AD46,RIGHT(AX$2,1)+1,1)),Alphanumeric!$A:$A,1,FALSE),-1)=-1)</f>
        <v>0</v>
      </c>
      <c r="AY46" s="6" t="b">
        <f t="shared" si="27"/>
        <v>1</v>
      </c>
      <c r="AZ46" t="b">
        <f t="shared" si="28"/>
        <v>0</v>
      </c>
    </row>
    <row r="47" spans="1:52" ht="17" x14ac:dyDescent="0.25">
      <c r="A47" t="str">
        <f t="shared" si="6"/>
        <v>11-2</v>
      </c>
      <c r="B47" s="1" t="s">
        <v>34</v>
      </c>
      <c r="C47">
        <f t="shared" si="29"/>
        <v>11</v>
      </c>
      <c r="D47">
        <f t="shared" si="7"/>
        <v>2</v>
      </c>
      <c r="G47">
        <f t="shared" si="30"/>
        <v>45</v>
      </c>
      <c r="H47" t="str">
        <f t="shared" si="39"/>
        <v/>
      </c>
      <c r="I47" t="str">
        <f t="shared" si="39"/>
        <v>ecl:hzl byr:1943</v>
      </c>
      <c r="J47" t="str">
        <f t="shared" si="39"/>
        <v>iyr:2020 hgt:175cm pid:830628564 hcl:#7d3b0c eyr:2021</v>
      </c>
      <c r="K47" t="str">
        <f t="shared" si="39"/>
        <v/>
      </c>
      <c r="L47" t="str">
        <f t="shared" si="39"/>
        <v/>
      </c>
      <c r="M47" t="str">
        <f t="shared" si="39"/>
        <v/>
      </c>
      <c r="N47" t="str">
        <f t="shared" si="39"/>
        <v/>
      </c>
      <c r="O47" t="str">
        <f t="shared" si="39"/>
        <v/>
      </c>
      <c r="P47" t="str">
        <f t="shared" si="39"/>
        <v/>
      </c>
      <c r="Q47" t="str">
        <f t="shared" si="8"/>
        <v>ecl:hzl byr:1943 iyr:2020 hgt:175cm pid:830628564 hcl:#7d3b0c eyr:2021</v>
      </c>
      <c r="R47">
        <f t="shared" si="38"/>
        <v>9</v>
      </c>
      <c r="S47">
        <f t="shared" si="38"/>
        <v>18</v>
      </c>
      <c r="T47">
        <f t="shared" si="38"/>
        <v>63</v>
      </c>
      <c r="U47">
        <f t="shared" si="37"/>
        <v>27</v>
      </c>
      <c r="V47">
        <f t="shared" si="37"/>
        <v>51</v>
      </c>
      <c r="W47">
        <f t="shared" si="37"/>
        <v>1</v>
      </c>
      <c r="X47">
        <f t="shared" si="37"/>
        <v>37</v>
      </c>
      <c r="Y47" s="3" t="b">
        <f t="shared" si="3"/>
        <v>1</v>
      </c>
      <c r="Z47" t="str">
        <f t="shared" si="9"/>
        <v>1943</v>
      </c>
      <c r="AA47" t="str">
        <f t="shared" si="10"/>
        <v>2020</v>
      </c>
      <c r="AB47" t="str">
        <f t="shared" si="11"/>
        <v>2021</v>
      </c>
      <c r="AC47" t="str">
        <f t="shared" si="12"/>
        <v>175cm</v>
      </c>
      <c r="AD47" t="str">
        <f t="shared" si="13"/>
        <v>#7d3b0c</v>
      </c>
      <c r="AE47" t="str">
        <f t="shared" si="14"/>
        <v>hzl</v>
      </c>
      <c r="AF47" t="str">
        <f t="shared" si="15"/>
        <v>830628564</v>
      </c>
      <c r="AG47" s="3" t="b">
        <f t="shared" si="5"/>
        <v>1</v>
      </c>
      <c r="AH47" t="b">
        <f t="shared" si="16"/>
        <v>1</v>
      </c>
      <c r="AI47" t="b">
        <f t="shared" si="17"/>
        <v>1</v>
      </c>
      <c r="AJ47" t="b">
        <f t="shared" si="18"/>
        <v>1</v>
      </c>
      <c r="AK47" s="8" t="b">
        <f t="shared" si="19"/>
        <v>1</v>
      </c>
      <c r="AL47" s="7" t="b">
        <f t="shared" si="20"/>
        <v>1</v>
      </c>
      <c r="AM47" s="8" t="b">
        <f t="shared" si="21"/>
        <v>1</v>
      </c>
      <c r="AN47" t="b">
        <f t="shared" si="22"/>
        <v>1</v>
      </c>
      <c r="AO47" t="str">
        <f t="shared" si="23"/>
        <v>cm</v>
      </c>
      <c r="AP47">
        <f t="shared" si="24"/>
        <v>175</v>
      </c>
      <c r="AQ47" s="6" t="b">
        <f t="shared" si="25"/>
        <v>1</v>
      </c>
      <c r="AR47" s="6" t="str">
        <f t="shared" si="26"/>
        <v>7d3b0c</v>
      </c>
      <c r="AS47" s="6" t="b">
        <f>NOT(IFERROR(VLOOKUP(IFERROR(VALUE(MID($AD47,RIGHT(AS$2,1)+1,1)),MID($AD47,RIGHT(AS$2,1)+1,1)),Alphanumeric!$A:$A,1,FALSE),-1)=-1)</f>
        <v>1</v>
      </c>
      <c r="AT47" s="6" t="b">
        <f>NOT(IFERROR(VLOOKUP(IFERROR(VALUE(MID($AD47,RIGHT(AT$2,1)+1,1)),MID($AD47,RIGHT(AT$2,1)+1,1)),Alphanumeric!$A:$A,1,FALSE),-1)=-1)</f>
        <v>1</v>
      </c>
      <c r="AU47" s="6" t="b">
        <f>NOT(IFERROR(VLOOKUP(IFERROR(VALUE(MID($AD47,RIGHT(AU$2,1)+1,1)),MID($AD47,RIGHT(AU$2,1)+1,1)),Alphanumeric!$A:$A,1,FALSE),-1)=-1)</f>
        <v>1</v>
      </c>
      <c r="AV47" s="6" t="b">
        <f>NOT(IFERROR(VLOOKUP(IFERROR(VALUE(MID($AD47,RIGHT(AV$2,1)+1,1)),MID($AD47,RIGHT(AV$2,1)+1,1)),Alphanumeric!$A:$A,1,FALSE),-1)=-1)</f>
        <v>1</v>
      </c>
      <c r="AW47" s="6" t="b">
        <f>NOT(IFERROR(VLOOKUP(IFERROR(VALUE(MID($AD47,RIGHT(AW$2,1)+1,1)),MID($AD47,RIGHT(AW$2,1)+1,1)),Alphanumeric!$A:$A,1,FALSE),-1)=-1)</f>
        <v>1</v>
      </c>
      <c r="AX47" s="6" t="b">
        <f>NOT(IFERROR(VLOOKUP(IFERROR(VALUE(MID($AD47,RIGHT(AX$2,1)+1,1)),MID($AD47,RIGHT(AX$2,1)+1,1)),Alphanumeric!$A:$A,1,FALSE),-1)=-1)</f>
        <v>1</v>
      </c>
      <c r="AY47" s="6" t="b">
        <f t="shared" si="27"/>
        <v>1</v>
      </c>
      <c r="AZ47" t="b">
        <f t="shared" si="28"/>
        <v>1</v>
      </c>
    </row>
    <row r="48" spans="1:52" ht="17" x14ac:dyDescent="0.25">
      <c r="A48" t="str">
        <f t="shared" si="6"/>
        <v>11-3</v>
      </c>
      <c r="B48" s="1" t="s">
        <v>35</v>
      </c>
      <c r="C48">
        <f t="shared" si="29"/>
        <v>11</v>
      </c>
      <c r="D48">
        <f t="shared" si="7"/>
        <v>3</v>
      </c>
      <c r="G48">
        <f t="shared" si="30"/>
        <v>46</v>
      </c>
      <c r="H48" t="str">
        <f t="shared" si="39"/>
        <v/>
      </c>
      <c r="I48" t="str">
        <f t="shared" si="39"/>
        <v>hgt:182cm byr:1951 cid:175 eyr:2021 pid:635966127 ecl:blu iyr:2014 hcl:#18171d</v>
      </c>
      <c r="J48" t="str">
        <f t="shared" si="39"/>
        <v/>
      </c>
      <c r="K48" t="str">
        <f t="shared" si="39"/>
        <v/>
      </c>
      <c r="L48" t="str">
        <f t="shared" si="39"/>
        <v/>
      </c>
      <c r="M48" t="str">
        <f t="shared" si="39"/>
        <v/>
      </c>
      <c r="N48" t="str">
        <f t="shared" si="39"/>
        <v/>
      </c>
      <c r="O48" t="str">
        <f t="shared" si="39"/>
        <v/>
      </c>
      <c r="P48" t="str">
        <f t="shared" si="39"/>
        <v/>
      </c>
      <c r="Q48" t="str">
        <f t="shared" si="8"/>
        <v>hgt:182cm byr:1951 cid:175 eyr:2021 pid:635966127 ecl:blu iyr:2014 hcl:#18171d</v>
      </c>
      <c r="R48">
        <f t="shared" si="38"/>
        <v>11</v>
      </c>
      <c r="S48">
        <f t="shared" si="38"/>
        <v>59</v>
      </c>
      <c r="T48">
        <f t="shared" si="38"/>
        <v>28</v>
      </c>
      <c r="U48">
        <f t="shared" si="37"/>
        <v>1</v>
      </c>
      <c r="V48">
        <f t="shared" si="37"/>
        <v>68</v>
      </c>
      <c r="W48">
        <f t="shared" si="37"/>
        <v>51</v>
      </c>
      <c r="X48">
        <f t="shared" si="37"/>
        <v>37</v>
      </c>
      <c r="Y48" s="3" t="b">
        <f t="shared" si="3"/>
        <v>1</v>
      </c>
      <c r="Z48" t="str">
        <f t="shared" si="9"/>
        <v>1951</v>
      </c>
      <c r="AA48" t="str">
        <f t="shared" si="10"/>
        <v>2014</v>
      </c>
      <c r="AB48" t="str">
        <f t="shared" si="11"/>
        <v>2021</v>
      </c>
      <c r="AC48" t="str">
        <f t="shared" si="12"/>
        <v>182cm</v>
      </c>
      <c r="AD48" t="str">
        <f t="shared" si="13"/>
        <v>#18171d</v>
      </c>
      <c r="AE48" t="str">
        <f t="shared" si="14"/>
        <v>blu</v>
      </c>
      <c r="AF48" t="str">
        <f t="shared" si="15"/>
        <v>635966127</v>
      </c>
      <c r="AG48" s="3" t="b">
        <f t="shared" si="5"/>
        <v>1</v>
      </c>
      <c r="AH48" t="b">
        <f t="shared" si="16"/>
        <v>1</v>
      </c>
      <c r="AI48" t="b">
        <f t="shared" si="17"/>
        <v>1</v>
      </c>
      <c r="AJ48" t="b">
        <f t="shared" si="18"/>
        <v>1</v>
      </c>
      <c r="AK48" s="8" t="b">
        <f t="shared" si="19"/>
        <v>1</v>
      </c>
      <c r="AL48" s="7" t="b">
        <f t="shared" si="20"/>
        <v>1</v>
      </c>
      <c r="AM48" s="8" t="b">
        <f t="shared" si="21"/>
        <v>1</v>
      </c>
      <c r="AN48" t="b">
        <f t="shared" si="22"/>
        <v>1</v>
      </c>
      <c r="AO48" t="str">
        <f t="shared" si="23"/>
        <v>cm</v>
      </c>
      <c r="AP48">
        <f t="shared" si="24"/>
        <v>182</v>
      </c>
      <c r="AQ48" s="6" t="b">
        <f t="shared" si="25"/>
        <v>1</v>
      </c>
      <c r="AR48" s="6" t="str">
        <f t="shared" si="26"/>
        <v>18171d</v>
      </c>
      <c r="AS48" s="6" t="b">
        <f>NOT(IFERROR(VLOOKUP(IFERROR(VALUE(MID($AD48,RIGHT(AS$2,1)+1,1)),MID($AD48,RIGHT(AS$2,1)+1,1)),Alphanumeric!$A:$A,1,FALSE),-1)=-1)</f>
        <v>1</v>
      </c>
      <c r="AT48" s="6" t="b">
        <f>NOT(IFERROR(VLOOKUP(IFERROR(VALUE(MID($AD48,RIGHT(AT$2,1)+1,1)),MID($AD48,RIGHT(AT$2,1)+1,1)),Alphanumeric!$A:$A,1,FALSE),-1)=-1)</f>
        <v>1</v>
      </c>
      <c r="AU48" s="6" t="b">
        <f>NOT(IFERROR(VLOOKUP(IFERROR(VALUE(MID($AD48,RIGHT(AU$2,1)+1,1)),MID($AD48,RIGHT(AU$2,1)+1,1)),Alphanumeric!$A:$A,1,FALSE),-1)=-1)</f>
        <v>1</v>
      </c>
      <c r="AV48" s="6" t="b">
        <f>NOT(IFERROR(VLOOKUP(IFERROR(VALUE(MID($AD48,RIGHT(AV$2,1)+1,1)),MID($AD48,RIGHT(AV$2,1)+1,1)),Alphanumeric!$A:$A,1,FALSE),-1)=-1)</f>
        <v>1</v>
      </c>
      <c r="AW48" s="6" t="b">
        <f>NOT(IFERROR(VLOOKUP(IFERROR(VALUE(MID($AD48,RIGHT(AW$2,1)+1,1)),MID($AD48,RIGHT(AW$2,1)+1,1)),Alphanumeric!$A:$A,1,FALSE),-1)=-1)</f>
        <v>1</v>
      </c>
      <c r="AX48" s="6" t="b">
        <f>NOT(IFERROR(VLOOKUP(IFERROR(VALUE(MID($AD48,RIGHT(AX$2,1)+1,1)),MID($AD48,RIGHT(AX$2,1)+1,1)),Alphanumeric!$A:$A,1,FALSE),-1)=-1)</f>
        <v>1</v>
      </c>
      <c r="AY48" s="6" t="b">
        <f t="shared" si="27"/>
        <v>1</v>
      </c>
      <c r="AZ48" t="b">
        <f t="shared" si="28"/>
        <v>1</v>
      </c>
    </row>
    <row r="49" spans="1:52" x14ac:dyDescent="0.2">
      <c r="A49" t="str">
        <f t="shared" si="6"/>
        <v>12-1</v>
      </c>
      <c r="C49">
        <f t="shared" si="29"/>
        <v>12</v>
      </c>
      <c r="D49">
        <f t="shared" si="7"/>
        <v>1</v>
      </c>
      <c r="G49">
        <f t="shared" si="30"/>
        <v>47</v>
      </c>
      <c r="H49" t="str">
        <f t="shared" si="39"/>
        <v/>
      </c>
      <c r="I49" t="str">
        <f t="shared" si="39"/>
        <v>hcl:#733820 iyr:2011 pid:581100835 eyr:2022 ecl:grn byr:1985 hgt:192cm</v>
      </c>
      <c r="J49" t="str">
        <f t="shared" si="39"/>
        <v/>
      </c>
      <c r="K49" t="str">
        <f t="shared" si="39"/>
        <v/>
      </c>
      <c r="L49" t="str">
        <f t="shared" si="39"/>
        <v/>
      </c>
      <c r="M49" t="str">
        <f t="shared" si="39"/>
        <v/>
      </c>
      <c r="N49" t="str">
        <f t="shared" si="39"/>
        <v/>
      </c>
      <c r="O49" t="str">
        <f t="shared" si="39"/>
        <v/>
      </c>
      <c r="P49" t="str">
        <f t="shared" si="39"/>
        <v/>
      </c>
      <c r="Q49" t="str">
        <f t="shared" si="8"/>
        <v>hcl:#733820 iyr:2011 pid:581100835 eyr:2022 ecl:grn byr:1985 hgt:192cm</v>
      </c>
      <c r="R49">
        <f t="shared" si="38"/>
        <v>53</v>
      </c>
      <c r="S49">
        <f t="shared" si="38"/>
        <v>13</v>
      </c>
      <c r="T49">
        <f t="shared" si="38"/>
        <v>36</v>
      </c>
      <c r="U49">
        <f t="shared" si="37"/>
        <v>62</v>
      </c>
      <c r="V49">
        <f t="shared" si="37"/>
        <v>1</v>
      </c>
      <c r="W49">
        <f t="shared" si="37"/>
        <v>45</v>
      </c>
      <c r="X49">
        <f t="shared" si="37"/>
        <v>22</v>
      </c>
      <c r="Y49" s="3" t="b">
        <f t="shared" si="3"/>
        <v>1</v>
      </c>
      <c r="Z49" t="str">
        <f t="shared" si="9"/>
        <v>1985</v>
      </c>
      <c r="AA49" t="str">
        <f t="shared" si="10"/>
        <v>2011</v>
      </c>
      <c r="AB49" t="str">
        <f t="shared" si="11"/>
        <v>2022</v>
      </c>
      <c r="AC49" t="str">
        <f t="shared" si="12"/>
        <v>192cm</v>
      </c>
      <c r="AD49" t="str">
        <f t="shared" si="13"/>
        <v>#733820</v>
      </c>
      <c r="AE49" t="str">
        <f t="shared" si="14"/>
        <v>grn</v>
      </c>
      <c r="AF49" t="str">
        <f t="shared" si="15"/>
        <v>581100835</v>
      </c>
      <c r="AG49" s="3" t="b">
        <f t="shared" si="5"/>
        <v>1</v>
      </c>
      <c r="AH49" t="b">
        <f t="shared" si="16"/>
        <v>1</v>
      </c>
      <c r="AI49" t="b">
        <f t="shared" si="17"/>
        <v>1</v>
      </c>
      <c r="AJ49" t="b">
        <f t="shared" si="18"/>
        <v>1</v>
      </c>
      <c r="AK49" s="8" t="b">
        <f t="shared" si="19"/>
        <v>1</v>
      </c>
      <c r="AL49" s="7" t="b">
        <f t="shared" si="20"/>
        <v>1</v>
      </c>
      <c r="AM49" s="8" t="b">
        <f t="shared" si="21"/>
        <v>1</v>
      </c>
      <c r="AN49" t="b">
        <f t="shared" si="22"/>
        <v>1</v>
      </c>
      <c r="AO49" t="str">
        <f t="shared" si="23"/>
        <v>cm</v>
      </c>
      <c r="AP49">
        <f t="shared" si="24"/>
        <v>192</v>
      </c>
      <c r="AQ49" s="6" t="b">
        <f t="shared" si="25"/>
        <v>1</v>
      </c>
      <c r="AR49" s="6" t="str">
        <f t="shared" si="26"/>
        <v>733820</v>
      </c>
      <c r="AS49" s="6" t="b">
        <f>NOT(IFERROR(VLOOKUP(IFERROR(VALUE(MID($AD49,RIGHT(AS$2,1)+1,1)),MID($AD49,RIGHT(AS$2,1)+1,1)),Alphanumeric!$A:$A,1,FALSE),-1)=-1)</f>
        <v>1</v>
      </c>
      <c r="AT49" s="6" t="b">
        <f>NOT(IFERROR(VLOOKUP(IFERROR(VALUE(MID($AD49,RIGHT(AT$2,1)+1,1)),MID($AD49,RIGHT(AT$2,1)+1,1)),Alphanumeric!$A:$A,1,FALSE),-1)=-1)</f>
        <v>1</v>
      </c>
      <c r="AU49" s="6" t="b">
        <f>NOT(IFERROR(VLOOKUP(IFERROR(VALUE(MID($AD49,RIGHT(AU$2,1)+1,1)),MID($AD49,RIGHT(AU$2,1)+1,1)),Alphanumeric!$A:$A,1,FALSE),-1)=-1)</f>
        <v>1</v>
      </c>
      <c r="AV49" s="6" t="b">
        <f>NOT(IFERROR(VLOOKUP(IFERROR(VALUE(MID($AD49,RIGHT(AV$2,1)+1,1)),MID($AD49,RIGHT(AV$2,1)+1,1)),Alphanumeric!$A:$A,1,FALSE),-1)=-1)</f>
        <v>1</v>
      </c>
      <c r="AW49" s="6" t="b">
        <f>NOT(IFERROR(VLOOKUP(IFERROR(VALUE(MID($AD49,RIGHT(AW$2,1)+1,1)),MID($AD49,RIGHT(AW$2,1)+1,1)),Alphanumeric!$A:$A,1,FALSE),-1)=-1)</f>
        <v>1</v>
      </c>
      <c r="AX49" s="6" t="b">
        <f>NOT(IFERROR(VLOOKUP(IFERROR(VALUE(MID($AD49,RIGHT(AX$2,1)+1,1)),MID($AD49,RIGHT(AX$2,1)+1,1)),Alphanumeric!$A:$A,1,FALSE),-1)=-1)</f>
        <v>1</v>
      </c>
      <c r="AY49" s="6" t="b">
        <f t="shared" si="27"/>
        <v>1</v>
      </c>
      <c r="AZ49" t="b">
        <f t="shared" si="28"/>
        <v>1</v>
      </c>
    </row>
    <row r="50" spans="1:52" ht="17" x14ac:dyDescent="0.25">
      <c r="A50" t="str">
        <f t="shared" si="6"/>
        <v>12-2</v>
      </c>
      <c r="B50" s="1" t="s">
        <v>36</v>
      </c>
      <c r="C50">
        <f t="shared" si="29"/>
        <v>12</v>
      </c>
      <c r="D50">
        <f t="shared" si="7"/>
        <v>2</v>
      </c>
      <c r="G50">
        <f t="shared" si="30"/>
        <v>48</v>
      </c>
      <c r="H50" t="str">
        <f t="shared" si="39"/>
        <v/>
      </c>
      <c r="I50" t="str">
        <f t="shared" si="39"/>
        <v>iyr:2013</v>
      </c>
      <c r="J50" t="str">
        <f t="shared" si="39"/>
        <v>ecl:grn</v>
      </c>
      <c r="K50" t="str">
        <f t="shared" si="39"/>
        <v>hgt:185cm hcl:#a97842 byr:1981 eyr:2029 pid:711625030</v>
      </c>
      <c r="L50" t="str">
        <f t="shared" si="39"/>
        <v/>
      </c>
      <c r="M50" t="str">
        <f t="shared" si="39"/>
        <v/>
      </c>
      <c r="N50" t="str">
        <f t="shared" si="39"/>
        <v/>
      </c>
      <c r="O50" t="str">
        <f t="shared" si="39"/>
        <v/>
      </c>
      <c r="P50" t="str">
        <f t="shared" si="39"/>
        <v/>
      </c>
      <c r="Q50" t="str">
        <f t="shared" si="8"/>
        <v>iyr:2013 ecl:grn hgt:185cm hcl:#a97842 byr:1981 eyr:2029 pid:711625030</v>
      </c>
      <c r="R50">
        <f t="shared" si="38"/>
        <v>40</v>
      </c>
      <c r="S50">
        <f t="shared" si="38"/>
        <v>1</v>
      </c>
      <c r="T50">
        <f t="shared" si="38"/>
        <v>49</v>
      </c>
      <c r="U50">
        <f t="shared" si="37"/>
        <v>18</v>
      </c>
      <c r="V50">
        <f t="shared" si="37"/>
        <v>28</v>
      </c>
      <c r="W50">
        <f t="shared" si="37"/>
        <v>10</v>
      </c>
      <c r="X50">
        <f t="shared" si="37"/>
        <v>58</v>
      </c>
      <c r="Y50" s="3" t="b">
        <f t="shared" si="3"/>
        <v>1</v>
      </c>
      <c r="Z50" t="str">
        <f t="shared" si="9"/>
        <v>1981</v>
      </c>
      <c r="AA50" t="str">
        <f t="shared" si="10"/>
        <v>2013</v>
      </c>
      <c r="AB50" t="str">
        <f t="shared" si="11"/>
        <v>2029</v>
      </c>
      <c r="AC50" t="str">
        <f t="shared" si="12"/>
        <v>185cm</v>
      </c>
      <c r="AD50" t="str">
        <f t="shared" si="13"/>
        <v>#a97842</v>
      </c>
      <c r="AE50" t="str">
        <f t="shared" si="14"/>
        <v>grn</v>
      </c>
      <c r="AF50" t="str">
        <f t="shared" si="15"/>
        <v>711625030</v>
      </c>
      <c r="AG50" s="3" t="b">
        <f t="shared" si="5"/>
        <v>1</v>
      </c>
      <c r="AH50" t="b">
        <f t="shared" si="16"/>
        <v>1</v>
      </c>
      <c r="AI50" t="b">
        <f t="shared" si="17"/>
        <v>1</v>
      </c>
      <c r="AJ50" t="b">
        <f t="shared" si="18"/>
        <v>1</v>
      </c>
      <c r="AK50" s="8" t="b">
        <f t="shared" si="19"/>
        <v>1</v>
      </c>
      <c r="AL50" s="7" t="b">
        <f t="shared" si="20"/>
        <v>1</v>
      </c>
      <c r="AM50" s="8" t="b">
        <f t="shared" si="21"/>
        <v>1</v>
      </c>
      <c r="AN50" t="b">
        <f t="shared" si="22"/>
        <v>1</v>
      </c>
      <c r="AO50" t="str">
        <f t="shared" si="23"/>
        <v>cm</v>
      </c>
      <c r="AP50">
        <f t="shared" si="24"/>
        <v>185</v>
      </c>
      <c r="AQ50" s="6" t="b">
        <f t="shared" si="25"/>
        <v>1</v>
      </c>
      <c r="AR50" s="6" t="str">
        <f t="shared" si="26"/>
        <v>a97842</v>
      </c>
      <c r="AS50" s="6" t="b">
        <f>NOT(IFERROR(VLOOKUP(IFERROR(VALUE(MID($AD50,RIGHT(AS$2,1)+1,1)),MID($AD50,RIGHT(AS$2,1)+1,1)),Alphanumeric!$A:$A,1,FALSE),-1)=-1)</f>
        <v>1</v>
      </c>
      <c r="AT50" s="6" t="b">
        <f>NOT(IFERROR(VLOOKUP(IFERROR(VALUE(MID($AD50,RIGHT(AT$2,1)+1,1)),MID($AD50,RIGHT(AT$2,1)+1,1)),Alphanumeric!$A:$A,1,FALSE),-1)=-1)</f>
        <v>1</v>
      </c>
      <c r="AU50" s="6" t="b">
        <f>NOT(IFERROR(VLOOKUP(IFERROR(VALUE(MID($AD50,RIGHT(AU$2,1)+1,1)),MID($AD50,RIGHT(AU$2,1)+1,1)),Alphanumeric!$A:$A,1,FALSE),-1)=-1)</f>
        <v>1</v>
      </c>
      <c r="AV50" s="6" t="b">
        <f>NOT(IFERROR(VLOOKUP(IFERROR(VALUE(MID($AD50,RIGHT(AV$2,1)+1,1)),MID($AD50,RIGHT(AV$2,1)+1,1)),Alphanumeric!$A:$A,1,FALSE),-1)=-1)</f>
        <v>1</v>
      </c>
      <c r="AW50" s="6" t="b">
        <f>NOT(IFERROR(VLOOKUP(IFERROR(VALUE(MID($AD50,RIGHT(AW$2,1)+1,1)),MID($AD50,RIGHT(AW$2,1)+1,1)),Alphanumeric!$A:$A,1,FALSE),-1)=-1)</f>
        <v>1</v>
      </c>
      <c r="AX50" s="6" t="b">
        <f>NOT(IFERROR(VLOOKUP(IFERROR(VALUE(MID($AD50,RIGHT(AX$2,1)+1,1)),MID($AD50,RIGHT(AX$2,1)+1,1)),Alphanumeric!$A:$A,1,FALSE),-1)=-1)</f>
        <v>1</v>
      </c>
      <c r="AY50" s="6" t="b">
        <f t="shared" si="27"/>
        <v>1</v>
      </c>
      <c r="AZ50" t="b">
        <f t="shared" si="28"/>
        <v>1</v>
      </c>
    </row>
    <row r="51" spans="1:52" ht="17" x14ac:dyDescent="0.25">
      <c r="A51" t="str">
        <f t="shared" si="6"/>
        <v>12-3</v>
      </c>
      <c r="B51" s="1" t="s">
        <v>37</v>
      </c>
      <c r="C51">
        <f t="shared" si="29"/>
        <v>12</v>
      </c>
      <c r="D51">
        <f t="shared" si="7"/>
        <v>3</v>
      </c>
      <c r="G51">
        <f t="shared" si="30"/>
        <v>49</v>
      </c>
      <c r="H51" t="str">
        <f t="shared" si="39"/>
        <v/>
      </c>
      <c r="I51" t="str">
        <f t="shared" si="39"/>
        <v>byr:1995</v>
      </c>
      <c r="J51" t="str">
        <f t="shared" si="39"/>
        <v>pid:326992839</v>
      </c>
      <c r="K51" t="str">
        <f t="shared" si="39"/>
        <v>iyr:2015</v>
      </c>
      <c r="L51" t="str">
        <f t="shared" si="39"/>
        <v>eyr:2028 hcl:#733820 ecl:hzl</v>
      </c>
      <c r="M51" t="str">
        <f t="shared" si="39"/>
        <v/>
      </c>
      <c r="N51" t="str">
        <f t="shared" si="39"/>
        <v/>
      </c>
      <c r="O51" t="str">
        <f t="shared" si="39"/>
        <v/>
      </c>
      <c r="P51" t="str">
        <f t="shared" si="39"/>
        <v/>
      </c>
      <c r="Q51" t="str">
        <f t="shared" si="8"/>
        <v>byr:1995 pid:326992839 iyr:2015 eyr:2028 hcl:#733820 ecl:hzl</v>
      </c>
      <c r="R51">
        <f t="shared" si="38"/>
        <v>1</v>
      </c>
      <c r="S51">
        <f t="shared" si="38"/>
        <v>24</v>
      </c>
      <c r="T51">
        <f t="shared" si="38"/>
        <v>33</v>
      </c>
      <c r="U51" t="e">
        <f t="shared" si="37"/>
        <v>#VALUE!</v>
      </c>
      <c r="V51">
        <f t="shared" si="37"/>
        <v>42</v>
      </c>
      <c r="W51">
        <f t="shared" si="37"/>
        <v>54</v>
      </c>
      <c r="X51">
        <f t="shared" si="37"/>
        <v>10</v>
      </c>
      <c r="Y51" s="3" t="b">
        <f t="shared" si="3"/>
        <v>0</v>
      </c>
      <c r="Z51" t="str">
        <f t="shared" si="9"/>
        <v>1995</v>
      </c>
      <c r="AA51" t="str">
        <f t="shared" si="10"/>
        <v>2015</v>
      </c>
      <c r="AB51" t="str">
        <f t="shared" si="11"/>
        <v>2028</v>
      </c>
      <c r="AC51" t="e">
        <f t="shared" si="12"/>
        <v>#VALUE!</v>
      </c>
      <c r="AD51" t="str">
        <f t="shared" si="13"/>
        <v>#733820</v>
      </c>
      <c r="AE51" t="str">
        <f t="shared" si="14"/>
        <v>hzl</v>
      </c>
      <c r="AF51" t="str">
        <f t="shared" si="15"/>
        <v>326992839</v>
      </c>
      <c r="AG51" s="3" t="b">
        <f t="shared" si="5"/>
        <v>0</v>
      </c>
      <c r="AH51" t="b">
        <f t="shared" si="16"/>
        <v>1</v>
      </c>
      <c r="AI51" t="b">
        <f t="shared" si="17"/>
        <v>1</v>
      </c>
      <c r="AJ51" t="b">
        <f t="shared" si="18"/>
        <v>1</v>
      </c>
      <c r="AK51" s="8" t="b">
        <f t="shared" si="19"/>
        <v>0</v>
      </c>
      <c r="AL51" s="7" t="b">
        <f t="shared" si="20"/>
        <v>1</v>
      </c>
      <c r="AM51" s="8" t="b">
        <f t="shared" si="21"/>
        <v>1</v>
      </c>
      <c r="AN51" t="b">
        <f t="shared" si="22"/>
        <v>1</v>
      </c>
      <c r="AO51" t="e">
        <f t="shared" si="23"/>
        <v>#VALUE!</v>
      </c>
      <c r="AP51" t="e">
        <f t="shared" si="24"/>
        <v>#VALUE!</v>
      </c>
      <c r="AQ51" s="6" t="b">
        <f t="shared" si="25"/>
        <v>1</v>
      </c>
      <c r="AR51" s="6" t="str">
        <f t="shared" si="26"/>
        <v>733820</v>
      </c>
      <c r="AS51" s="6" t="b">
        <f>NOT(IFERROR(VLOOKUP(IFERROR(VALUE(MID($AD51,RIGHT(AS$2,1)+1,1)),MID($AD51,RIGHT(AS$2,1)+1,1)),Alphanumeric!$A:$A,1,FALSE),-1)=-1)</f>
        <v>1</v>
      </c>
      <c r="AT51" s="6" t="b">
        <f>NOT(IFERROR(VLOOKUP(IFERROR(VALUE(MID($AD51,RIGHT(AT$2,1)+1,1)),MID($AD51,RIGHT(AT$2,1)+1,1)),Alphanumeric!$A:$A,1,FALSE),-1)=-1)</f>
        <v>1</v>
      </c>
      <c r="AU51" s="6" t="b">
        <f>NOT(IFERROR(VLOOKUP(IFERROR(VALUE(MID($AD51,RIGHT(AU$2,1)+1,1)),MID($AD51,RIGHT(AU$2,1)+1,1)),Alphanumeric!$A:$A,1,FALSE),-1)=-1)</f>
        <v>1</v>
      </c>
      <c r="AV51" s="6" t="b">
        <f>NOT(IFERROR(VLOOKUP(IFERROR(VALUE(MID($AD51,RIGHT(AV$2,1)+1,1)),MID($AD51,RIGHT(AV$2,1)+1,1)),Alphanumeric!$A:$A,1,FALSE),-1)=-1)</f>
        <v>1</v>
      </c>
      <c r="AW51" s="6" t="b">
        <f>NOT(IFERROR(VLOOKUP(IFERROR(VALUE(MID($AD51,RIGHT(AW$2,1)+1,1)),MID($AD51,RIGHT(AW$2,1)+1,1)),Alphanumeric!$A:$A,1,FALSE),-1)=-1)</f>
        <v>1</v>
      </c>
      <c r="AX51" s="6" t="b">
        <f>NOT(IFERROR(VLOOKUP(IFERROR(VALUE(MID($AD51,RIGHT(AX$2,1)+1,1)),MID($AD51,RIGHT(AX$2,1)+1,1)),Alphanumeric!$A:$A,1,FALSE),-1)=-1)</f>
        <v>1</v>
      </c>
      <c r="AY51" s="6" t="b">
        <f t="shared" si="27"/>
        <v>1</v>
      </c>
      <c r="AZ51" t="b">
        <f t="shared" si="28"/>
        <v>1</v>
      </c>
    </row>
    <row r="52" spans="1:52" ht="17" x14ac:dyDescent="0.25">
      <c r="A52" t="str">
        <f t="shared" si="6"/>
        <v>12-4</v>
      </c>
      <c r="B52" s="1" t="s">
        <v>38</v>
      </c>
      <c r="C52">
        <f t="shared" si="29"/>
        <v>12</v>
      </c>
      <c r="D52">
        <f t="shared" si="7"/>
        <v>4</v>
      </c>
      <c r="G52">
        <f t="shared" si="30"/>
        <v>50</v>
      </c>
      <c r="H52" t="str">
        <f t="shared" si="39"/>
        <v/>
      </c>
      <c r="I52" t="str">
        <f t="shared" si="39"/>
        <v>hgt:160</v>
      </c>
      <c r="J52" t="str">
        <f t="shared" si="39"/>
        <v>eyr:2037 ecl:#6b6b83</v>
      </c>
      <c r="K52" t="str">
        <f t="shared" si="39"/>
        <v>cid:123 iyr:2028</v>
      </c>
      <c r="L52" t="str">
        <f t="shared" si="39"/>
        <v>pid:7692333345</v>
      </c>
      <c r="M52" t="str">
        <f t="shared" si="39"/>
        <v>hcl:z byr:2029</v>
      </c>
      <c r="N52" t="str">
        <f t="shared" si="39"/>
        <v/>
      </c>
      <c r="O52" t="str">
        <f t="shared" si="39"/>
        <v/>
      </c>
      <c r="P52" t="str">
        <f t="shared" si="39"/>
        <v/>
      </c>
      <c r="Q52" t="str">
        <f t="shared" si="8"/>
        <v>hgt:160 eyr:2037 ecl:#6b6b83 cid:123 iyr:2028 pid:7692333345 hcl:z byr:2029</v>
      </c>
      <c r="R52">
        <f t="shared" si="38"/>
        <v>68</v>
      </c>
      <c r="S52">
        <f t="shared" si="38"/>
        <v>38</v>
      </c>
      <c r="T52">
        <f t="shared" si="38"/>
        <v>9</v>
      </c>
      <c r="U52">
        <f t="shared" si="37"/>
        <v>1</v>
      </c>
      <c r="V52">
        <f t="shared" si="37"/>
        <v>62</v>
      </c>
      <c r="W52">
        <f t="shared" si="37"/>
        <v>18</v>
      </c>
      <c r="X52">
        <f t="shared" si="37"/>
        <v>47</v>
      </c>
      <c r="Y52" s="3" t="b">
        <f t="shared" si="3"/>
        <v>1</v>
      </c>
      <c r="Z52" t="str">
        <f t="shared" si="9"/>
        <v>2029</v>
      </c>
      <c r="AA52" t="str">
        <f t="shared" si="10"/>
        <v>2028</v>
      </c>
      <c r="AB52" t="str">
        <f t="shared" si="11"/>
        <v>2037</v>
      </c>
      <c r="AC52" t="str">
        <f t="shared" si="12"/>
        <v>160</v>
      </c>
      <c r="AD52" t="str">
        <f t="shared" si="13"/>
        <v>z</v>
      </c>
      <c r="AE52" t="str">
        <f t="shared" si="14"/>
        <v>#6b6b83</v>
      </c>
      <c r="AF52" t="str">
        <f t="shared" si="15"/>
        <v>7692333345</v>
      </c>
      <c r="AG52" s="3" t="b">
        <f t="shared" si="5"/>
        <v>0</v>
      </c>
      <c r="AH52" t="b">
        <f t="shared" si="16"/>
        <v>0</v>
      </c>
      <c r="AI52" t="b">
        <f t="shared" si="17"/>
        <v>0</v>
      </c>
      <c r="AJ52" t="b">
        <f t="shared" si="18"/>
        <v>0</v>
      </c>
      <c r="AK52" s="8" t="b">
        <f t="shared" si="19"/>
        <v>0</v>
      </c>
      <c r="AL52" s="7" t="b">
        <f t="shared" si="20"/>
        <v>0</v>
      </c>
      <c r="AM52" s="8" t="b">
        <f t="shared" si="21"/>
        <v>0</v>
      </c>
      <c r="AN52" t="b">
        <f t="shared" si="22"/>
        <v>0</v>
      </c>
      <c r="AO52" t="str">
        <f t="shared" si="23"/>
        <v>60</v>
      </c>
      <c r="AP52">
        <f t="shared" si="24"/>
        <v>1</v>
      </c>
      <c r="AQ52" s="6" t="b">
        <f t="shared" si="25"/>
        <v>0</v>
      </c>
      <c r="AR52" s="6" t="str">
        <f t="shared" si="26"/>
        <v/>
      </c>
      <c r="AS52" s="6" t="b">
        <f>NOT(IFERROR(VLOOKUP(IFERROR(VALUE(MID($AD52,RIGHT(AS$2,1)+1,1)),MID($AD52,RIGHT(AS$2,1)+1,1)),Alphanumeric!$A:$A,1,FALSE),-1)=-1)</f>
        <v>0</v>
      </c>
      <c r="AT52" s="6" t="b">
        <f>NOT(IFERROR(VLOOKUP(IFERROR(VALUE(MID($AD52,RIGHT(AT$2,1)+1,1)),MID($AD52,RIGHT(AT$2,1)+1,1)),Alphanumeric!$A:$A,1,FALSE),-1)=-1)</f>
        <v>0</v>
      </c>
      <c r="AU52" s="6" t="b">
        <f>NOT(IFERROR(VLOOKUP(IFERROR(VALUE(MID($AD52,RIGHT(AU$2,1)+1,1)),MID($AD52,RIGHT(AU$2,1)+1,1)),Alphanumeric!$A:$A,1,FALSE),-1)=-1)</f>
        <v>0</v>
      </c>
      <c r="AV52" s="6" t="b">
        <f>NOT(IFERROR(VLOOKUP(IFERROR(VALUE(MID($AD52,RIGHT(AV$2,1)+1,1)),MID($AD52,RIGHT(AV$2,1)+1,1)),Alphanumeric!$A:$A,1,FALSE),-1)=-1)</f>
        <v>0</v>
      </c>
      <c r="AW52" s="6" t="b">
        <f>NOT(IFERROR(VLOOKUP(IFERROR(VALUE(MID($AD52,RIGHT(AW$2,1)+1,1)),MID($AD52,RIGHT(AW$2,1)+1,1)),Alphanumeric!$A:$A,1,FALSE),-1)=-1)</f>
        <v>0</v>
      </c>
      <c r="AX52" s="6" t="b">
        <f>NOT(IFERROR(VLOOKUP(IFERROR(VALUE(MID($AD52,RIGHT(AX$2,1)+1,1)),MID($AD52,RIGHT(AX$2,1)+1,1)),Alphanumeric!$A:$A,1,FALSE),-1)=-1)</f>
        <v>0</v>
      </c>
      <c r="AY52" s="6" t="b">
        <f t="shared" si="27"/>
        <v>1</v>
      </c>
      <c r="AZ52" t="b">
        <f t="shared" si="28"/>
        <v>0</v>
      </c>
    </row>
    <row r="53" spans="1:52" ht="17" x14ac:dyDescent="0.25">
      <c r="A53" t="str">
        <f t="shared" si="6"/>
        <v>12-5</v>
      </c>
      <c r="B53" s="1" t="s">
        <v>39</v>
      </c>
      <c r="C53">
        <f t="shared" si="29"/>
        <v>12</v>
      </c>
      <c r="D53">
        <f t="shared" si="7"/>
        <v>5</v>
      </c>
      <c r="G53">
        <f t="shared" si="30"/>
        <v>51</v>
      </c>
      <c r="H53" t="str">
        <f t="shared" ref="H53:P62" si="40">IF(IFERROR(VLOOKUP($G53&amp;"-"&amp;H$2,$A:$B,2,FALSE),0)=0,"",VLOOKUP($G53&amp;"-"&amp;H$2,$A:$B,2,FALSE))</f>
        <v/>
      </c>
      <c r="I53" t="str">
        <f t="shared" si="40"/>
        <v>hcl:#6b5442 iyr:2030</v>
      </c>
      <c r="J53" t="str">
        <f t="shared" si="40"/>
        <v>hgt:165cm byr:2028 ecl:#21516d</v>
      </c>
      <c r="K53" t="str">
        <f t="shared" si="40"/>
        <v>eyr:2039</v>
      </c>
      <c r="L53" t="str">
        <f t="shared" si="40"/>
        <v>pid:182cm</v>
      </c>
      <c r="M53" t="str">
        <f t="shared" si="40"/>
        <v/>
      </c>
      <c r="N53" t="str">
        <f t="shared" si="40"/>
        <v/>
      </c>
      <c r="O53" t="str">
        <f t="shared" si="40"/>
        <v/>
      </c>
      <c r="P53" t="str">
        <f t="shared" si="40"/>
        <v/>
      </c>
      <c r="Q53" t="str">
        <f t="shared" si="8"/>
        <v>hcl:#6b5442 iyr:2030 hgt:165cm byr:2028 ecl:#21516d eyr:2039 pid:182cm</v>
      </c>
      <c r="R53">
        <f t="shared" si="38"/>
        <v>32</v>
      </c>
      <c r="S53">
        <f t="shared" si="38"/>
        <v>13</v>
      </c>
      <c r="T53">
        <f t="shared" si="38"/>
        <v>53</v>
      </c>
      <c r="U53">
        <f t="shared" si="37"/>
        <v>22</v>
      </c>
      <c r="V53">
        <f t="shared" si="37"/>
        <v>1</v>
      </c>
      <c r="W53">
        <f t="shared" si="37"/>
        <v>41</v>
      </c>
      <c r="X53">
        <f t="shared" si="37"/>
        <v>62</v>
      </c>
      <c r="Y53" s="3" t="b">
        <f t="shared" si="3"/>
        <v>1</v>
      </c>
      <c r="Z53" t="str">
        <f t="shared" si="9"/>
        <v>2028</v>
      </c>
      <c r="AA53" t="str">
        <f t="shared" si="10"/>
        <v>2030</v>
      </c>
      <c r="AB53" t="str">
        <f t="shared" si="11"/>
        <v>2039</v>
      </c>
      <c r="AC53" t="str">
        <f t="shared" si="12"/>
        <v>165cm</v>
      </c>
      <c r="AD53" t="str">
        <f t="shared" si="13"/>
        <v>#6b5442</v>
      </c>
      <c r="AE53" t="str">
        <f t="shared" si="14"/>
        <v>#21516d</v>
      </c>
      <c r="AF53" t="str">
        <f t="shared" si="15"/>
        <v>182cm</v>
      </c>
      <c r="AG53" s="3" t="b">
        <f t="shared" si="5"/>
        <v>0</v>
      </c>
      <c r="AH53" t="b">
        <f t="shared" si="16"/>
        <v>0</v>
      </c>
      <c r="AI53" t="b">
        <f t="shared" si="17"/>
        <v>0</v>
      </c>
      <c r="AJ53" t="b">
        <f t="shared" si="18"/>
        <v>0</v>
      </c>
      <c r="AK53" s="8" t="b">
        <f t="shared" si="19"/>
        <v>1</v>
      </c>
      <c r="AL53" s="7" t="b">
        <f t="shared" si="20"/>
        <v>1</v>
      </c>
      <c r="AM53" s="8" t="b">
        <f t="shared" si="21"/>
        <v>0</v>
      </c>
      <c r="AN53" t="b">
        <f t="shared" si="22"/>
        <v>0</v>
      </c>
      <c r="AO53" t="str">
        <f t="shared" si="23"/>
        <v>cm</v>
      </c>
      <c r="AP53">
        <f t="shared" si="24"/>
        <v>165</v>
      </c>
      <c r="AQ53" s="6" t="b">
        <f t="shared" si="25"/>
        <v>1</v>
      </c>
      <c r="AR53" s="6" t="str">
        <f t="shared" si="26"/>
        <v>6b5442</v>
      </c>
      <c r="AS53" s="6" t="b">
        <f>NOT(IFERROR(VLOOKUP(IFERROR(VALUE(MID($AD53,RIGHT(AS$2,1)+1,1)),MID($AD53,RIGHT(AS$2,1)+1,1)),Alphanumeric!$A:$A,1,FALSE),-1)=-1)</f>
        <v>1</v>
      </c>
      <c r="AT53" s="6" t="b">
        <f>NOT(IFERROR(VLOOKUP(IFERROR(VALUE(MID($AD53,RIGHT(AT$2,1)+1,1)),MID($AD53,RIGHT(AT$2,1)+1,1)),Alphanumeric!$A:$A,1,FALSE),-1)=-1)</f>
        <v>1</v>
      </c>
      <c r="AU53" s="6" t="b">
        <f>NOT(IFERROR(VLOOKUP(IFERROR(VALUE(MID($AD53,RIGHT(AU$2,1)+1,1)),MID($AD53,RIGHT(AU$2,1)+1,1)),Alphanumeric!$A:$A,1,FALSE),-1)=-1)</f>
        <v>1</v>
      </c>
      <c r="AV53" s="6" t="b">
        <f>NOT(IFERROR(VLOOKUP(IFERROR(VALUE(MID($AD53,RIGHT(AV$2,1)+1,1)),MID($AD53,RIGHT(AV$2,1)+1,1)),Alphanumeric!$A:$A,1,FALSE),-1)=-1)</f>
        <v>1</v>
      </c>
      <c r="AW53" s="6" t="b">
        <f>NOT(IFERROR(VLOOKUP(IFERROR(VALUE(MID($AD53,RIGHT(AW$2,1)+1,1)),MID($AD53,RIGHT(AW$2,1)+1,1)),Alphanumeric!$A:$A,1,FALSE),-1)=-1)</f>
        <v>1</v>
      </c>
      <c r="AX53" s="6" t="b">
        <f>NOT(IFERROR(VLOOKUP(IFERROR(VALUE(MID($AD53,RIGHT(AX$2,1)+1,1)),MID($AD53,RIGHT(AX$2,1)+1,1)),Alphanumeric!$A:$A,1,FALSE),-1)=-1)</f>
        <v>1</v>
      </c>
      <c r="AY53" s="6" t="b">
        <f t="shared" si="27"/>
        <v>1</v>
      </c>
      <c r="AZ53" t="b">
        <f t="shared" si="28"/>
        <v>1</v>
      </c>
    </row>
    <row r="54" spans="1:52" ht="17" x14ac:dyDescent="0.25">
      <c r="A54" t="str">
        <f t="shared" si="6"/>
        <v>12-6</v>
      </c>
      <c r="B54" s="1" t="s">
        <v>40</v>
      </c>
      <c r="C54">
        <f t="shared" si="29"/>
        <v>12</v>
      </c>
      <c r="D54">
        <f t="shared" si="7"/>
        <v>6</v>
      </c>
      <c r="G54">
        <f t="shared" si="30"/>
        <v>52</v>
      </c>
      <c r="H54" t="str">
        <f t="shared" si="40"/>
        <v/>
      </c>
      <c r="I54" t="str">
        <f t="shared" si="40"/>
        <v>hgt:159cm iyr:2018 pid:610521467 eyr:2028 ecl:amb byr:1934 hcl:#602927</v>
      </c>
      <c r="J54" t="str">
        <f t="shared" si="40"/>
        <v/>
      </c>
      <c r="K54" t="str">
        <f t="shared" si="40"/>
        <v/>
      </c>
      <c r="L54" t="str">
        <f t="shared" si="40"/>
        <v/>
      </c>
      <c r="M54" t="str">
        <f t="shared" si="40"/>
        <v/>
      </c>
      <c r="N54" t="str">
        <f t="shared" si="40"/>
        <v/>
      </c>
      <c r="O54" t="str">
        <f t="shared" si="40"/>
        <v/>
      </c>
      <c r="P54" t="str">
        <f t="shared" si="40"/>
        <v/>
      </c>
      <c r="Q54" t="str">
        <f t="shared" si="8"/>
        <v>hgt:159cm iyr:2018 pid:610521467 eyr:2028 ecl:amb byr:1934 hcl:#602927</v>
      </c>
      <c r="R54">
        <f t="shared" si="38"/>
        <v>51</v>
      </c>
      <c r="S54">
        <f t="shared" si="38"/>
        <v>11</v>
      </c>
      <c r="T54">
        <f t="shared" si="38"/>
        <v>34</v>
      </c>
      <c r="U54">
        <f t="shared" si="37"/>
        <v>1</v>
      </c>
      <c r="V54">
        <f t="shared" si="37"/>
        <v>60</v>
      </c>
      <c r="W54">
        <f t="shared" si="37"/>
        <v>43</v>
      </c>
      <c r="X54">
        <f t="shared" si="37"/>
        <v>20</v>
      </c>
      <c r="Y54" s="3" t="b">
        <f t="shared" si="3"/>
        <v>1</v>
      </c>
      <c r="Z54" t="str">
        <f t="shared" si="9"/>
        <v>1934</v>
      </c>
      <c r="AA54" t="str">
        <f t="shared" si="10"/>
        <v>2018</v>
      </c>
      <c r="AB54" t="str">
        <f t="shared" si="11"/>
        <v>2028</v>
      </c>
      <c r="AC54" t="str">
        <f t="shared" si="12"/>
        <v>159cm</v>
      </c>
      <c r="AD54" t="str">
        <f t="shared" si="13"/>
        <v>#602927</v>
      </c>
      <c r="AE54" t="str">
        <f t="shared" si="14"/>
        <v>amb</v>
      </c>
      <c r="AF54" t="str">
        <f t="shared" si="15"/>
        <v>610521467</v>
      </c>
      <c r="AG54" s="3" t="b">
        <f t="shared" si="5"/>
        <v>1</v>
      </c>
      <c r="AH54" t="b">
        <f t="shared" si="16"/>
        <v>1</v>
      </c>
      <c r="AI54" t="b">
        <f t="shared" si="17"/>
        <v>1</v>
      </c>
      <c r="AJ54" t="b">
        <f t="shared" si="18"/>
        <v>1</v>
      </c>
      <c r="AK54" s="8" t="b">
        <f t="shared" si="19"/>
        <v>1</v>
      </c>
      <c r="AL54" s="7" t="b">
        <f t="shared" si="20"/>
        <v>1</v>
      </c>
      <c r="AM54" s="8" t="b">
        <f t="shared" si="21"/>
        <v>1</v>
      </c>
      <c r="AN54" t="b">
        <f t="shared" si="22"/>
        <v>1</v>
      </c>
      <c r="AO54" t="str">
        <f t="shared" si="23"/>
        <v>cm</v>
      </c>
      <c r="AP54">
        <f t="shared" si="24"/>
        <v>159</v>
      </c>
      <c r="AQ54" s="6" t="b">
        <f t="shared" si="25"/>
        <v>1</v>
      </c>
      <c r="AR54" s="6" t="str">
        <f t="shared" si="26"/>
        <v>602927</v>
      </c>
      <c r="AS54" s="6" t="b">
        <f>NOT(IFERROR(VLOOKUP(IFERROR(VALUE(MID($AD54,RIGHT(AS$2,1)+1,1)),MID($AD54,RIGHT(AS$2,1)+1,1)),Alphanumeric!$A:$A,1,FALSE),-1)=-1)</f>
        <v>1</v>
      </c>
      <c r="AT54" s="6" t="b">
        <f>NOT(IFERROR(VLOOKUP(IFERROR(VALUE(MID($AD54,RIGHT(AT$2,1)+1,1)),MID($AD54,RIGHT(AT$2,1)+1,1)),Alphanumeric!$A:$A,1,FALSE),-1)=-1)</f>
        <v>1</v>
      </c>
      <c r="AU54" s="6" t="b">
        <f>NOT(IFERROR(VLOOKUP(IFERROR(VALUE(MID($AD54,RIGHT(AU$2,1)+1,1)),MID($AD54,RIGHT(AU$2,1)+1,1)),Alphanumeric!$A:$A,1,FALSE),-1)=-1)</f>
        <v>1</v>
      </c>
      <c r="AV54" s="6" t="b">
        <f>NOT(IFERROR(VLOOKUP(IFERROR(VALUE(MID($AD54,RIGHT(AV$2,1)+1,1)),MID($AD54,RIGHT(AV$2,1)+1,1)),Alphanumeric!$A:$A,1,FALSE),-1)=-1)</f>
        <v>1</v>
      </c>
      <c r="AW54" s="6" t="b">
        <f>NOT(IFERROR(VLOOKUP(IFERROR(VALUE(MID($AD54,RIGHT(AW$2,1)+1,1)),MID($AD54,RIGHT(AW$2,1)+1,1)),Alphanumeric!$A:$A,1,FALSE),-1)=-1)</f>
        <v>1</v>
      </c>
      <c r="AX54" s="6" t="b">
        <f>NOT(IFERROR(VLOOKUP(IFERROR(VALUE(MID($AD54,RIGHT(AX$2,1)+1,1)),MID($AD54,RIGHT(AX$2,1)+1,1)),Alphanumeric!$A:$A,1,FALSE),-1)=-1)</f>
        <v>1</v>
      </c>
      <c r="AY54" s="6" t="b">
        <f t="shared" si="27"/>
        <v>1</v>
      </c>
      <c r="AZ54" t="b">
        <f t="shared" si="28"/>
        <v>1</v>
      </c>
    </row>
    <row r="55" spans="1:52" x14ac:dyDescent="0.2">
      <c r="A55" t="str">
        <f t="shared" si="6"/>
        <v>13-1</v>
      </c>
      <c r="C55">
        <f t="shared" si="29"/>
        <v>13</v>
      </c>
      <c r="D55">
        <f t="shared" si="7"/>
        <v>1</v>
      </c>
      <c r="G55">
        <f t="shared" si="30"/>
        <v>53</v>
      </c>
      <c r="H55" t="str">
        <f t="shared" si="40"/>
        <v/>
      </c>
      <c r="I55" t="str">
        <f t="shared" si="40"/>
        <v>ecl:blu</v>
      </c>
      <c r="J55" t="str">
        <f t="shared" si="40"/>
        <v>hcl:#09d9a5 hgt:162cm iyr:2020</v>
      </c>
      <c r="K55" t="str">
        <f t="shared" si="40"/>
        <v>eyr:2025 byr:1971 pid:406714780</v>
      </c>
      <c r="L55" t="str">
        <f t="shared" si="40"/>
        <v/>
      </c>
      <c r="M55" t="str">
        <f t="shared" si="40"/>
        <v/>
      </c>
      <c r="N55" t="str">
        <f t="shared" si="40"/>
        <v/>
      </c>
      <c r="O55" t="str">
        <f t="shared" si="40"/>
        <v/>
      </c>
      <c r="P55" t="str">
        <f t="shared" si="40"/>
        <v/>
      </c>
      <c r="Q55" t="str">
        <f t="shared" si="8"/>
        <v>ecl:blu hcl:#09d9a5 hgt:162cm iyr:2020 eyr:2025 byr:1971 pid:406714780</v>
      </c>
      <c r="R55">
        <f t="shared" si="38"/>
        <v>49</v>
      </c>
      <c r="S55">
        <f t="shared" si="38"/>
        <v>31</v>
      </c>
      <c r="T55">
        <f t="shared" si="38"/>
        <v>40</v>
      </c>
      <c r="U55">
        <f t="shared" si="37"/>
        <v>21</v>
      </c>
      <c r="V55">
        <f t="shared" si="37"/>
        <v>9</v>
      </c>
      <c r="W55">
        <f t="shared" si="37"/>
        <v>1</v>
      </c>
      <c r="X55">
        <f t="shared" si="37"/>
        <v>58</v>
      </c>
      <c r="Y55" s="3" t="b">
        <f t="shared" si="3"/>
        <v>1</v>
      </c>
      <c r="Z55" t="str">
        <f t="shared" si="9"/>
        <v>1971</v>
      </c>
      <c r="AA55" t="str">
        <f t="shared" si="10"/>
        <v>2020</v>
      </c>
      <c r="AB55" t="str">
        <f t="shared" si="11"/>
        <v>2025</v>
      </c>
      <c r="AC55" t="str">
        <f t="shared" si="12"/>
        <v>162cm</v>
      </c>
      <c r="AD55" t="str">
        <f t="shared" si="13"/>
        <v>#09d9a5</v>
      </c>
      <c r="AE55" t="str">
        <f t="shared" si="14"/>
        <v>blu</v>
      </c>
      <c r="AF55" t="str">
        <f t="shared" si="15"/>
        <v>406714780</v>
      </c>
      <c r="AG55" s="3" t="b">
        <f t="shared" si="5"/>
        <v>1</v>
      </c>
      <c r="AH55" t="b">
        <f t="shared" si="16"/>
        <v>1</v>
      </c>
      <c r="AI55" t="b">
        <f t="shared" si="17"/>
        <v>1</v>
      </c>
      <c r="AJ55" t="b">
        <f t="shared" si="18"/>
        <v>1</v>
      </c>
      <c r="AK55" s="8" t="b">
        <f t="shared" si="19"/>
        <v>1</v>
      </c>
      <c r="AL55" s="7" t="b">
        <f t="shared" si="20"/>
        <v>1</v>
      </c>
      <c r="AM55" s="8" t="b">
        <f t="shared" si="21"/>
        <v>1</v>
      </c>
      <c r="AN55" t="b">
        <f t="shared" si="22"/>
        <v>1</v>
      </c>
      <c r="AO55" t="str">
        <f t="shared" si="23"/>
        <v>cm</v>
      </c>
      <c r="AP55">
        <f t="shared" si="24"/>
        <v>162</v>
      </c>
      <c r="AQ55" s="6" t="b">
        <f t="shared" si="25"/>
        <v>1</v>
      </c>
      <c r="AR55" s="6" t="str">
        <f t="shared" si="26"/>
        <v>09d9a5</v>
      </c>
      <c r="AS55" s="6" t="b">
        <f>NOT(IFERROR(VLOOKUP(IFERROR(VALUE(MID($AD55,RIGHT(AS$2,1)+1,1)),MID($AD55,RIGHT(AS$2,1)+1,1)),Alphanumeric!$A:$A,1,FALSE),-1)=-1)</f>
        <v>1</v>
      </c>
      <c r="AT55" s="6" t="b">
        <f>NOT(IFERROR(VLOOKUP(IFERROR(VALUE(MID($AD55,RIGHT(AT$2,1)+1,1)),MID($AD55,RIGHT(AT$2,1)+1,1)),Alphanumeric!$A:$A,1,FALSE),-1)=-1)</f>
        <v>1</v>
      </c>
      <c r="AU55" s="6" t="b">
        <f>NOT(IFERROR(VLOOKUP(IFERROR(VALUE(MID($AD55,RIGHT(AU$2,1)+1,1)),MID($AD55,RIGHT(AU$2,1)+1,1)),Alphanumeric!$A:$A,1,FALSE),-1)=-1)</f>
        <v>1</v>
      </c>
      <c r="AV55" s="6" t="b">
        <f>NOT(IFERROR(VLOOKUP(IFERROR(VALUE(MID($AD55,RIGHT(AV$2,1)+1,1)),MID($AD55,RIGHT(AV$2,1)+1,1)),Alphanumeric!$A:$A,1,FALSE),-1)=-1)</f>
        <v>1</v>
      </c>
      <c r="AW55" s="6" t="b">
        <f>NOT(IFERROR(VLOOKUP(IFERROR(VALUE(MID($AD55,RIGHT(AW$2,1)+1,1)),MID($AD55,RIGHT(AW$2,1)+1,1)),Alphanumeric!$A:$A,1,FALSE),-1)=-1)</f>
        <v>1</v>
      </c>
      <c r="AX55" s="6" t="b">
        <f>NOT(IFERROR(VLOOKUP(IFERROR(VALUE(MID($AD55,RIGHT(AX$2,1)+1,1)),MID($AD55,RIGHT(AX$2,1)+1,1)),Alphanumeric!$A:$A,1,FALSE),-1)=-1)</f>
        <v>1</v>
      </c>
      <c r="AY55" s="6" t="b">
        <f t="shared" si="27"/>
        <v>1</v>
      </c>
      <c r="AZ55" t="b">
        <f t="shared" si="28"/>
        <v>1</v>
      </c>
    </row>
    <row r="56" spans="1:52" ht="17" x14ac:dyDescent="0.25">
      <c r="A56" t="str">
        <f t="shared" si="6"/>
        <v>13-2</v>
      </c>
      <c r="B56" s="1" t="s">
        <v>41</v>
      </c>
      <c r="C56">
        <f t="shared" si="29"/>
        <v>13</v>
      </c>
      <c r="D56">
        <f t="shared" si="7"/>
        <v>2</v>
      </c>
      <c r="G56">
        <f t="shared" si="30"/>
        <v>54</v>
      </c>
      <c r="H56" t="str">
        <f t="shared" si="40"/>
        <v/>
      </c>
      <c r="I56" t="str">
        <f t="shared" si="40"/>
        <v>hgt:179cm eyr:2022 hcl:#18171d</v>
      </c>
      <c r="J56" t="str">
        <f t="shared" si="40"/>
        <v>ecl:blu pid:314891131 iyr:2015</v>
      </c>
      <c r="K56" t="str">
        <f t="shared" si="40"/>
        <v>byr:2002</v>
      </c>
      <c r="L56" t="str">
        <f t="shared" si="40"/>
        <v/>
      </c>
      <c r="M56" t="str">
        <f t="shared" si="40"/>
        <v/>
      </c>
      <c r="N56" t="str">
        <f t="shared" si="40"/>
        <v/>
      </c>
      <c r="O56" t="str">
        <f t="shared" si="40"/>
        <v/>
      </c>
      <c r="P56" t="str">
        <f t="shared" si="40"/>
        <v/>
      </c>
      <c r="Q56" t="str">
        <f t="shared" si="8"/>
        <v>hgt:179cm eyr:2022 hcl:#18171d ecl:blu pid:314891131 iyr:2015 byr:2002</v>
      </c>
      <c r="R56">
        <f t="shared" si="38"/>
        <v>63</v>
      </c>
      <c r="S56">
        <f t="shared" si="38"/>
        <v>54</v>
      </c>
      <c r="T56">
        <f t="shared" si="38"/>
        <v>11</v>
      </c>
      <c r="U56">
        <f t="shared" si="37"/>
        <v>1</v>
      </c>
      <c r="V56">
        <f t="shared" si="37"/>
        <v>20</v>
      </c>
      <c r="W56">
        <f t="shared" si="37"/>
        <v>32</v>
      </c>
      <c r="X56">
        <f t="shared" si="37"/>
        <v>40</v>
      </c>
      <c r="Y56" s="3" t="b">
        <f t="shared" si="3"/>
        <v>1</v>
      </c>
      <c r="Z56" t="str">
        <f t="shared" si="9"/>
        <v>2002</v>
      </c>
      <c r="AA56" t="str">
        <f t="shared" si="10"/>
        <v>2015</v>
      </c>
      <c r="AB56" t="str">
        <f t="shared" si="11"/>
        <v>2022</v>
      </c>
      <c r="AC56" t="str">
        <f t="shared" si="12"/>
        <v>179cm</v>
      </c>
      <c r="AD56" t="str">
        <f t="shared" si="13"/>
        <v>#18171d</v>
      </c>
      <c r="AE56" t="str">
        <f t="shared" si="14"/>
        <v>blu</v>
      </c>
      <c r="AF56" t="str">
        <f t="shared" si="15"/>
        <v>314891131</v>
      </c>
      <c r="AG56" s="3" t="b">
        <f t="shared" si="5"/>
        <v>1</v>
      </c>
      <c r="AH56" t="b">
        <f t="shared" si="16"/>
        <v>1</v>
      </c>
      <c r="AI56" t="b">
        <f t="shared" si="17"/>
        <v>1</v>
      </c>
      <c r="AJ56" t="b">
        <f t="shared" si="18"/>
        <v>1</v>
      </c>
      <c r="AK56" s="8" t="b">
        <f t="shared" si="19"/>
        <v>1</v>
      </c>
      <c r="AL56" s="7" t="b">
        <f t="shared" si="20"/>
        <v>1</v>
      </c>
      <c r="AM56" s="8" t="b">
        <f t="shared" si="21"/>
        <v>1</v>
      </c>
      <c r="AN56" t="b">
        <f t="shared" si="22"/>
        <v>1</v>
      </c>
      <c r="AO56" t="str">
        <f t="shared" si="23"/>
        <v>cm</v>
      </c>
      <c r="AP56">
        <f t="shared" si="24"/>
        <v>179</v>
      </c>
      <c r="AQ56" s="6" t="b">
        <f t="shared" si="25"/>
        <v>1</v>
      </c>
      <c r="AR56" s="6" t="str">
        <f t="shared" si="26"/>
        <v>18171d</v>
      </c>
      <c r="AS56" s="6" t="b">
        <f>NOT(IFERROR(VLOOKUP(IFERROR(VALUE(MID($AD56,RIGHT(AS$2,1)+1,1)),MID($AD56,RIGHT(AS$2,1)+1,1)),Alphanumeric!$A:$A,1,FALSE),-1)=-1)</f>
        <v>1</v>
      </c>
      <c r="AT56" s="6" t="b">
        <f>NOT(IFERROR(VLOOKUP(IFERROR(VALUE(MID($AD56,RIGHT(AT$2,1)+1,1)),MID($AD56,RIGHT(AT$2,1)+1,1)),Alphanumeric!$A:$A,1,FALSE),-1)=-1)</f>
        <v>1</v>
      </c>
      <c r="AU56" s="6" t="b">
        <f>NOT(IFERROR(VLOOKUP(IFERROR(VALUE(MID($AD56,RIGHT(AU$2,1)+1,1)),MID($AD56,RIGHT(AU$2,1)+1,1)),Alphanumeric!$A:$A,1,FALSE),-1)=-1)</f>
        <v>1</v>
      </c>
      <c r="AV56" s="6" t="b">
        <f>NOT(IFERROR(VLOOKUP(IFERROR(VALUE(MID($AD56,RIGHT(AV$2,1)+1,1)),MID($AD56,RIGHT(AV$2,1)+1,1)),Alphanumeric!$A:$A,1,FALSE),-1)=-1)</f>
        <v>1</v>
      </c>
      <c r="AW56" s="6" t="b">
        <f>NOT(IFERROR(VLOOKUP(IFERROR(VALUE(MID($AD56,RIGHT(AW$2,1)+1,1)),MID($AD56,RIGHT(AW$2,1)+1,1)),Alphanumeric!$A:$A,1,FALSE),-1)=-1)</f>
        <v>1</v>
      </c>
      <c r="AX56" s="6" t="b">
        <f>NOT(IFERROR(VLOOKUP(IFERROR(VALUE(MID($AD56,RIGHT(AX$2,1)+1,1)),MID($AD56,RIGHT(AX$2,1)+1,1)),Alphanumeric!$A:$A,1,FALSE),-1)=-1)</f>
        <v>1</v>
      </c>
      <c r="AY56" s="6" t="b">
        <f t="shared" si="27"/>
        <v>1</v>
      </c>
      <c r="AZ56" t="b">
        <f t="shared" si="28"/>
        <v>1</v>
      </c>
    </row>
    <row r="57" spans="1:52" ht="17" x14ac:dyDescent="0.25">
      <c r="A57" t="str">
        <f t="shared" si="6"/>
        <v>13-3</v>
      </c>
      <c r="B57" s="1" t="s">
        <v>42</v>
      </c>
      <c r="C57">
        <f t="shared" si="29"/>
        <v>13</v>
      </c>
      <c r="D57">
        <f t="shared" si="7"/>
        <v>3</v>
      </c>
      <c r="G57">
        <f t="shared" si="30"/>
        <v>55</v>
      </c>
      <c r="H57" t="str">
        <f t="shared" si="40"/>
        <v/>
      </c>
      <c r="I57" t="str">
        <f t="shared" si="40"/>
        <v>hcl:#623a2f hgt:181cm pid:442693333 byr:1990 ecl:grn eyr:2027</v>
      </c>
      <c r="J57" t="str">
        <f t="shared" si="40"/>
        <v>iyr:2011</v>
      </c>
      <c r="K57" t="str">
        <f t="shared" si="40"/>
        <v/>
      </c>
      <c r="L57" t="str">
        <f t="shared" si="40"/>
        <v/>
      </c>
      <c r="M57" t="str">
        <f t="shared" si="40"/>
        <v/>
      </c>
      <c r="N57" t="str">
        <f t="shared" si="40"/>
        <v/>
      </c>
      <c r="O57" t="str">
        <f t="shared" si="40"/>
        <v/>
      </c>
      <c r="P57" t="str">
        <f t="shared" si="40"/>
        <v/>
      </c>
      <c r="Q57" t="str">
        <f t="shared" si="8"/>
        <v>hcl:#623a2f hgt:181cm pid:442693333 byr:1990 ecl:grn eyr:2027 iyr:2011</v>
      </c>
      <c r="R57">
        <f t="shared" si="38"/>
        <v>37</v>
      </c>
      <c r="S57">
        <f t="shared" si="38"/>
        <v>63</v>
      </c>
      <c r="T57">
        <f t="shared" si="38"/>
        <v>54</v>
      </c>
      <c r="U57">
        <f t="shared" si="37"/>
        <v>13</v>
      </c>
      <c r="V57">
        <f t="shared" si="37"/>
        <v>1</v>
      </c>
      <c r="W57">
        <f t="shared" si="37"/>
        <v>46</v>
      </c>
      <c r="X57">
        <f t="shared" si="37"/>
        <v>23</v>
      </c>
      <c r="Y57" s="3" t="b">
        <f t="shared" si="3"/>
        <v>1</v>
      </c>
      <c r="Z57" t="str">
        <f t="shared" si="9"/>
        <v>1990</v>
      </c>
      <c r="AA57" t="str">
        <f t="shared" si="10"/>
        <v>2011</v>
      </c>
      <c r="AB57" t="str">
        <f t="shared" si="11"/>
        <v>2027</v>
      </c>
      <c r="AC57" t="str">
        <f t="shared" si="12"/>
        <v>181cm</v>
      </c>
      <c r="AD57" t="str">
        <f t="shared" si="13"/>
        <v>#623a2f</v>
      </c>
      <c r="AE57" t="str">
        <f t="shared" si="14"/>
        <v>grn</v>
      </c>
      <c r="AF57" t="str">
        <f t="shared" si="15"/>
        <v>442693333</v>
      </c>
      <c r="AG57" s="3" t="b">
        <f t="shared" si="5"/>
        <v>1</v>
      </c>
      <c r="AH57" t="b">
        <f t="shared" si="16"/>
        <v>1</v>
      </c>
      <c r="AI57" t="b">
        <f t="shared" si="17"/>
        <v>1</v>
      </c>
      <c r="AJ57" t="b">
        <f t="shared" si="18"/>
        <v>1</v>
      </c>
      <c r="AK57" s="8" t="b">
        <f t="shared" si="19"/>
        <v>1</v>
      </c>
      <c r="AL57" s="7" t="b">
        <f t="shared" si="20"/>
        <v>1</v>
      </c>
      <c r="AM57" s="8" t="b">
        <f t="shared" si="21"/>
        <v>1</v>
      </c>
      <c r="AN57" t="b">
        <f t="shared" si="22"/>
        <v>1</v>
      </c>
      <c r="AO57" t="str">
        <f t="shared" si="23"/>
        <v>cm</v>
      </c>
      <c r="AP57">
        <f t="shared" si="24"/>
        <v>181</v>
      </c>
      <c r="AQ57" s="6" t="b">
        <f t="shared" si="25"/>
        <v>1</v>
      </c>
      <c r="AR57" s="6" t="str">
        <f t="shared" si="26"/>
        <v>623a2f</v>
      </c>
      <c r="AS57" s="6" t="b">
        <f>NOT(IFERROR(VLOOKUP(IFERROR(VALUE(MID($AD57,RIGHT(AS$2,1)+1,1)),MID($AD57,RIGHT(AS$2,1)+1,1)),Alphanumeric!$A:$A,1,FALSE),-1)=-1)</f>
        <v>1</v>
      </c>
      <c r="AT57" s="6" t="b">
        <f>NOT(IFERROR(VLOOKUP(IFERROR(VALUE(MID($AD57,RIGHT(AT$2,1)+1,1)),MID($AD57,RIGHT(AT$2,1)+1,1)),Alphanumeric!$A:$A,1,FALSE),-1)=-1)</f>
        <v>1</v>
      </c>
      <c r="AU57" s="6" t="b">
        <f>NOT(IFERROR(VLOOKUP(IFERROR(VALUE(MID($AD57,RIGHT(AU$2,1)+1,1)),MID($AD57,RIGHT(AU$2,1)+1,1)),Alphanumeric!$A:$A,1,FALSE),-1)=-1)</f>
        <v>1</v>
      </c>
      <c r="AV57" s="6" t="b">
        <f>NOT(IFERROR(VLOOKUP(IFERROR(VALUE(MID($AD57,RIGHT(AV$2,1)+1,1)),MID($AD57,RIGHT(AV$2,1)+1,1)),Alphanumeric!$A:$A,1,FALSE),-1)=-1)</f>
        <v>1</v>
      </c>
      <c r="AW57" s="6" t="b">
        <f>NOT(IFERROR(VLOOKUP(IFERROR(VALUE(MID($AD57,RIGHT(AW$2,1)+1,1)),MID($AD57,RIGHT(AW$2,1)+1,1)),Alphanumeric!$A:$A,1,FALSE),-1)=-1)</f>
        <v>1</v>
      </c>
      <c r="AX57" s="6" t="b">
        <f>NOT(IFERROR(VLOOKUP(IFERROR(VALUE(MID($AD57,RIGHT(AX$2,1)+1,1)),MID($AD57,RIGHT(AX$2,1)+1,1)),Alphanumeric!$A:$A,1,FALSE),-1)=-1)</f>
        <v>1</v>
      </c>
      <c r="AY57" s="6" t="b">
        <f t="shared" si="27"/>
        <v>1</v>
      </c>
      <c r="AZ57" t="b">
        <f t="shared" si="28"/>
        <v>1</v>
      </c>
    </row>
    <row r="58" spans="1:52" ht="17" x14ac:dyDescent="0.25">
      <c r="A58" t="str">
        <f t="shared" si="6"/>
        <v>13-4</v>
      </c>
      <c r="B58" s="1" t="s">
        <v>43</v>
      </c>
      <c r="C58">
        <f t="shared" si="29"/>
        <v>13</v>
      </c>
      <c r="D58">
        <f t="shared" si="7"/>
        <v>4</v>
      </c>
      <c r="G58">
        <f t="shared" si="30"/>
        <v>56</v>
      </c>
      <c r="H58" t="str">
        <f t="shared" si="40"/>
        <v/>
      </c>
      <c r="I58" t="str">
        <f t="shared" si="40"/>
        <v>iyr:2022 eyr:1939</v>
      </c>
      <c r="J58" t="str">
        <f t="shared" si="40"/>
        <v>pid:557187110 hcl:#18171d hgt:60cm ecl:#d6ac04 byr:1984</v>
      </c>
      <c r="K58" t="str">
        <f t="shared" si="40"/>
        <v/>
      </c>
      <c r="L58" t="str">
        <f t="shared" si="40"/>
        <v/>
      </c>
      <c r="M58" t="str">
        <f t="shared" si="40"/>
        <v/>
      </c>
      <c r="N58" t="str">
        <f t="shared" si="40"/>
        <v/>
      </c>
      <c r="O58" t="str">
        <f t="shared" si="40"/>
        <v/>
      </c>
      <c r="P58" t="str">
        <f t="shared" si="40"/>
        <v/>
      </c>
      <c r="Q58" t="str">
        <f t="shared" si="8"/>
        <v>iyr:2022 eyr:1939 pid:557187110 hcl:#18171d hgt:60cm ecl:#d6ac04 byr:1984</v>
      </c>
      <c r="R58">
        <f t="shared" si="38"/>
        <v>66</v>
      </c>
      <c r="S58">
        <f t="shared" si="38"/>
        <v>1</v>
      </c>
      <c r="T58">
        <f t="shared" si="38"/>
        <v>10</v>
      </c>
      <c r="U58">
        <f t="shared" si="37"/>
        <v>45</v>
      </c>
      <c r="V58">
        <f t="shared" si="37"/>
        <v>33</v>
      </c>
      <c r="W58">
        <f t="shared" si="37"/>
        <v>54</v>
      </c>
      <c r="X58">
        <f t="shared" si="37"/>
        <v>19</v>
      </c>
      <c r="Y58" s="3" t="b">
        <f t="shared" si="3"/>
        <v>1</v>
      </c>
      <c r="Z58" t="str">
        <f t="shared" si="9"/>
        <v>1984</v>
      </c>
      <c r="AA58" t="str">
        <f t="shared" si="10"/>
        <v>2022</v>
      </c>
      <c r="AB58" t="str">
        <f t="shared" si="11"/>
        <v>1939</v>
      </c>
      <c r="AC58" t="str">
        <f t="shared" si="12"/>
        <v>60cm</v>
      </c>
      <c r="AD58" t="str">
        <f t="shared" si="13"/>
        <v>#18171d</v>
      </c>
      <c r="AE58" t="str">
        <f t="shared" si="14"/>
        <v>#d6ac04</v>
      </c>
      <c r="AF58" t="str">
        <f t="shared" si="15"/>
        <v>557187110</v>
      </c>
      <c r="AG58" s="3" t="b">
        <f t="shared" si="5"/>
        <v>0</v>
      </c>
      <c r="AH58" t="b">
        <f t="shared" si="16"/>
        <v>1</v>
      </c>
      <c r="AI58" t="b">
        <f t="shared" si="17"/>
        <v>0</v>
      </c>
      <c r="AJ58" t="b">
        <f t="shared" si="18"/>
        <v>0</v>
      </c>
      <c r="AK58" s="8" t="b">
        <f t="shared" si="19"/>
        <v>0</v>
      </c>
      <c r="AL58" s="7" t="b">
        <f t="shared" si="20"/>
        <v>1</v>
      </c>
      <c r="AM58" s="8" t="b">
        <f t="shared" si="21"/>
        <v>0</v>
      </c>
      <c r="AN58" t="b">
        <f t="shared" si="22"/>
        <v>1</v>
      </c>
      <c r="AO58" t="str">
        <f t="shared" si="23"/>
        <v>cm</v>
      </c>
      <c r="AP58">
        <f t="shared" si="24"/>
        <v>60</v>
      </c>
      <c r="AQ58" s="6" t="b">
        <f t="shared" si="25"/>
        <v>1</v>
      </c>
      <c r="AR58" s="6" t="str">
        <f t="shared" si="26"/>
        <v>18171d</v>
      </c>
      <c r="AS58" s="6" t="b">
        <f>NOT(IFERROR(VLOOKUP(IFERROR(VALUE(MID($AD58,RIGHT(AS$2,1)+1,1)),MID($AD58,RIGHT(AS$2,1)+1,1)),Alphanumeric!$A:$A,1,FALSE),-1)=-1)</f>
        <v>1</v>
      </c>
      <c r="AT58" s="6" t="b">
        <f>NOT(IFERROR(VLOOKUP(IFERROR(VALUE(MID($AD58,RIGHT(AT$2,1)+1,1)),MID($AD58,RIGHT(AT$2,1)+1,1)),Alphanumeric!$A:$A,1,FALSE),-1)=-1)</f>
        <v>1</v>
      </c>
      <c r="AU58" s="6" t="b">
        <f>NOT(IFERROR(VLOOKUP(IFERROR(VALUE(MID($AD58,RIGHT(AU$2,1)+1,1)),MID($AD58,RIGHT(AU$2,1)+1,1)),Alphanumeric!$A:$A,1,FALSE),-1)=-1)</f>
        <v>1</v>
      </c>
      <c r="AV58" s="6" t="b">
        <f>NOT(IFERROR(VLOOKUP(IFERROR(VALUE(MID($AD58,RIGHT(AV$2,1)+1,1)),MID($AD58,RIGHT(AV$2,1)+1,1)),Alphanumeric!$A:$A,1,FALSE),-1)=-1)</f>
        <v>1</v>
      </c>
      <c r="AW58" s="6" t="b">
        <f>NOT(IFERROR(VLOOKUP(IFERROR(VALUE(MID($AD58,RIGHT(AW$2,1)+1,1)),MID($AD58,RIGHT(AW$2,1)+1,1)),Alphanumeric!$A:$A,1,FALSE),-1)=-1)</f>
        <v>1</v>
      </c>
      <c r="AX58" s="6" t="b">
        <f>NOT(IFERROR(VLOOKUP(IFERROR(VALUE(MID($AD58,RIGHT(AX$2,1)+1,1)),MID($AD58,RIGHT(AX$2,1)+1,1)),Alphanumeric!$A:$A,1,FALSE),-1)=-1)</f>
        <v>1</v>
      </c>
      <c r="AY58" s="6" t="b">
        <f t="shared" si="27"/>
        <v>1</v>
      </c>
      <c r="AZ58" t="b">
        <f t="shared" si="28"/>
        <v>1</v>
      </c>
    </row>
    <row r="59" spans="1:52" x14ac:dyDescent="0.2">
      <c r="A59" t="str">
        <f t="shared" si="6"/>
        <v>14-1</v>
      </c>
      <c r="C59">
        <f t="shared" si="29"/>
        <v>14</v>
      </c>
      <c r="D59">
        <f t="shared" si="7"/>
        <v>1</v>
      </c>
      <c r="G59">
        <f t="shared" si="30"/>
        <v>57</v>
      </c>
      <c r="H59" t="str">
        <f t="shared" si="40"/>
        <v/>
      </c>
      <c r="I59" t="str">
        <f t="shared" si="40"/>
        <v>ecl:grn byr:1948 hgt:174cm pid:438876745 cid:321</v>
      </c>
      <c r="J59" t="str">
        <f t="shared" si="40"/>
        <v>iyr:2018</v>
      </c>
      <c r="K59" t="str">
        <f t="shared" si="40"/>
        <v>hcl:#866857 eyr:2023</v>
      </c>
      <c r="L59" t="str">
        <f t="shared" si="40"/>
        <v/>
      </c>
      <c r="M59" t="str">
        <f t="shared" si="40"/>
        <v/>
      </c>
      <c r="N59" t="str">
        <f t="shared" si="40"/>
        <v/>
      </c>
      <c r="O59" t="str">
        <f t="shared" si="40"/>
        <v/>
      </c>
      <c r="P59" t="str">
        <f t="shared" si="40"/>
        <v/>
      </c>
      <c r="Q59" t="str">
        <f t="shared" si="8"/>
        <v>ecl:grn byr:1948 hgt:174cm pid:438876745 cid:321 iyr:2018 hcl:#866857 eyr:2023</v>
      </c>
      <c r="R59">
        <f t="shared" si="38"/>
        <v>9</v>
      </c>
      <c r="S59">
        <f t="shared" si="38"/>
        <v>50</v>
      </c>
      <c r="T59">
        <f t="shared" si="38"/>
        <v>71</v>
      </c>
      <c r="U59">
        <f t="shared" si="37"/>
        <v>18</v>
      </c>
      <c r="V59">
        <f t="shared" si="37"/>
        <v>59</v>
      </c>
      <c r="W59">
        <f t="shared" si="37"/>
        <v>1</v>
      </c>
      <c r="X59">
        <f t="shared" si="37"/>
        <v>28</v>
      </c>
      <c r="Y59" s="3" t="b">
        <f t="shared" si="3"/>
        <v>1</v>
      </c>
      <c r="Z59" t="str">
        <f t="shared" si="9"/>
        <v>1948</v>
      </c>
      <c r="AA59" t="str">
        <f t="shared" si="10"/>
        <v>2018</v>
      </c>
      <c r="AB59" t="str">
        <f t="shared" si="11"/>
        <v>2023</v>
      </c>
      <c r="AC59" t="str">
        <f t="shared" si="12"/>
        <v>174cm</v>
      </c>
      <c r="AD59" t="str">
        <f t="shared" si="13"/>
        <v>#866857</v>
      </c>
      <c r="AE59" t="str">
        <f t="shared" si="14"/>
        <v>grn</v>
      </c>
      <c r="AF59" t="str">
        <f t="shared" si="15"/>
        <v>438876745</v>
      </c>
      <c r="AG59" s="3" t="b">
        <f t="shared" si="5"/>
        <v>1</v>
      </c>
      <c r="AH59" t="b">
        <f t="shared" si="16"/>
        <v>1</v>
      </c>
      <c r="AI59" t="b">
        <f t="shared" si="17"/>
        <v>1</v>
      </c>
      <c r="AJ59" t="b">
        <f t="shared" si="18"/>
        <v>1</v>
      </c>
      <c r="AK59" s="8" t="b">
        <f t="shared" si="19"/>
        <v>1</v>
      </c>
      <c r="AL59" s="7" t="b">
        <f t="shared" si="20"/>
        <v>1</v>
      </c>
      <c r="AM59" s="8" t="b">
        <f t="shared" si="21"/>
        <v>1</v>
      </c>
      <c r="AN59" t="b">
        <f t="shared" si="22"/>
        <v>1</v>
      </c>
      <c r="AO59" t="str">
        <f t="shared" si="23"/>
        <v>cm</v>
      </c>
      <c r="AP59">
        <f t="shared" si="24"/>
        <v>174</v>
      </c>
      <c r="AQ59" s="6" t="b">
        <f t="shared" si="25"/>
        <v>1</v>
      </c>
      <c r="AR59" s="6" t="str">
        <f t="shared" si="26"/>
        <v>866857</v>
      </c>
      <c r="AS59" s="6" t="b">
        <f>NOT(IFERROR(VLOOKUP(IFERROR(VALUE(MID($AD59,RIGHT(AS$2,1)+1,1)),MID($AD59,RIGHT(AS$2,1)+1,1)),Alphanumeric!$A:$A,1,FALSE),-1)=-1)</f>
        <v>1</v>
      </c>
      <c r="AT59" s="6" t="b">
        <f>NOT(IFERROR(VLOOKUP(IFERROR(VALUE(MID($AD59,RIGHT(AT$2,1)+1,1)),MID($AD59,RIGHT(AT$2,1)+1,1)),Alphanumeric!$A:$A,1,FALSE),-1)=-1)</f>
        <v>1</v>
      </c>
      <c r="AU59" s="6" t="b">
        <f>NOT(IFERROR(VLOOKUP(IFERROR(VALUE(MID($AD59,RIGHT(AU$2,1)+1,1)),MID($AD59,RIGHT(AU$2,1)+1,1)),Alphanumeric!$A:$A,1,FALSE),-1)=-1)</f>
        <v>1</v>
      </c>
      <c r="AV59" s="6" t="b">
        <f>NOT(IFERROR(VLOOKUP(IFERROR(VALUE(MID($AD59,RIGHT(AV$2,1)+1,1)),MID($AD59,RIGHT(AV$2,1)+1,1)),Alphanumeric!$A:$A,1,FALSE),-1)=-1)</f>
        <v>1</v>
      </c>
      <c r="AW59" s="6" t="b">
        <f>NOT(IFERROR(VLOOKUP(IFERROR(VALUE(MID($AD59,RIGHT(AW$2,1)+1,1)),MID($AD59,RIGHT(AW$2,1)+1,1)),Alphanumeric!$A:$A,1,FALSE),-1)=-1)</f>
        <v>1</v>
      </c>
      <c r="AX59" s="6" t="b">
        <f>NOT(IFERROR(VLOOKUP(IFERROR(VALUE(MID($AD59,RIGHT(AX$2,1)+1,1)),MID($AD59,RIGHT(AX$2,1)+1,1)),Alphanumeric!$A:$A,1,FALSE),-1)=-1)</f>
        <v>1</v>
      </c>
      <c r="AY59" s="6" t="b">
        <f t="shared" si="27"/>
        <v>1</v>
      </c>
      <c r="AZ59" t="b">
        <f t="shared" si="28"/>
        <v>1</v>
      </c>
    </row>
    <row r="60" spans="1:52" ht="17" x14ac:dyDescent="0.25">
      <c r="A60" t="str">
        <f t="shared" si="6"/>
        <v>14-2</v>
      </c>
      <c r="B60" s="1" t="s">
        <v>44</v>
      </c>
      <c r="C60">
        <f t="shared" si="29"/>
        <v>14</v>
      </c>
      <c r="D60">
        <f t="shared" si="7"/>
        <v>2</v>
      </c>
      <c r="G60">
        <f t="shared" si="30"/>
        <v>58</v>
      </c>
      <c r="H60" t="str">
        <f t="shared" si="40"/>
        <v/>
      </c>
      <c r="I60" t="str">
        <f t="shared" si="40"/>
        <v>hgt:189cm iyr:2012 hcl:#602927 pid:978388052 ecl:brn</v>
      </c>
      <c r="J60" t="str">
        <f t="shared" si="40"/>
        <v>eyr:2030</v>
      </c>
      <c r="K60" t="str">
        <f t="shared" si="40"/>
        <v/>
      </c>
      <c r="L60" t="str">
        <f t="shared" si="40"/>
        <v/>
      </c>
      <c r="M60" t="str">
        <f t="shared" si="40"/>
        <v/>
      </c>
      <c r="N60" t="str">
        <f t="shared" si="40"/>
        <v/>
      </c>
      <c r="O60" t="str">
        <f t="shared" si="40"/>
        <v/>
      </c>
      <c r="P60" t="str">
        <f t="shared" si="40"/>
        <v/>
      </c>
      <c r="Q60" t="str">
        <f t="shared" si="8"/>
        <v>hgt:189cm iyr:2012 hcl:#602927 pid:978388052 ecl:brn eyr:2030</v>
      </c>
      <c r="R60" t="e">
        <f t="shared" si="38"/>
        <v>#VALUE!</v>
      </c>
      <c r="S60">
        <f t="shared" si="38"/>
        <v>11</v>
      </c>
      <c r="T60">
        <f t="shared" si="38"/>
        <v>54</v>
      </c>
      <c r="U60">
        <f t="shared" si="37"/>
        <v>1</v>
      </c>
      <c r="V60">
        <f t="shared" si="37"/>
        <v>20</v>
      </c>
      <c r="W60">
        <f t="shared" si="37"/>
        <v>46</v>
      </c>
      <c r="X60">
        <f t="shared" si="37"/>
        <v>32</v>
      </c>
      <c r="Y60" s="3" t="b">
        <f t="shared" si="3"/>
        <v>0</v>
      </c>
      <c r="Z60" t="e">
        <f t="shared" si="9"/>
        <v>#VALUE!</v>
      </c>
      <c r="AA60" t="str">
        <f t="shared" si="10"/>
        <v>2012</v>
      </c>
      <c r="AB60" t="str">
        <f t="shared" si="11"/>
        <v>2030</v>
      </c>
      <c r="AC60" t="str">
        <f t="shared" si="12"/>
        <v>189cm</v>
      </c>
      <c r="AD60" t="str">
        <f t="shared" si="13"/>
        <v>#602927</v>
      </c>
      <c r="AE60" t="str">
        <f t="shared" si="14"/>
        <v>brn</v>
      </c>
      <c r="AF60" t="str">
        <f t="shared" si="15"/>
        <v>978388052</v>
      </c>
      <c r="AG60" s="3" t="b">
        <f t="shared" si="5"/>
        <v>0</v>
      </c>
      <c r="AH60" t="b">
        <f t="shared" si="16"/>
        <v>0</v>
      </c>
      <c r="AI60" t="b">
        <f t="shared" si="17"/>
        <v>1</v>
      </c>
      <c r="AJ60" t="b">
        <f t="shared" si="18"/>
        <v>1</v>
      </c>
      <c r="AK60" s="8" t="b">
        <f t="shared" si="19"/>
        <v>1</v>
      </c>
      <c r="AL60" s="7" t="b">
        <f t="shared" si="20"/>
        <v>1</v>
      </c>
      <c r="AM60" s="8" t="b">
        <f t="shared" si="21"/>
        <v>1</v>
      </c>
      <c r="AN60" t="b">
        <f t="shared" si="22"/>
        <v>1</v>
      </c>
      <c r="AO60" t="str">
        <f t="shared" si="23"/>
        <v>cm</v>
      </c>
      <c r="AP60">
        <f t="shared" si="24"/>
        <v>189</v>
      </c>
      <c r="AQ60" s="6" t="b">
        <f t="shared" si="25"/>
        <v>1</v>
      </c>
      <c r="AR60" s="6" t="str">
        <f t="shared" si="26"/>
        <v>602927</v>
      </c>
      <c r="AS60" s="6" t="b">
        <f>NOT(IFERROR(VLOOKUP(IFERROR(VALUE(MID($AD60,RIGHT(AS$2,1)+1,1)),MID($AD60,RIGHT(AS$2,1)+1,1)),Alphanumeric!$A:$A,1,FALSE),-1)=-1)</f>
        <v>1</v>
      </c>
      <c r="AT60" s="6" t="b">
        <f>NOT(IFERROR(VLOOKUP(IFERROR(VALUE(MID($AD60,RIGHT(AT$2,1)+1,1)),MID($AD60,RIGHT(AT$2,1)+1,1)),Alphanumeric!$A:$A,1,FALSE),-1)=-1)</f>
        <v>1</v>
      </c>
      <c r="AU60" s="6" t="b">
        <f>NOT(IFERROR(VLOOKUP(IFERROR(VALUE(MID($AD60,RIGHT(AU$2,1)+1,1)),MID($AD60,RIGHT(AU$2,1)+1,1)),Alphanumeric!$A:$A,1,FALSE),-1)=-1)</f>
        <v>1</v>
      </c>
      <c r="AV60" s="6" t="b">
        <f>NOT(IFERROR(VLOOKUP(IFERROR(VALUE(MID($AD60,RIGHT(AV$2,1)+1,1)),MID($AD60,RIGHT(AV$2,1)+1,1)),Alphanumeric!$A:$A,1,FALSE),-1)=-1)</f>
        <v>1</v>
      </c>
      <c r="AW60" s="6" t="b">
        <f>NOT(IFERROR(VLOOKUP(IFERROR(VALUE(MID($AD60,RIGHT(AW$2,1)+1,1)),MID($AD60,RIGHT(AW$2,1)+1,1)),Alphanumeric!$A:$A,1,FALSE),-1)=-1)</f>
        <v>1</v>
      </c>
      <c r="AX60" s="6" t="b">
        <f>NOT(IFERROR(VLOOKUP(IFERROR(VALUE(MID($AD60,RIGHT(AX$2,1)+1,1)),MID($AD60,RIGHT(AX$2,1)+1,1)),Alphanumeric!$A:$A,1,FALSE),-1)=-1)</f>
        <v>1</v>
      </c>
      <c r="AY60" s="6" t="b">
        <f t="shared" si="27"/>
        <v>1</v>
      </c>
      <c r="AZ60" t="b">
        <f t="shared" si="28"/>
        <v>1</v>
      </c>
    </row>
    <row r="61" spans="1:52" ht="17" x14ac:dyDescent="0.25">
      <c r="A61" t="str">
        <f t="shared" si="6"/>
        <v>14-3</v>
      </c>
      <c r="B61" s="1" t="s">
        <v>45</v>
      </c>
      <c r="C61">
        <f t="shared" si="29"/>
        <v>14</v>
      </c>
      <c r="D61">
        <f t="shared" si="7"/>
        <v>3</v>
      </c>
      <c r="G61">
        <f t="shared" si="30"/>
        <v>59</v>
      </c>
      <c r="H61" t="str">
        <f t="shared" si="40"/>
        <v/>
      </c>
      <c r="I61" t="str">
        <f t="shared" si="40"/>
        <v>ecl:amb cid:235</v>
      </c>
      <c r="J61" t="str">
        <f t="shared" si="40"/>
        <v>byr:1938</v>
      </c>
      <c r="K61" t="str">
        <f t="shared" si="40"/>
        <v>pid:315825546 hcl:#ceb3a1 eyr:2029</v>
      </c>
      <c r="L61" t="str">
        <f t="shared" si="40"/>
        <v>iyr:2013 hgt:171cm</v>
      </c>
      <c r="M61" t="str">
        <f t="shared" si="40"/>
        <v/>
      </c>
      <c r="N61" t="str">
        <f t="shared" si="40"/>
        <v/>
      </c>
      <c r="O61" t="str">
        <f t="shared" si="40"/>
        <v/>
      </c>
      <c r="P61" t="str">
        <f t="shared" si="40"/>
        <v/>
      </c>
      <c r="Q61" t="str">
        <f t="shared" si="8"/>
        <v>ecl:amb cid:235 byr:1938 pid:315825546 hcl:#ceb3a1 eyr:2029 iyr:2013 hgt:171cm</v>
      </c>
      <c r="R61">
        <f t="shared" si="38"/>
        <v>17</v>
      </c>
      <c r="S61">
        <f t="shared" si="38"/>
        <v>61</v>
      </c>
      <c r="T61">
        <f t="shared" si="38"/>
        <v>52</v>
      </c>
      <c r="U61">
        <f t="shared" si="37"/>
        <v>70</v>
      </c>
      <c r="V61">
        <f t="shared" si="37"/>
        <v>40</v>
      </c>
      <c r="W61">
        <f t="shared" si="37"/>
        <v>1</v>
      </c>
      <c r="X61">
        <f t="shared" si="37"/>
        <v>26</v>
      </c>
      <c r="Y61" s="3" t="b">
        <f t="shared" si="3"/>
        <v>1</v>
      </c>
      <c r="Z61" t="str">
        <f t="shared" si="9"/>
        <v>1938</v>
      </c>
      <c r="AA61" t="str">
        <f t="shared" si="10"/>
        <v>2013</v>
      </c>
      <c r="AB61" t="str">
        <f t="shared" si="11"/>
        <v>2029</v>
      </c>
      <c r="AC61" t="str">
        <f t="shared" si="12"/>
        <v>171cm</v>
      </c>
      <c r="AD61" t="str">
        <f t="shared" si="13"/>
        <v>#ceb3a1</v>
      </c>
      <c r="AE61" t="str">
        <f t="shared" si="14"/>
        <v>amb</v>
      </c>
      <c r="AF61" t="str">
        <f t="shared" si="15"/>
        <v>315825546</v>
      </c>
      <c r="AG61" s="3" t="b">
        <f t="shared" si="5"/>
        <v>1</v>
      </c>
      <c r="AH61" t="b">
        <f t="shared" si="16"/>
        <v>1</v>
      </c>
      <c r="AI61" t="b">
        <f t="shared" si="17"/>
        <v>1</v>
      </c>
      <c r="AJ61" t="b">
        <f t="shared" si="18"/>
        <v>1</v>
      </c>
      <c r="AK61" s="8" t="b">
        <f t="shared" si="19"/>
        <v>1</v>
      </c>
      <c r="AL61" s="7" t="b">
        <f t="shared" si="20"/>
        <v>1</v>
      </c>
      <c r="AM61" s="8" t="b">
        <f t="shared" si="21"/>
        <v>1</v>
      </c>
      <c r="AN61" t="b">
        <f t="shared" si="22"/>
        <v>1</v>
      </c>
      <c r="AO61" t="str">
        <f t="shared" si="23"/>
        <v>cm</v>
      </c>
      <c r="AP61">
        <f t="shared" si="24"/>
        <v>171</v>
      </c>
      <c r="AQ61" s="6" t="b">
        <f t="shared" si="25"/>
        <v>1</v>
      </c>
      <c r="AR61" s="6" t="str">
        <f t="shared" si="26"/>
        <v>ceb3a1</v>
      </c>
      <c r="AS61" s="6" t="b">
        <f>NOT(IFERROR(VLOOKUP(IFERROR(VALUE(MID($AD61,RIGHT(AS$2,1)+1,1)),MID($AD61,RIGHT(AS$2,1)+1,1)),Alphanumeric!$A:$A,1,FALSE),-1)=-1)</f>
        <v>1</v>
      </c>
      <c r="AT61" s="6" t="b">
        <f>NOT(IFERROR(VLOOKUP(IFERROR(VALUE(MID($AD61,RIGHT(AT$2,1)+1,1)),MID($AD61,RIGHT(AT$2,1)+1,1)),Alphanumeric!$A:$A,1,FALSE),-1)=-1)</f>
        <v>1</v>
      </c>
      <c r="AU61" s="6" t="b">
        <f>NOT(IFERROR(VLOOKUP(IFERROR(VALUE(MID($AD61,RIGHT(AU$2,1)+1,1)),MID($AD61,RIGHT(AU$2,1)+1,1)),Alphanumeric!$A:$A,1,FALSE),-1)=-1)</f>
        <v>1</v>
      </c>
      <c r="AV61" s="6" t="b">
        <f>NOT(IFERROR(VLOOKUP(IFERROR(VALUE(MID($AD61,RIGHT(AV$2,1)+1,1)),MID($AD61,RIGHT(AV$2,1)+1,1)),Alphanumeric!$A:$A,1,FALSE),-1)=-1)</f>
        <v>1</v>
      </c>
      <c r="AW61" s="6" t="b">
        <f>NOT(IFERROR(VLOOKUP(IFERROR(VALUE(MID($AD61,RIGHT(AW$2,1)+1,1)),MID($AD61,RIGHT(AW$2,1)+1,1)),Alphanumeric!$A:$A,1,FALSE),-1)=-1)</f>
        <v>1</v>
      </c>
      <c r="AX61" s="6" t="b">
        <f>NOT(IFERROR(VLOOKUP(IFERROR(VALUE(MID($AD61,RIGHT(AX$2,1)+1,1)),MID($AD61,RIGHT(AX$2,1)+1,1)),Alphanumeric!$A:$A,1,FALSE),-1)=-1)</f>
        <v>1</v>
      </c>
      <c r="AY61" s="6" t="b">
        <f t="shared" si="27"/>
        <v>1</v>
      </c>
      <c r="AZ61" t="b">
        <f t="shared" si="28"/>
        <v>1</v>
      </c>
    </row>
    <row r="62" spans="1:52" ht="17" x14ac:dyDescent="0.25">
      <c r="A62" t="str">
        <f t="shared" si="6"/>
        <v>14-4</v>
      </c>
      <c r="B62" s="1" t="s">
        <v>46</v>
      </c>
      <c r="C62">
        <f t="shared" si="29"/>
        <v>14</v>
      </c>
      <c r="D62">
        <f t="shared" si="7"/>
        <v>4</v>
      </c>
      <c r="G62">
        <f t="shared" si="30"/>
        <v>60</v>
      </c>
      <c r="H62" t="str">
        <f t="shared" si="40"/>
        <v/>
      </c>
      <c r="I62" t="str">
        <f t="shared" si="40"/>
        <v>ecl:dne hcl:z</v>
      </c>
      <c r="J62" t="str">
        <f t="shared" si="40"/>
        <v>hgt:76cm byr:2010</v>
      </c>
      <c r="K62" t="str">
        <f t="shared" si="40"/>
        <v>cid:185 eyr:2001</v>
      </c>
      <c r="L62" t="str">
        <f t="shared" si="40"/>
        <v/>
      </c>
      <c r="M62" t="str">
        <f t="shared" si="40"/>
        <v/>
      </c>
      <c r="N62" t="str">
        <f t="shared" si="40"/>
        <v/>
      </c>
      <c r="O62" t="str">
        <f t="shared" si="40"/>
        <v/>
      </c>
      <c r="P62" t="str">
        <f t="shared" si="40"/>
        <v/>
      </c>
      <c r="Q62" t="str">
        <f t="shared" si="8"/>
        <v>ecl:dne hcl:z hgt:76cm byr:2010 cid:185 eyr:2001</v>
      </c>
      <c r="R62">
        <f t="shared" si="38"/>
        <v>24</v>
      </c>
      <c r="S62" t="e">
        <f t="shared" si="38"/>
        <v>#VALUE!</v>
      </c>
      <c r="T62">
        <f t="shared" si="38"/>
        <v>41</v>
      </c>
      <c r="U62">
        <f t="shared" si="37"/>
        <v>15</v>
      </c>
      <c r="V62">
        <f t="shared" si="37"/>
        <v>9</v>
      </c>
      <c r="W62">
        <f t="shared" si="37"/>
        <v>1</v>
      </c>
      <c r="X62" t="e">
        <f t="shared" si="37"/>
        <v>#VALUE!</v>
      </c>
      <c r="Y62" s="3" t="b">
        <f t="shared" si="3"/>
        <v>0</v>
      </c>
      <c r="Z62" t="str">
        <f t="shared" si="9"/>
        <v>2010</v>
      </c>
      <c r="AA62" t="e">
        <f t="shared" si="10"/>
        <v>#VALUE!</v>
      </c>
      <c r="AB62" t="str">
        <f t="shared" si="11"/>
        <v>2001</v>
      </c>
      <c r="AC62" t="str">
        <f t="shared" si="12"/>
        <v>76cm</v>
      </c>
      <c r="AD62" t="str">
        <f t="shared" si="13"/>
        <v>z</v>
      </c>
      <c r="AE62" t="str">
        <f t="shared" si="14"/>
        <v>dne</v>
      </c>
      <c r="AF62" t="e">
        <f t="shared" si="15"/>
        <v>#VALUE!</v>
      </c>
      <c r="AG62" s="3" t="b">
        <f t="shared" si="5"/>
        <v>0</v>
      </c>
      <c r="AH62" t="b">
        <f t="shared" si="16"/>
        <v>0</v>
      </c>
      <c r="AI62" t="b">
        <f t="shared" si="17"/>
        <v>0</v>
      </c>
      <c r="AJ62" t="b">
        <f t="shared" si="18"/>
        <v>0</v>
      </c>
      <c r="AK62" s="8" t="b">
        <f t="shared" si="19"/>
        <v>0</v>
      </c>
      <c r="AL62" s="7" t="b">
        <f t="shared" si="20"/>
        <v>0</v>
      </c>
      <c r="AM62" s="8" t="b">
        <f t="shared" si="21"/>
        <v>0</v>
      </c>
      <c r="AN62" t="b">
        <f t="shared" si="22"/>
        <v>0</v>
      </c>
      <c r="AO62" t="str">
        <f t="shared" si="23"/>
        <v>cm</v>
      </c>
      <c r="AP62">
        <f t="shared" si="24"/>
        <v>76</v>
      </c>
      <c r="AQ62" s="6" t="b">
        <f t="shared" si="25"/>
        <v>0</v>
      </c>
      <c r="AR62" s="6" t="str">
        <f t="shared" si="26"/>
        <v/>
      </c>
      <c r="AS62" s="6" t="b">
        <f>NOT(IFERROR(VLOOKUP(IFERROR(VALUE(MID($AD62,RIGHT(AS$2,1)+1,1)),MID($AD62,RIGHT(AS$2,1)+1,1)),Alphanumeric!$A:$A,1,FALSE),-1)=-1)</f>
        <v>0</v>
      </c>
      <c r="AT62" s="6" t="b">
        <f>NOT(IFERROR(VLOOKUP(IFERROR(VALUE(MID($AD62,RIGHT(AT$2,1)+1,1)),MID($AD62,RIGHT(AT$2,1)+1,1)),Alphanumeric!$A:$A,1,FALSE),-1)=-1)</f>
        <v>0</v>
      </c>
      <c r="AU62" s="6" t="b">
        <f>NOT(IFERROR(VLOOKUP(IFERROR(VALUE(MID($AD62,RIGHT(AU$2,1)+1,1)),MID($AD62,RIGHT(AU$2,1)+1,1)),Alphanumeric!$A:$A,1,FALSE),-1)=-1)</f>
        <v>0</v>
      </c>
      <c r="AV62" s="6" t="b">
        <f>NOT(IFERROR(VLOOKUP(IFERROR(VALUE(MID($AD62,RIGHT(AV$2,1)+1,1)),MID($AD62,RIGHT(AV$2,1)+1,1)),Alphanumeric!$A:$A,1,FALSE),-1)=-1)</f>
        <v>0</v>
      </c>
      <c r="AW62" s="6" t="b">
        <f>NOT(IFERROR(VLOOKUP(IFERROR(VALUE(MID($AD62,RIGHT(AW$2,1)+1,1)),MID($AD62,RIGHT(AW$2,1)+1,1)),Alphanumeric!$A:$A,1,FALSE),-1)=-1)</f>
        <v>0</v>
      </c>
      <c r="AX62" s="6" t="b">
        <f>NOT(IFERROR(VLOOKUP(IFERROR(VALUE(MID($AD62,RIGHT(AX$2,1)+1,1)),MID($AD62,RIGHT(AX$2,1)+1,1)),Alphanumeric!$A:$A,1,FALSE),-1)=-1)</f>
        <v>0</v>
      </c>
      <c r="AY62" s="6" t="b">
        <f t="shared" si="27"/>
        <v>1</v>
      </c>
      <c r="AZ62" t="b">
        <f t="shared" si="28"/>
        <v>0</v>
      </c>
    </row>
    <row r="63" spans="1:52" x14ac:dyDescent="0.2">
      <c r="A63" t="str">
        <f t="shared" si="6"/>
        <v>15-1</v>
      </c>
      <c r="C63">
        <f t="shared" si="29"/>
        <v>15</v>
      </c>
      <c r="D63">
        <f t="shared" si="7"/>
        <v>1</v>
      </c>
      <c r="G63">
        <f t="shared" si="30"/>
        <v>61</v>
      </c>
      <c r="H63" t="str">
        <f t="shared" ref="H63:P72" si="41">IF(IFERROR(VLOOKUP($G63&amp;"-"&amp;H$2,$A:$B,2,FALSE),0)=0,"",VLOOKUP($G63&amp;"-"&amp;H$2,$A:$B,2,FALSE))</f>
        <v/>
      </c>
      <c r="I63" t="str">
        <f t="shared" si="41"/>
        <v>hcl:#733820 byr:1988 pid:558453117</v>
      </c>
      <c r="J63" t="str">
        <f t="shared" si="41"/>
        <v>hgt:66in</v>
      </c>
      <c r="K63" t="str">
        <f t="shared" si="41"/>
        <v>ecl:oth iyr:2010 eyr:2021</v>
      </c>
      <c r="L63" t="str">
        <f t="shared" si="41"/>
        <v/>
      </c>
      <c r="M63" t="str">
        <f t="shared" si="41"/>
        <v/>
      </c>
      <c r="N63" t="str">
        <f t="shared" si="41"/>
        <v/>
      </c>
      <c r="O63" t="str">
        <f t="shared" si="41"/>
        <v/>
      </c>
      <c r="P63" t="str">
        <f t="shared" si="41"/>
        <v/>
      </c>
      <c r="Q63" t="str">
        <f t="shared" si="8"/>
        <v>hcl:#733820 byr:1988 pid:558453117 hgt:66in ecl:oth iyr:2010 eyr:2021</v>
      </c>
      <c r="R63">
        <f t="shared" si="38"/>
        <v>13</v>
      </c>
      <c r="S63">
        <f t="shared" si="38"/>
        <v>53</v>
      </c>
      <c r="T63">
        <f t="shared" si="38"/>
        <v>62</v>
      </c>
      <c r="U63">
        <f t="shared" si="37"/>
        <v>36</v>
      </c>
      <c r="V63">
        <f t="shared" si="37"/>
        <v>1</v>
      </c>
      <c r="W63">
        <f t="shared" si="37"/>
        <v>45</v>
      </c>
      <c r="X63">
        <f t="shared" si="37"/>
        <v>22</v>
      </c>
      <c r="Y63" s="3" t="b">
        <f t="shared" si="3"/>
        <v>1</v>
      </c>
      <c r="Z63" t="str">
        <f t="shared" si="9"/>
        <v>1988</v>
      </c>
      <c r="AA63" t="str">
        <f t="shared" si="10"/>
        <v>2010</v>
      </c>
      <c r="AB63" t="str">
        <f t="shared" si="11"/>
        <v>2021</v>
      </c>
      <c r="AC63" t="str">
        <f t="shared" si="12"/>
        <v>66in</v>
      </c>
      <c r="AD63" t="str">
        <f t="shared" si="13"/>
        <v>#733820</v>
      </c>
      <c r="AE63" t="str">
        <f t="shared" si="14"/>
        <v>oth</v>
      </c>
      <c r="AF63" t="str">
        <f t="shared" si="15"/>
        <v>558453117</v>
      </c>
      <c r="AG63" s="3" t="b">
        <f t="shared" si="5"/>
        <v>1</v>
      </c>
      <c r="AH63" t="b">
        <f t="shared" si="16"/>
        <v>1</v>
      </c>
      <c r="AI63" t="b">
        <f t="shared" si="17"/>
        <v>1</v>
      </c>
      <c r="AJ63" t="b">
        <f t="shared" si="18"/>
        <v>1</v>
      </c>
      <c r="AK63" s="8" t="b">
        <f t="shared" si="19"/>
        <v>1</v>
      </c>
      <c r="AL63" s="7" t="b">
        <f t="shared" si="20"/>
        <v>1</v>
      </c>
      <c r="AM63" s="8" t="b">
        <f t="shared" si="21"/>
        <v>1</v>
      </c>
      <c r="AN63" t="b">
        <f t="shared" si="22"/>
        <v>1</v>
      </c>
      <c r="AO63" t="str">
        <f t="shared" si="23"/>
        <v>in</v>
      </c>
      <c r="AP63">
        <f t="shared" si="24"/>
        <v>66</v>
      </c>
      <c r="AQ63" s="6" t="b">
        <f t="shared" si="25"/>
        <v>1</v>
      </c>
      <c r="AR63" s="6" t="str">
        <f t="shared" si="26"/>
        <v>733820</v>
      </c>
      <c r="AS63" s="6" t="b">
        <f>NOT(IFERROR(VLOOKUP(IFERROR(VALUE(MID($AD63,RIGHT(AS$2,1)+1,1)),MID($AD63,RIGHT(AS$2,1)+1,1)),Alphanumeric!$A:$A,1,FALSE),-1)=-1)</f>
        <v>1</v>
      </c>
      <c r="AT63" s="6" t="b">
        <f>NOT(IFERROR(VLOOKUP(IFERROR(VALUE(MID($AD63,RIGHT(AT$2,1)+1,1)),MID($AD63,RIGHT(AT$2,1)+1,1)),Alphanumeric!$A:$A,1,FALSE),-1)=-1)</f>
        <v>1</v>
      </c>
      <c r="AU63" s="6" t="b">
        <f>NOT(IFERROR(VLOOKUP(IFERROR(VALUE(MID($AD63,RIGHT(AU$2,1)+1,1)),MID($AD63,RIGHT(AU$2,1)+1,1)),Alphanumeric!$A:$A,1,FALSE),-1)=-1)</f>
        <v>1</v>
      </c>
      <c r="AV63" s="6" t="b">
        <f>NOT(IFERROR(VLOOKUP(IFERROR(VALUE(MID($AD63,RIGHT(AV$2,1)+1,1)),MID($AD63,RIGHT(AV$2,1)+1,1)),Alphanumeric!$A:$A,1,FALSE),-1)=-1)</f>
        <v>1</v>
      </c>
      <c r="AW63" s="6" t="b">
        <f>NOT(IFERROR(VLOOKUP(IFERROR(VALUE(MID($AD63,RIGHT(AW$2,1)+1,1)),MID($AD63,RIGHT(AW$2,1)+1,1)),Alphanumeric!$A:$A,1,FALSE),-1)=-1)</f>
        <v>1</v>
      </c>
      <c r="AX63" s="6" t="b">
        <f>NOT(IFERROR(VLOOKUP(IFERROR(VALUE(MID($AD63,RIGHT(AX$2,1)+1,1)),MID($AD63,RIGHT(AX$2,1)+1,1)),Alphanumeric!$A:$A,1,FALSE),-1)=-1)</f>
        <v>1</v>
      </c>
      <c r="AY63" s="6" t="b">
        <f t="shared" si="27"/>
        <v>1</v>
      </c>
      <c r="AZ63" t="b">
        <f t="shared" si="28"/>
        <v>1</v>
      </c>
    </row>
    <row r="64" spans="1:52" ht="17" x14ac:dyDescent="0.25">
      <c r="A64" t="str">
        <f t="shared" si="6"/>
        <v>15-2</v>
      </c>
      <c r="B64" s="1" t="s">
        <v>47</v>
      </c>
      <c r="C64">
        <f t="shared" si="29"/>
        <v>15</v>
      </c>
      <c r="D64">
        <f t="shared" si="7"/>
        <v>2</v>
      </c>
      <c r="G64">
        <f t="shared" si="30"/>
        <v>62</v>
      </c>
      <c r="H64" t="str">
        <f t="shared" si="41"/>
        <v/>
      </c>
      <c r="I64" t="str">
        <f t="shared" si="41"/>
        <v>byr:1926 pid:796557821 cid:155 hcl:#efcc98</v>
      </c>
      <c r="J64" t="str">
        <f t="shared" si="41"/>
        <v>hgt:159cm eyr:2023 ecl:oth iyr:2016</v>
      </c>
      <c r="K64" t="str">
        <f t="shared" si="41"/>
        <v/>
      </c>
      <c r="L64" t="str">
        <f t="shared" si="41"/>
        <v/>
      </c>
      <c r="M64" t="str">
        <f t="shared" si="41"/>
        <v/>
      </c>
      <c r="N64" t="str">
        <f t="shared" si="41"/>
        <v/>
      </c>
      <c r="O64" t="str">
        <f t="shared" si="41"/>
        <v/>
      </c>
      <c r="P64" t="str">
        <f t="shared" si="41"/>
        <v/>
      </c>
      <c r="Q64" t="str">
        <f t="shared" si="8"/>
        <v>byr:1926 pid:796557821 cid:155 hcl:#efcc98 hgt:159cm eyr:2023 ecl:oth iyr:2016</v>
      </c>
      <c r="R64">
        <f t="shared" si="38"/>
        <v>1</v>
      </c>
      <c r="S64">
        <f t="shared" si="38"/>
        <v>71</v>
      </c>
      <c r="T64">
        <f t="shared" si="38"/>
        <v>54</v>
      </c>
      <c r="U64">
        <f t="shared" si="37"/>
        <v>44</v>
      </c>
      <c r="V64">
        <f t="shared" si="37"/>
        <v>32</v>
      </c>
      <c r="W64">
        <f t="shared" si="37"/>
        <v>63</v>
      </c>
      <c r="X64">
        <f t="shared" si="37"/>
        <v>10</v>
      </c>
      <c r="Y64" s="3" t="b">
        <f t="shared" si="3"/>
        <v>1</v>
      </c>
      <c r="Z64" t="str">
        <f t="shared" si="9"/>
        <v>1926</v>
      </c>
      <c r="AA64" t="str">
        <f t="shared" si="10"/>
        <v>2016</v>
      </c>
      <c r="AB64" t="str">
        <f t="shared" si="11"/>
        <v>2023</v>
      </c>
      <c r="AC64" t="str">
        <f t="shared" si="12"/>
        <v>159cm</v>
      </c>
      <c r="AD64" t="str">
        <f t="shared" si="13"/>
        <v>#efcc98</v>
      </c>
      <c r="AE64" t="str">
        <f t="shared" si="14"/>
        <v>oth</v>
      </c>
      <c r="AF64" t="str">
        <f t="shared" si="15"/>
        <v>796557821</v>
      </c>
      <c r="AG64" s="3" t="b">
        <f t="shared" si="5"/>
        <v>1</v>
      </c>
      <c r="AH64" t="b">
        <f t="shared" si="16"/>
        <v>1</v>
      </c>
      <c r="AI64" t="b">
        <f t="shared" si="17"/>
        <v>1</v>
      </c>
      <c r="AJ64" t="b">
        <f t="shared" si="18"/>
        <v>1</v>
      </c>
      <c r="AK64" s="8" t="b">
        <f t="shared" si="19"/>
        <v>1</v>
      </c>
      <c r="AL64" s="7" t="b">
        <f t="shared" si="20"/>
        <v>1</v>
      </c>
      <c r="AM64" s="8" t="b">
        <f t="shared" si="21"/>
        <v>1</v>
      </c>
      <c r="AN64" t="b">
        <f t="shared" si="22"/>
        <v>1</v>
      </c>
      <c r="AO64" t="str">
        <f t="shared" si="23"/>
        <v>cm</v>
      </c>
      <c r="AP64">
        <f t="shared" si="24"/>
        <v>159</v>
      </c>
      <c r="AQ64" s="6" t="b">
        <f t="shared" si="25"/>
        <v>1</v>
      </c>
      <c r="AR64" s="6" t="str">
        <f t="shared" si="26"/>
        <v>efcc98</v>
      </c>
      <c r="AS64" s="6" t="b">
        <f>NOT(IFERROR(VLOOKUP(IFERROR(VALUE(MID($AD64,RIGHT(AS$2,1)+1,1)),MID($AD64,RIGHT(AS$2,1)+1,1)),Alphanumeric!$A:$A,1,FALSE),-1)=-1)</f>
        <v>1</v>
      </c>
      <c r="AT64" s="6" t="b">
        <f>NOT(IFERROR(VLOOKUP(IFERROR(VALUE(MID($AD64,RIGHT(AT$2,1)+1,1)),MID($AD64,RIGHT(AT$2,1)+1,1)),Alphanumeric!$A:$A,1,FALSE),-1)=-1)</f>
        <v>1</v>
      </c>
      <c r="AU64" s="6" t="b">
        <f>NOT(IFERROR(VLOOKUP(IFERROR(VALUE(MID($AD64,RIGHT(AU$2,1)+1,1)),MID($AD64,RIGHT(AU$2,1)+1,1)),Alphanumeric!$A:$A,1,FALSE),-1)=-1)</f>
        <v>1</v>
      </c>
      <c r="AV64" s="6" t="b">
        <f>NOT(IFERROR(VLOOKUP(IFERROR(VALUE(MID($AD64,RIGHT(AV$2,1)+1,1)),MID($AD64,RIGHT(AV$2,1)+1,1)),Alphanumeric!$A:$A,1,FALSE),-1)=-1)</f>
        <v>1</v>
      </c>
      <c r="AW64" s="6" t="b">
        <f>NOT(IFERROR(VLOOKUP(IFERROR(VALUE(MID($AD64,RIGHT(AW$2,1)+1,1)),MID($AD64,RIGHT(AW$2,1)+1,1)),Alphanumeric!$A:$A,1,FALSE),-1)=-1)</f>
        <v>1</v>
      </c>
      <c r="AX64" s="6" t="b">
        <f>NOT(IFERROR(VLOOKUP(IFERROR(VALUE(MID($AD64,RIGHT(AX$2,1)+1,1)),MID($AD64,RIGHT(AX$2,1)+1,1)),Alphanumeric!$A:$A,1,FALSE),-1)=-1)</f>
        <v>1</v>
      </c>
      <c r="AY64" s="6" t="b">
        <f t="shared" si="27"/>
        <v>1</v>
      </c>
      <c r="AZ64" t="b">
        <f t="shared" si="28"/>
        <v>1</v>
      </c>
    </row>
    <row r="65" spans="1:52" ht="17" x14ac:dyDescent="0.25">
      <c r="A65" t="str">
        <f t="shared" si="6"/>
        <v>15-3</v>
      </c>
      <c r="B65" s="1" t="s">
        <v>48</v>
      </c>
      <c r="C65">
        <f t="shared" si="29"/>
        <v>15</v>
      </c>
      <c r="D65">
        <f t="shared" si="7"/>
        <v>3</v>
      </c>
      <c r="G65">
        <f t="shared" si="30"/>
        <v>63</v>
      </c>
      <c r="H65" t="str">
        <f t="shared" si="41"/>
        <v/>
      </c>
      <c r="I65" t="str">
        <f t="shared" si="41"/>
        <v>byr:2023 eyr:2031 hcl:0ba99a pid:14902250</v>
      </c>
      <c r="J65" t="str">
        <f t="shared" si="41"/>
        <v>hgt:132 ecl:#9b89b1 iyr:2017</v>
      </c>
      <c r="K65" t="str">
        <f t="shared" si="41"/>
        <v/>
      </c>
      <c r="L65" t="str">
        <f t="shared" si="41"/>
        <v/>
      </c>
      <c r="M65" t="str">
        <f t="shared" si="41"/>
        <v/>
      </c>
      <c r="N65" t="str">
        <f t="shared" si="41"/>
        <v/>
      </c>
      <c r="O65" t="str">
        <f t="shared" si="41"/>
        <v/>
      </c>
      <c r="P65" t="str">
        <f t="shared" si="41"/>
        <v/>
      </c>
      <c r="Q65" t="str">
        <f t="shared" si="8"/>
        <v>byr:2023 eyr:2031 hcl:0ba99a pid:14902250 hgt:132 ecl:#9b89b1 iyr:2017</v>
      </c>
      <c r="R65">
        <f t="shared" si="38"/>
        <v>1</v>
      </c>
      <c r="S65">
        <f t="shared" si="38"/>
        <v>63</v>
      </c>
      <c r="T65">
        <f t="shared" si="38"/>
        <v>10</v>
      </c>
      <c r="U65">
        <f t="shared" si="37"/>
        <v>43</v>
      </c>
      <c r="V65">
        <f t="shared" si="37"/>
        <v>19</v>
      </c>
      <c r="W65">
        <f t="shared" si="37"/>
        <v>51</v>
      </c>
      <c r="X65">
        <f t="shared" si="37"/>
        <v>30</v>
      </c>
      <c r="Y65" s="3" t="b">
        <f t="shared" si="3"/>
        <v>1</v>
      </c>
      <c r="Z65" t="str">
        <f t="shared" si="9"/>
        <v>2023</v>
      </c>
      <c r="AA65" t="str">
        <f t="shared" si="10"/>
        <v>2017</v>
      </c>
      <c r="AB65" t="str">
        <f t="shared" si="11"/>
        <v>2031</v>
      </c>
      <c r="AC65" t="str">
        <f t="shared" si="12"/>
        <v>132</v>
      </c>
      <c r="AD65" t="str">
        <f t="shared" si="13"/>
        <v>0ba99a</v>
      </c>
      <c r="AE65" t="str">
        <f t="shared" si="14"/>
        <v>#9b89b1</v>
      </c>
      <c r="AF65" t="str">
        <f t="shared" si="15"/>
        <v>14902250</v>
      </c>
      <c r="AG65" s="3" t="b">
        <f t="shared" si="5"/>
        <v>0</v>
      </c>
      <c r="AH65" t="b">
        <f t="shared" si="16"/>
        <v>0</v>
      </c>
      <c r="AI65" t="b">
        <f t="shared" si="17"/>
        <v>1</v>
      </c>
      <c r="AJ65" t="b">
        <f t="shared" si="18"/>
        <v>0</v>
      </c>
      <c r="AK65" s="8" t="b">
        <f t="shared" si="19"/>
        <v>0</v>
      </c>
      <c r="AL65" s="7" t="b">
        <f t="shared" si="20"/>
        <v>0</v>
      </c>
      <c r="AM65" s="8" t="b">
        <f t="shared" si="21"/>
        <v>0</v>
      </c>
      <c r="AN65" t="b">
        <f t="shared" si="22"/>
        <v>0</v>
      </c>
      <c r="AO65" t="str">
        <f t="shared" si="23"/>
        <v>32</v>
      </c>
      <c r="AP65">
        <f t="shared" si="24"/>
        <v>1</v>
      </c>
      <c r="AQ65" s="6" t="b">
        <f t="shared" si="25"/>
        <v>0</v>
      </c>
      <c r="AR65" s="6" t="str">
        <f t="shared" si="26"/>
        <v>ba99a</v>
      </c>
      <c r="AS65" s="6" t="b">
        <f>NOT(IFERROR(VLOOKUP(IFERROR(VALUE(MID($AD65,RIGHT(AS$2,1)+1,1)),MID($AD65,RIGHT(AS$2,1)+1,1)),Alphanumeric!$A:$A,1,FALSE),-1)=-1)</f>
        <v>1</v>
      </c>
      <c r="AT65" s="6" t="b">
        <f>NOT(IFERROR(VLOOKUP(IFERROR(VALUE(MID($AD65,RIGHT(AT$2,1)+1,1)),MID($AD65,RIGHT(AT$2,1)+1,1)),Alphanumeric!$A:$A,1,FALSE),-1)=-1)</f>
        <v>1</v>
      </c>
      <c r="AU65" s="6" t="b">
        <f>NOT(IFERROR(VLOOKUP(IFERROR(VALUE(MID($AD65,RIGHT(AU$2,1)+1,1)),MID($AD65,RIGHT(AU$2,1)+1,1)),Alphanumeric!$A:$A,1,FALSE),-1)=-1)</f>
        <v>1</v>
      </c>
      <c r="AV65" s="6" t="b">
        <f>NOT(IFERROR(VLOOKUP(IFERROR(VALUE(MID($AD65,RIGHT(AV$2,1)+1,1)),MID($AD65,RIGHT(AV$2,1)+1,1)),Alphanumeric!$A:$A,1,FALSE),-1)=-1)</f>
        <v>1</v>
      </c>
      <c r="AW65" s="6" t="b">
        <f>NOT(IFERROR(VLOOKUP(IFERROR(VALUE(MID($AD65,RIGHT(AW$2,1)+1,1)),MID($AD65,RIGHT(AW$2,1)+1,1)),Alphanumeric!$A:$A,1,FALSE),-1)=-1)</f>
        <v>1</v>
      </c>
      <c r="AX65" s="6" t="b">
        <f>NOT(IFERROR(VLOOKUP(IFERROR(VALUE(MID($AD65,RIGHT(AX$2,1)+1,1)),MID($AD65,RIGHT(AX$2,1)+1,1)),Alphanumeric!$A:$A,1,FALSE),-1)=-1)</f>
        <v>0</v>
      </c>
      <c r="AY65" s="6" t="b">
        <f t="shared" si="27"/>
        <v>1</v>
      </c>
      <c r="AZ65" t="b">
        <f t="shared" si="28"/>
        <v>0</v>
      </c>
    </row>
    <row r="66" spans="1:52" ht="17" x14ac:dyDescent="0.25">
      <c r="A66" t="str">
        <f t="shared" si="6"/>
        <v>15-4</v>
      </c>
      <c r="B66" s="1" t="s">
        <v>49</v>
      </c>
      <c r="C66">
        <f t="shared" si="29"/>
        <v>15</v>
      </c>
      <c r="D66">
        <f t="shared" si="7"/>
        <v>4</v>
      </c>
      <c r="G66">
        <f t="shared" si="30"/>
        <v>64</v>
      </c>
      <c r="H66" t="str">
        <f t="shared" si="41"/>
        <v/>
      </c>
      <c r="I66" t="str">
        <f t="shared" si="41"/>
        <v>hcl:#a97842 byr:1926</v>
      </c>
      <c r="J66" t="str">
        <f t="shared" si="41"/>
        <v>cid:205</v>
      </c>
      <c r="K66" t="str">
        <f t="shared" si="41"/>
        <v>ecl:blu</v>
      </c>
      <c r="L66" t="str">
        <f t="shared" si="41"/>
        <v>iyr:2016 hgt:159cm eyr:2029</v>
      </c>
      <c r="M66" t="str">
        <f t="shared" si="41"/>
        <v/>
      </c>
      <c r="N66" t="str">
        <f t="shared" si="41"/>
        <v/>
      </c>
      <c r="O66" t="str">
        <f t="shared" si="41"/>
        <v/>
      </c>
      <c r="P66" t="str">
        <f t="shared" si="41"/>
        <v/>
      </c>
      <c r="Q66" t="str">
        <f t="shared" si="8"/>
        <v>hcl:#a97842 byr:1926 cid:205 ecl:blu iyr:2016 hgt:159cm eyr:2029</v>
      </c>
      <c r="R66">
        <f t="shared" si="38"/>
        <v>13</v>
      </c>
      <c r="S66">
        <f t="shared" si="38"/>
        <v>38</v>
      </c>
      <c r="T66">
        <f t="shared" si="38"/>
        <v>57</v>
      </c>
      <c r="U66">
        <f t="shared" si="37"/>
        <v>47</v>
      </c>
      <c r="V66">
        <f t="shared" si="37"/>
        <v>1</v>
      </c>
      <c r="W66">
        <f t="shared" si="37"/>
        <v>30</v>
      </c>
      <c r="X66" t="e">
        <f t="shared" si="37"/>
        <v>#VALUE!</v>
      </c>
      <c r="Y66" s="3" t="b">
        <f t="shared" si="3"/>
        <v>0</v>
      </c>
      <c r="Z66" t="str">
        <f t="shared" si="9"/>
        <v>1926</v>
      </c>
      <c r="AA66" t="str">
        <f t="shared" si="10"/>
        <v>2016</v>
      </c>
      <c r="AB66" t="str">
        <f t="shared" si="11"/>
        <v>2029</v>
      </c>
      <c r="AC66" t="str">
        <f t="shared" si="12"/>
        <v>159cm</v>
      </c>
      <c r="AD66" t="str">
        <f t="shared" si="13"/>
        <v>#a97842</v>
      </c>
      <c r="AE66" t="str">
        <f t="shared" si="14"/>
        <v>blu</v>
      </c>
      <c r="AF66" t="e">
        <f t="shared" si="15"/>
        <v>#VALUE!</v>
      </c>
      <c r="AG66" s="3" t="b">
        <f t="shared" si="5"/>
        <v>0</v>
      </c>
      <c r="AH66" t="b">
        <f t="shared" si="16"/>
        <v>1</v>
      </c>
      <c r="AI66" t="b">
        <f t="shared" si="17"/>
        <v>1</v>
      </c>
      <c r="AJ66" t="b">
        <f t="shared" si="18"/>
        <v>1</v>
      </c>
      <c r="AK66" s="8" t="b">
        <f t="shared" si="19"/>
        <v>1</v>
      </c>
      <c r="AL66" s="7" t="b">
        <f t="shared" si="20"/>
        <v>1</v>
      </c>
      <c r="AM66" s="8" t="b">
        <f t="shared" si="21"/>
        <v>1</v>
      </c>
      <c r="AN66" t="b">
        <f t="shared" si="22"/>
        <v>0</v>
      </c>
      <c r="AO66" t="str">
        <f t="shared" si="23"/>
        <v>cm</v>
      </c>
      <c r="AP66">
        <f t="shared" si="24"/>
        <v>159</v>
      </c>
      <c r="AQ66" s="6" t="b">
        <f t="shared" si="25"/>
        <v>1</v>
      </c>
      <c r="AR66" s="6" t="str">
        <f t="shared" si="26"/>
        <v>a97842</v>
      </c>
      <c r="AS66" s="6" t="b">
        <f>NOT(IFERROR(VLOOKUP(IFERROR(VALUE(MID($AD66,RIGHT(AS$2,1)+1,1)),MID($AD66,RIGHT(AS$2,1)+1,1)),Alphanumeric!$A:$A,1,FALSE),-1)=-1)</f>
        <v>1</v>
      </c>
      <c r="AT66" s="6" t="b">
        <f>NOT(IFERROR(VLOOKUP(IFERROR(VALUE(MID($AD66,RIGHT(AT$2,1)+1,1)),MID($AD66,RIGHT(AT$2,1)+1,1)),Alphanumeric!$A:$A,1,FALSE),-1)=-1)</f>
        <v>1</v>
      </c>
      <c r="AU66" s="6" t="b">
        <f>NOT(IFERROR(VLOOKUP(IFERROR(VALUE(MID($AD66,RIGHT(AU$2,1)+1,1)),MID($AD66,RIGHT(AU$2,1)+1,1)),Alphanumeric!$A:$A,1,FALSE),-1)=-1)</f>
        <v>1</v>
      </c>
      <c r="AV66" s="6" t="b">
        <f>NOT(IFERROR(VLOOKUP(IFERROR(VALUE(MID($AD66,RIGHT(AV$2,1)+1,1)),MID($AD66,RIGHT(AV$2,1)+1,1)),Alphanumeric!$A:$A,1,FALSE),-1)=-1)</f>
        <v>1</v>
      </c>
      <c r="AW66" s="6" t="b">
        <f>NOT(IFERROR(VLOOKUP(IFERROR(VALUE(MID($AD66,RIGHT(AW$2,1)+1,1)),MID($AD66,RIGHT(AW$2,1)+1,1)),Alphanumeric!$A:$A,1,FALSE),-1)=-1)</f>
        <v>1</v>
      </c>
      <c r="AX66" s="6" t="b">
        <f>NOT(IFERROR(VLOOKUP(IFERROR(VALUE(MID($AD66,RIGHT(AX$2,1)+1,1)),MID($AD66,RIGHT(AX$2,1)+1,1)),Alphanumeric!$A:$A,1,FALSE),-1)=-1)</f>
        <v>1</v>
      </c>
      <c r="AY66" s="6" t="b">
        <f t="shared" si="27"/>
        <v>1</v>
      </c>
      <c r="AZ66" t="b">
        <f t="shared" si="28"/>
        <v>1</v>
      </c>
    </row>
    <row r="67" spans="1:52" ht="17" x14ac:dyDescent="0.25">
      <c r="A67" t="str">
        <f t="shared" si="6"/>
        <v>15-5</v>
      </c>
      <c r="B67" s="1" t="s">
        <v>50</v>
      </c>
      <c r="C67">
        <f t="shared" si="29"/>
        <v>15</v>
      </c>
      <c r="D67">
        <f t="shared" si="7"/>
        <v>5</v>
      </c>
      <c r="G67">
        <f t="shared" si="30"/>
        <v>65</v>
      </c>
      <c r="H67" t="str">
        <f t="shared" si="41"/>
        <v/>
      </c>
      <c r="I67" t="str">
        <f t="shared" si="41"/>
        <v>byr:1939 hcl:#866857</v>
      </c>
      <c r="J67" t="str">
        <f t="shared" si="41"/>
        <v>pid:025607627 hgt:174cm cid:309 eyr:2026 ecl:brn</v>
      </c>
      <c r="K67" t="str">
        <f t="shared" si="41"/>
        <v/>
      </c>
      <c r="L67" t="str">
        <f t="shared" si="41"/>
        <v/>
      </c>
      <c r="M67" t="str">
        <f t="shared" si="41"/>
        <v/>
      </c>
      <c r="N67" t="str">
        <f t="shared" si="41"/>
        <v/>
      </c>
      <c r="O67" t="str">
        <f t="shared" si="41"/>
        <v/>
      </c>
      <c r="P67" t="str">
        <f t="shared" si="41"/>
        <v/>
      </c>
      <c r="Q67" t="str">
        <f t="shared" si="8"/>
        <v>byr:1939 hcl:#866857 pid:025607627 hgt:174cm cid:309 eyr:2026 ecl:brn</v>
      </c>
      <c r="R67">
        <f t="shared" si="38"/>
        <v>1</v>
      </c>
      <c r="S67" t="e">
        <f t="shared" si="38"/>
        <v>#VALUE!</v>
      </c>
      <c r="T67">
        <f t="shared" si="38"/>
        <v>54</v>
      </c>
      <c r="U67">
        <f t="shared" si="37"/>
        <v>36</v>
      </c>
      <c r="V67">
        <f t="shared" si="37"/>
        <v>10</v>
      </c>
      <c r="W67">
        <f t="shared" si="37"/>
        <v>63</v>
      </c>
      <c r="X67">
        <f t="shared" si="37"/>
        <v>22</v>
      </c>
      <c r="Y67" s="3" t="b">
        <f t="shared" ref="Y67:Y130" si="42">IFERROR(SUM(R67:X67)&gt;=0,FALSE)</f>
        <v>0</v>
      </c>
      <c r="Z67" t="str">
        <f t="shared" si="9"/>
        <v>1939</v>
      </c>
      <c r="AA67" t="e">
        <f t="shared" si="10"/>
        <v>#VALUE!</v>
      </c>
      <c r="AB67" t="str">
        <f t="shared" si="11"/>
        <v>2026</v>
      </c>
      <c r="AC67" t="str">
        <f t="shared" si="12"/>
        <v>174cm</v>
      </c>
      <c r="AD67" t="str">
        <f t="shared" si="13"/>
        <v>#866857</v>
      </c>
      <c r="AE67" t="str">
        <f t="shared" si="14"/>
        <v>brn</v>
      </c>
      <c r="AF67" t="str">
        <f t="shared" si="15"/>
        <v>025607627</v>
      </c>
      <c r="AG67" s="3" t="b">
        <f t="shared" ref="AG67:AG130" si="43">AND(Y67,AH67,AI67,AJ67,AK67,AL67,AM67,AN67)</f>
        <v>0</v>
      </c>
      <c r="AH67" t="b">
        <f t="shared" si="16"/>
        <v>1</v>
      </c>
      <c r="AI67" t="b">
        <f t="shared" si="17"/>
        <v>0</v>
      </c>
      <c r="AJ67" t="b">
        <f t="shared" si="18"/>
        <v>1</v>
      </c>
      <c r="AK67" s="8" t="b">
        <f t="shared" si="19"/>
        <v>1</v>
      </c>
      <c r="AL67" s="7" t="b">
        <f t="shared" si="20"/>
        <v>1</v>
      </c>
      <c r="AM67" s="8" t="b">
        <f t="shared" si="21"/>
        <v>1</v>
      </c>
      <c r="AN67" t="b">
        <f t="shared" si="22"/>
        <v>1</v>
      </c>
      <c r="AO67" t="str">
        <f t="shared" si="23"/>
        <v>cm</v>
      </c>
      <c r="AP67">
        <f t="shared" si="24"/>
        <v>174</v>
      </c>
      <c r="AQ67" s="6" t="b">
        <f t="shared" si="25"/>
        <v>1</v>
      </c>
      <c r="AR67" s="6" t="str">
        <f t="shared" si="26"/>
        <v>866857</v>
      </c>
      <c r="AS67" s="6" t="b">
        <f>NOT(IFERROR(VLOOKUP(IFERROR(VALUE(MID($AD67,RIGHT(AS$2,1)+1,1)),MID($AD67,RIGHT(AS$2,1)+1,1)),Alphanumeric!$A:$A,1,FALSE),-1)=-1)</f>
        <v>1</v>
      </c>
      <c r="AT67" s="6" t="b">
        <f>NOT(IFERROR(VLOOKUP(IFERROR(VALUE(MID($AD67,RIGHT(AT$2,1)+1,1)),MID($AD67,RIGHT(AT$2,1)+1,1)),Alphanumeric!$A:$A,1,FALSE),-1)=-1)</f>
        <v>1</v>
      </c>
      <c r="AU67" s="6" t="b">
        <f>NOT(IFERROR(VLOOKUP(IFERROR(VALUE(MID($AD67,RIGHT(AU$2,1)+1,1)),MID($AD67,RIGHT(AU$2,1)+1,1)),Alphanumeric!$A:$A,1,FALSE),-1)=-1)</f>
        <v>1</v>
      </c>
      <c r="AV67" s="6" t="b">
        <f>NOT(IFERROR(VLOOKUP(IFERROR(VALUE(MID($AD67,RIGHT(AV$2,1)+1,1)),MID($AD67,RIGHT(AV$2,1)+1,1)),Alphanumeric!$A:$A,1,FALSE),-1)=-1)</f>
        <v>1</v>
      </c>
      <c r="AW67" s="6" t="b">
        <f>NOT(IFERROR(VLOOKUP(IFERROR(VALUE(MID($AD67,RIGHT(AW$2,1)+1,1)),MID($AD67,RIGHT(AW$2,1)+1,1)),Alphanumeric!$A:$A,1,FALSE),-1)=-1)</f>
        <v>1</v>
      </c>
      <c r="AX67" s="6" t="b">
        <f>NOT(IFERROR(VLOOKUP(IFERROR(VALUE(MID($AD67,RIGHT(AX$2,1)+1,1)),MID($AD67,RIGHT(AX$2,1)+1,1)),Alphanumeric!$A:$A,1,FALSE),-1)=-1)</f>
        <v>1</v>
      </c>
      <c r="AY67" s="6" t="b">
        <f t="shared" si="27"/>
        <v>1</v>
      </c>
      <c r="AZ67" t="b">
        <f t="shared" si="28"/>
        <v>1</v>
      </c>
    </row>
    <row r="68" spans="1:52" x14ac:dyDescent="0.2">
      <c r="A68" t="str">
        <f t="shared" ref="A68:A131" si="44">C68&amp;"-"&amp;D68</f>
        <v>16-1</v>
      </c>
      <c r="C68">
        <f t="shared" si="29"/>
        <v>16</v>
      </c>
      <c r="D68">
        <f t="shared" ref="D68:D131" si="45">IF(C68=C67,D67+1,1)</f>
        <v>1</v>
      </c>
      <c r="G68">
        <f t="shared" si="30"/>
        <v>66</v>
      </c>
      <c r="H68" t="str">
        <f t="shared" si="41"/>
        <v/>
      </c>
      <c r="I68" t="str">
        <f t="shared" si="41"/>
        <v>ecl:hzl pid:805133506</v>
      </c>
      <c r="J68" t="str">
        <f t="shared" si="41"/>
        <v>iyr:2014</v>
      </c>
      <c r="K68" t="str">
        <f t="shared" si="41"/>
        <v>byr:1991</v>
      </c>
      <c r="L68" t="str">
        <f t="shared" si="41"/>
        <v>hcl:#cfa07d</v>
      </c>
      <c r="M68" t="str">
        <f t="shared" si="41"/>
        <v>cid:350</v>
      </c>
      <c r="N68" t="str">
        <f t="shared" si="41"/>
        <v>hgt:190cm</v>
      </c>
      <c r="O68" t="str">
        <f t="shared" si="41"/>
        <v/>
      </c>
      <c r="P68" t="str">
        <f t="shared" si="41"/>
        <v/>
      </c>
      <c r="Q68" t="str">
        <f t="shared" ref="Q68:Q131" si="46">TRIM(CONCATENATE(H68," ",I68," ",J68," ",K68," ",L68," ",M68," ",N68," ",O68," ",P68))</f>
        <v>ecl:hzl pid:805133506 iyr:2014 byr:1991 hcl:#cfa07d cid:350 hgt:190cm</v>
      </c>
      <c r="R68">
        <f t="shared" si="38"/>
        <v>32</v>
      </c>
      <c r="S68">
        <f t="shared" si="38"/>
        <v>23</v>
      </c>
      <c r="T68" t="e">
        <f t="shared" si="38"/>
        <v>#VALUE!</v>
      </c>
      <c r="U68">
        <f t="shared" si="37"/>
        <v>61</v>
      </c>
      <c r="V68">
        <f t="shared" si="37"/>
        <v>41</v>
      </c>
      <c r="W68">
        <f t="shared" si="37"/>
        <v>1</v>
      </c>
      <c r="X68">
        <f t="shared" si="37"/>
        <v>9</v>
      </c>
      <c r="Y68" s="3" t="b">
        <f t="shared" si="42"/>
        <v>0</v>
      </c>
      <c r="Z68" t="str">
        <f t="shared" ref="Z68:Z131" si="47">TRIM(IFERROR(MID($Q68,R68+4,FIND(" ",$Q68,R68)-R68-4),RIGHT($Q68,LEN($Q68)-R68-3)))</f>
        <v>1991</v>
      </c>
      <c r="AA68" t="str">
        <f t="shared" ref="AA68:AA131" si="48">TRIM(IFERROR(MID($Q68,S68+4,FIND(" ",$Q68,S68)-S68-4),RIGHT($Q68,LEN($Q68)-S68-3)))</f>
        <v>2014</v>
      </c>
      <c r="AB68" t="e">
        <f t="shared" ref="AB68:AB131" si="49">TRIM(IFERROR(MID($Q68,T68+4,FIND(" ",$Q68,T68)-T68-4),RIGHT($Q68,LEN($Q68)-T68-3)))</f>
        <v>#VALUE!</v>
      </c>
      <c r="AC68" t="str">
        <f t="shared" ref="AC68:AC131" si="50">TRIM(IFERROR(MID($Q68,U68+4,FIND(" ",$Q68,U68)-U68-4),RIGHT($Q68,LEN($Q68)-U68-3)))</f>
        <v>190cm</v>
      </c>
      <c r="AD68" t="str">
        <f t="shared" ref="AD68:AD131" si="51">TRIM(IFERROR(MID($Q68,V68+4,FIND(" ",$Q68,V68)-V68-4),RIGHT($Q68,LEN($Q68)-V68-3)))</f>
        <v>#cfa07d</v>
      </c>
      <c r="AE68" t="str">
        <f t="shared" ref="AE68:AE131" si="52">TRIM(IFERROR(MID($Q68,W68+4,FIND(" ",$Q68,W68)-W68-4),RIGHT($Q68,LEN($Q68)-W68-3)))</f>
        <v>hzl</v>
      </c>
      <c r="AF68" t="str">
        <f t="shared" ref="AF68:AF131" si="53">TRIM(IFERROR(MID($Q68,X68+4,FIND(" ",$Q68,X68)-X68-4),RIGHT($Q68,LEN($Q68)-X68-3)))</f>
        <v>805133506</v>
      </c>
      <c r="AG68" s="3" t="b">
        <f t="shared" si="43"/>
        <v>0</v>
      </c>
      <c r="AH68" t="b">
        <f t="shared" ref="AH68:AH131" si="54">IFERROR(AND(LEN(Z68)=4,VALUE(Z68)&lt;=2002, VALUE(Z68) &gt;= 1920),FALSE)</f>
        <v>1</v>
      </c>
      <c r="AI68" t="b">
        <f t="shared" ref="AI68:AI131" si="55">IFERROR(AND(LEN(AA68)=4,VALUE(AA68)&lt;=2020, VALUE(AA68) &gt;= 2010),FALSE)</f>
        <v>1</v>
      </c>
      <c r="AJ68" t="b">
        <f t="shared" ref="AJ68:AJ131" si="56">IFERROR(AND(LEN(AB68)=4,VALUE(AB68)&lt;=2030, VALUE(AB68) &gt;= 2020),FALSE)</f>
        <v>0</v>
      </c>
      <c r="AK68" s="8" t="b">
        <f t="shared" ref="AK68:AK131" si="57">IFERROR(OR(AND(AO68="in",AP68&lt;=76,AP68&gt;=59),AND(AO68="cm",AP68&lt;=193,AP68&gt;=150)),FALSE)</f>
        <v>1</v>
      </c>
      <c r="AL68" s="7" t="b">
        <f t="shared" ref="AL68:AL131" si="58">IFERROR(AND(LEN(TRIM(AD68))=7,AQ68,AS68,AT68,AU68,AV68,AW68,AX68),FALSE)</f>
        <v>1</v>
      </c>
      <c r="AM68" s="8" t="b">
        <f t="shared" ref="AM68:AM131" si="59">NOT(IFERROR(VLOOKUP(AE68,$BC:$BC,1,FALSE),FALSE)=FALSE)</f>
        <v>1</v>
      </c>
      <c r="AN68" t="b">
        <f t="shared" ref="AN68:AN131" si="60">IFERROR(AND(LEN(TRIM(AF68))=9,ISNUMBER(VALUE(AF68))),FALSE)</f>
        <v>1</v>
      </c>
      <c r="AO68" t="str">
        <f t="shared" ref="AO68:AO131" si="61">TRIM(RIGHT(AC68,2))</f>
        <v>cm</v>
      </c>
      <c r="AP68">
        <f t="shared" ref="AP68:AP131" si="62">VALUE(LEFT(AC68,LEN(AC68)-2))</f>
        <v>190</v>
      </c>
      <c r="AQ68" s="6" t="b">
        <f t="shared" ref="AQ68:AQ131" si="63">IFERROR(LEFT(AD68,1)="#",FALSE)</f>
        <v>1</v>
      </c>
      <c r="AR68" s="6" t="str">
        <f t="shared" ref="AR68:AR131" si="64">MID(AD68,2,6)</f>
        <v>cfa07d</v>
      </c>
      <c r="AS68" s="6" t="b">
        <f>NOT(IFERROR(VLOOKUP(IFERROR(VALUE(MID($AD68,RIGHT(AS$2,1)+1,1)),MID($AD68,RIGHT(AS$2,1)+1,1)),Alphanumeric!$A:$A,1,FALSE),-1)=-1)</f>
        <v>1</v>
      </c>
      <c r="AT68" s="6" t="b">
        <f>NOT(IFERROR(VLOOKUP(IFERROR(VALUE(MID($AD68,RIGHT(AT$2,1)+1,1)),MID($AD68,RIGHT(AT$2,1)+1,1)),Alphanumeric!$A:$A,1,FALSE),-1)=-1)</f>
        <v>1</v>
      </c>
      <c r="AU68" s="6" t="b">
        <f>NOT(IFERROR(VLOOKUP(IFERROR(VALUE(MID($AD68,RIGHT(AU$2,1)+1,1)),MID($AD68,RIGHT(AU$2,1)+1,1)),Alphanumeric!$A:$A,1,FALSE),-1)=-1)</f>
        <v>1</v>
      </c>
      <c r="AV68" s="6" t="b">
        <f>NOT(IFERROR(VLOOKUP(IFERROR(VALUE(MID($AD68,RIGHT(AV$2,1)+1,1)),MID($AD68,RIGHT(AV$2,1)+1,1)),Alphanumeric!$A:$A,1,FALSE),-1)=-1)</f>
        <v>1</v>
      </c>
      <c r="AW68" s="6" t="b">
        <f>NOT(IFERROR(VLOOKUP(IFERROR(VALUE(MID($AD68,RIGHT(AW$2,1)+1,1)),MID($AD68,RIGHT(AW$2,1)+1,1)),Alphanumeric!$A:$A,1,FALSE),-1)=-1)</f>
        <v>1</v>
      </c>
      <c r="AX68" s="6" t="b">
        <f>NOT(IFERROR(VLOOKUP(IFERROR(VALUE(MID($AD68,RIGHT(AX$2,1)+1,1)),MID($AD68,RIGHT(AX$2,1)+1,1)),Alphanumeric!$A:$A,1,FALSE),-1)=-1)</f>
        <v>1</v>
      </c>
      <c r="AY68" s="6" t="b">
        <f t="shared" ref="AY68:AY131" si="65">AND(AS68,AT68,AU68,AV68,AW68,AX68)=AZ68</f>
        <v>1</v>
      </c>
      <c r="AZ68" t="b">
        <f t="shared" ref="AZ68:AZ131" si="66">IFERROR(AND(is_hex(AR68),LEN(TRIM(AR68))=6),FALSE)</f>
        <v>1</v>
      </c>
    </row>
    <row r="69" spans="1:52" ht="17" x14ac:dyDescent="0.25">
      <c r="A69" t="str">
        <f t="shared" si="44"/>
        <v>16-2</v>
      </c>
      <c r="B69" s="1" t="s">
        <v>51</v>
      </c>
      <c r="C69">
        <f t="shared" ref="C69:C132" si="67">IF(B69="",C68+1,C68)</f>
        <v>16</v>
      </c>
      <c r="D69">
        <f t="shared" si="45"/>
        <v>2</v>
      </c>
      <c r="G69">
        <f t="shared" ref="G69:G132" si="68">G68+1</f>
        <v>67</v>
      </c>
      <c r="H69" t="str">
        <f t="shared" si="41"/>
        <v/>
      </c>
      <c r="I69" t="str">
        <f t="shared" si="41"/>
        <v>hgt:155cm byr:1941 eyr:2024</v>
      </c>
      <c r="J69" t="str">
        <f t="shared" si="41"/>
        <v>cid:164 hcl:#602927 iyr:2013 pid:531781358 ecl:amb</v>
      </c>
      <c r="K69" t="str">
        <f t="shared" si="41"/>
        <v/>
      </c>
      <c r="L69" t="str">
        <f t="shared" si="41"/>
        <v/>
      </c>
      <c r="M69" t="str">
        <f t="shared" si="41"/>
        <v/>
      </c>
      <c r="N69" t="str">
        <f t="shared" si="41"/>
        <v/>
      </c>
      <c r="O69" t="str">
        <f t="shared" si="41"/>
        <v/>
      </c>
      <c r="P69" t="str">
        <f t="shared" si="41"/>
        <v/>
      </c>
      <c r="Q69" t="str">
        <f t="shared" si="46"/>
        <v>hgt:155cm byr:1941 eyr:2024 cid:164 hcl:#602927 iyr:2013 pid:531781358 ecl:amb</v>
      </c>
      <c r="R69">
        <f t="shared" si="38"/>
        <v>11</v>
      </c>
      <c r="S69">
        <f t="shared" si="38"/>
        <v>49</v>
      </c>
      <c r="T69">
        <f t="shared" si="38"/>
        <v>20</v>
      </c>
      <c r="U69">
        <f t="shared" si="37"/>
        <v>1</v>
      </c>
      <c r="V69">
        <f t="shared" si="37"/>
        <v>37</v>
      </c>
      <c r="W69">
        <f t="shared" si="37"/>
        <v>72</v>
      </c>
      <c r="X69">
        <f t="shared" si="37"/>
        <v>58</v>
      </c>
      <c r="Y69" s="3" t="b">
        <f t="shared" si="42"/>
        <v>1</v>
      </c>
      <c r="Z69" t="str">
        <f t="shared" si="47"/>
        <v>1941</v>
      </c>
      <c r="AA69" t="str">
        <f t="shared" si="48"/>
        <v>2013</v>
      </c>
      <c r="AB69" t="str">
        <f t="shared" si="49"/>
        <v>2024</v>
      </c>
      <c r="AC69" t="str">
        <f t="shared" si="50"/>
        <v>155cm</v>
      </c>
      <c r="AD69" t="str">
        <f t="shared" si="51"/>
        <v>#602927</v>
      </c>
      <c r="AE69" t="str">
        <f t="shared" si="52"/>
        <v>amb</v>
      </c>
      <c r="AF69" t="str">
        <f t="shared" si="53"/>
        <v>531781358</v>
      </c>
      <c r="AG69" s="3" t="b">
        <f t="shared" si="43"/>
        <v>1</v>
      </c>
      <c r="AH69" t="b">
        <f t="shared" si="54"/>
        <v>1</v>
      </c>
      <c r="AI69" t="b">
        <f t="shared" si="55"/>
        <v>1</v>
      </c>
      <c r="AJ69" t="b">
        <f t="shared" si="56"/>
        <v>1</v>
      </c>
      <c r="AK69" s="8" t="b">
        <f t="shared" si="57"/>
        <v>1</v>
      </c>
      <c r="AL69" s="7" t="b">
        <f t="shared" si="58"/>
        <v>1</v>
      </c>
      <c r="AM69" s="8" t="b">
        <f t="shared" si="59"/>
        <v>1</v>
      </c>
      <c r="AN69" t="b">
        <f t="shared" si="60"/>
        <v>1</v>
      </c>
      <c r="AO69" t="str">
        <f t="shared" si="61"/>
        <v>cm</v>
      </c>
      <c r="AP69">
        <f t="shared" si="62"/>
        <v>155</v>
      </c>
      <c r="AQ69" s="6" t="b">
        <f t="shared" si="63"/>
        <v>1</v>
      </c>
      <c r="AR69" s="6" t="str">
        <f t="shared" si="64"/>
        <v>602927</v>
      </c>
      <c r="AS69" s="6" t="b">
        <f>NOT(IFERROR(VLOOKUP(IFERROR(VALUE(MID($AD69,RIGHT(AS$2,1)+1,1)),MID($AD69,RIGHT(AS$2,1)+1,1)),Alphanumeric!$A:$A,1,FALSE),-1)=-1)</f>
        <v>1</v>
      </c>
      <c r="AT69" s="6" t="b">
        <f>NOT(IFERROR(VLOOKUP(IFERROR(VALUE(MID($AD69,RIGHT(AT$2,1)+1,1)),MID($AD69,RIGHT(AT$2,1)+1,1)),Alphanumeric!$A:$A,1,FALSE),-1)=-1)</f>
        <v>1</v>
      </c>
      <c r="AU69" s="6" t="b">
        <f>NOT(IFERROR(VLOOKUP(IFERROR(VALUE(MID($AD69,RIGHT(AU$2,1)+1,1)),MID($AD69,RIGHT(AU$2,1)+1,1)),Alphanumeric!$A:$A,1,FALSE),-1)=-1)</f>
        <v>1</v>
      </c>
      <c r="AV69" s="6" t="b">
        <f>NOT(IFERROR(VLOOKUP(IFERROR(VALUE(MID($AD69,RIGHT(AV$2,1)+1,1)),MID($AD69,RIGHT(AV$2,1)+1,1)),Alphanumeric!$A:$A,1,FALSE),-1)=-1)</f>
        <v>1</v>
      </c>
      <c r="AW69" s="6" t="b">
        <f>NOT(IFERROR(VLOOKUP(IFERROR(VALUE(MID($AD69,RIGHT(AW$2,1)+1,1)),MID($AD69,RIGHT(AW$2,1)+1,1)),Alphanumeric!$A:$A,1,FALSE),-1)=-1)</f>
        <v>1</v>
      </c>
      <c r="AX69" s="6" t="b">
        <f>NOT(IFERROR(VLOOKUP(IFERROR(VALUE(MID($AD69,RIGHT(AX$2,1)+1,1)),MID($AD69,RIGHT(AX$2,1)+1,1)),Alphanumeric!$A:$A,1,FALSE),-1)=-1)</f>
        <v>1</v>
      </c>
      <c r="AY69" s="6" t="b">
        <f t="shared" si="65"/>
        <v>1</v>
      </c>
      <c r="AZ69" t="b">
        <f t="shared" si="66"/>
        <v>1</v>
      </c>
    </row>
    <row r="70" spans="1:52" ht="17" x14ac:dyDescent="0.25">
      <c r="A70" t="str">
        <f t="shared" si="44"/>
        <v>16-3</v>
      </c>
      <c r="B70" s="1" t="s">
        <v>52</v>
      </c>
      <c r="C70">
        <f t="shared" si="67"/>
        <v>16</v>
      </c>
      <c r="D70">
        <f t="shared" si="45"/>
        <v>3</v>
      </c>
      <c r="G70">
        <f t="shared" si="68"/>
        <v>68</v>
      </c>
      <c r="H70" t="str">
        <f t="shared" si="41"/>
        <v/>
      </c>
      <c r="I70" t="str">
        <f t="shared" si="41"/>
        <v>hcl:#72a068 hgt:164cm</v>
      </c>
      <c r="J70" t="str">
        <f t="shared" si="41"/>
        <v>pid:621006770</v>
      </c>
      <c r="K70" t="str">
        <f t="shared" si="41"/>
        <v>ecl:brn</v>
      </c>
      <c r="L70" t="str">
        <f t="shared" si="41"/>
        <v>eyr:2029 byr:1969</v>
      </c>
      <c r="M70" t="str">
        <f t="shared" si="41"/>
        <v/>
      </c>
      <c r="N70" t="str">
        <f t="shared" si="41"/>
        <v/>
      </c>
      <c r="O70" t="str">
        <f t="shared" si="41"/>
        <v/>
      </c>
      <c r="P70" t="str">
        <f t="shared" si="41"/>
        <v/>
      </c>
      <c r="Q70" t="str">
        <f t="shared" si="46"/>
        <v>hcl:#72a068 hgt:164cm pid:621006770 ecl:brn eyr:2029 byr:1969</v>
      </c>
      <c r="R70">
        <f t="shared" si="38"/>
        <v>54</v>
      </c>
      <c r="S70" t="e">
        <f t="shared" si="38"/>
        <v>#VALUE!</v>
      </c>
      <c r="T70">
        <f t="shared" si="38"/>
        <v>45</v>
      </c>
      <c r="U70">
        <f t="shared" si="37"/>
        <v>13</v>
      </c>
      <c r="V70">
        <f t="shared" si="37"/>
        <v>1</v>
      </c>
      <c r="W70">
        <f t="shared" si="37"/>
        <v>37</v>
      </c>
      <c r="X70">
        <f t="shared" si="37"/>
        <v>23</v>
      </c>
      <c r="Y70" s="3" t="b">
        <f t="shared" si="42"/>
        <v>0</v>
      </c>
      <c r="Z70" t="str">
        <f t="shared" si="47"/>
        <v>1969</v>
      </c>
      <c r="AA70" t="e">
        <f t="shared" si="48"/>
        <v>#VALUE!</v>
      </c>
      <c r="AB70" t="str">
        <f t="shared" si="49"/>
        <v>2029</v>
      </c>
      <c r="AC70" t="str">
        <f t="shared" si="50"/>
        <v>164cm</v>
      </c>
      <c r="AD70" t="str">
        <f t="shared" si="51"/>
        <v>#72a068</v>
      </c>
      <c r="AE70" t="str">
        <f t="shared" si="52"/>
        <v>brn</v>
      </c>
      <c r="AF70" t="str">
        <f t="shared" si="53"/>
        <v>621006770</v>
      </c>
      <c r="AG70" s="3" t="b">
        <f t="shared" si="43"/>
        <v>0</v>
      </c>
      <c r="AH70" t="b">
        <f t="shared" si="54"/>
        <v>1</v>
      </c>
      <c r="AI70" t="b">
        <f t="shared" si="55"/>
        <v>0</v>
      </c>
      <c r="AJ70" t="b">
        <f t="shared" si="56"/>
        <v>1</v>
      </c>
      <c r="AK70" s="8" t="b">
        <f t="shared" si="57"/>
        <v>1</v>
      </c>
      <c r="AL70" s="7" t="b">
        <f t="shared" si="58"/>
        <v>1</v>
      </c>
      <c r="AM70" s="8" t="b">
        <f t="shared" si="59"/>
        <v>1</v>
      </c>
      <c r="AN70" t="b">
        <f t="shared" si="60"/>
        <v>1</v>
      </c>
      <c r="AO70" t="str">
        <f t="shared" si="61"/>
        <v>cm</v>
      </c>
      <c r="AP70">
        <f t="shared" si="62"/>
        <v>164</v>
      </c>
      <c r="AQ70" s="6" t="b">
        <f t="shared" si="63"/>
        <v>1</v>
      </c>
      <c r="AR70" s="6" t="str">
        <f t="shared" si="64"/>
        <v>72a068</v>
      </c>
      <c r="AS70" s="6" t="b">
        <f>NOT(IFERROR(VLOOKUP(IFERROR(VALUE(MID($AD70,RIGHT(AS$2,1)+1,1)),MID($AD70,RIGHT(AS$2,1)+1,1)),Alphanumeric!$A:$A,1,FALSE),-1)=-1)</f>
        <v>1</v>
      </c>
      <c r="AT70" s="6" t="b">
        <f>NOT(IFERROR(VLOOKUP(IFERROR(VALUE(MID($AD70,RIGHT(AT$2,1)+1,1)),MID($AD70,RIGHT(AT$2,1)+1,1)),Alphanumeric!$A:$A,1,FALSE),-1)=-1)</f>
        <v>1</v>
      </c>
      <c r="AU70" s="6" t="b">
        <f>NOT(IFERROR(VLOOKUP(IFERROR(VALUE(MID($AD70,RIGHT(AU$2,1)+1,1)),MID($AD70,RIGHT(AU$2,1)+1,1)),Alphanumeric!$A:$A,1,FALSE),-1)=-1)</f>
        <v>1</v>
      </c>
      <c r="AV70" s="6" t="b">
        <f>NOT(IFERROR(VLOOKUP(IFERROR(VALUE(MID($AD70,RIGHT(AV$2,1)+1,1)),MID($AD70,RIGHT(AV$2,1)+1,1)),Alphanumeric!$A:$A,1,FALSE),-1)=-1)</f>
        <v>1</v>
      </c>
      <c r="AW70" s="6" t="b">
        <f>NOT(IFERROR(VLOOKUP(IFERROR(VALUE(MID($AD70,RIGHT(AW$2,1)+1,1)),MID($AD70,RIGHT(AW$2,1)+1,1)),Alphanumeric!$A:$A,1,FALSE),-1)=-1)</f>
        <v>1</v>
      </c>
      <c r="AX70" s="6" t="b">
        <f>NOT(IFERROR(VLOOKUP(IFERROR(VALUE(MID($AD70,RIGHT(AX$2,1)+1,1)),MID($AD70,RIGHT(AX$2,1)+1,1)),Alphanumeric!$A:$A,1,FALSE),-1)=-1)</f>
        <v>1</v>
      </c>
      <c r="AY70" s="6" t="b">
        <f t="shared" si="65"/>
        <v>1</v>
      </c>
      <c r="AZ70" t="b">
        <f t="shared" si="66"/>
        <v>1</v>
      </c>
    </row>
    <row r="71" spans="1:52" ht="17" x14ac:dyDescent="0.25">
      <c r="A71" t="str">
        <f t="shared" si="44"/>
        <v>16-4</v>
      </c>
      <c r="B71" s="1" t="s">
        <v>53</v>
      </c>
      <c r="C71">
        <f t="shared" si="67"/>
        <v>16</v>
      </c>
      <c r="D71">
        <f t="shared" si="45"/>
        <v>4</v>
      </c>
      <c r="G71">
        <f t="shared" si="68"/>
        <v>69</v>
      </c>
      <c r="H71" t="str">
        <f t="shared" si="41"/>
        <v/>
      </c>
      <c r="I71" t="str">
        <f t="shared" si="41"/>
        <v>byr:1991</v>
      </c>
      <c r="J71" t="str">
        <f t="shared" si="41"/>
        <v>ecl:grn iyr:2020</v>
      </c>
      <c r="K71" t="str">
        <f t="shared" si="41"/>
        <v>pid:9921729009 eyr:2029 hcl:#623a2f</v>
      </c>
      <c r="L71" t="str">
        <f t="shared" si="41"/>
        <v>hgt:62in</v>
      </c>
      <c r="M71" t="str">
        <f t="shared" si="41"/>
        <v/>
      </c>
      <c r="N71" t="str">
        <f t="shared" si="41"/>
        <v/>
      </c>
      <c r="O71" t="str">
        <f t="shared" si="41"/>
        <v/>
      </c>
      <c r="P71" t="str">
        <f t="shared" si="41"/>
        <v/>
      </c>
      <c r="Q71" t="str">
        <f t="shared" si="46"/>
        <v>byr:1991 ecl:grn iyr:2020 pid:9921729009 eyr:2029 hcl:#623a2f hgt:62in</v>
      </c>
      <c r="R71">
        <f t="shared" si="38"/>
        <v>1</v>
      </c>
      <c r="S71">
        <f t="shared" si="38"/>
        <v>18</v>
      </c>
      <c r="T71">
        <f t="shared" si="38"/>
        <v>42</v>
      </c>
      <c r="U71">
        <f t="shared" si="37"/>
        <v>63</v>
      </c>
      <c r="V71">
        <f t="shared" si="37"/>
        <v>51</v>
      </c>
      <c r="W71">
        <f t="shared" si="37"/>
        <v>10</v>
      </c>
      <c r="X71">
        <f t="shared" si="37"/>
        <v>27</v>
      </c>
      <c r="Y71" s="3" t="b">
        <f t="shared" si="42"/>
        <v>1</v>
      </c>
      <c r="Z71" t="str">
        <f t="shared" si="47"/>
        <v>1991</v>
      </c>
      <c r="AA71" t="str">
        <f t="shared" si="48"/>
        <v>2020</v>
      </c>
      <c r="AB71" t="str">
        <f t="shared" si="49"/>
        <v>2029</v>
      </c>
      <c r="AC71" t="str">
        <f t="shared" si="50"/>
        <v>62in</v>
      </c>
      <c r="AD71" t="str">
        <f t="shared" si="51"/>
        <v>#623a2f</v>
      </c>
      <c r="AE71" t="str">
        <f t="shared" si="52"/>
        <v>grn</v>
      </c>
      <c r="AF71" t="str">
        <f t="shared" si="53"/>
        <v>9921729009</v>
      </c>
      <c r="AG71" s="3" t="b">
        <f t="shared" si="43"/>
        <v>0</v>
      </c>
      <c r="AH71" t="b">
        <f t="shared" si="54"/>
        <v>1</v>
      </c>
      <c r="AI71" t="b">
        <f t="shared" si="55"/>
        <v>1</v>
      </c>
      <c r="AJ71" t="b">
        <f t="shared" si="56"/>
        <v>1</v>
      </c>
      <c r="AK71" s="8" t="b">
        <f t="shared" si="57"/>
        <v>1</v>
      </c>
      <c r="AL71" s="7" t="b">
        <f t="shared" si="58"/>
        <v>1</v>
      </c>
      <c r="AM71" s="8" t="b">
        <f t="shared" si="59"/>
        <v>1</v>
      </c>
      <c r="AN71" t="b">
        <f t="shared" si="60"/>
        <v>0</v>
      </c>
      <c r="AO71" t="str">
        <f t="shared" si="61"/>
        <v>in</v>
      </c>
      <c r="AP71">
        <f t="shared" si="62"/>
        <v>62</v>
      </c>
      <c r="AQ71" s="6" t="b">
        <f t="shared" si="63"/>
        <v>1</v>
      </c>
      <c r="AR71" s="6" t="str">
        <f t="shared" si="64"/>
        <v>623a2f</v>
      </c>
      <c r="AS71" s="6" t="b">
        <f>NOT(IFERROR(VLOOKUP(IFERROR(VALUE(MID($AD71,RIGHT(AS$2,1)+1,1)),MID($AD71,RIGHT(AS$2,1)+1,1)),Alphanumeric!$A:$A,1,FALSE),-1)=-1)</f>
        <v>1</v>
      </c>
      <c r="AT71" s="6" t="b">
        <f>NOT(IFERROR(VLOOKUP(IFERROR(VALUE(MID($AD71,RIGHT(AT$2,1)+1,1)),MID($AD71,RIGHT(AT$2,1)+1,1)),Alphanumeric!$A:$A,1,FALSE),-1)=-1)</f>
        <v>1</v>
      </c>
      <c r="AU71" s="6" t="b">
        <f>NOT(IFERROR(VLOOKUP(IFERROR(VALUE(MID($AD71,RIGHT(AU$2,1)+1,1)),MID($AD71,RIGHT(AU$2,1)+1,1)),Alphanumeric!$A:$A,1,FALSE),-1)=-1)</f>
        <v>1</v>
      </c>
      <c r="AV71" s="6" t="b">
        <f>NOT(IFERROR(VLOOKUP(IFERROR(VALUE(MID($AD71,RIGHT(AV$2,1)+1,1)),MID($AD71,RIGHT(AV$2,1)+1,1)),Alphanumeric!$A:$A,1,FALSE),-1)=-1)</f>
        <v>1</v>
      </c>
      <c r="AW71" s="6" t="b">
        <f>NOT(IFERROR(VLOOKUP(IFERROR(VALUE(MID($AD71,RIGHT(AW$2,1)+1,1)),MID($AD71,RIGHT(AW$2,1)+1,1)),Alphanumeric!$A:$A,1,FALSE),-1)=-1)</f>
        <v>1</v>
      </c>
      <c r="AX71" s="6" t="b">
        <f>NOT(IFERROR(VLOOKUP(IFERROR(VALUE(MID($AD71,RIGHT(AX$2,1)+1,1)),MID($AD71,RIGHT(AX$2,1)+1,1)),Alphanumeric!$A:$A,1,FALSE),-1)=-1)</f>
        <v>1</v>
      </c>
      <c r="AY71" s="6" t="b">
        <f t="shared" si="65"/>
        <v>1</v>
      </c>
      <c r="AZ71" t="b">
        <f t="shared" si="66"/>
        <v>1</v>
      </c>
    </row>
    <row r="72" spans="1:52" ht="17" x14ac:dyDescent="0.25">
      <c r="A72" t="str">
        <f t="shared" si="44"/>
        <v>16-5</v>
      </c>
      <c r="B72" s="1" t="s">
        <v>54</v>
      </c>
      <c r="C72">
        <f t="shared" si="67"/>
        <v>16</v>
      </c>
      <c r="D72">
        <f t="shared" si="45"/>
        <v>5</v>
      </c>
      <c r="G72">
        <f t="shared" si="68"/>
        <v>70</v>
      </c>
      <c r="H72" t="str">
        <f t="shared" si="41"/>
        <v/>
      </c>
      <c r="I72" t="str">
        <f t="shared" si="41"/>
        <v>iyr:2017 ecl:hzl</v>
      </c>
      <c r="J72" t="str">
        <f t="shared" si="41"/>
        <v>pid:768217275 eyr:2020 byr:1937</v>
      </c>
      <c r="K72" t="str">
        <f t="shared" si="41"/>
        <v>hcl:#866857 hgt:157cm</v>
      </c>
      <c r="L72" t="str">
        <f t="shared" si="41"/>
        <v/>
      </c>
      <c r="M72" t="str">
        <f t="shared" si="41"/>
        <v/>
      </c>
      <c r="N72" t="str">
        <f t="shared" si="41"/>
        <v/>
      </c>
      <c r="O72" t="str">
        <f t="shared" si="41"/>
        <v/>
      </c>
      <c r="P72" t="str">
        <f t="shared" si="41"/>
        <v/>
      </c>
      <c r="Q72" t="str">
        <f t="shared" si="46"/>
        <v>iyr:2017 ecl:hzl pid:768217275 eyr:2020 byr:1937 hcl:#866857 hgt:157cm</v>
      </c>
      <c r="R72">
        <f t="shared" si="38"/>
        <v>41</v>
      </c>
      <c r="S72">
        <f t="shared" si="38"/>
        <v>1</v>
      </c>
      <c r="T72">
        <f t="shared" si="38"/>
        <v>32</v>
      </c>
      <c r="U72">
        <f t="shared" si="37"/>
        <v>62</v>
      </c>
      <c r="V72">
        <f t="shared" si="37"/>
        <v>50</v>
      </c>
      <c r="W72">
        <f t="shared" si="37"/>
        <v>10</v>
      </c>
      <c r="X72">
        <f t="shared" si="37"/>
        <v>18</v>
      </c>
      <c r="Y72" s="3" t="b">
        <f t="shared" si="42"/>
        <v>1</v>
      </c>
      <c r="Z72" t="str">
        <f t="shared" si="47"/>
        <v>1937</v>
      </c>
      <c r="AA72" t="str">
        <f t="shared" si="48"/>
        <v>2017</v>
      </c>
      <c r="AB72" t="str">
        <f t="shared" si="49"/>
        <v>2020</v>
      </c>
      <c r="AC72" t="str">
        <f t="shared" si="50"/>
        <v>157cm</v>
      </c>
      <c r="AD72" t="str">
        <f t="shared" si="51"/>
        <v>#866857</v>
      </c>
      <c r="AE72" t="str">
        <f t="shared" si="52"/>
        <v>hzl</v>
      </c>
      <c r="AF72" t="str">
        <f t="shared" si="53"/>
        <v>768217275</v>
      </c>
      <c r="AG72" s="3" t="b">
        <f t="shared" si="43"/>
        <v>1</v>
      </c>
      <c r="AH72" t="b">
        <f t="shared" si="54"/>
        <v>1</v>
      </c>
      <c r="AI72" t="b">
        <f t="shared" si="55"/>
        <v>1</v>
      </c>
      <c r="AJ72" t="b">
        <f t="shared" si="56"/>
        <v>1</v>
      </c>
      <c r="AK72" s="8" t="b">
        <f t="shared" si="57"/>
        <v>1</v>
      </c>
      <c r="AL72" s="7" t="b">
        <f t="shared" si="58"/>
        <v>1</v>
      </c>
      <c r="AM72" s="8" t="b">
        <f t="shared" si="59"/>
        <v>1</v>
      </c>
      <c r="AN72" t="b">
        <f t="shared" si="60"/>
        <v>1</v>
      </c>
      <c r="AO72" t="str">
        <f t="shared" si="61"/>
        <v>cm</v>
      </c>
      <c r="AP72">
        <f t="shared" si="62"/>
        <v>157</v>
      </c>
      <c r="AQ72" s="6" t="b">
        <f t="shared" si="63"/>
        <v>1</v>
      </c>
      <c r="AR72" s="6" t="str">
        <f t="shared" si="64"/>
        <v>866857</v>
      </c>
      <c r="AS72" s="6" t="b">
        <f>NOT(IFERROR(VLOOKUP(IFERROR(VALUE(MID($AD72,RIGHT(AS$2,1)+1,1)),MID($AD72,RIGHT(AS$2,1)+1,1)),Alphanumeric!$A:$A,1,FALSE),-1)=-1)</f>
        <v>1</v>
      </c>
      <c r="AT72" s="6" t="b">
        <f>NOT(IFERROR(VLOOKUP(IFERROR(VALUE(MID($AD72,RIGHT(AT$2,1)+1,1)),MID($AD72,RIGHT(AT$2,1)+1,1)),Alphanumeric!$A:$A,1,FALSE),-1)=-1)</f>
        <v>1</v>
      </c>
      <c r="AU72" s="6" t="b">
        <f>NOT(IFERROR(VLOOKUP(IFERROR(VALUE(MID($AD72,RIGHT(AU$2,1)+1,1)),MID($AD72,RIGHT(AU$2,1)+1,1)),Alphanumeric!$A:$A,1,FALSE),-1)=-1)</f>
        <v>1</v>
      </c>
      <c r="AV72" s="6" t="b">
        <f>NOT(IFERROR(VLOOKUP(IFERROR(VALUE(MID($AD72,RIGHT(AV$2,1)+1,1)),MID($AD72,RIGHT(AV$2,1)+1,1)),Alphanumeric!$A:$A,1,FALSE),-1)=-1)</f>
        <v>1</v>
      </c>
      <c r="AW72" s="6" t="b">
        <f>NOT(IFERROR(VLOOKUP(IFERROR(VALUE(MID($AD72,RIGHT(AW$2,1)+1,1)),MID($AD72,RIGHT(AW$2,1)+1,1)),Alphanumeric!$A:$A,1,FALSE),-1)=-1)</f>
        <v>1</v>
      </c>
      <c r="AX72" s="6" t="b">
        <f>NOT(IFERROR(VLOOKUP(IFERROR(VALUE(MID($AD72,RIGHT(AX$2,1)+1,1)),MID($AD72,RIGHT(AX$2,1)+1,1)),Alphanumeric!$A:$A,1,FALSE),-1)=-1)</f>
        <v>1</v>
      </c>
      <c r="AY72" s="6" t="b">
        <f t="shared" si="65"/>
        <v>1</v>
      </c>
      <c r="AZ72" t="b">
        <f t="shared" si="66"/>
        <v>1</v>
      </c>
    </row>
    <row r="73" spans="1:52" x14ac:dyDescent="0.2">
      <c r="A73" t="str">
        <f t="shared" si="44"/>
        <v>17-1</v>
      </c>
      <c r="C73">
        <f t="shared" si="67"/>
        <v>17</v>
      </c>
      <c r="D73">
        <f t="shared" si="45"/>
        <v>1</v>
      </c>
      <c r="G73">
        <f t="shared" si="68"/>
        <v>71</v>
      </c>
      <c r="H73" t="str">
        <f t="shared" ref="H73:P82" si="69">IF(IFERROR(VLOOKUP($G73&amp;"-"&amp;H$2,$A:$B,2,FALSE),0)=0,"",VLOOKUP($G73&amp;"-"&amp;H$2,$A:$B,2,FALSE))</f>
        <v/>
      </c>
      <c r="I73" t="str">
        <f t="shared" si="69"/>
        <v>cid:270 byr:1993 hcl:#733820 ecl:hzl pid:722650020</v>
      </c>
      <c r="J73" t="str">
        <f t="shared" si="69"/>
        <v>hgt:174cm iyr:2010</v>
      </c>
      <c r="K73" t="str">
        <f t="shared" si="69"/>
        <v>eyr:2021</v>
      </c>
      <c r="L73" t="str">
        <f t="shared" si="69"/>
        <v/>
      </c>
      <c r="M73" t="str">
        <f t="shared" si="69"/>
        <v/>
      </c>
      <c r="N73" t="str">
        <f t="shared" si="69"/>
        <v/>
      </c>
      <c r="O73" t="str">
        <f t="shared" si="69"/>
        <v/>
      </c>
      <c r="P73" t="str">
        <f t="shared" si="69"/>
        <v/>
      </c>
      <c r="Q73" t="str">
        <f t="shared" si="46"/>
        <v>cid:270 byr:1993 hcl:#733820 ecl:hzl pid:722650020 hgt:174cm iyr:2010 eyr:2021</v>
      </c>
      <c r="R73">
        <f t="shared" si="38"/>
        <v>9</v>
      </c>
      <c r="S73">
        <f t="shared" si="38"/>
        <v>62</v>
      </c>
      <c r="T73">
        <f t="shared" si="38"/>
        <v>71</v>
      </c>
      <c r="U73">
        <f t="shared" si="37"/>
        <v>52</v>
      </c>
      <c r="V73">
        <f t="shared" si="37"/>
        <v>18</v>
      </c>
      <c r="W73">
        <f t="shared" si="37"/>
        <v>30</v>
      </c>
      <c r="X73">
        <f t="shared" si="37"/>
        <v>38</v>
      </c>
      <c r="Y73" s="3" t="b">
        <f t="shared" si="42"/>
        <v>1</v>
      </c>
      <c r="Z73" t="str">
        <f t="shared" si="47"/>
        <v>1993</v>
      </c>
      <c r="AA73" t="str">
        <f t="shared" si="48"/>
        <v>2010</v>
      </c>
      <c r="AB73" t="str">
        <f t="shared" si="49"/>
        <v>2021</v>
      </c>
      <c r="AC73" t="str">
        <f t="shared" si="50"/>
        <v>174cm</v>
      </c>
      <c r="AD73" t="str">
        <f t="shared" si="51"/>
        <v>#733820</v>
      </c>
      <c r="AE73" t="str">
        <f t="shared" si="52"/>
        <v>hzl</v>
      </c>
      <c r="AF73" t="str">
        <f t="shared" si="53"/>
        <v>722650020</v>
      </c>
      <c r="AG73" s="3" t="b">
        <f t="shared" si="43"/>
        <v>1</v>
      </c>
      <c r="AH73" t="b">
        <f t="shared" si="54"/>
        <v>1</v>
      </c>
      <c r="AI73" t="b">
        <f t="shared" si="55"/>
        <v>1</v>
      </c>
      <c r="AJ73" t="b">
        <f t="shared" si="56"/>
        <v>1</v>
      </c>
      <c r="AK73" s="8" t="b">
        <f t="shared" si="57"/>
        <v>1</v>
      </c>
      <c r="AL73" s="7" t="b">
        <f t="shared" si="58"/>
        <v>1</v>
      </c>
      <c r="AM73" s="8" t="b">
        <f t="shared" si="59"/>
        <v>1</v>
      </c>
      <c r="AN73" t="b">
        <f t="shared" si="60"/>
        <v>1</v>
      </c>
      <c r="AO73" t="str">
        <f t="shared" si="61"/>
        <v>cm</v>
      </c>
      <c r="AP73">
        <f t="shared" si="62"/>
        <v>174</v>
      </c>
      <c r="AQ73" s="6" t="b">
        <f t="shared" si="63"/>
        <v>1</v>
      </c>
      <c r="AR73" s="6" t="str">
        <f t="shared" si="64"/>
        <v>733820</v>
      </c>
      <c r="AS73" s="6" t="b">
        <f>NOT(IFERROR(VLOOKUP(IFERROR(VALUE(MID($AD73,RIGHT(AS$2,1)+1,1)),MID($AD73,RIGHT(AS$2,1)+1,1)),Alphanumeric!$A:$A,1,FALSE),-1)=-1)</f>
        <v>1</v>
      </c>
      <c r="AT73" s="6" t="b">
        <f>NOT(IFERROR(VLOOKUP(IFERROR(VALUE(MID($AD73,RIGHT(AT$2,1)+1,1)),MID($AD73,RIGHT(AT$2,1)+1,1)),Alphanumeric!$A:$A,1,FALSE),-1)=-1)</f>
        <v>1</v>
      </c>
      <c r="AU73" s="6" t="b">
        <f>NOT(IFERROR(VLOOKUP(IFERROR(VALUE(MID($AD73,RIGHT(AU$2,1)+1,1)),MID($AD73,RIGHT(AU$2,1)+1,1)),Alphanumeric!$A:$A,1,FALSE),-1)=-1)</f>
        <v>1</v>
      </c>
      <c r="AV73" s="6" t="b">
        <f>NOT(IFERROR(VLOOKUP(IFERROR(VALUE(MID($AD73,RIGHT(AV$2,1)+1,1)),MID($AD73,RIGHT(AV$2,1)+1,1)),Alphanumeric!$A:$A,1,FALSE),-1)=-1)</f>
        <v>1</v>
      </c>
      <c r="AW73" s="6" t="b">
        <f>NOT(IFERROR(VLOOKUP(IFERROR(VALUE(MID($AD73,RIGHT(AW$2,1)+1,1)),MID($AD73,RIGHT(AW$2,1)+1,1)),Alphanumeric!$A:$A,1,FALSE),-1)=-1)</f>
        <v>1</v>
      </c>
      <c r="AX73" s="6" t="b">
        <f>NOT(IFERROR(VLOOKUP(IFERROR(VALUE(MID($AD73,RIGHT(AX$2,1)+1,1)),MID($AD73,RIGHT(AX$2,1)+1,1)),Alphanumeric!$A:$A,1,FALSE),-1)=-1)</f>
        <v>1</v>
      </c>
      <c r="AY73" s="6" t="b">
        <f t="shared" si="65"/>
        <v>1</v>
      </c>
      <c r="AZ73" t="b">
        <f t="shared" si="66"/>
        <v>1</v>
      </c>
    </row>
    <row r="74" spans="1:52" ht="17" x14ac:dyDescent="0.25">
      <c r="A74" t="str">
        <f t="shared" si="44"/>
        <v>17-2</v>
      </c>
      <c r="B74" s="1" t="s">
        <v>55</v>
      </c>
      <c r="C74">
        <f t="shared" si="67"/>
        <v>17</v>
      </c>
      <c r="D74">
        <f t="shared" si="45"/>
        <v>2</v>
      </c>
      <c r="G74">
        <f t="shared" si="68"/>
        <v>72</v>
      </c>
      <c r="H74" t="str">
        <f t="shared" si="69"/>
        <v/>
      </c>
      <c r="I74" t="str">
        <f t="shared" si="69"/>
        <v>hcl:#c0946f ecl:blu</v>
      </c>
      <c r="J74" t="str">
        <f t="shared" si="69"/>
        <v>hgt:154cm</v>
      </c>
      <c r="K74" t="str">
        <f t="shared" si="69"/>
        <v>eyr:2022 byr:1929 pid:357023679 iyr:2010</v>
      </c>
      <c r="L74" t="str">
        <f t="shared" si="69"/>
        <v/>
      </c>
      <c r="M74" t="str">
        <f t="shared" si="69"/>
        <v/>
      </c>
      <c r="N74" t="str">
        <f t="shared" si="69"/>
        <v/>
      </c>
      <c r="O74" t="str">
        <f t="shared" si="69"/>
        <v/>
      </c>
      <c r="P74" t="str">
        <f t="shared" si="69"/>
        <v/>
      </c>
      <c r="Q74" t="str">
        <f t="shared" si="46"/>
        <v>hcl:#c0946f ecl:blu hgt:154cm eyr:2022 byr:1929 pid:357023679 iyr:2010</v>
      </c>
      <c r="R74">
        <f t="shared" si="38"/>
        <v>40</v>
      </c>
      <c r="S74">
        <f t="shared" si="38"/>
        <v>63</v>
      </c>
      <c r="T74">
        <f t="shared" si="38"/>
        <v>31</v>
      </c>
      <c r="U74">
        <f t="shared" si="37"/>
        <v>21</v>
      </c>
      <c r="V74">
        <f t="shared" si="37"/>
        <v>1</v>
      </c>
      <c r="W74">
        <f t="shared" si="37"/>
        <v>13</v>
      </c>
      <c r="X74">
        <f t="shared" si="37"/>
        <v>49</v>
      </c>
      <c r="Y74" s="3" t="b">
        <f t="shared" si="42"/>
        <v>1</v>
      </c>
      <c r="Z74" t="str">
        <f t="shared" si="47"/>
        <v>1929</v>
      </c>
      <c r="AA74" t="str">
        <f t="shared" si="48"/>
        <v>2010</v>
      </c>
      <c r="AB74" t="str">
        <f t="shared" si="49"/>
        <v>2022</v>
      </c>
      <c r="AC74" t="str">
        <f t="shared" si="50"/>
        <v>154cm</v>
      </c>
      <c r="AD74" t="str">
        <f t="shared" si="51"/>
        <v>#c0946f</v>
      </c>
      <c r="AE74" t="str">
        <f t="shared" si="52"/>
        <v>blu</v>
      </c>
      <c r="AF74" t="str">
        <f t="shared" si="53"/>
        <v>357023679</v>
      </c>
      <c r="AG74" s="3" t="b">
        <f t="shared" si="43"/>
        <v>1</v>
      </c>
      <c r="AH74" t="b">
        <f t="shared" si="54"/>
        <v>1</v>
      </c>
      <c r="AI74" t="b">
        <f t="shared" si="55"/>
        <v>1</v>
      </c>
      <c r="AJ74" t="b">
        <f t="shared" si="56"/>
        <v>1</v>
      </c>
      <c r="AK74" s="8" t="b">
        <f t="shared" si="57"/>
        <v>1</v>
      </c>
      <c r="AL74" s="7" t="b">
        <f t="shared" si="58"/>
        <v>1</v>
      </c>
      <c r="AM74" s="8" t="b">
        <f t="shared" si="59"/>
        <v>1</v>
      </c>
      <c r="AN74" t="b">
        <f t="shared" si="60"/>
        <v>1</v>
      </c>
      <c r="AO74" t="str">
        <f t="shared" si="61"/>
        <v>cm</v>
      </c>
      <c r="AP74">
        <f t="shared" si="62"/>
        <v>154</v>
      </c>
      <c r="AQ74" s="6" t="b">
        <f t="shared" si="63"/>
        <v>1</v>
      </c>
      <c r="AR74" s="6" t="str">
        <f t="shared" si="64"/>
        <v>c0946f</v>
      </c>
      <c r="AS74" s="6" t="b">
        <f>NOT(IFERROR(VLOOKUP(IFERROR(VALUE(MID($AD74,RIGHT(AS$2,1)+1,1)),MID($AD74,RIGHT(AS$2,1)+1,1)),Alphanumeric!$A:$A,1,FALSE),-1)=-1)</f>
        <v>1</v>
      </c>
      <c r="AT74" s="6" t="b">
        <f>NOT(IFERROR(VLOOKUP(IFERROR(VALUE(MID($AD74,RIGHT(AT$2,1)+1,1)),MID($AD74,RIGHT(AT$2,1)+1,1)),Alphanumeric!$A:$A,1,FALSE),-1)=-1)</f>
        <v>1</v>
      </c>
      <c r="AU74" s="6" t="b">
        <f>NOT(IFERROR(VLOOKUP(IFERROR(VALUE(MID($AD74,RIGHT(AU$2,1)+1,1)),MID($AD74,RIGHT(AU$2,1)+1,1)),Alphanumeric!$A:$A,1,FALSE),-1)=-1)</f>
        <v>1</v>
      </c>
      <c r="AV74" s="6" t="b">
        <f>NOT(IFERROR(VLOOKUP(IFERROR(VALUE(MID($AD74,RIGHT(AV$2,1)+1,1)),MID($AD74,RIGHT(AV$2,1)+1,1)),Alphanumeric!$A:$A,1,FALSE),-1)=-1)</f>
        <v>1</v>
      </c>
      <c r="AW74" s="6" t="b">
        <f>NOT(IFERROR(VLOOKUP(IFERROR(VALUE(MID($AD74,RIGHT(AW$2,1)+1,1)),MID($AD74,RIGHT(AW$2,1)+1,1)),Alphanumeric!$A:$A,1,FALSE),-1)=-1)</f>
        <v>1</v>
      </c>
      <c r="AX74" s="6" t="b">
        <f>NOT(IFERROR(VLOOKUP(IFERROR(VALUE(MID($AD74,RIGHT(AX$2,1)+1,1)),MID($AD74,RIGHT(AX$2,1)+1,1)),Alphanumeric!$A:$A,1,FALSE),-1)=-1)</f>
        <v>1</v>
      </c>
      <c r="AY74" s="6" t="b">
        <f t="shared" si="65"/>
        <v>1</v>
      </c>
      <c r="AZ74" t="b">
        <f t="shared" si="66"/>
        <v>1</v>
      </c>
    </row>
    <row r="75" spans="1:52" ht="17" x14ac:dyDescent="0.25">
      <c r="A75" t="str">
        <f t="shared" si="44"/>
        <v>17-3</v>
      </c>
      <c r="B75" s="1" t="s">
        <v>9</v>
      </c>
      <c r="C75">
        <f t="shared" si="67"/>
        <v>17</v>
      </c>
      <c r="D75">
        <f t="shared" si="45"/>
        <v>3</v>
      </c>
      <c r="G75">
        <f t="shared" si="68"/>
        <v>73</v>
      </c>
      <c r="H75" t="str">
        <f t="shared" si="69"/>
        <v/>
      </c>
      <c r="I75" t="str">
        <f t="shared" si="69"/>
        <v>ecl:hzl</v>
      </c>
      <c r="J75" t="str">
        <f t="shared" si="69"/>
        <v>iyr:2013 hgt:165cm byr:1979 eyr:2023 hcl:#733820 pid:008734536</v>
      </c>
      <c r="K75" t="str">
        <f t="shared" si="69"/>
        <v/>
      </c>
      <c r="L75" t="str">
        <f t="shared" si="69"/>
        <v/>
      </c>
      <c r="M75" t="str">
        <f t="shared" si="69"/>
        <v/>
      </c>
      <c r="N75" t="str">
        <f t="shared" si="69"/>
        <v/>
      </c>
      <c r="O75" t="str">
        <f t="shared" si="69"/>
        <v/>
      </c>
      <c r="P75" t="str">
        <f t="shared" si="69"/>
        <v/>
      </c>
      <c r="Q75" t="str">
        <f t="shared" si="46"/>
        <v>ecl:hzl iyr:2013 hgt:165cm byr:1979 eyr:2023 hcl:#733820 pid:008734536</v>
      </c>
      <c r="R75">
        <f t="shared" si="38"/>
        <v>28</v>
      </c>
      <c r="S75">
        <f t="shared" si="38"/>
        <v>9</v>
      </c>
      <c r="T75">
        <f t="shared" si="38"/>
        <v>37</v>
      </c>
      <c r="U75">
        <f t="shared" si="37"/>
        <v>18</v>
      </c>
      <c r="V75">
        <f t="shared" si="37"/>
        <v>46</v>
      </c>
      <c r="W75">
        <f t="shared" si="37"/>
        <v>1</v>
      </c>
      <c r="X75">
        <f t="shared" si="37"/>
        <v>58</v>
      </c>
      <c r="Y75" s="3" t="b">
        <f t="shared" si="42"/>
        <v>1</v>
      </c>
      <c r="Z75" t="str">
        <f t="shared" si="47"/>
        <v>1979</v>
      </c>
      <c r="AA75" t="str">
        <f t="shared" si="48"/>
        <v>2013</v>
      </c>
      <c r="AB75" t="str">
        <f t="shared" si="49"/>
        <v>2023</v>
      </c>
      <c r="AC75" t="str">
        <f t="shared" si="50"/>
        <v>165cm</v>
      </c>
      <c r="AD75" t="str">
        <f t="shared" si="51"/>
        <v>#733820</v>
      </c>
      <c r="AE75" t="str">
        <f t="shared" si="52"/>
        <v>hzl</v>
      </c>
      <c r="AF75" t="str">
        <f t="shared" si="53"/>
        <v>008734536</v>
      </c>
      <c r="AG75" s="3" t="b">
        <f t="shared" si="43"/>
        <v>1</v>
      </c>
      <c r="AH75" t="b">
        <f t="shared" si="54"/>
        <v>1</v>
      </c>
      <c r="AI75" t="b">
        <f t="shared" si="55"/>
        <v>1</v>
      </c>
      <c r="AJ75" t="b">
        <f t="shared" si="56"/>
        <v>1</v>
      </c>
      <c r="AK75" s="8" t="b">
        <f t="shared" si="57"/>
        <v>1</v>
      </c>
      <c r="AL75" s="7" t="b">
        <f t="shared" si="58"/>
        <v>1</v>
      </c>
      <c r="AM75" s="8" t="b">
        <f t="shared" si="59"/>
        <v>1</v>
      </c>
      <c r="AN75" t="b">
        <f t="shared" si="60"/>
        <v>1</v>
      </c>
      <c r="AO75" t="str">
        <f t="shared" si="61"/>
        <v>cm</v>
      </c>
      <c r="AP75">
        <f t="shared" si="62"/>
        <v>165</v>
      </c>
      <c r="AQ75" s="6" t="b">
        <f t="shared" si="63"/>
        <v>1</v>
      </c>
      <c r="AR75" s="6" t="str">
        <f t="shared" si="64"/>
        <v>733820</v>
      </c>
      <c r="AS75" s="6" t="b">
        <f>NOT(IFERROR(VLOOKUP(IFERROR(VALUE(MID($AD75,RIGHT(AS$2,1)+1,1)),MID($AD75,RIGHT(AS$2,1)+1,1)),Alphanumeric!$A:$A,1,FALSE),-1)=-1)</f>
        <v>1</v>
      </c>
      <c r="AT75" s="6" t="b">
        <f>NOT(IFERROR(VLOOKUP(IFERROR(VALUE(MID($AD75,RIGHT(AT$2,1)+1,1)),MID($AD75,RIGHT(AT$2,1)+1,1)),Alphanumeric!$A:$A,1,FALSE),-1)=-1)</f>
        <v>1</v>
      </c>
      <c r="AU75" s="6" t="b">
        <f>NOT(IFERROR(VLOOKUP(IFERROR(VALUE(MID($AD75,RIGHT(AU$2,1)+1,1)),MID($AD75,RIGHT(AU$2,1)+1,1)),Alphanumeric!$A:$A,1,FALSE),-1)=-1)</f>
        <v>1</v>
      </c>
      <c r="AV75" s="6" t="b">
        <f>NOT(IFERROR(VLOOKUP(IFERROR(VALUE(MID($AD75,RIGHT(AV$2,1)+1,1)),MID($AD75,RIGHT(AV$2,1)+1,1)),Alphanumeric!$A:$A,1,FALSE),-1)=-1)</f>
        <v>1</v>
      </c>
      <c r="AW75" s="6" t="b">
        <f>NOT(IFERROR(VLOOKUP(IFERROR(VALUE(MID($AD75,RIGHT(AW$2,1)+1,1)),MID($AD75,RIGHT(AW$2,1)+1,1)),Alphanumeric!$A:$A,1,FALSE),-1)=-1)</f>
        <v>1</v>
      </c>
      <c r="AX75" s="6" t="b">
        <f>NOT(IFERROR(VLOOKUP(IFERROR(VALUE(MID($AD75,RIGHT(AX$2,1)+1,1)),MID($AD75,RIGHT(AX$2,1)+1,1)),Alphanumeric!$A:$A,1,FALSE),-1)=-1)</f>
        <v>1</v>
      </c>
      <c r="AY75" s="6" t="b">
        <f t="shared" si="65"/>
        <v>1</v>
      </c>
      <c r="AZ75" t="b">
        <f t="shared" si="66"/>
        <v>1</v>
      </c>
    </row>
    <row r="76" spans="1:52" ht="17" x14ac:dyDescent="0.25">
      <c r="A76" t="str">
        <f t="shared" si="44"/>
        <v>17-4</v>
      </c>
      <c r="B76" s="1" t="s">
        <v>56</v>
      </c>
      <c r="C76">
        <f t="shared" si="67"/>
        <v>17</v>
      </c>
      <c r="D76">
        <f t="shared" si="45"/>
        <v>4</v>
      </c>
      <c r="G76">
        <f t="shared" si="68"/>
        <v>74</v>
      </c>
      <c r="H76" t="str">
        <f t="shared" si="69"/>
        <v/>
      </c>
      <c r="I76" t="str">
        <f t="shared" si="69"/>
        <v>hcl:#341e13</v>
      </c>
      <c r="J76" t="str">
        <f t="shared" si="69"/>
        <v>eyr:2030 byr:1993</v>
      </c>
      <c r="K76" t="str">
        <f t="shared" si="69"/>
        <v>iyr:2014 hgt:193cm</v>
      </c>
      <c r="L76" t="str">
        <f t="shared" si="69"/>
        <v>cid:346</v>
      </c>
      <c r="M76" t="str">
        <f t="shared" si="69"/>
        <v>ecl:blu pid:536339538</v>
      </c>
      <c r="N76" t="str">
        <f t="shared" si="69"/>
        <v/>
      </c>
      <c r="O76" t="str">
        <f t="shared" si="69"/>
        <v/>
      </c>
      <c r="P76" t="str">
        <f t="shared" si="69"/>
        <v/>
      </c>
      <c r="Q76" t="str">
        <f t="shared" si="46"/>
        <v>hcl:#341e13 eyr:2030 byr:1993 iyr:2014 hgt:193cm cid:346 ecl:blu pid:536339538</v>
      </c>
      <c r="R76">
        <f t="shared" si="38"/>
        <v>22</v>
      </c>
      <c r="S76">
        <f t="shared" si="38"/>
        <v>31</v>
      </c>
      <c r="T76">
        <f t="shared" si="38"/>
        <v>13</v>
      </c>
      <c r="U76">
        <f t="shared" si="37"/>
        <v>40</v>
      </c>
      <c r="V76">
        <f t="shared" si="37"/>
        <v>1</v>
      </c>
      <c r="W76">
        <f t="shared" si="37"/>
        <v>58</v>
      </c>
      <c r="X76">
        <f t="shared" si="37"/>
        <v>66</v>
      </c>
      <c r="Y76" s="3" t="b">
        <f t="shared" si="42"/>
        <v>1</v>
      </c>
      <c r="Z76" t="str">
        <f t="shared" si="47"/>
        <v>1993</v>
      </c>
      <c r="AA76" t="str">
        <f t="shared" si="48"/>
        <v>2014</v>
      </c>
      <c r="AB76" t="str">
        <f t="shared" si="49"/>
        <v>2030</v>
      </c>
      <c r="AC76" t="str">
        <f t="shared" si="50"/>
        <v>193cm</v>
      </c>
      <c r="AD76" t="str">
        <f t="shared" si="51"/>
        <v>#341e13</v>
      </c>
      <c r="AE76" t="str">
        <f t="shared" si="52"/>
        <v>blu</v>
      </c>
      <c r="AF76" t="str">
        <f t="shared" si="53"/>
        <v>536339538</v>
      </c>
      <c r="AG76" s="3" t="b">
        <f t="shared" si="43"/>
        <v>1</v>
      </c>
      <c r="AH76" t="b">
        <f t="shared" si="54"/>
        <v>1</v>
      </c>
      <c r="AI76" t="b">
        <f t="shared" si="55"/>
        <v>1</v>
      </c>
      <c r="AJ76" t="b">
        <f t="shared" si="56"/>
        <v>1</v>
      </c>
      <c r="AK76" s="8" t="b">
        <f t="shared" si="57"/>
        <v>1</v>
      </c>
      <c r="AL76" s="7" t="b">
        <f t="shared" si="58"/>
        <v>1</v>
      </c>
      <c r="AM76" s="8" t="b">
        <f t="shared" si="59"/>
        <v>1</v>
      </c>
      <c r="AN76" t="b">
        <f t="shared" si="60"/>
        <v>1</v>
      </c>
      <c r="AO76" t="str">
        <f t="shared" si="61"/>
        <v>cm</v>
      </c>
      <c r="AP76">
        <f t="shared" si="62"/>
        <v>193</v>
      </c>
      <c r="AQ76" s="6" t="b">
        <f t="shared" si="63"/>
        <v>1</v>
      </c>
      <c r="AR76" s="6" t="str">
        <f t="shared" si="64"/>
        <v>341e13</v>
      </c>
      <c r="AS76" s="6" t="b">
        <f>NOT(IFERROR(VLOOKUP(IFERROR(VALUE(MID($AD76,RIGHT(AS$2,1)+1,1)),MID($AD76,RIGHT(AS$2,1)+1,1)),Alphanumeric!$A:$A,1,FALSE),-1)=-1)</f>
        <v>1</v>
      </c>
      <c r="AT76" s="6" t="b">
        <f>NOT(IFERROR(VLOOKUP(IFERROR(VALUE(MID($AD76,RIGHT(AT$2,1)+1,1)),MID($AD76,RIGHT(AT$2,1)+1,1)),Alphanumeric!$A:$A,1,FALSE),-1)=-1)</f>
        <v>1</v>
      </c>
      <c r="AU76" s="6" t="b">
        <f>NOT(IFERROR(VLOOKUP(IFERROR(VALUE(MID($AD76,RIGHT(AU$2,1)+1,1)),MID($AD76,RIGHT(AU$2,1)+1,1)),Alphanumeric!$A:$A,1,FALSE),-1)=-1)</f>
        <v>1</v>
      </c>
      <c r="AV76" s="6" t="b">
        <f>NOT(IFERROR(VLOOKUP(IFERROR(VALUE(MID($AD76,RIGHT(AV$2,1)+1,1)),MID($AD76,RIGHT(AV$2,1)+1,1)),Alphanumeric!$A:$A,1,FALSE),-1)=-1)</f>
        <v>1</v>
      </c>
      <c r="AW76" s="6" t="b">
        <f>NOT(IFERROR(VLOOKUP(IFERROR(VALUE(MID($AD76,RIGHT(AW$2,1)+1,1)),MID($AD76,RIGHT(AW$2,1)+1,1)),Alphanumeric!$A:$A,1,FALSE),-1)=-1)</f>
        <v>1</v>
      </c>
      <c r="AX76" s="6" t="b">
        <f>NOT(IFERROR(VLOOKUP(IFERROR(VALUE(MID($AD76,RIGHT(AX$2,1)+1,1)),MID($AD76,RIGHT(AX$2,1)+1,1)),Alphanumeric!$A:$A,1,FALSE),-1)=-1)</f>
        <v>1</v>
      </c>
      <c r="AY76" s="6" t="b">
        <f t="shared" si="65"/>
        <v>1</v>
      </c>
      <c r="AZ76" t="b">
        <f t="shared" si="66"/>
        <v>1</v>
      </c>
    </row>
    <row r="77" spans="1:52" ht="17" x14ac:dyDescent="0.25">
      <c r="A77" t="str">
        <f t="shared" si="44"/>
        <v>17-5</v>
      </c>
      <c r="B77" s="1" t="s">
        <v>57</v>
      </c>
      <c r="C77">
        <f t="shared" si="67"/>
        <v>17</v>
      </c>
      <c r="D77">
        <f t="shared" si="45"/>
        <v>5</v>
      </c>
      <c r="G77">
        <f t="shared" si="68"/>
        <v>75</v>
      </c>
      <c r="H77" t="str">
        <f t="shared" si="69"/>
        <v/>
      </c>
      <c r="I77" t="str">
        <f t="shared" si="69"/>
        <v>eyr:2030</v>
      </c>
      <c r="J77" t="str">
        <f t="shared" si="69"/>
        <v>ecl:hzl</v>
      </c>
      <c r="K77" t="str">
        <f t="shared" si="69"/>
        <v>cid:296 pid:660062554 hcl:#efcc98</v>
      </c>
      <c r="L77" t="str">
        <f t="shared" si="69"/>
        <v>byr:1977 hgt:179cm</v>
      </c>
      <c r="M77" t="str">
        <f t="shared" si="69"/>
        <v>iyr:2010</v>
      </c>
      <c r="N77" t="str">
        <f t="shared" si="69"/>
        <v/>
      </c>
      <c r="O77" t="str">
        <f t="shared" si="69"/>
        <v/>
      </c>
      <c r="P77" t="str">
        <f t="shared" si="69"/>
        <v/>
      </c>
      <c r="Q77" t="str">
        <f t="shared" si="46"/>
        <v>eyr:2030 ecl:hzl cid:296 pid:660062554 hcl:#efcc98 byr:1977 hgt:179cm iyr:2010</v>
      </c>
      <c r="R77">
        <f t="shared" si="38"/>
        <v>52</v>
      </c>
      <c r="S77">
        <f t="shared" si="38"/>
        <v>71</v>
      </c>
      <c r="T77">
        <f t="shared" si="38"/>
        <v>1</v>
      </c>
      <c r="U77">
        <f t="shared" si="37"/>
        <v>61</v>
      </c>
      <c r="V77">
        <f t="shared" si="37"/>
        <v>40</v>
      </c>
      <c r="W77">
        <f t="shared" si="37"/>
        <v>10</v>
      </c>
      <c r="X77">
        <f t="shared" si="37"/>
        <v>26</v>
      </c>
      <c r="Y77" s="3" t="b">
        <f t="shared" si="42"/>
        <v>1</v>
      </c>
      <c r="Z77" t="str">
        <f t="shared" si="47"/>
        <v>1977</v>
      </c>
      <c r="AA77" t="str">
        <f t="shared" si="48"/>
        <v>2010</v>
      </c>
      <c r="AB77" t="str">
        <f t="shared" si="49"/>
        <v>2030</v>
      </c>
      <c r="AC77" t="str">
        <f t="shared" si="50"/>
        <v>179cm</v>
      </c>
      <c r="AD77" t="str">
        <f t="shared" si="51"/>
        <v>#efcc98</v>
      </c>
      <c r="AE77" t="str">
        <f t="shared" si="52"/>
        <v>hzl</v>
      </c>
      <c r="AF77" t="str">
        <f t="shared" si="53"/>
        <v>660062554</v>
      </c>
      <c r="AG77" s="3" t="b">
        <f t="shared" si="43"/>
        <v>1</v>
      </c>
      <c r="AH77" t="b">
        <f t="shared" si="54"/>
        <v>1</v>
      </c>
      <c r="AI77" t="b">
        <f t="shared" si="55"/>
        <v>1</v>
      </c>
      <c r="AJ77" t="b">
        <f t="shared" si="56"/>
        <v>1</v>
      </c>
      <c r="AK77" s="8" t="b">
        <f t="shared" si="57"/>
        <v>1</v>
      </c>
      <c r="AL77" s="7" t="b">
        <f t="shared" si="58"/>
        <v>1</v>
      </c>
      <c r="AM77" s="8" t="b">
        <f t="shared" si="59"/>
        <v>1</v>
      </c>
      <c r="AN77" t="b">
        <f t="shared" si="60"/>
        <v>1</v>
      </c>
      <c r="AO77" t="str">
        <f t="shared" si="61"/>
        <v>cm</v>
      </c>
      <c r="AP77">
        <f t="shared" si="62"/>
        <v>179</v>
      </c>
      <c r="AQ77" s="6" t="b">
        <f t="shared" si="63"/>
        <v>1</v>
      </c>
      <c r="AR77" s="6" t="str">
        <f t="shared" si="64"/>
        <v>efcc98</v>
      </c>
      <c r="AS77" s="6" t="b">
        <f>NOT(IFERROR(VLOOKUP(IFERROR(VALUE(MID($AD77,RIGHT(AS$2,1)+1,1)),MID($AD77,RIGHT(AS$2,1)+1,1)),Alphanumeric!$A:$A,1,FALSE),-1)=-1)</f>
        <v>1</v>
      </c>
      <c r="AT77" s="6" t="b">
        <f>NOT(IFERROR(VLOOKUP(IFERROR(VALUE(MID($AD77,RIGHT(AT$2,1)+1,1)),MID($AD77,RIGHT(AT$2,1)+1,1)),Alphanumeric!$A:$A,1,FALSE),-1)=-1)</f>
        <v>1</v>
      </c>
      <c r="AU77" s="6" t="b">
        <f>NOT(IFERROR(VLOOKUP(IFERROR(VALUE(MID($AD77,RIGHT(AU$2,1)+1,1)),MID($AD77,RIGHT(AU$2,1)+1,1)),Alphanumeric!$A:$A,1,FALSE),-1)=-1)</f>
        <v>1</v>
      </c>
      <c r="AV77" s="6" t="b">
        <f>NOT(IFERROR(VLOOKUP(IFERROR(VALUE(MID($AD77,RIGHT(AV$2,1)+1,1)),MID($AD77,RIGHT(AV$2,1)+1,1)),Alphanumeric!$A:$A,1,FALSE),-1)=-1)</f>
        <v>1</v>
      </c>
      <c r="AW77" s="6" t="b">
        <f>NOT(IFERROR(VLOOKUP(IFERROR(VALUE(MID($AD77,RIGHT(AW$2,1)+1,1)),MID($AD77,RIGHT(AW$2,1)+1,1)),Alphanumeric!$A:$A,1,FALSE),-1)=-1)</f>
        <v>1</v>
      </c>
      <c r="AX77" s="6" t="b">
        <f>NOT(IFERROR(VLOOKUP(IFERROR(VALUE(MID($AD77,RIGHT(AX$2,1)+1,1)),MID($AD77,RIGHT(AX$2,1)+1,1)),Alphanumeric!$A:$A,1,FALSE),-1)=-1)</f>
        <v>1</v>
      </c>
      <c r="AY77" s="6" t="b">
        <f t="shared" si="65"/>
        <v>1</v>
      </c>
      <c r="AZ77" t="b">
        <f t="shared" si="66"/>
        <v>1</v>
      </c>
    </row>
    <row r="78" spans="1:52" ht="17" x14ac:dyDescent="0.25">
      <c r="A78" t="str">
        <f t="shared" si="44"/>
        <v>17-6</v>
      </c>
      <c r="B78" s="1" t="s">
        <v>58</v>
      </c>
      <c r="C78">
        <f t="shared" si="67"/>
        <v>17</v>
      </c>
      <c r="D78">
        <f t="shared" si="45"/>
        <v>6</v>
      </c>
      <c r="G78">
        <f t="shared" si="68"/>
        <v>76</v>
      </c>
      <c r="H78" t="str">
        <f t="shared" si="69"/>
        <v/>
      </c>
      <c r="I78" t="str">
        <f t="shared" si="69"/>
        <v>cid:119 pid:498520651 hgt:159cm</v>
      </c>
      <c r="J78" t="str">
        <f t="shared" si="69"/>
        <v>eyr:2029 iyr:2015 hcl:#18171d</v>
      </c>
      <c r="K78" t="str">
        <f t="shared" si="69"/>
        <v>ecl:gmt</v>
      </c>
      <c r="L78" t="str">
        <f t="shared" si="69"/>
        <v>byr:1950</v>
      </c>
      <c r="M78" t="str">
        <f t="shared" si="69"/>
        <v/>
      </c>
      <c r="N78" t="str">
        <f t="shared" si="69"/>
        <v/>
      </c>
      <c r="O78" t="str">
        <f t="shared" si="69"/>
        <v/>
      </c>
      <c r="P78" t="str">
        <f t="shared" si="69"/>
        <v/>
      </c>
      <c r="Q78" t="str">
        <f t="shared" si="46"/>
        <v>cid:119 pid:498520651 hgt:159cm eyr:2029 iyr:2015 hcl:#18171d ecl:gmt byr:1950</v>
      </c>
      <c r="R78">
        <f t="shared" si="38"/>
        <v>71</v>
      </c>
      <c r="S78">
        <f t="shared" si="38"/>
        <v>42</v>
      </c>
      <c r="T78">
        <f t="shared" si="38"/>
        <v>33</v>
      </c>
      <c r="U78">
        <f t="shared" si="37"/>
        <v>23</v>
      </c>
      <c r="V78">
        <f t="shared" si="37"/>
        <v>51</v>
      </c>
      <c r="W78">
        <f t="shared" si="37"/>
        <v>63</v>
      </c>
      <c r="X78">
        <f t="shared" si="37"/>
        <v>9</v>
      </c>
      <c r="Y78" s="3" t="b">
        <f t="shared" si="42"/>
        <v>1</v>
      </c>
      <c r="Z78" t="str">
        <f t="shared" si="47"/>
        <v>1950</v>
      </c>
      <c r="AA78" t="str">
        <f t="shared" si="48"/>
        <v>2015</v>
      </c>
      <c r="AB78" t="str">
        <f t="shared" si="49"/>
        <v>2029</v>
      </c>
      <c r="AC78" t="str">
        <f t="shared" si="50"/>
        <v>159cm</v>
      </c>
      <c r="AD78" t="str">
        <f t="shared" si="51"/>
        <v>#18171d</v>
      </c>
      <c r="AE78" t="str">
        <f t="shared" si="52"/>
        <v>gmt</v>
      </c>
      <c r="AF78" t="str">
        <f t="shared" si="53"/>
        <v>498520651</v>
      </c>
      <c r="AG78" s="3" t="b">
        <f t="shared" si="43"/>
        <v>0</v>
      </c>
      <c r="AH78" t="b">
        <f t="shared" si="54"/>
        <v>1</v>
      </c>
      <c r="AI78" t="b">
        <f t="shared" si="55"/>
        <v>1</v>
      </c>
      <c r="AJ78" t="b">
        <f t="shared" si="56"/>
        <v>1</v>
      </c>
      <c r="AK78" s="8" t="b">
        <f t="shared" si="57"/>
        <v>1</v>
      </c>
      <c r="AL78" s="7" t="b">
        <f t="shared" si="58"/>
        <v>1</v>
      </c>
      <c r="AM78" s="8" t="b">
        <f t="shared" si="59"/>
        <v>0</v>
      </c>
      <c r="AN78" t="b">
        <f t="shared" si="60"/>
        <v>1</v>
      </c>
      <c r="AO78" t="str">
        <f t="shared" si="61"/>
        <v>cm</v>
      </c>
      <c r="AP78">
        <f t="shared" si="62"/>
        <v>159</v>
      </c>
      <c r="AQ78" s="6" t="b">
        <f t="shared" si="63"/>
        <v>1</v>
      </c>
      <c r="AR78" s="6" t="str">
        <f t="shared" si="64"/>
        <v>18171d</v>
      </c>
      <c r="AS78" s="6" t="b">
        <f>NOT(IFERROR(VLOOKUP(IFERROR(VALUE(MID($AD78,RIGHT(AS$2,1)+1,1)),MID($AD78,RIGHT(AS$2,1)+1,1)),Alphanumeric!$A:$A,1,FALSE),-1)=-1)</f>
        <v>1</v>
      </c>
      <c r="AT78" s="6" t="b">
        <f>NOT(IFERROR(VLOOKUP(IFERROR(VALUE(MID($AD78,RIGHT(AT$2,1)+1,1)),MID($AD78,RIGHT(AT$2,1)+1,1)),Alphanumeric!$A:$A,1,FALSE),-1)=-1)</f>
        <v>1</v>
      </c>
      <c r="AU78" s="6" t="b">
        <f>NOT(IFERROR(VLOOKUP(IFERROR(VALUE(MID($AD78,RIGHT(AU$2,1)+1,1)),MID($AD78,RIGHT(AU$2,1)+1,1)),Alphanumeric!$A:$A,1,FALSE),-1)=-1)</f>
        <v>1</v>
      </c>
      <c r="AV78" s="6" t="b">
        <f>NOT(IFERROR(VLOOKUP(IFERROR(VALUE(MID($AD78,RIGHT(AV$2,1)+1,1)),MID($AD78,RIGHT(AV$2,1)+1,1)),Alphanumeric!$A:$A,1,FALSE),-1)=-1)</f>
        <v>1</v>
      </c>
      <c r="AW78" s="6" t="b">
        <f>NOT(IFERROR(VLOOKUP(IFERROR(VALUE(MID($AD78,RIGHT(AW$2,1)+1,1)),MID($AD78,RIGHT(AW$2,1)+1,1)),Alphanumeric!$A:$A,1,FALSE),-1)=-1)</f>
        <v>1</v>
      </c>
      <c r="AX78" s="6" t="b">
        <f>NOT(IFERROR(VLOOKUP(IFERROR(VALUE(MID($AD78,RIGHT(AX$2,1)+1,1)),MID($AD78,RIGHT(AX$2,1)+1,1)),Alphanumeric!$A:$A,1,FALSE),-1)=-1)</f>
        <v>1</v>
      </c>
      <c r="AY78" s="6" t="b">
        <f t="shared" si="65"/>
        <v>1</v>
      </c>
      <c r="AZ78" t="b">
        <f t="shared" si="66"/>
        <v>1</v>
      </c>
    </row>
    <row r="79" spans="1:52" x14ac:dyDescent="0.2">
      <c r="A79" t="str">
        <f t="shared" si="44"/>
        <v>18-1</v>
      </c>
      <c r="C79">
        <f t="shared" si="67"/>
        <v>18</v>
      </c>
      <c r="D79">
        <f t="shared" si="45"/>
        <v>1</v>
      </c>
      <c r="G79">
        <f t="shared" si="68"/>
        <v>77</v>
      </c>
      <c r="H79" t="str">
        <f t="shared" si="69"/>
        <v/>
      </c>
      <c r="I79" t="str">
        <f t="shared" si="69"/>
        <v>eyr:2025 iyr:2010 hcl:#efcc98 pid:196372989 hgt:181cm byr:1952 ecl:oth</v>
      </c>
      <c r="J79" t="str">
        <f t="shared" si="69"/>
        <v/>
      </c>
      <c r="K79" t="str">
        <f t="shared" si="69"/>
        <v/>
      </c>
      <c r="L79" t="str">
        <f t="shared" si="69"/>
        <v/>
      </c>
      <c r="M79" t="str">
        <f t="shared" si="69"/>
        <v/>
      </c>
      <c r="N79" t="str">
        <f t="shared" si="69"/>
        <v/>
      </c>
      <c r="O79" t="str">
        <f t="shared" si="69"/>
        <v/>
      </c>
      <c r="P79" t="str">
        <f t="shared" si="69"/>
        <v/>
      </c>
      <c r="Q79" t="str">
        <f t="shared" si="46"/>
        <v>eyr:2025 iyr:2010 hcl:#efcc98 pid:196372989 hgt:181cm byr:1952 ecl:oth</v>
      </c>
      <c r="R79">
        <f t="shared" si="38"/>
        <v>55</v>
      </c>
      <c r="S79">
        <f t="shared" si="38"/>
        <v>10</v>
      </c>
      <c r="T79">
        <f t="shared" si="38"/>
        <v>1</v>
      </c>
      <c r="U79">
        <f t="shared" si="37"/>
        <v>45</v>
      </c>
      <c r="V79">
        <f t="shared" si="37"/>
        <v>19</v>
      </c>
      <c r="W79">
        <f t="shared" si="37"/>
        <v>64</v>
      </c>
      <c r="X79">
        <f t="shared" si="37"/>
        <v>31</v>
      </c>
      <c r="Y79" s="3" t="b">
        <f t="shared" si="42"/>
        <v>1</v>
      </c>
      <c r="Z79" t="str">
        <f t="shared" si="47"/>
        <v>1952</v>
      </c>
      <c r="AA79" t="str">
        <f t="shared" si="48"/>
        <v>2010</v>
      </c>
      <c r="AB79" t="str">
        <f t="shared" si="49"/>
        <v>2025</v>
      </c>
      <c r="AC79" t="str">
        <f t="shared" si="50"/>
        <v>181cm</v>
      </c>
      <c r="AD79" t="str">
        <f t="shared" si="51"/>
        <v>#efcc98</v>
      </c>
      <c r="AE79" t="str">
        <f t="shared" si="52"/>
        <v>oth</v>
      </c>
      <c r="AF79" t="str">
        <f t="shared" si="53"/>
        <v>196372989</v>
      </c>
      <c r="AG79" s="3" t="b">
        <f t="shared" si="43"/>
        <v>1</v>
      </c>
      <c r="AH79" t="b">
        <f t="shared" si="54"/>
        <v>1</v>
      </c>
      <c r="AI79" t="b">
        <f t="shared" si="55"/>
        <v>1</v>
      </c>
      <c r="AJ79" t="b">
        <f t="shared" si="56"/>
        <v>1</v>
      </c>
      <c r="AK79" s="8" t="b">
        <f t="shared" si="57"/>
        <v>1</v>
      </c>
      <c r="AL79" s="7" t="b">
        <f t="shared" si="58"/>
        <v>1</v>
      </c>
      <c r="AM79" s="8" t="b">
        <f t="shared" si="59"/>
        <v>1</v>
      </c>
      <c r="AN79" t="b">
        <f t="shared" si="60"/>
        <v>1</v>
      </c>
      <c r="AO79" t="str">
        <f t="shared" si="61"/>
        <v>cm</v>
      </c>
      <c r="AP79">
        <f t="shared" si="62"/>
        <v>181</v>
      </c>
      <c r="AQ79" s="6" t="b">
        <f t="shared" si="63"/>
        <v>1</v>
      </c>
      <c r="AR79" s="6" t="str">
        <f t="shared" si="64"/>
        <v>efcc98</v>
      </c>
      <c r="AS79" s="6" t="b">
        <f>NOT(IFERROR(VLOOKUP(IFERROR(VALUE(MID($AD79,RIGHT(AS$2,1)+1,1)),MID($AD79,RIGHT(AS$2,1)+1,1)),Alphanumeric!$A:$A,1,FALSE),-1)=-1)</f>
        <v>1</v>
      </c>
      <c r="AT79" s="6" t="b">
        <f>NOT(IFERROR(VLOOKUP(IFERROR(VALUE(MID($AD79,RIGHT(AT$2,1)+1,1)),MID($AD79,RIGHT(AT$2,1)+1,1)),Alphanumeric!$A:$A,1,FALSE),-1)=-1)</f>
        <v>1</v>
      </c>
      <c r="AU79" s="6" t="b">
        <f>NOT(IFERROR(VLOOKUP(IFERROR(VALUE(MID($AD79,RIGHT(AU$2,1)+1,1)),MID($AD79,RIGHT(AU$2,1)+1,1)),Alphanumeric!$A:$A,1,FALSE),-1)=-1)</f>
        <v>1</v>
      </c>
      <c r="AV79" s="6" t="b">
        <f>NOT(IFERROR(VLOOKUP(IFERROR(VALUE(MID($AD79,RIGHT(AV$2,1)+1,1)),MID($AD79,RIGHT(AV$2,1)+1,1)),Alphanumeric!$A:$A,1,FALSE),-1)=-1)</f>
        <v>1</v>
      </c>
      <c r="AW79" s="6" t="b">
        <f>NOT(IFERROR(VLOOKUP(IFERROR(VALUE(MID($AD79,RIGHT(AW$2,1)+1,1)),MID($AD79,RIGHT(AW$2,1)+1,1)),Alphanumeric!$A:$A,1,FALSE),-1)=-1)</f>
        <v>1</v>
      </c>
      <c r="AX79" s="6" t="b">
        <f>NOT(IFERROR(VLOOKUP(IFERROR(VALUE(MID($AD79,RIGHT(AX$2,1)+1,1)),MID($AD79,RIGHT(AX$2,1)+1,1)),Alphanumeric!$A:$A,1,FALSE),-1)=-1)</f>
        <v>1</v>
      </c>
      <c r="AY79" s="6" t="b">
        <f t="shared" si="65"/>
        <v>1</v>
      </c>
      <c r="AZ79" t="b">
        <f t="shared" si="66"/>
        <v>1</v>
      </c>
    </row>
    <row r="80" spans="1:52" ht="17" x14ac:dyDescent="0.25">
      <c r="A80" t="str">
        <f t="shared" si="44"/>
        <v>18-2</v>
      </c>
      <c r="B80" s="1" t="s">
        <v>23</v>
      </c>
      <c r="C80">
        <f t="shared" si="67"/>
        <v>18</v>
      </c>
      <c r="D80">
        <f t="shared" si="45"/>
        <v>2</v>
      </c>
      <c r="G80">
        <f t="shared" si="68"/>
        <v>78</v>
      </c>
      <c r="H80" t="str">
        <f t="shared" si="69"/>
        <v/>
      </c>
      <c r="I80" t="str">
        <f t="shared" si="69"/>
        <v>cid:317</v>
      </c>
      <c r="J80" t="str">
        <f t="shared" si="69"/>
        <v>eyr:2026 ecl:blu hcl:#733820</v>
      </c>
      <c r="K80" t="str">
        <f t="shared" si="69"/>
        <v>hgt:184cm</v>
      </c>
      <c r="L80" t="str">
        <f t="shared" si="69"/>
        <v>pid:549730813 byr:1927 iyr:2018</v>
      </c>
      <c r="M80" t="str">
        <f t="shared" si="69"/>
        <v/>
      </c>
      <c r="N80" t="str">
        <f t="shared" si="69"/>
        <v/>
      </c>
      <c r="O80" t="str">
        <f t="shared" si="69"/>
        <v/>
      </c>
      <c r="P80" t="str">
        <f t="shared" si="69"/>
        <v/>
      </c>
      <c r="Q80" t="str">
        <f t="shared" si="46"/>
        <v>cid:317 eyr:2026 ecl:blu hcl:#733820 hgt:184cm pid:549730813 byr:1927 iyr:2018</v>
      </c>
      <c r="R80">
        <f t="shared" si="38"/>
        <v>62</v>
      </c>
      <c r="S80">
        <f t="shared" si="38"/>
        <v>71</v>
      </c>
      <c r="T80">
        <f t="shared" si="38"/>
        <v>9</v>
      </c>
      <c r="U80">
        <f t="shared" si="37"/>
        <v>38</v>
      </c>
      <c r="V80">
        <f t="shared" si="37"/>
        <v>26</v>
      </c>
      <c r="W80">
        <f t="shared" si="37"/>
        <v>18</v>
      </c>
      <c r="X80">
        <f t="shared" si="37"/>
        <v>48</v>
      </c>
      <c r="Y80" s="3" t="b">
        <f t="shared" si="42"/>
        <v>1</v>
      </c>
      <c r="Z80" t="str">
        <f t="shared" si="47"/>
        <v>1927</v>
      </c>
      <c r="AA80" t="str">
        <f t="shared" si="48"/>
        <v>2018</v>
      </c>
      <c r="AB80" t="str">
        <f t="shared" si="49"/>
        <v>2026</v>
      </c>
      <c r="AC80" t="str">
        <f t="shared" si="50"/>
        <v>184cm</v>
      </c>
      <c r="AD80" t="str">
        <f t="shared" si="51"/>
        <v>#733820</v>
      </c>
      <c r="AE80" t="str">
        <f t="shared" si="52"/>
        <v>blu</v>
      </c>
      <c r="AF80" t="str">
        <f t="shared" si="53"/>
        <v>549730813</v>
      </c>
      <c r="AG80" s="3" t="b">
        <f t="shared" si="43"/>
        <v>1</v>
      </c>
      <c r="AH80" t="b">
        <f t="shared" si="54"/>
        <v>1</v>
      </c>
      <c r="AI80" t="b">
        <f t="shared" si="55"/>
        <v>1</v>
      </c>
      <c r="AJ80" t="b">
        <f t="shared" si="56"/>
        <v>1</v>
      </c>
      <c r="AK80" s="8" t="b">
        <f t="shared" si="57"/>
        <v>1</v>
      </c>
      <c r="AL80" s="7" t="b">
        <f t="shared" si="58"/>
        <v>1</v>
      </c>
      <c r="AM80" s="8" t="b">
        <f t="shared" si="59"/>
        <v>1</v>
      </c>
      <c r="AN80" t="b">
        <f t="shared" si="60"/>
        <v>1</v>
      </c>
      <c r="AO80" t="str">
        <f t="shared" si="61"/>
        <v>cm</v>
      </c>
      <c r="AP80">
        <f t="shared" si="62"/>
        <v>184</v>
      </c>
      <c r="AQ80" s="6" t="b">
        <f t="shared" si="63"/>
        <v>1</v>
      </c>
      <c r="AR80" s="6" t="str">
        <f t="shared" si="64"/>
        <v>733820</v>
      </c>
      <c r="AS80" s="6" t="b">
        <f>NOT(IFERROR(VLOOKUP(IFERROR(VALUE(MID($AD80,RIGHT(AS$2,1)+1,1)),MID($AD80,RIGHT(AS$2,1)+1,1)),Alphanumeric!$A:$A,1,FALSE),-1)=-1)</f>
        <v>1</v>
      </c>
      <c r="AT80" s="6" t="b">
        <f>NOT(IFERROR(VLOOKUP(IFERROR(VALUE(MID($AD80,RIGHT(AT$2,1)+1,1)),MID($AD80,RIGHT(AT$2,1)+1,1)),Alphanumeric!$A:$A,1,FALSE),-1)=-1)</f>
        <v>1</v>
      </c>
      <c r="AU80" s="6" t="b">
        <f>NOT(IFERROR(VLOOKUP(IFERROR(VALUE(MID($AD80,RIGHT(AU$2,1)+1,1)),MID($AD80,RIGHT(AU$2,1)+1,1)),Alphanumeric!$A:$A,1,FALSE),-1)=-1)</f>
        <v>1</v>
      </c>
      <c r="AV80" s="6" t="b">
        <f>NOT(IFERROR(VLOOKUP(IFERROR(VALUE(MID($AD80,RIGHT(AV$2,1)+1,1)),MID($AD80,RIGHT(AV$2,1)+1,1)),Alphanumeric!$A:$A,1,FALSE),-1)=-1)</f>
        <v>1</v>
      </c>
      <c r="AW80" s="6" t="b">
        <f>NOT(IFERROR(VLOOKUP(IFERROR(VALUE(MID($AD80,RIGHT(AW$2,1)+1,1)),MID($AD80,RIGHT(AW$2,1)+1,1)),Alphanumeric!$A:$A,1,FALSE),-1)=-1)</f>
        <v>1</v>
      </c>
      <c r="AX80" s="6" t="b">
        <f>NOT(IFERROR(VLOOKUP(IFERROR(VALUE(MID($AD80,RIGHT(AX$2,1)+1,1)),MID($AD80,RIGHT(AX$2,1)+1,1)),Alphanumeric!$A:$A,1,FALSE),-1)=-1)</f>
        <v>1</v>
      </c>
      <c r="AY80" s="6" t="b">
        <f t="shared" si="65"/>
        <v>1</v>
      </c>
      <c r="AZ80" t="b">
        <f t="shared" si="66"/>
        <v>1</v>
      </c>
    </row>
    <row r="81" spans="1:52" ht="17" x14ac:dyDescent="0.25">
      <c r="A81" t="str">
        <f t="shared" si="44"/>
        <v>18-3</v>
      </c>
      <c r="B81" s="1" t="s">
        <v>59</v>
      </c>
      <c r="C81">
        <f t="shared" si="67"/>
        <v>18</v>
      </c>
      <c r="D81">
        <f t="shared" si="45"/>
        <v>3</v>
      </c>
      <c r="G81">
        <f t="shared" si="68"/>
        <v>79</v>
      </c>
      <c r="H81" t="str">
        <f t="shared" si="69"/>
        <v/>
      </c>
      <c r="I81" t="str">
        <f t="shared" si="69"/>
        <v>pid:591769824</v>
      </c>
      <c r="J81" t="str">
        <f t="shared" si="69"/>
        <v>hgt:180cm</v>
      </c>
      <c r="K81" t="str">
        <f t="shared" si="69"/>
        <v>byr:1920</v>
      </c>
      <c r="L81" t="str">
        <f t="shared" si="69"/>
        <v>ecl:blu</v>
      </c>
      <c r="M81" t="str">
        <f t="shared" si="69"/>
        <v>eyr:2021 hcl:#cfa07d iyr:2017</v>
      </c>
      <c r="N81" t="str">
        <f t="shared" si="69"/>
        <v/>
      </c>
      <c r="O81" t="str">
        <f t="shared" si="69"/>
        <v/>
      </c>
      <c r="P81" t="str">
        <f t="shared" si="69"/>
        <v/>
      </c>
      <c r="Q81" t="str">
        <f t="shared" si="46"/>
        <v>pid:591769824 hgt:180cm byr:1920 ecl:blu eyr:2021 hcl:#cfa07d iyr:2017</v>
      </c>
      <c r="R81">
        <f t="shared" si="38"/>
        <v>25</v>
      </c>
      <c r="S81">
        <f t="shared" si="38"/>
        <v>63</v>
      </c>
      <c r="T81">
        <f t="shared" si="38"/>
        <v>42</v>
      </c>
      <c r="U81">
        <f t="shared" si="37"/>
        <v>15</v>
      </c>
      <c r="V81">
        <f t="shared" si="37"/>
        <v>51</v>
      </c>
      <c r="W81">
        <f t="shared" si="37"/>
        <v>34</v>
      </c>
      <c r="X81">
        <f t="shared" si="37"/>
        <v>1</v>
      </c>
      <c r="Y81" s="3" t="b">
        <f t="shared" si="42"/>
        <v>1</v>
      </c>
      <c r="Z81" t="str">
        <f t="shared" si="47"/>
        <v>1920</v>
      </c>
      <c r="AA81" t="str">
        <f t="shared" si="48"/>
        <v>2017</v>
      </c>
      <c r="AB81" t="str">
        <f t="shared" si="49"/>
        <v>2021</v>
      </c>
      <c r="AC81" t="str">
        <f t="shared" si="50"/>
        <v>180cm</v>
      </c>
      <c r="AD81" t="str">
        <f t="shared" si="51"/>
        <v>#cfa07d</v>
      </c>
      <c r="AE81" t="str">
        <f t="shared" si="52"/>
        <v>blu</v>
      </c>
      <c r="AF81" t="str">
        <f t="shared" si="53"/>
        <v>591769824</v>
      </c>
      <c r="AG81" s="3" t="b">
        <f t="shared" si="43"/>
        <v>1</v>
      </c>
      <c r="AH81" t="b">
        <f t="shared" si="54"/>
        <v>1</v>
      </c>
      <c r="AI81" t="b">
        <f t="shared" si="55"/>
        <v>1</v>
      </c>
      <c r="AJ81" t="b">
        <f t="shared" si="56"/>
        <v>1</v>
      </c>
      <c r="AK81" s="8" t="b">
        <f t="shared" si="57"/>
        <v>1</v>
      </c>
      <c r="AL81" s="7" t="b">
        <f t="shared" si="58"/>
        <v>1</v>
      </c>
      <c r="AM81" s="8" t="b">
        <f t="shared" si="59"/>
        <v>1</v>
      </c>
      <c r="AN81" t="b">
        <f t="shared" si="60"/>
        <v>1</v>
      </c>
      <c r="AO81" t="str">
        <f t="shared" si="61"/>
        <v>cm</v>
      </c>
      <c r="AP81">
        <f t="shared" si="62"/>
        <v>180</v>
      </c>
      <c r="AQ81" s="6" t="b">
        <f t="shared" si="63"/>
        <v>1</v>
      </c>
      <c r="AR81" s="6" t="str">
        <f t="shared" si="64"/>
        <v>cfa07d</v>
      </c>
      <c r="AS81" s="6" t="b">
        <f>NOT(IFERROR(VLOOKUP(IFERROR(VALUE(MID($AD81,RIGHT(AS$2,1)+1,1)),MID($AD81,RIGHT(AS$2,1)+1,1)),Alphanumeric!$A:$A,1,FALSE),-1)=-1)</f>
        <v>1</v>
      </c>
      <c r="AT81" s="6" t="b">
        <f>NOT(IFERROR(VLOOKUP(IFERROR(VALUE(MID($AD81,RIGHT(AT$2,1)+1,1)),MID($AD81,RIGHT(AT$2,1)+1,1)),Alphanumeric!$A:$A,1,FALSE),-1)=-1)</f>
        <v>1</v>
      </c>
      <c r="AU81" s="6" t="b">
        <f>NOT(IFERROR(VLOOKUP(IFERROR(VALUE(MID($AD81,RIGHT(AU$2,1)+1,1)),MID($AD81,RIGHT(AU$2,1)+1,1)),Alphanumeric!$A:$A,1,FALSE),-1)=-1)</f>
        <v>1</v>
      </c>
      <c r="AV81" s="6" t="b">
        <f>NOT(IFERROR(VLOOKUP(IFERROR(VALUE(MID($AD81,RIGHT(AV$2,1)+1,1)),MID($AD81,RIGHT(AV$2,1)+1,1)),Alphanumeric!$A:$A,1,FALSE),-1)=-1)</f>
        <v>1</v>
      </c>
      <c r="AW81" s="6" t="b">
        <f>NOT(IFERROR(VLOOKUP(IFERROR(VALUE(MID($AD81,RIGHT(AW$2,1)+1,1)),MID($AD81,RIGHT(AW$2,1)+1,1)),Alphanumeric!$A:$A,1,FALSE),-1)=-1)</f>
        <v>1</v>
      </c>
      <c r="AX81" s="6" t="b">
        <f>NOT(IFERROR(VLOOKUP(IFERROR(VALUE(MID($AD81,RIGHT(AX$2,1)+1,1)),MID($AD81,RIGHT(AX$2,1)+1,1)),Alphanumeric!$A:$A,1,FALSE),-1)=-1)</f>
        <v>1</v>
      </c>
      <c r="AY81" s="6" t="b">
        <f t="shared" si="65"/>
        <v>1</v>
      </c>
      <c r="AZ81" t="b">
        <f t="shared" si="66"/>
        <v>1</v>
      </c>
    </row>
    <row r="82" spans="1:52" ht="17" x14ac:dyDescent="0.25">
      <c r="A82" t="str">
        <f t="shared" si="44"/>
        <v>18-4</v>
      </c>
      <c r="B82" s="1" t="s">
        <v>60</v>
      </c>
      <c r="C82">
        <f t="shared" si="67"/>
        <v>18</v>
      </c>
      <c r="D82">
        <f t="shared" si="45"/>
        <v>4</v>
      </c>
      <c r="G82">
        <f t="shared" si="68"/>
        <v>80</v>
      </c>
      <c r="H82" t="str">
        <f t="shared" si="69"/>
        <v/>
      </c>
      <c r="I82" t="str">
        <f t="shared" si="69"/>
        <v>pid:988946348 hgt:183cm cid:117 byr:1955 ecl:blu</v>
      </c>
      <c r="J82" t="str">
        <f t="shared" si="69"/>
        <v>iyr:2015 hcl:#623a2f eyr:2029</v>
      </c>
      <c r="K82" t="str">
        <f t="shared" si="69"/>
        <v/>
      </c>
      <c r="L82" t="str">
        <f t="shared" si="69"/>
        <v/>
      </c>
      <c r="M82" t="str">
        <f t="shared" si="69"/>
        <v/>
      </c>
      <c r="N82" t="str">
        <f t="shared" si="69"/>
        <v/>
      </c>
      <c r="O82" t="str">
        <f t="shared" si="69"/>
        <v/>
      </c>
      <c r="P82" t="str">
        <f t="shared" si="69"/>
        <v/>
      </c>
      <c r="Q82" t="str">
        <f t="shared" si="46"/>
        <v>pid:988946348 hgt:183cm cid:117 byr:1955 ecl:blu iyr:2015 hcl:#623a2f eyr:2029</v>
      </c>
      <c r="R82">
        <f t="shared" si="38"/>
        <v>33</v>
      </c>
      <c r="S82">
        <f t="shared" si="38"/>
        <v>50</v>
      </c>
      <c r="T82">
        <f t="shared" si="38"/>
        <v>71</v>
      </c>
      <c r="U82">
        <f t="shared" si="37"/>
        <v>15</v>
      </c>
      <c r="V82">
        <f t="shared" si="37"/>
        <v>59</v>
      </c>
      <c r="W82">
        <f t="shared" si="37"/>
        <v>42</v>
      </c>
      <c r="X82">
        <f t="shared" si="37"/>
        <v>1</v>
      </c>
      <c r="Y82" s="3" t="b">
        <f t="shared" si="42"/>
        <v>1</v>
      </c>
      <c r="Z82" t="str">
        <f t="shared" si="47"/>
        <v>1955</v>
      </c>
      <c r="AA82" t="str">
        <f t="shared" si="48"/>
        <v>2015</v>
      </c>
      <c r="AB82" t="str">
        <f t="shared" si="49"/>
        <v>2029</v>
      </c>
      <c r="AC82" t="str">
        <f t="shared" si="50"/>
        <v>183cm</v>
      </c>
      <c r="AD82" t="str">
        <f t="shared" si="51"/>
        <v>#623a2f</v>
      </c>
      <c r="AE82" t="str">
        <f t="shared" si="52"/>
        <v>blu</v>
      </c>
      <c r="AF82" t="str">
        <f t="shared" si="53"/>
        <v>988946348</v>
      </c>
      <c r="AG82" s="3" t="b">
        <f t="shared" si="43"/>
        <v>1</v>
      </c>
      <c r="AH82" t="b">
        <f t="shared" si="54"/>
        <v>1</v>
      </c>
      <c r="AI82" t="b">
        <f t="shared" si="55"/>
        <v>1</v>
      </c>
      <c r="AJ82" t="b">
        <f t="shared" si="56"/>
        <v>1</v>
      </c>
      <c r="AK82" s="8" t="b">
        <f t="shared" si="57"/>
        <v>1</v>
      </c>
      <c r="AL82" s="7" t="b">
        <f t="shared" si="58"/>
        <v>1</v>
      </c>
      <c r="AM82" s="8" t="b">
        <f t="shared" si="59"/>
        <v>1</v>
      </c>
      <c r="AN82" t="b">
        <f t="shared" si="60"/>
        <v>1</v>
      </c>
      <c r="AO82" t="str">
        <f t="shared" si="61"/>
        <v>cm</v>
      </c>
      <c r="AP82">
        <f t="shared" si="62"/>
        <v>183</v>
      </c>
      <c r="AQ82" s="6" t="b">
        <f t="shared" si="63"/>
        <v>1</v>
      </c>
      <c r="AR82" s="6" t="str">
        <f t="shared" si="64"/>
        <v>623a2f</v>
      </c>
      <c r="AS82" s="6" t="b">
        <f>NOT(IFERROR(VLOOKUP(IFERROR(VALUE(MID($AD82,RIGHT(AS$2,1)+1,1)),MID($AD82,RIGHT(AS$2,1)+1,1)),Alphanumeric!$A:$A,1,FALSE),-1)=-1)</f>
        <v>1</v>
      </c>
      <c r="AT82" s="6" t="b">
        <f>NOT(IFERROR(VLOOKUP(IFERROR(VALUE(MID($AD82,RIGHT(AT$2,1)+1,1)),MID($AD82,RIGHT(AT$2,1)+1,1)),Alphanumeric!$A:$A,1,FALSE),-1)=-1)</f>
        <v>1</v>
      </c>
      <c r="AU82" s="6" t="b">
        <f>NOT(IFERROR(VLOOKUP(IFERROR(VALUE(MID($AD82,RIGHT(AU$2,1)+1,1)),MID($AD82,RIGHT(AU$2,1)+1,1)),Alphanumeric!$A:$A,1,FALSE),-1)=-1)</f>
        <v>1</v>
      </c>
      <c r="AV82" s="6" t="b">
        <f>NOT(IFERROR(VLOOKUP(IFERROR(VALUE(MID($AD82,RIGHT(AV$2,1)+1,1)),MID($AD82,RIGHT(AV$2,1)+1,1)),Alphanumeric!$A:$A,1,FALSE),-1)=-1)</f>
        <v>1</v>
      </c>
      <c r="AW82" s="6" t="b">
        <f>NOT(IFERROR(VLOOKUP(IFERROR(VALUE(MID($AD82,RIGHT(AW$2,1)+1,1)),MID($AD82,RIGHT(AW$2,1)+1,1)),Alphanumeric!$A:$A,1,FALSE),-1)=-1)</f>
        <v>1</v>
      </c>
      <c r="AX82" s="6" t="b">
        <f>NOT(IFERROR(VLOOKUP(IFERROR(VALUE(MID($AD82,RIGHT(AX$2,1)+1,1)),MID($AD82,RIGHT(AX$2,1)+1,1)),Alphanumeric!$A:$A,1,FALSE),-1)=-1)</f>
        <v>1</v>
      </c>
      <c r="AY82" s="6" t="b">
        <f t="shared" si="65"/>
        <v>1</v>
      </c>
      <c r="AZ82" t="b">
        <f t="shared" si="66"/>
        <v>1</v>
      </c>
    </row>
    <row r="83" spans="1:52" ht="17" x14ac:dyDescent="0.25">
      <c r="A83" t="str">
        <f t="shared" si="44"/>
        <v>18-5</v>
      </c>
      <c r="B83" s="1" t="s">
        <v>61</v>
      </c>
      <c r="C83">
        <f t="shared" si="67"/>
        <v>18</v>
      </c>
      <c r="D83">
        <f t="shared" si="45"/>
        <v>5</v>
      </c>
      <c r="G83">
        <f t="shared" si="68"/>
        <v>81</v>
      </c>
      <c r="H83" t="str">
        <f t="shared" ref="H83:P92" si="70">IF(IFERROR(VLOOKUP($G83&amp;"-"&amp;H$2,$A:$B,2,FALSE),0)=0,"",VLOOKUP($G83&amp;"-"&amp;H$2,$A:$B,2,FALSE))</f>
        <v/>
      </c>
      <c r="I83" t="str">
        <f t="shared" si="70"/>
        <v>iyr:2014</v>
      </c>
      <c r="J83" t="str">
        <f t="shared" si="70"/>
        <v>eyr:2026 hgt:184cm</v>
      </c>
      <c r="K83" t="str">
        <f t="shared" si="70"/>
        <v>ecl:oth</v>
      </c>
      <c r="L83" t="str">
        <f t="shared" si="70"/>
        <v>hcl:#7d3b0c pid:252101860</v>
      </c>
      <c r="M83" t="str">
        <f t="shared" si="70"/>
        <v/>
      </c>
      <c r="N83" t="str">
        <f t="shared" si="70"/>
        <v/>
      </c>
      <c r="O83" t="str">
        <f t="shared" si="70"/>
        <v/>
      </c>
      <c r="P83" t="str">
        <f t="shared" si="70"/>
        <v/>
      </c>
      <c r="Q83" t="str">
        <f t="shared" si="46"/>
        <v>iyr:2014 eyr:2026 hgt:184cm ecl:oth hcl:#7d3b0c pid:252101860</v>
      </c>
      <c r="R83" t="e">
        <f t="shared" si="38"/>
        <v>#VALUE!</v>
      </c>
      <c r="S83">
        <f t="shared" si="38"/>
        <v>1</v>
      </c>
      <c r="T83">
        <f t="shared" si="38"/>
        <v>10</v>
      </c>
      <c r="U83">
        <f t="shared" si="37"/>
        <v>19</v>
      </c>
      <c r="V83">
        <f t="shared" si="37"/>
        <v>37</v>
      </c>
      <c r="W83">
        <f t="shared" si="37"/>
        <v>29</v>
      </c>
      <c r="X83">
        <f t="shared" si="37"/>
        <v>49</v>
      </c>
      <c r="Y83" s="3" t="b">
        <f t="shared" si="42"/>
        <v>0</v>
      </c>
      <c r="Z83" t="e">
        <f t="shared" si="47"/>
        <v>#VALUE!</v>
      </c>
      <c r="AA83" t="str">
        <f t="shared" si="48"/>
        <v>2014</v>
      </c>
      <c r="AB83" t="str">
        <f t="shared" si="49"/>
        <v>2026</v>
      </c>
      <c r="AC83" t="str">
        <f t="shared" si="50"/>
        <v>184cm</v>
      </c>
      <c r="AD83" t="str">
        <f t="shared" si="51"/>
        <v>#7d3b0c</v>
      </c>
      <c r="AE83" t="str">
        <f t="shared" si="52"/>
        <v>oth</v>
      </c>
      <c r="AF83" t="str">
        <f t="shared" si="53"/>
        <v>252101860</v>
      </c>
      <c r="AG83" s="3" t="b">
        <f t="shared" si="43"/>
        <v>0</v>
      </c>
      <c r="AH83" t="b">
        <f t="shared" si="54"/>
        <v>0</v>
      </c>
      <c r="AI83" t="b">
        <f t="shared" si="55"/>
        <v>1</v>
      </c>
      <c r="AJ83" t="b">
        <f t="shared" si="56"/>
        <v>1</v>
      </c>
      <c r="AK83" s="8" t="b">
        <f t="shared" si="57"/>
        <v>1</v>
      </c>
      <c r="AL83" s="7" t="b">
        <f t="shared" si="58"/>
        <v>1</v>
      </c>
      <c r="AM83" s="8" t="b">
        <f t="shared" si="59"/>
        <v>1</v>
      </c>
      <c r="AN83" t="b">
        <f t="shared" si="60"/>
        <v>1</v>
      </c>
      <c r="AO83" t="str">
        <f t="shared" si="61"/>
        <v>cm</v>
      </c>
      <c r="AP83">
        <f t="shared" si="62"/>
        <v>184</v>
      </c>
      <c r="AQ83" s="6" t="b">
        <f t="shared" si="63"/>
        <v>1</v>
      </c>
      <c r="AR83" s="6" t="str">
        <f t="shared" si="64"/>
        <v>7d3b0c</v>
      </c>
      <c r="AS83" s="6" t="b">
        <f>NOT(IFERROR(VLOOKUP(IFERROR(VALUE(MID($AD83,RIGHT(AS$2,1)+1,1)),MID($AD83,RIGHT(AS$2,1)+1,1)),Alphanumeric!$A:$A,1,FALSE),-1)=-1)</f>
        <v>1</v>
      </c>
      <c r="AT83" s="6" t="b">
        <f>NOT(IFERROR(VLOOKUP(IFERROR(VALUE(MID($AD83,RIGHT(AT$2,1)+1,1)),MID($AD83,RIGHT(AT$2,1)+1,1)),Alphanumeric!$A:$A,1,FALSE),-1)=-1)</f>
        <v>1</v>
      </c>
      <c r="AU83" s="6" t="b">
        <f>NOT(IFERROR(VLOOKUP(IFERROR(VALUE(MID($AD83,RIGHT(AU$2,1)+1,1)),MID($AD83,RIGHT(AU$2,1)+1,1)),Alphanumeric!$A:$A,1,FALSE),-1)=-1)</f>
        <v>1</v>
      </c>
      <c r="AV83" s="6" t="b">
        <f>NOT(IFERROR(VLOOKUP(IFERROR(VALUE(MID($AD83,RIGHT(AV$2,1)+1,1)),MID($AD83,RIGHT(AV$2,1)+1,1)),Alphanumeric!$A:$A,1,FALSE),-1)=-1)</f>
        <v>1</v>
      </c>
      <c r="AW83" s="6" t="b">
        <f>NOT(IFERROR(VLOOKUP(IFERROR(VALUE(MID($AD83,RIGHT(AW$2,1)+1,1)),MID($AD83,RIGHT(AW$2,1)+1,1)),Alphanumeric!$A:$A,1,FALSE),-1)=-1)</f>
        <v>1</v>
      </c>
      <c r="AX83" s="6" t="b">
        <f>NOT(IFERROR(VLOOKUP(IFERROR(VALUE(MID($AD83,RIGHT(AX$2,1)+1,1)),MID($AD83,RIGHT(AX$2,1)+1,1)),Alphanumeric!$A:$A,1,FALSE),-1)=-1)</f>
        <v>1</v>
      </c>
      <c r="AY83" s="6" t="b">
        <f t="shared" si="65"/>
        <v>1</v>
      </c>
      <c r="AZ83" t="b">
        <f t="shared" si="66"/>
        <v>1</v>
      </c>
    </row>
    <row r="84" spans="1:52" x14ac:dyDescent="0.2">
      <c r="A84" t="str">
        <f t="shared" si="44"/>
        <v>19-1</v>
      </c>
      <c r="C84">
        <f t="shared" si="67"/>
        <v>19</v>
      </c>
      <c r="D84">
        <f t="shared" si="45"/>
        <v>1</v>
      </c>
      <c r="G84">
        <f t="shared" si="68"/>
        <v>82</v>
      </c>
      <c r="H84" t="str">
        <f t="shared" si="70"/>
        <v/>
      </c>
      <c r="I84" t="str">
        <f t="shared" si="70"/>
        <v>byr:1995</v>
      </c>
      <c r="J84" t="str">
        <f t="shared" si="70"/>
        <v>hgt:182cm ecl:brn hcl:#6b5442</v>
      </c>
      <c r="K84" t="str">
        <f t="shared" si="70"/>
        <v>iyr:2012 eyr:2028 pid:482757872</v>
      </c>
      <c r="L84" t="str">
        <f t="shared" si="70"/>
        <v/>
      </c>
      <c r="M84" t="str">
        <f t="shared" si="70"/>
        <v/>
      </c>
      <c r="N84" t="str">
        <f t="shared" si="70"/>
        <v/>
      </c>
      <c r="O84" t="str">
        <f t="shared" si="70"/>
        <v/>
      </c>
      <c r="P84" t="str">
        <f t="shared" si="70"/>
        <v/>
      </c>
      <c r="Q84" t="str">
        <f t="shared" si="46"/>
        <v>byr:1995 hgt:182cm ecl:brn hcl:#6b5442 iyr:2012 eyr:2028 pid:482757872</v>
      </c>
      <c r="R84">
        <f t="shared" si="38"/>
        <v>1</v>
      </c>
      <c r="S84">
        <f t="shared" si="38"/>
        <v>40</v>
      </c>
      <c r="T84">
        <f t="shared" si="38"/>
        <v>49</v>
      </c>
      <c r="U84">
        <f t="shared" si="37"/>
        <v>10</v>
      </c>
      <c r="V84">
        <f t="shared" si="37"/>
        <v>28</v>
      </c>
      <c r="W84">
        <f t="shared" si="37"/>
        <v>20</v>
      </c>
      <c r="X84">
        <f t="shared" si="37"/>
        <v>58</v>
      </c>
      <c r="Y84" s="3" t="b">
        <f t="shared" si="42"/>
        <v>1</v>
      </c>
      <c r="Z84" t="str">
        <f t="shared" si="47"/>
        <v>1995</v>
      </c>
      <c r="AA84" t="str">
        <f t="shared" si="48"/>
        <v>2012</v>
      </c>
      <c r="AB84" t="str">
        <f t="shared" si="49"/>
        <v>2028</v>
      </c>
      <c r="AC84" t="str">
        <f t="shared" si="50"/>
        <v>182cm</v>
      </c>
      <c r="AD84" t="str">
        <f t="shared" si="51"/>
        <v>#6b5442</v>
      </c>
      <c r="AE84" t="str">
        <f t="shared" si="52"/>
        <v>brn</v>
      </c>
      <c r="AF84" t="str">
        <f t="shared" si="53"/>
        <v>482757872</v>
      </c>
      <c r="AG84" s="3" t="b">
        <f t="shared" si="43"/>
        <v>1</v>
      </c>
      <c r="AH84" t="b">
        <f t="shared" si="54"/>
        <v>1</v>
      </c>
      <c r="AI84" t="b">
        <f t="shared" si="55"/>
        <v>1</v>
      </c>
      <c r="AJ84" t="b">
        <f t="shared" si="56"/>
        <v>1</v>
      </c>
      <c r="AK84" s="8" t="b">
        <f t="shared" si="57"/>
        <v>1</v>
      </c>
      <c r="AL84" s="7" t="b">
        <f t="shared" si="58"/>
        <v>1</v>
      </c>
      <c r="AM84" s="8" t="b">
        <f t="shared" si="59"/>
        <v>1</v>
      </c>
      <c r="AN84" t="b">
        <f t="shared" si="60"/>
        <v>1</v>
      </c>
      <c r="AO84" t="str">
        <f t="shared" si="61"/>
        <v>cm</v>
      </c>
      <c r="AP84">
        <f t="shared" si="62"/>
        <v>182</v>
      </c>
      <c r="AQ84" s="6" t="b">
        <f t="shared" si="63"/>
        <v>1</v>
      </c>
      <c r="AR84" s="6" t="str">
        <f t="shared" si="64"/>
        <v>6b5442</v>
      </c>
      <c r="AS84" s="6" t="b">
        <f>NOT(IFERROR(VLOOKUP(IFERROR(VALUE(MID($AD84,RIGHT(AS$2,1)+1,1)),MID($AD84,RIGHT(AS$2,1)+1,1)),Alphanumeric!$A:$A,1,FALSE),-1)=-1)</f>
        <v>1</v>
      </c>
      <c r="AT84" s="6" t="b">
        <f>NOT(IFERROR(VLOOKUP(IFERROR(VALUE(MID($AD84,RIGHT(AT$2,1)+1,1)),MID($AD84,RIGHT(AT$2,1)+1,1)),Alphanumeric!$A:$A,1,FALSE),-1)=-1)</f>
        <v>1</v>
      </c>
      <c r="AU84" s="6" t="b">
        <f>NOT(IFERROR(VLOOKUP(IFERROR(VALUE(MID($AD84,RIGHT(AU$2,1)+1,1)),MID($AD84,RIGHT(AU$2,1)+1,1)),Alphanumeric!$A:$A,1,FALSE),-1)=-1)</f>
        <v>1</v>
      </c>
      <c r="AV84" s="6" t="b">
        <f>NOT(IFERROR(VLOOKUP(IFERROR(VALUE(MID($AD84,RIGHT(AV$2,1)+1,1)),MID($AD84,RIGHT(AV$2,1)+1,1)),Alphanumeric!$A:$A,1,FALSE),-1)=-1)</f>
        <v>1</v>
      </c>
      <c r="AW84" s="6" t="b">
        <f>NOT(IFERROR(VLOOKUP(IFERROR(VALUE(MID($AD84,RIGHT(AW$2,1)+1,1)),MID($AD84,RIGHT(AW$2,1)+1,1)),Alphanumeric!$A:$A,1,FALSE),-1)=-1)</f>
        <v>1</v>
      </c>
      <c r="AX84" s="6" t="b">
        <f>NOT(IFERROR(VLOOKUP(IFERROR(VALUE(MID($AD84,RIGHT(AX$2,1)+1,1)),MID($AD84,RIGHT(AX$2,1)+1,1)),Alphanumeric!$A:$A,1,FALSE),-1)=-1)</f>
        <v>1</v>
      </c>
      <c r="AY84" s="6" t="b">
        <f t="shared" si="65"/>
        <v>1</v>
      </c>
      <c r="AZ84" t="b">
        <f t="shared" si="66"/>
        <v>1</v>
      </c>
    </row>
    <row r="85" spans="1:52" ht="17" x14ac:dyDescent="0.25">
      <c r="A85" t="str">
        <f t="shared" si="44"/>
        <v>19-2</v>
      </c>
      <c r="B85" s="1" t="s">
        <v>62</v>
      </c>
      <c r="C85">
        <f t="shared" si="67"/>
        <v>19</v>
      </c>
      <c r="D85">
        <f t="shared" si="45"/>
        <v>2</v>
      </c>
      <c r="G85">
        <f t="shared" si="68"/>
        <v>83</v>
      </c>
      <c r="H85" t="str">
        <f t="shared" si="70"/>
        <v/>
      </c>
      <c r="I85" t="str">
        <f t="shared" si="70"/>
        <v>iyr:2017 cid:333 ecl:gry hcl:#623a2f hgt:157cm eyr:2021</v>
      </c>
      <c r="J85" t="str">
        <f t="shared" si="70"/>
        <v>pid:487895819</v>
      </c>
      <c r="K85" t="str">
        <f t="shared" si="70"/>
        <v>byr:1951</v>
      </c>
      <c r="L85" t="str">
        <f t="shared" si="70"/>
        <v/>
      </c>
      <c r="M85" t="str">
        <f t="shared" si="70"/>
        <v/>
      </c>
      <c r="N85" t="str">
        <f t="shared" si="70"/>
        <v/>
      </c>
      <c r="O85" t="str">
        <f t="shared" si="70"/>
        <v/>
      </c>
      <c r="P85" t="str">
        <f t="shared" si="70"/>
        <v/>
      </c>
      <c r="Q85" t="str">
        <f t="shared" si="46"/>
        <v>iyr:2017 cid:333 ecl:gry hcl:#623a2f hgt:157cm eyr:2021 pid:487895819 byr:1951</v>
      </c>
      <c r="R85">
        <f t="shared" si="38"/>
        <v>71</v>
      </c>
      <c r="S85">
        <f t="shared" si="38"/>
        <v>1</v>
      </c>
      <c r="T85">
        <f t="shared" si="38"/>
        <v>48</v>
      </c>
      <c r="U85">
        <f t="shared" si="37"/>
        <v>38</v>
      </c>
      <c r="V85">
        <f t="shared" si="37"/>
        <v>26</v>
      </c>
      <c r="W85">
        <f t="shared" si="37"/>
        <v>18</v>
      </c>
      <c r="X85">
        <f t="shared" si="37"/>
        <v>57</v>
      </c>
      <c r="Y85" s="3" t="b">
        <f t="shared" si="42"/>
        <v>1</v>
      </c>
      <c r="Z85" t="str">
        <f t="shared" si="47"/>
        <v>1951</v>
      </c>
      <c r="AA85" t="str">
        <f t="shared" si="48"/>
        <v>2017</v>
      </c>
      <c r="AB85" t="str">
        <f t="shared" si="49"/>
        <v>2021</v>
      </c>
      <c r="AC85" t="str">
        <f t="shared" si="50"/>
        <v>157cm</v>
      </c>
      <c r="AD85" t="str">
        <f t="shared" si="51"/>
        <v>#623a2f</v>
      </c>
      <c r="AE85" t="str">
        <f t="shared" si="52"/>
        <v>gry</v>
      </c>
      <c r="AF85" t="str">
        <f t="shared" si="53"/>
        <v>487895819</v>
      </c>
      <c r="AG85" s="3" t="b">
        <f t="shared" si="43"/>
        <v>1</v>
      </c>
      <c r="AH85" t="b">
        <f t="shared" si="54"/>
        <v>1</v>
      </c>
      <c r="AI85" t="b">
        <f t="shared" si="55"/>
        <v>1</v>
      </c>
      <c r="AJ85" t="b">
        <f t="shared" si="56"/>
        <v>1</v>
      </c>
      <c r="AK85" s="8" t="b">
        <f t="shared" si="57"/>
        <v>1</v>
      </c>
      <c r="AL85" s="7" t="b">
        <f t="shared" si="58"/>
        <v>1</v>
      </c>
      <c r="AM85" s="8" t="b">
        <f t="shared" si="59"/>
        <v>1</v>
      </c>
      <c r="AN85" t="b">
        <f t="shared" si="60"/>
        <v>1</v>
      </c>
      <c r="AO85" t="str">
        <f t="shared" si="61"/>
        <v>cm</v>
      </c>
      <c r="AP85">
        <f t="shared" si="62"/>
        <v>157</v>
      </c>
      <c r="AQ85" s="6" t="b">
        <f t="shared" si="63"/>
        <v>1</v>
      </c>
      <c r="AR85" s="6" t="str">
        <f t="shared" si="64"/>
        <v>623a2f</v>
      </c>
      <c r="AS85" s="6" t="b">
        <f>NOT(IFERROR(VLOOKUP(IFERROR(VALUE(MID($AD85,RIGHT(AS$2,1)+1,1)),MID($AD85,RIGHT(AS$2,1)+1,1)),Alphanumeric!$A:$A,1,FALSE),-1)=-1)</f>
        <v>1</v>
      </c>
      <c r="AT85" s="6" t="b">
        <f>NOT(IFERROR(VLOOKUP(IFERROR(VALUE(MID($AD85,RIGHT(AT$2,1)+1,1)),MID($AD85,RIGHT(AT$2,1)+1,1)),Alphanumeric!$A:$A,1,FALSE),-1)=-1)</f>
        <v>1</v>
      </c>
      <c r="AU85" s="6" t="b">
        <f>NOT(IFERROR(VLOOKUP(IFERROR(VALUE(MID($AD85,RIGHT(AU$2,1)+1,1)),MID($AD85,RIGHT(AU$2,1)+1,1)),Alphanumeric!$A:$A,1,FALSE),-1)=-1)</f>
        <v>1</v>
      </c>
      <c r="AV85" s="6" t="b">
        <f>NOT(IFERROR(VLOOKUP(IFERROR(VALUE(MID($AD85,RIGHT(AV$2,1)+1,1)),MID($AD85,RIGHT(AV$2,1)+1,1)),Alphanumeric!$A:$A,1,FALSE),-1)=-1)</f>
        <v>1</v>
      </c>
      <c r="AW85" s="6" t="b">
        <f>NOT(IFERROR(VLOOKUP(IFERROR(VALUE(MID($AD85,RIGHT(AW$2,1)+1,1)),MID($AD85,RIGHT(AW$2,1)+1,1)),Alphanumeric!$A:$A,1,FALSE),-1)=-1)</f>
        <v>1</v>
      </c>
      <c r="AX85" s="6" t="b">
        <f>NOT(IFERROR(VLOOKUP(IFERROR(VALUE(MID($AD85,RIGHT(AX$2,1)+1,1)),MID($AD85,RIGHT(AX$2,1)+1,1)),Alphanumeric!$A:$A,1,FALSE),-1)=-1)</f>
        <v>1</v>
      </c>
      <c r="AY85" s="6" t="b">
        <f t="shared" si="65"/>
        <v>1</v>
      </c>
      <c r="AZ85" t="b">
        <f t="shared" si="66"/>
        <v>1</v>
      </c>
    </row>
    <row r="86" spans="1:52" ht="17" x14ac:dyDescent="0.25">
      <c r="A86" t="str">
        <f t="shared" si="44"/>
        <v>19-3</v>
      </c>
      <c r="B86" s="1" t="s">
        <v>63</v>
      </c>
      <c r="C86">
        <f t="shared" si="67"/>
        <v>19</v>
      </c>
      <c r="D86">
        <f t="shared" si="45"/>
        <v>3</v>
      </c>
      <c r="G86">
        <f t="shared" si="68"/>
        <v>84</v>
      </c>
      <c r="H86" t="str">
        <f t="shared" si="70"/>
        <v/>
      </c>
      <c r="I86" t="str">
        <f t="shared" si="70"/>
        <v>hcl:#fffffd</v>
      </c>
      <c r="J86" t="str">
        <f t="shared" si="70"/>
        <v>hgt:193cm eyr:2025 byr:1927 iyr:2014 ecl:oth pid:989206297</v>
      </c>
      <c r="K86" t="str">
        <f t="shared" si="70"/>
        <v/>
      </c>
      <c r="L86" t="str">
        <f t="shared" si="70"/>
        <v/>
      </c>
      <c r="M86" t="str">
        <f t="shared" si="70"/>
        <v/>
      </c>
      <c r="N86" t="str">
        <f t="shared" si="70"/>
        <v/>
      </c>
      <c r="O86" t="str">
        <f t="shared" si="70"/>
        <v/>
      </c>
      <c r="P86" t="str">
        <f t="shared" si="70"/>
        <v/>
      </c>
      <c r="Q86" t="str">
        <f t="shared" si="46"/>
        <v>hcl:#fffffd hgt:193cm eyr:2025 byr:1927 iyr:2014 ecl:oth pid:989206297</v>
      </c>
      <c r="R86">
        <f t="shared" si="38"/>
        <v>32</v>
      </c>
      <c r="S86">
        <f t="shared" si="38"/>
        <v>41</v>
      </c>
      <c r="T86">
        <f t="shared" si="38"/>
        <v>23</v>
      </c>
      <c r="U86">
        <f t="shared" si="37"/>
        <v>13</v>
      </c>
      <c r="V86">
        <f t="shared" si="37"/>
        <v>1</v>
      </c>
      <c r="W86">
        <f t="shared" si="37"/>
        <v>50</v>
      </c>
      <c r="X86">
        <f t="shared" si="37"/>
        <v>58</v>
      </c>
      <c r="Y86" s="3" t="b">
        <f t="shared" si="42"/>
        <v>1</v>
      </c>
      <c r="Z86" t="str">
        <f t="shared" si="47"/>
        <v>1927</v>
      </c>
      <c r="AA86" t="str">
        <f t="shared" si="48"/>
        <v>2014</v>
      </c>
      <c r="AB86" t="str">
        <f t="shared" si="49"/>
        <v>2025</v>
      </c>
      <c r="AC86" t="str">
        <f t="shared" si="50"/>
        <v>193cm</v>
      </c>
      <c r="AD86" t="str">
        <f t="shared" si="51"/>
        <v>#fffffd</v>
      </c>
      <c r="AE86" t="str">
        <f t="shared" si="52"/>
        <v>oth</v>
      </c>
      <c r="AF86" t="str">
        <f t="shared" si="53"/>
        <v>989206297</v>
      </c>
      <c r="AG86" s="3" t="b">
        <f t="shared" si="43"/>
        <v>1</v>
      </c>
      <c r="AH86" t="b">
        <f t="shared" si="54"/>
        <v>1</v>
      </c>
      <c r="AI86" t="b">
        <f t="shared" si="55"/>
        <v>1</v>
      </c>
      <c r="AJ86" t="b">
        <f t="shared" si="56"/>
        <v>1</v>
      </c>
      <c r="AK86" s="8" t="b">
        <f t="shared" si="57"/>
        <v>1</v>
      </c>
      <c r="AL86" s="7" t="b">
        <f t="shared" si="58"/>
        <v>1</v>
      </c>
      <c r="AM86" s="8" t="b">
        <f t="shared" si="59"/>
        <v>1</v>
      </c>
      <c r="AN86" t="b">
        <f t="shared" si="60"/>
        <v>1</v>
      </c>
      <c r="AO86" t="str">
        <f t="shared" si="61"/>
        <v>cm</v>
      </c>
      <c r="AP86">
        <f t="shared" si="62"/>
        <v>193</v>
      </c>
      <c r="AQ86" s="6" t="b">
        <f t="shared" si="63"/>
        <v>1</v>
      </c>
      <c r="AR86" s="6" t="str">
        <f t="shared" si="64"/>
        <v>fffffd</v>
      </c>
      <c r="AS86" s="6" t="b">
        <f>NOT(IFERROR(VLOOKUP(IFERROR(VALUE(MID($AD86,RIGHT(AS$2,1)+1,1)),MID($AD86,RIGHT(AS$2,1)+1,1)),Alphanumeric!$A:$A,1,FALSE),-1)=-1)</f>
        <v>1</v>
      </c>
      <c r="AT86" s="6" t="b">
        <f>NOT(IFERROR(VLOOKUP(IFERROR(VALUE(MID($AD86,RIGHT(AT$2,1)+1,1)),MID($AD86,RIGHT(AT$2,1)+1,1)),Alphanumeric!$A:$A,1,FALSE),-1)=-1)</f>
        <v>1</v>
      </c>
      <c r="AU86" s="6" t="b">
        <f>NOT(IFERROR(VLOOKUP(IFERROR(VALUE(MID($AD86,RIGHT(AU$2,1)+1,1)),MID($AD86,RIGHT(AU$2,1)+1,1)),Alphanumeric!$A:$A,1,FALSE),-1)=-1)</f>
        <v>1</v>
      </c>
      <c r="AV86" s="6" t="b">
        <f>NOT(IFERROR(VLOOKUP(IFERROR(VALUE(MID($AD86,RIGHT(AV$2,1)+1,1)),MID($AD86,RIGHT(AV$2,1)+1,1)),Alphanumeric!$A:$A,1,FALSE),-1)=-1)</f>
        <v>1</v>
      </c>
      <c r="AW86" s="6" t="b">
        <f>NOT(IFERROR(VLOOKUP(IFERROR(VALUE(MID($AD86,RIGHT(AW$2,1)+1,1)),MID($AD86,RIGHT(AW$2,1)+1,1)),Alphanumeric!$A:$A,1,FALSE),-1)=-1)</f>
        <v>1</v>
      </c>
      <c r="AX86" s="6" t="b">
        <f>NOT(IFERROR(VLOOKUP(IFERROR(VALUE(MID($AD86,RIGHT(AX$2,1)+1,1)),MID($AD86,RIGHT(AX$2,1)+1,1)),Alphanumeric!$A:$A,1,FALSE),-1)=-1)</f>
        <v>1</v>
      </c>
      <c r="AY86" s="6" t="b">
        <f t="shared" si="65"/>
        <v>1</v>
      </c>
      <c r="AZ86" t="b">
        <f t="shared" si="66"/>
        <v>1</v>
      </c>
    </row>
    <row r="87" spans="1:52" ht="17" x14ac:dyDescent="0.25">
      <c r="A87" t="str">
        <f t="shared" si="44"/>
        <v>19-4</v>
      </c>
      <c r="B87" s="1" t="s">
        <v>64</v>
      </c>
      <c r="C87">
        <f t="shared" si="67"/>
        <v>19</v>
      </c>
      <c r="D87">
        <f t="shared" si="45"/>
        <v>4</v>
      </c>
      <c r="G87">
        <f t="shared" si="68"/>
        <v>85</v>
      </c>
      <c r="H87" t="str">
        <f t="shared" si="70"/>
        <v/>
      </c>
      <c r="I87" t="str">
        <f t="shared" si="70"/>
        <v>eyr:2030 ecl:brn hcl:#18171d hgt:193cm</v>
      </c>
      <c r="J87" t="str">
        <f t="shared" si="70"/>
        <v>iyr:2013 byr:1953 pid:862636088</v>
      </c>
      <c r="K87" t="str">
        <f t="shared" si="70"/>
        <v/>
      </c>
      <c r="L87" t="str">
        <f t="shared" si="70"/>
        <v/>
      </c>
      <c r="M87" t="str">
        <f t="shared" si="70"/>
        <v/>
      </c>
      <c r="N87" t="str">
        <f t="shared" si="70"/>
        <v/>
      </c>
      <c r="O87" t="str">
        <f t="shared" si="70"/>
        <v/>
      </c>
      <c r="P87" t="str">
        <f t="shared" si="70"/>
        <v/>
      </c>
      <c r="Q87" t="str">
        <f t="shared" si="46"/>
        <v>eyr:2030 ecl:brn hcl:#18171d hgt:193cm iyr:2013 byr:1953 pid:862636088</v>
      </c>
      <c r="R87">
        <f t="shared" si="38"/>
        <v>49</v>
      </c>
      <c r="S87">
        <f t="shared" si="38"/>
        <v>40</v>
      </c>
      <c r="T87">
        <f t="shared" si="38"/>
        <v>1</v>
      </c>
      <c r="U87">
        <f t="shared" si="37"/>
        <v>30</v>
      </c>
      <c r="V87">
        <f t="shared" si="37"/>
        <v>18</v>
      </c>
      <c r="W87">
        <f t="shared" si="37"/>
        <v>10</v>
      </c>
      <c r="X87">
        <f t="shared" si="37"/>
        <v>58</v>
      </c>
      <c r="Y87" s="3" t="b">
        <f t="shared" si="42"/>
        <v>1</v>
      </c>
      <c r="Z87" t="str">
        <f t="shared" si="47"/>
        <v>1953</v>
      </c>
      <c r="AA87" t="str">
        <f t="shared" si="48"/>
        <v>2013</v>
      </c>
      <c r="AB87" t="str">
        <f t="shared" si="49"/>
        <v>2030</v>
      </c>
      <c r="AC87" t="str">
        <f t="shared" si="50"/>
        <v>193cm</v>
      </c>
      <c r="AD87" t="str">
        <f t="shared" si="51"/>
        <v>#18171d</v>
      </c>
      <c r="AE87" t="str">
        <f t="shared" si="52"/>
        <v>brn</v>
      </c>
      <c r="AF87" t="str">
        <f t="shared" si="53"/>
        <v>862636088</v>
      </c>
      <c r="AG87" s="3" t="b">
        <f t="shared" si="43"/>
        <v>1</v>
      </c>
      <c r="AH87" t="b">
        <f t="shared" si="54"/>
        <v>1</v>
      </c>
      <c r="AI87" t="b">
        <f t="shared" si="55"/>
        <v>1</v>
      </c>
      <c r="AJ87" t="b">
        <f t="shared" si="56"/>
        <v>1</v>
      </c>
      <c r="AK87" s="8" t="b">
        <f t="shared" si="57"/>
        <v>1</v>
      </c>
      <c r="AL87" s="7" t="b">
        <f t="shared" si="58"/>
        <v>1</v>
      </c>
      <c r="AM87" s="8" t="b">
        <f t="shared" si="59"/>
        <v>1</v>
      </c>
      <c r="AN87" t="b">
        <f t="shared" si="60"/>
        <v>1</v>
      </c>
      <c r="AO87" t="str">
        <f t="shared" si="61"/>
        <v>cm</v>
      </c>
      <c r="AP87">
        <f t="shared" si="62"/>
        <v>193</v>
      </c>
      <c r="AQ87" s="6" t="b">
        <f t="shared" si="63"/>
        <v>1</v>
      </c>
      <c r="AR87" s="6" t="str">
        <f t="shared" si="64"/>
        <v>18171d</v>
      </c>
      <c r="AS87" s="6" t="b">
        <f>NOT(IFERROR(VLOOKUP(IFERROR(VALUE(MID($AD87,RIGHT(AS$2,1)+1,1)),MID($AD87,RIGHT(AS$2,1)+1,1)),Alphanumeric!$A:$A,1,FALSE),-1)=-1)</f>
        <v>1</v>
      </c>
      <c r="AT87" s="6" t="b">
        <f>NOT(IFERROR(VLOOKUP(IFERROR(VALUE(MID($AD87,RIGHT(AT$2,1)+1,1)),MID($AD87,RIGHT(AT$2,1)+1,1)),Alphanumeric!$A:$A,1,FALSE),-1)=-1)</f>
        <v>1</v>
      </c>
      <c r="AU87" s="6" t="b">
        <f>NOT(IFERROR(VLOOKUP(IFERROR(VALUE(MID($AD87,RIGHT(AU$2,1)+1,1)),MID($AD87,RIGHT(AU$2,1)+1,1)),Alphanumeric!$A:$A,1,FALSE),-1)=-1)</f>
        <v>1</v>
      </c>
      <c r="AV87" s="6" t="b">
        <f>NOT(IFERROR(VLOOKUP(IFERROR(VALUE(MID($AD87,RIGHT(AV$2,1)+1,1)),MID($AD87,RIGHT(AV$2,1)+1,1)),Alphanumeric!$A:$A,1,FALSE),-1)=-1)</f>
        <v>1</v>
      </c>
      <c r="AW87" s="6" t="b">
        <f>NOT(IFERROR(VLOOKUP(IFERROR(VALUE(MID($AD87,RIGHT(AW$2,1)+1,1)),MID($AD87,RIGHT(AW$2,1)+1,1)),Alphanumeric!$A:$A,1,FALSE),-1)=-1)</f>
        <v>1</v>
      </c>
      <c r="AX87" s="6" t="b">
        <f>NOT(IFERROR(VLOOKUP(IFERROR(VALUE(MID($AD87,RIGHT(AX$2,1)+1,1)),MID($AD87,RIGHT(AX$2,1)+1,1)),Alphanumeric!$A:$A,1,FALSE),-1)=-1)</f>
        <v>1</v>
      </c>
      <c r="AY87" s="6" t="b">
        <f t="shared" si="65"/>
        <v>1</v>
      </c>
      <c r="AZ87" t="b">
        <f t="shared" si="66"/>
        <v>1</v>
      </c>
    </row>
    <row r="88" spans="1:52" x14ac:dyDescent="0.2">
      <c r="A88" t="str">
        <f t="shared" si="44"/>
        <v>20-1</v>
      </c>
      <c r="C88">
        <f t="shared" si="67"/>
        <v>20</v>
      </c>
      <c r="D88">
        <f t="shared" si="45"/>
        <v>1</v>
      </c>
      <c r="G88">
        <f t="shared" si="68"/>
        <v>86</v>
      </c>
      <c r="H88" t="str">
        <f t="shared" si="70"/>
        <v/>
      </c>
      <c r="I88" t="str">
        <f t="shared" si="70"/>
        <v>hcl:#fffffd</v>
      </c>
      <c r="J88" t="str">
        <f t="shared" si="70"/>
        <v>pid:204286737 ecl:gry byr:1923</v>
      </c>
      <c r="K88" t="str">
        <f t="shared" si="70"/>
        <v>hgt:181cm</v>
      </c>
      <c r="L88" t="str">
        <f t="shared" si="70"/>
        <v>iyr:2015</v>
      </c>
      <c r="M88" t="str">
        <f t="shared" si="70"/>
        <v>eyr:2023</v>
      </c>
      <c r="N88" t="str">
        <f t="shared" si="70"/>
        <v/>
      </c>
      <c r="O88" t="str">
        <f t="shared" si="70"/>
        <v/>
      </c>
      <c r="P88" t="str">
        <f t="shared" si="70"/>
        <v/>
      </c>
      <c r="Q88" t="str">
        <f t="shared" si="46"/>
        <v>hcl:#fffffd pid:204286737 ecl:gry byr:1923 hgt:181cm iyr:2015 eyr:2023</v>
      </c>
      <c r="R88">
        <f t="shared" si="38"/>
        <v>35</v>
      </c>
      <c r="S88">
        <f t="shared" si="38"/>
        <v>54</v>
      </c>
      <c r="T88">
        <f t="shared" si="38"/>
        <v>63</v>
      </c>
      <c r="U88">
        <f t="shared" si="37"/>
        <v>44</v>
      </c>
      <c r="V88">
        <f t="shared" si="37"/>
        <v>1</v>
      </c>
      <c r="W88">
        <f t="shared" si="37"/>
        <v>27</v>
      </c>
      <c r="X88">
        <f t="shared" si="37"/>
        <v>13</v>
      </c>
      <c r="Y88" s="3" t="b">
        <f t="shared" si="42"/>
        <v>1</v>
      </c>
      <c r="Z88" t="str">
        <f t="shared" si="47"/>
        <v>1923</v>
      </c>
      <c r="AA88" t="str">
        <f t="shared" si="48"/>
        <v>2015</v>
      </c>
      <c r="AB88" t="str">
        <f t="shared" si="49"/>
        <v>2023</v>
      </c>
      <c r="AC88" t="str">
        <f t="shared" si="50"/>
        <v>181cm</v>
      </c>
      <c r="AD88" t="str">
        <f t="shared" si="51"/>
        <v>#fffffd</v>
      </c>
      <c r="AE88" t="str">
        <f t="shared" si="52"/>
        <v>gry</v>
      </c>
      <c r="AF88" t="str">
        <f t="shared" si="53"/>
        <v>204286737</v>
      </c>
      <c r="AG88" s="3" t="b">
        <f t="shared" si="43"/>
        <v>1</v>
      </c>
      <c r="AH88" t="b">
        <f t="shared" si="54"/>
        <v>1</v>
      </c>
      <c r="AI88" t="b">
        <f t="shared" si="55"/>
        <v>1</v>
      </c>
      <c r="AJ88" t="b">
        <f t="shared" si="56"/>
        <v>1</v>
      </c>
      <c r="AK88" s="8" t="b">
        <f t="shared" si="57"/>
        <v>1</v>
      </c>
      <c r="AL88" s="7" t="b">
        <f t="shared" si="58"/>
        <v>1</v>
      </c>
      <c r="AM88" s="8" t="b">
        <f t="shared" si="59"/>
        <v>1</v>
      </c>
      <c r="AN88" t="b">
        <f t="shared" si="60"/>
        <v>1</v>
      </c>
      <c r="AO88" t="str">
        <f t="shared" si="61"/>
        <v>cm</v>
      </c>
      <c r="AP88">
        <f t="shared" si="62"/>
        <v>181</v>
      </c>
      <c r="AQ88" s="6" t="b">
        <f t="shared" si="63"/>
        <v>1</v>
      </c>
      <c r="AR88" s="6" t="str">
        <f t="shared" si="64"/>
        <v>fffffd</v>
      </c>
      <c r="AS88" s="6" t="b">
        <f>NOT(IFERROR(VLOOKUP(IFERROR(VALUE(MID($AD88,RIGHT(AS$2,1)+1,1)),MID($AD88,RIGHT(AS$2,1)+1,1)),Alphanumeric!$A:$A,1,FALSE),-1)=-1)</f>
        <v>1</v>
      </c>
      <c r="AT88" s="6" t="b">
        <f>NOT(IFERROR(VLOOKUP(IFERROR(VALUE(MID($AD88,RIGHT(AT$2,1)+1,1)),MID($AD88,RIGHT(AT$2,1)+1,1)),Alphanumeric!$A:$A,1,FALSE),-1)=-1)</f>
        <v>1</v>
      </c>
      <c r="AU88" s="6" t="b">
        <f>NOT(IFERROR(VLOOKUP(IFERROR(VALUE(MID($AD88,RIGHT(AU$2,1)+1,1)),MID($AD88,RIGHT(AU$2,1)+1,1)),Alphanumeric!$A:$A,1,FALSE),-1)=-1)</f>
        <v>1</v>
      </c>
      <c r="AV88" s="6" t="b">
        <f>NOT(IFERROR(VLOOKUP(IFERROR(VALUE(MID($AD88,RIGHT(AV$2,1)+1,1)),MID($AD88,RIGHT(AV$2,1)+1,1)),Alphanumeric!$A:$A,1,FALSE),-1)=-1)</f>
        <v>1</v>
      </c>
      <c r="AW88" s="6" t="b">
        <f>NOT(IFERROR(VLOOKUP(IFERROR(VALUE(MID($AD88,RIGHT(AW$2,1)+1,1)),MID($AD88,RIGHT(AW$2,1)+1,1)),Alphanumeric!$A:$A,1,FALSE),-1)=-1)</f>
        <v>1</v>
      </c>
      <c r="AX88" s="6" t="b">
        <f>NOT(IFERROR(VLOOKUP(IFERROR(VALUE(MID($AD88,RIGHT(AX$2,1)+1,1)),MID($AD88,RIGHT(AX$2,1)+1,1)),Alphanumeric!$A:$A,1,FALSE),-1)=-1)</f>
        <v>1</v>
      </c>
      <c r="AY88" s="6" t="b">
        <f t="shared" si="65"/>
        <v>1</v>
      </c>
      <c r="AZ88" t="b">
        <f t="shared" si="66"/>
        <v>1</v>
      </c>
    </row>
    <row r="89" spans="1:52" ht="17" x14ac:dyDescent="0.25">
      <c r="A89" t="str">
        <f t="shared" si="44"/>
        <v>20-2</v>
      </c>
      <c r="B89" s="1" t="s">
        <v>65</v>
      </c>
      <c r="C89">
        <f t="shared" si="67"/>
        <v>20</v>
      </c>
      <c r="D89">
        <f t="shared" si="45"/>
        <v>2</v>
      </c>
      <c r="G89">
        <f t="shared" si="68"/>
        <v>87</v>
      </c>
      <c r="H89" t="str">
        <f t="shared" si="70"/>
        <v/>
      </c>
      <c r="I89" t="str">
        <f t="shared" si="70"/>
        <v>cid:288 pid:413935643 ecl:gry</v>
      </c>
      <c r="J89" t="str">
        <f t="shared" si="70"/>
        <v>iyr:2012</v>
      </c>
      <c r="K89" t="str">
        <f t="shared" si="70"/>
        <v>hgt:171cm</v>
      </c>
      <c r="L89" t="str">
        <f t="shared" si="70"/>
        <v>hcl:#623a2f</v>
      </c>
      <c r="M89" t="str">
        <f t="shared" si="70"/>
        <v>eyr:2020 byr:1943</v>
      </c>
      <c r="N89" t="str">
        <f t="shared" si="70"/>
        <v/>
      </c>
      <c r="O89" t="str">
        <f t="shared" si="70"/>
        <v/>
      </c>
      <c r="P89" t="str">
        <f t="shared" si="70"/>
        <v/>
      </c>
      <c r="Q89" t="str">
        <f t="shared" si="46"/>
        <v>cid:288 pid:413935643 ecl:gry iyr:2012 hgt:171cm hcl:#623a2f eyr:2020 byr:1943</v>
      </c>
      <c r="R89">
        <f t="shared" si="38"/>
        <v>71</v>
      </c>
      <c r="S89">
        <f t="shared" si="38"/>
        <v>31</v>
      </c>
      <c r="T89">
        <f t="shared" si="38"/>
        <v>62</v>
      </c>
      <c r="U89">
        <f t="shared" si="37"/>
        <v>40</v>
      </c>
      <c r="V89">
        <f t="shared" si="37"/>
        <v>50</v>
      </c>
      <c r="W89">
        <f t="shared" si="37"/>
        <v>23</v>
      </c>
      <c r="X89">
        <f t="shared" si="37"/>
        <v>9</v>
      </c>
      <c r="Y89" s="3" t="b">
        <f t="shared" si="42"/>
        <v>1</v>
      </c>
      <c r="Z89" t="str">
        <f t="shared" si="47"/>
        <v>1943</v>
      </c>
      <c r="AA89" t="str">
        <f t="shared" si="48"/>
        <v>2012</v>
      </c>
      <c r="AB89" t="str">
        <f t="shared" si="49"/>
        <v>2020</v>
      </c>
      <c r="AC89" t="str">
        <f t="shared" si="50"/>
        <v>171cm</v>
      </c>
      <c r="AD89" t="str">
        <f t="shared" si="51"/>
        <v>#623a2f</v>
      </c>
      <c r="AE89" t="str">
        <f t="shared" si="52"/>
        <v>gry</v>
      </c>
      <c r="AF89" t="str">
        <f t="shared" si="53"/>
        <v>413935643</v>
      </c>
      <c r="AG89" s="3" t="b">
        <f t="shared" si="43"/>
        <v>1</v>
      </c>
      <c r="AH89" t="b">
        <f t="shared" si="54"/>
        <v>1</v>
      </c>
      <c r="AI89" t="b">
        <f t="shared" si="55"/>
        <v>1</v>
      </c>
      <c r="AJ89" t="b">
        <f t="shared" si="56"/>
        <v>1</v>
      </c>
      <c r="AK89" s="8" t="b">
        <f t="shared" si="57"/>
        <v>1</v>
      </c>
      <c r="AL89" s="7" t="b">
        <f t="shared" si="58"/>
        <v>1</v>
      </c>
      <c r="AM89" s="8" t="b">
        <f t="shared" si="59"/>
        <v>1</v>
      </c>
      <c r="AN89" t="b">
        <f t="shared" si="60"/>
        <v>1</v>
      </c>
      <c r="AO89" t="str">
        <f t="shared" si="61"/>
        <v>cm</v>
      </c>
      <c r="AP89">
        <f t="shared" si="62"/>
        <v>171</v>
      </c>
      <c r="AQ89" s="6" t="b">
        <f t="shared" si="63"/>
        <v>1</v>
      </c>
      <c r="AR89" s="6" t="str">
        <f t="shared" si="64"/>
        <v>623a2f</v>
      </c>
      <c r="AS89" s="6" t="b">
        <f>NOT(IFERROR(VLOOKUP(IFERROR(VALUE(MID($AD89,RIGHT(AS$2,1)+1,1)),MID($AD89,RIGHT(AS$2,1)+1,1)),Alphanumeric!$A:$A,1,FALSE),-1)=-1)</f>
        <v>1</v>
      </c>
      <c r="AT89" s="6" t="b">
        <f>NOT(IFERROR(VLOOKUP(IFERROR(VALUE(MID($AD89,RIGHT(AT$2,1)+1,1)),MID($AD89,RIGHT(AT$2,1)+1,1)),Alphanumeric!$A:$A,1,FALSE),-1)=-1)</f>
        <v>1</v>
      </c>
      <c r="AU89" s="6" t="b">
        <f>NOT(IFERROR(VLOOKUP(IFERROR(VALUE(MID($AD89,RIGHT(AU$2,1)+1,1)),MID($AD89,RIGHT(AU$2,1)+1,1)),Alphanumeric!$A:$A,1,FALSE),-1)=-1)</f>
        <v>1</v>
      </c>
      <c r="AV89" s="6" t="b">
        <f>NOT(IFERROR(VLOOKUP(IFERROR(VALUE(MID($AD89,RIGHT(AV$2,1)+1,1)),MID($AD89,RIGHT(AV$2,1)+1,1)),Alphanumeric!$A:$A,1,FALSE),-1)=-1)</f>
        <v>1</v>
      </c>
      <c r="AW89" s="6" t="b">
        <f>NOT(IFERROR(VLOOKUP(IFERROR(VALUE(MID($AD89,RIGHT(AW$2,1)+1,1)),MID($AD89,RIGHT(AW$2,1)+1,1)),Alphanumeric!$A:$A,1,FALSE),-1)=-1)</f>
        <v>1</v>
      </c>
      <c r="AX89" s="6" t="b">
        <f>NOT(IFERROR(VLOOKUP(IFERROR(VALUE(MID($AD89,RIGHT(AX$2,1)+1,1)),MID($AD89,RIGHT(AX$2,1)+1,1)),Alphanumeric!$A:$A,1,FALSE),-1)=-1)</f>
        <v>1</v>
      </c>
      <c r="AY89" s="6" t="b">
        <f t="shared" si="65"/>
        <v>1</v>
      </c>
      <c r="AZ89" t="b">
        <f t="shared" si="66"/>
        <v>1</v>
      </c>
    </row>
    <row r="90" spans="1:52" ht="17" x14ac:dyDescent="0.25">
      <c r="A90" t="str">
        <f t="shared" si="44"/>
        <v>20-3</v>
      </c>
      <c r="B90" s="1" t="s">
        <v>66</v>
      </c>
      <c r="C90">
        <f t="shared" si="67"/>
        <v>20</v>
      </c>
      <c r="D90">
        <f t="shared" si="45"/>
        <v>3</v>
      </c>
      <c r="G90">
        <f t="shared" si="68"/>
        <v>88</v>
      </c>
      <c r="H90" t="str">
        <f t="shared" si="70"/>
        <v/>
      </c>
      <c r="I90" t="str">
        <f t="shared" si="70"/>
        <v>byr:2023 hcl:#c0946f</v>
      </c>
      <c r="J90" t="str">
        <f t="shared" si="70"/>
        <v>ecl:oth</v>
      </c>
      <c r="K90" t="str">
        <f t="shared" si="70"/>
        <v>pid:182634296 eyr:2009</v>
      </c>
      <c r="L90" t="str">
        <f t="shared" si="70"/>
        <v>cid:306 hgt:183cm</v>
      </c>
      <c r="M90" t="str">
        <f t="shared" si="70"/>
        <v>iyr:2029</v>
      </c>
      <c r="N90" t="str">
        <f t="shared" si="70"/>
        <v/>
      </c>
      <c r="O90" t="str">
        <f t="shared" si="70"/>
        <v/>
      </c>
      <c r="P90" t="str">
        <f t="shared" si="70"/>
        <v/>
      </c>
      <c r="Q90" t="str">
        <f t="shared" si="46"/>
        <v>byr:2023 hcl:#c0946f ecl:oth pid:182634296 eyr:2009 cid:306 hgt:183cm iyr:2029</v>
      </c>
      <c r="R90">
        <f t="shared" si="38"/>
        <v>1</v>
      </c>
      <c r="S90">
        <f t="shared" si="38"/>
        <v>71</v>
      </c>
      <c r="T90">
        <f t="shared" si="38"/>
        <v>44</v>
      </c>
      <c r="U90">
        <f t="shared" si="37"/>
        <v>61</v>
      </c>
      <c r="V90">
        <f t="shared" si="37"/>
        <v>10</v>
      </c>
      <c r="W90">
        <f t="shared" si="37"/>
        <v>22</v>
      </c>
      <c r="X90">
        <f t="shared" si="37"/>
        <v>30</v>
      </c>
      <c r="Y90" s="3" t="b">
        <f t="shared" si="42"/>
        <v>1</v>
      </c>
      <c r="Z90" t="str">
        <f t="shared" si="47"/>
        <v>2023</v>
      </c>
      <c r="AA90" t="str">
        <f t="shared" si="48"/>
        <v>2029</v>
      </c>
      <c r="AB90" t="str">
        <f t="shared" si="49"/>
        <v>2009</v>
      </c>
      <c r="AC90" t="str">
        <f t="shared" si="50"/>
        <v>183cm</v>
      </c>
      <c r="AD90" t="str">
        <f t="shared" si="51"/>
        <v>#c0946f</v>
      </c>
      <c r="AE90" t="str">
        <f t="shared" si="52"/>
        <v>oth</v>
      </c>
      <c r="AF90" t="str">
        <f t="shared" si="53"/>
        <v>182634296</v>
      </c>
      <c r="AG90" s="3" t="b">
        <f t="shared" si="43"/>
        <v>0</v>
      </c>
      <c r="AH90" t="b">
        <f t="shared" si="54"/>
        <v>0</v>
      </c>
      <c r="AI90" t="b">
        <f t="shared" si="55"/>
        <v>0</v>
      </c>
      <c r="AJ90" t="b">
        <f t="shared" si="56"/>
        <v>0</v>
      </c>
      <c r="AK90" s="8" t="b">
        <f t="shared" si="57"/>
        <v>1</v>
      </c>
      <c r="AL90" s="7" t="b">
        <f t="shared" si="58"/>
        <v>1</v>
      </c>
      <c r="AM90" s="8" t="b">
        <f t="shared" si="59"/>
        <v>1</v>
      </c>
      <c r="AN90" t="b">
        <f t="shared" si="60"/>
        <v>1</v>
      </c>
      <c r="AO90" t="str">
        <f t="shared" si="61"/>
        <v>cm</v>
      </c>
      <c r="AP90">
        <f t="shared" si="62"/>
        <v>183</v>
      </c>
      <c r="AQ90" s="6" t="b">
        <f t="shared" si="63"/>
        <v>1</v>
      </c>
      <c r="AR90" s="6" t="str">
        <f t="shared" si="64"/>
        <v>c0946f</v>
      </c>
      <c r="AS90" s="6" t="b">
        <f>NOT(IFERROR(VLOOKUP(IFERROR(VALUE(MID($AD90,RIGHT(AS$2,1)+1,1)),MID($AD90,RIGHT(AS$2,1)+1,1)),Alphanumeric!$A:$A,1,FALSE),-1)=-1)</f>
        <v>1</v>
      </c>
      <c r="AT90" s="6" t="b">
        <f>NOT(IFERROR(VLOOKUP(IFERROR(VALUE(MID($AD90,RIGHT(AT$2,1)+1,1)),MID($AD90,RIGHT(AT$2,1)+1,1)),Alphanumeric!$A:$A,1,FALSE),-1)=-1)</f>
        <v>1</v>
      </c>
      <c r="AU90" s="6" t="b">
        <f>NOT(IFERROR(VLOOKUP(IFERROR(VALUE(MID($AD90,RIGHT(AU$2,1)+1,1)),MID($AD90,RIGHT(AU$2,1)+1,1)),Alphanumeric!$A:$A,1,FALSE),-1)=-1)</f>
        <v>1</v>
      </c>
      <c r="AV90" s="6" t="b">
        <f>NOT(IFERROR(VLOOKUP(IFERROR(VALUE(MID($AD90,RIGHT(AV$2,1)+1,1)),MID($AD90,RIGHT(AV$2,1)+1,1)),Alphanumeric!$A:$A,1,FALSE),-1)=-1)</f>
        <v>1</v>
      </c>
      <c r="AW90" s="6" t="b">
        <f>NOT(IFERROR(VLOOKUP(IFERROR(VALUE(MID($AD90,RIGHT(AW$2,1)+1,1)),MID($AD90,RIGHT(AW$2,1)+1,1)),Alphanumeric!$A:$A,1,FALSE),-1)=-1)</f>
        <v>1</v>
      </c>
      <c r="AX90" s="6" t="b">
        <f>NOT(IFERROR(VLOOKUP(IFERROR(VALUE(MID($AD90,RIGHT(AX$2,1)+1,1)),MID($AD90,RIGHT(AX$2,1)+1,1)),Alphanumeric!$A:$A,1,FALSE),-1)=-1)</f>
        <v>1</v>
      </c>
      <c r="AY90" s="6" t="b">
        <f t="shared" si="65"/>
        <v>1</v>
      </c>
      <c r="AZ90" t="b">
        <f t="shared" si="66"/>
        <v>1</v>
      </c>
    </row>
    <row r="91" spans="1:52" ht="17" x14ac:dyDescent="0.25">
      <c r="A91" t="str">
        <f t="shared" si="44"/>
        <v>20-4</v>
      </c>
      <c r="B91" s="1" t="s">
        <v>67</v>
      </c>
      <c r="C91">
        <f t="shared" si="67"/>
        <v>20</v>
      </c>
      <c r="D91">
        <f t="shared" si="45"/>
        <v>4</v>
      </c>
      <c r="G91">
        <f t="shared" si="68"/>
        <v>89</v>
      </c>
      <c r="H91" t="str">
        <f t="shared" si="70"/>
        <v/>
      </c>
      <c r="I91" t="str">
        <f t="shared" si="70"/>
        <v>eyr:2026 ecl:hzl byr:2003</v>
      </c>
      <c r="J91" t="str">
        <f t="shared" si="70"/>
        <v>iyr:2027 pid:734296691 hgt:188cm hcl:#fffffd</v>
      </c>
      <c r="K91" t="str">
        <f t="shared" si="70"/>
        <v/>
      </c>
      <c r="L91" t="str">
        <f t="shared" si="70"/>
        <v/>
      </c>
      <c r="M91" t="str">
        <f t="shared" si="70"/>
        <v/>
      </c>
      <c r="N91" t="str">
        <f t="shared" si="70"/>
        <v/>
      </c>
      <c r="O91" t="str">
        <f t="shared" si="70"/>
        <v/>
      </c>
      <c r="P91" t="str">
        <f t="shared" si="70"/>
        <v/>
      </c>
      <c r="Q91" t="str">
        <f t="shared" si="46"/>
        <v>eyr:2026 ecl:hzl byr:2003 iyr:2027 pid:734296691 hgt:188cm hcl:#fffffd</v>
      </c>
      <c r="R91">
        <f t="shared" si="38"/>
        <v>18</v>
      </c>
      <c r="S91">
        <f t="shared" si="38"/>
        <v>27</v>
      </c>
      <c r="T91">
        <f t="shared" si="38"/>
        <v>1</v>
      </c>
      <c r="U91">
        <f t="shared" si="37"/>
        <v>50</v>
      </c>
      <c r="V91">
        <f t="shared" si="37"/>
        <v>60</v>
      </c>
      <c r="W91">
        <f t="shared" si="37"/>
        <v>10</v>
      </c>
      <c r="X91">
        <f t="shared" si="37"/>
        <v>36</v>
      </c>
      <c r="Y91" s="3" t="b">
        <f t="shared" si="42"/>
        <v>1</v>
      </c>
      <c r="Z91" t="str">
        <f t="shared" si="47"/>
        <v>2003</v>
      </c>
      <c r="AA91" t="str">
        <f t="shared" si="48"/>
        <v>2027</v>
      </c>
      <c r="AB91" t="str">
        <f t="shared" si="49"/>
        <v>2026</v>
      </c>
      <c r="AC91" t="str">
        <f t="shared" si="50"/>
        <v>188cm</v>
      </c>
      <c r="AD91" t="str">
        <f t="shared" si="51"/>
        <v>#fffffd</v>
      </c>
      <c r="AE91" t="str">
        <f t="shared" si="52"/>
        <v>hzl</v>
      </c>
      <c r="AF91" t="str">
        <f t="shared" si="53"/>
        <v>734296691</v>
      </c>
      <c r="AG91" s="3" t="b">
        <f t="shared" si="43"/>
        <v>0</v>
      </c>
      <c r="AH91" t="b">
        <f t="shared" si="54"/>
        <v>0</v>
      </c>
      <c r="AI91" t="b">
        <f t="shared" si="55"/>
        <v>0</v>
      </c>
      <c r="AJ91" t="b">
        <f t="shared" si="56"/>
        <v>1</v>
      </c>
      <c r="AK91" s="8" t="b">
        <f t="shared" si="57"/>
        <v>1</v>
      </c>
      <c r="AL91" s="7" t="b">
        <f t="shared" si="58"/>
        <v>1</v>
      </c>
      <c r="AM91" s="8" t="b">
        <f t="shared" si="59"/>
        <v>1</v>
      </c>
      <c r="AN91" t="b">
        <f t="shared" si="60"/>
        <v>1</v>
      </c>
      <c r="AO91" t="str">
        <f t="shared" si="61"/>
        <v>cm</v>
      </c>
      <c r="AP91">
        <f t="shared" si="62"/>
        <v>188</v>
      </c>
      <c r="AQ91" s="6" t="b">
        <f t="shared" si="63"/>
        <v>1</v>
      </c>
      <c r="AR91" s="6" t="str">
        <f t="shared" si="64"/>
        <v>fffffd</v>
      </c>
      <c r="AS91" s="6" t="b">
        <f>NOT(IFERROR(VLOOKUP(IFERROR(VALUE(MID($AD91,RIGHT(AS$2,1)+1,1)),MID($AD91,RIGHT(AS$2,1)+1,1)),Alphanumeric!$A:$A,1,FALSE),-1)=-1)</f>
        <v>1</v>
      </c>
      <c r="AT91" s="6" t="b">
        <f>NOT(IFERROR(VLOOKUP(IFERROR(VALUE(MID($AD91,RIGHT(AT$2,1)+1,1)),MID($AD91,RIGHT(AT$2,1)+1,1)),Alphanumeric!$A:$A,1,FALSE),-1)=-1)</f>
        <v>1</v>
      </c>
      <c r="AU91" s="6" t="b">
        <f>NOT(IFERROR(VLOOKUP(IFERROR(VALUE(MID($AD91,RIGHT(AU$2,1)+1,1)),MID($AD91,RIGHT(AU$2,1)+1,1)),Alphanumeric!$A:$A,1,FALSE),-1)=-1)</f>
        <v>1</v>
      </c>
      <c r="AV91" s="6" t="b">
        <f>NOT(IFERROR(VLOOKUP(IFERROR(VALUE(MID($AD91,RIGHT(AV$2,1)+1,1)),MID($AD91,RIGHT(AV$2,1)+1,1)),Alphanumeric!$A:$A,1,FALSE),-1)=-1)</f>
        <v>1</v>
      </c>
      <c r="AW91" s="6" t="b">
        <f>NOT(IFERROR(VLOOKUP(IFERROR(VALUE(MID($AD91,RIGHT(AW$2,1)+1,1)),MID($AD91,RIGHT(AW$2,1)+1,1)),Alphanumeric!$A:$A,1,FALSE),-1)=-1)</f>
        <v>1</v>
      </c>
      <c r="AX91" s="6" t="b">
        <f>NOT(IFERROR(VLOOKUP(IFERROR(VALUE(MID($AD91,RIGHT(AX$2,1)+1,1)),MID($AD91,RIGHT(AX$2,1)+1,1)),Alphanumeric!$A:$A,1,FALSE),-1)=-1)</f>
        <v>1</v>
      </c>
      <c r="AY91" s="6" t="b">
        <f t="shared" si="65"/>
        <v>1</v>
      </c>
      <c r="AZ91" t="b">
        <f t="shared" si="66"/>
        <v>1</v>
      </c>
    </row>
    <row r="92" spans="1:52" ht="17" x14ac:dyDescent="0.25">
      <c r="A92" t="str">
        <f t="shared" si="44"/>
        <v>20-5</v>
      </c>
      <c r="B92" s="1" t="s">
        <v>68</v>
      </c>
      <c r="C92">
        <f t="shared" si="67"/>
        <v>20</v>
      </c>
      <c r="D92">
        <f t="shared" si="45"/>
        <v>5</v>
      </c>
      <c r="G92">
        <f t="shared" si="68"/>
        <v>90</v>
      </c>
      <c r="H92" t="str">
        <f t="shared" si="70"/>
        <v/>
      </c>
      <c r="I92" t="str">
        <f t="shared" si="70"/>
        <v>hcl:#18171d ecl:gry pid:401957684 eyr:2020</v>
      </c>
      <c r="J92" t="str">
        <f t="shared" si="70"/>
        <v>iyr:2017 cid:141 byr:1944 hgt:74in</v>
      </c>
      <c r="K92" t="str">
        <f t="shared" si="70"/>
        <v/>
      </c>
      <c r="L92" t="str">
        <f t="shared" si="70"/>
        <v/>
      </c>
      <c r="M92" t="str">
        <f t="shared" si="70"/>
        <v/>
      </c>
      <c r="N92" t="str">
        <f t="shared" si="70"/>
        <v/>
      </c>
      <c r="O92" t="str">
        <f t="shared" si="70"/>
        <v/>
      </c>
      <c r="P92" t="str">
        <f t="shared" si="70"/>
        <v/>
      </c>
      <c r="Q92" t="str">
        <f t="shared" si="46"/>
        <v>hcl:#18171d ecl:gry pid:401957684 eyr:2020 iyr:2017 cid:141 byr:1944 hgt:74in</v>
      </c>
      <c r="R92">
        <f t="shared" si="38"/>
        <v>61</v>
      </c>
      <c r="S92">
        <f t="shared" si="38"/>
        <v>44</v>
      </c>
      <c r="T92">
        <f t="shared" si="38"/>
        <v>35</v>
      </c>
      <c r="U92">
        <f t="shared" si="37"/>
        <v>70</v>
      </c>
      <c r="V92">
        <f t="shared" si="37"/>
        <v>1</v>
      </c>
      <c r="W92">
        <f t="shared" si="37"/>
        <v>13</v>
      </c>
      <c r="X92">
        <f t="shared" si="37"/>
        <v>21</v>
      </c>
      <c r="Y92" s="3" t="b">
        <f t="shared" si="42"/>
        <v>1</v>
      </c>
      <c r="Z92" t="str">
        <f t="shared" si="47"/>
        <v>1944</v>
      </c>
      <c r="AA92" t="str">
        <f t="shared" si="48"/>
        <v>2017</v>
      </c>
      <c r="AB92" t="str">
        <f t="shared" si="49"/>
        <v>2020</v>
      </c>
      <c r="AC92" t="str">
        <f t="shared" si="50"/>
        <v>74in</v>
      </c>
      <c r="AD92" t="str">
        <f t="shared" si="51"/>
        <v>#18171d</v>
      </c>
      <c r="AE92" t="str">
        <f t="shared" si="52"/>
        <v>gry</v>
      </c>
      <c r="AF92" t="str">
        <f t="shared" si="53"/>
        <v>401957684</v>
      </c>
      <c r="AG92" s="3" t="b">
        <f t="shared" si="43"/>
        <v>1</v>
      </c>
      <c r="AH92" t="b">
        <f t="shared" si="54"/>
        <v>1</v>
      </c>
      <c r="AI92" t="b">
        <f t="shared" si="55"/>
        <v>1</v>
      </c>
      <c r="AJ92" t="b">
        <f t="shared" si="56"/>
        <v>1</v>
      </c>
      <c r="AK92" s="8" t="b">
        <f t="shared" si="57"/>
        <v>1</v>
      </c>
      <c r="AL92" s="7" t="b">
        <f t="shared" si="58"/>
        <v>1</v>
      </c>
      <c r="AM92" s="8" t="b">
        <f t="shared" si="59"/>
        <v>1</v>
      </c>
      <c r="AN92" t="b">
        <f t="shared" si="60"/>
        <v>1</v>
      </c>
      <c r="AO92" t="str">
        <f t="shared" si="61"/>
        <v>in</v>
      </c>
      <c r="AP92">
        <f t="shared" si="62"/>
        <v>74</v>
      </c>
      <c r="AQ92" s="6" t="b">
        <f t="shared" si="63"/>
        <v>1</v>
      </c>
      <c r="AR92" s="6" t="str">
        <f t="shared" si="64"/>
        <v>18171d</v>
      </c>
      <c r="AS92" s="6" t="b">
        <f>NOT(IFERROR(VLOOKUP(IFERROR(VALUE(MID($AD92,RIGHT(AS$2,1)+1,1)),MID($AD92,RIGHT(AS$2,1)+1,1)),Alphanumeric!$A:$A,1,FALSE),-1)=-1)</f>
        <v>1</v>
      </c>
      <c r="AT92" s="6" t="b">
        <f>NOT(IFERROR(VLOOKUP(IFERROR(VALUE(MID($AD92,RIGHT(AT$2,1)+1,1)),MID($AD92,RIGHT(AT$2,1)+1,1)),Alphanumeric!$A:$A,1,FALSE),-1)=-1)</f>
        <v>1</v>
      </c>
      <c r="AU92" s="6" t="b">
        <f>NOT(IFERROR(VLOOKUP(IFERROR(VALUE(MID($AD92,RIGHT(AU$2,1)+1,1)),MID($AD92,RIGHT(AU$2,1)+1,1)),Alphanumeric!$A:$A,1,FALSE),-1)=-1)</f>
        <v>1</v>
      </c>
      <c r="AV92" s="6" t="b">
        <f>NOT(IFERROR(VLOOKUP(IFERROR(VALUE(MID($AD92,RIGHT(AV$2,1)+1,1)),MID($AD92,RIGHT(AV$2,1)+1,1)),Alphanumeric!$A:$A,1,FALSE),-1)=-1)</f>
        <v>1</v>
      </c>
      <c r="AW92" s="6" t="b">
        <f>NOT(IFERROR(VLOOKUP(IFERROR(VALUE(MID($AD92,RIGHT(AW$2,1)+1,1)),MID($AD92,RIGHT(AW$2,1)+1,1)),Alphanumeric!$A:$A,1,FALSE),-1)=-1)</f>
        <v>1</v>
      </c>
      <c r="AX92" s="6" t="b">
        <f>NOT(IFERROR(VLOOKUP(IFERROR(VALUE(MID($AD92,RIGHT(AX$2,1)+1,1)),MID($AD92,RIGHT(AX$2,1)+1,1)),Alphanumeric!$A:$A,1,FALSE),-1)=-1)</f>
        <v>1</v>
      </c>
      <c r="AY92" s="6" t="b">
        <f t="shared" si="65"/>
        <v>1</v>
      </c>
      <c r="AZ92" t="b">
        <f t="shared" si="66"/>
        <v>1</v>
      </c>
    </row>
    <row r="93" spans="1:52" x14ac:dyDescent="0.2">
      <c r="A93" t="str">
        <f t="shared" si="44"/>
        <v>21-1</v>
      </c>
      <c r="C93">
        <f t="shared" si="67"/>
        <v>21</v>
      </c>
      <c r="D93">
        <f t="shared" si="45"/>
        <v>1</v>
      </c>
      <c r="G93">
        <f t="shared" si="68"/>
        <v>91</v>
      </c>
      <c r="H93" t="str">
        <f t="shared" ref="H93:P102" si="71">IF(IFERROR(VLOOKUP($G93&amp;"-"&amp;H$2,$A:$B,2,FALSE),0)=0,"",VLOOKUP($G93&amp;"-"&amp;H$2,$A:$B,2,FALSE))</f>
        <v/>
      </c>
      <c r="I93" t="str">
        <f t="shared" si="71"/>
        <v>ecl:grn hcl:z</v>
      </c>
      <c r="J93" t="str">
        <f t="shared" si="71"/>
        <v>pid:335097003 byr:1925</v>
      </c>
      <c r="K93" t="str">
        <f t="shared" si="71"/>
        <v>hgt:170in iyr:2020 eyr:2022</v>
      </c>
      <c r="L93" t="str">
        <f t="shared" si="71"/>
        <v/>
      </c>
      <c r="M93" t="str">
        <f t="shared" si="71"/>
        <v/>
      </c>
      <c r="N93" t="str">
        <f t="shared" si="71"/>
        <v/>
      </c>
      <c r="O93" t="str">
        <f t="shared" si="71"/>
        <v/>
      </c>
      <c r="P93" t="str">
        <f t="shared" si="71"/>
        <v/>
      </c>
      <c r="Q93" t="str">
        <f t="shared" si="46"/>
        <v>ecl:grn hcl:z pid:335097003 byr:1925 hgt:170in iyr:2020 eyr:2022</v>
      </c>
      <c r="R93">
        <f t="shared" si="38"/>
        <v>29</v>
      </c>
      <c r="S93">
        <f t="shared" si="38"/>
        <v>48</v>
      </c>
      <c r="T93">
        <f t="shared" si="38"/>
        <v>57</v>
      </c>
      <c r="U93">
        <f t="shared" si="37"/>
        <v>38</v>
      </c>
      <c r="V93">
        <f t="shared" si="37"/>
        <v>9</v>
      </c>
      <c r="W93">
        <f t="shared" si="37"/>
        <v>1</v>
      </c>
      <c r="X93">
        <f t="shared" si="37"/>
        <v>15</v>
      </c>
      <c r="Y93" s="3" t="b">
        <f t="shared" si="42"/>
        <v>1</v>
      </c>
      <c r="Z93" t="str">
        <f t="shared" si="47"/>
        <v>1925</v>
      </c>
      <c r="AA93" t="str">
        <f t="shared" si="48"/>
        <v>2020</v>
      </c>
      <c r="AB93" t="str">
        <f t="shared" si="49"/>
        <v>2022</v>
      </c>
      <c r="AC93" t="str">
        <f t="shared" si="50"/>
        <v>170in</v>
      </c>
      <c r="AD93" t="str">
        <f t="shared" si="51"/>
        <v>z</v>
      </c>
      <c r="AE93" t="str">
        <f t="shared" si="52"/>
        <v>grn</v>
      </c>
      <c r="AF93" t="str">
        <f t="shared" si="53"/>
        <v>335097003</v>
      </c>
      <c r="AG93" s="3" t="b">
        <f t="shared" si="43"/>
        <v>0</v>
      </c>
      <c r="AH93" t="b">
        <f t="shared" si="54"/>
        <v>1</v>
      </c>
      <c r="AI93" t="b">
        <f t="shared" si="55"/>
        <v>1</v>
      </c>
      <c r="AJ93" t="b">
        <f t="shared" si="56"/>
        <v>1</v>
      </c>
      <c r="AK93" s="8" t="b">
        <f t="shared" si="57"/>
        <v>0</v>
      </c>
      <c r="AL93" s="7" t="b">
        <f t="shared" si="58"/>
        <v>0</v>
      </c>
      <c r="AM93" s="8" t="b">
        <f t="shared" si="59"/>
        <v>1</v>
      </c>
      <c r="AN93" t="b">
        <f t="shared" si="60"/>
        <v>1</v>
      </c>
      <c r="AO93" t="str">
        <f t="shared" si="61"/>
        <v>in</v>
      </c>
      <c r="AP93">
        <f t="shared" si="62"/>
        <v>170</v>
      </c>
      <c r="AQ93" s="6" t="b">
        <f t="shared" si="63"/>
        <v>0</v>
      </c>
      <c r="AR93" s="6" t="str">
        <f t="shared" si="64"/>
        <v/>
      </c>
      <c r="AS93" s="6" t="b">
        <f>NOT(IFERROR(VLOOKUP(IFERROR(VALUE(MID($AD93,RIGHT(AS$2,1)+1,1)),MID($AD93,RIGHT(AS$2,1)+1,1)),Alphanumeric!$A:$A,1,FALSE),-1)=-1)</f>
        <v>0</v>
      </c>
      <c r="AT93" s="6" t="b">
        <f>NOT(IFERROR(VLOOKUP(IFERROR(VALUE(MID($AD93,RIGHT(AT$2,1)+1,1)),MID($AD93,RIGHT(AT$2,1)+1,1)),Alphanumeric!$A:$A,1,FALSE),-1)=-1)</f>
        <v>0</v>
      </c>
      <c r="AU93" s="6" t="b">
        <f>NOT(IFERROR(VLOOKUP(IFERROR(VALUE(MID($AD93,RIGHT(AU$2,1)+1,1)),MID($AD93,RIGHT(AU$2,1)+1,1)),Alphanumeric!$A:$A,1,FALSE),-1)=-1)</f>
        <v>0</v>
      </c>
      <c r="AV93" s="6" t="b">
        <f>NOT(IFERROR(VLOOKUP(IFERROR(VALUE(MID($AD93,RIGHT(AV$2,1)+1,1)),MID($AD93,RIGHT(AV$2,1)+1,1)),Alphanumeric!$A:$A,1,FALSE),-1)=-1)</f>
        <v>0</v>
      </c>
      <c r="AW93" s="6" t="b">
        <f>NOT(IFERROR(VLOOKUP(IFERROR(VALUE(MID($AD93,RIGHT(AW$2,1)+1,1)),MID($AD93,RIGHT(AW$2,1)+1,1)),Alphanumeric!$A:$A,1,FALSE),-1)=-1)</f>
        <v>0</v>
      </c>
      <c r="AX93" s="6" t="b">
        <f>NOT(IFERROR(VLOOKUP(IFERROR(VALUE(MID($AD93,RIGHT(AX$2,1)+1,1)),MID($AD93,RIGHT(AX$2,1)+1,1)),Alphanumeric!$A:$A,1,FALSE),-1)=-1)</f>
        <v>0</v>
      </c>
      <c r="AY93" s="6" t="b">
        <f t="shared" si="65"/>
        <v>1</v>
      </c>
      <c r="AZ93" t="b">
        <f t="shared" si="66"/>
        <v>0</v>
      </c>
    </row>
    <row r="94" spans="1:52" ht="17" x14ac:dyDescent="0.25">
      <c r="A94" t="str">
        <f t="shared" si="44"/>
        <v>21-2</v>
      </c>
      <c r="B94" s="1" t="s">
        <v>69</v>
      </c>
      <c r="C94">
        <f t="shared" si="67"/>
        <v>21</v>
      </c>
      <c r="D94">
        <f t="shared" si="45"/>
        <v>2</v>
      </c>
      <c r="G94">
        <f t="shared" si="68"/>
        <v>92</v>
      </c>
      <c r="H94" t="str">
        <f t="shared" si="71"/>
        <v/>
      </c>
      <c r="I94" t="str">
        <f t="shared" si="71"/>
        <v>pid:727198487</v>
      </c>
      <c r="J94" t="str">
        <f t="shared" si="71"/>
        <v>hgt:173cm</v>
      </c>
      <c r="K94" t="str">
        <f t="shared" si="71"/>
        <v>cid:323 hcl:#18171d iyr:2012 eyr:2024</v>
      </c>
      <c r="L94" t="str">
        <f t="shared" si="71"/>
        <v>byr:1995 ecl:blu</v>
      </c>
      <c r="M94" t="str">
        <f t="shared" si="71"/>
        <v/>
      </c>
      <c r="N94" t="str">
        <f t="shared" si="71"/>
        <v/>
      </c>
      <c r="O94" t="str">
        <f t="shared" si="71"/>
        <v/>
      </c>
      <c r="P94" t="str">
        <f t="shared" si="71"/>
        <v/>
      </c>
      <c r="Q94" t="str">
        <f t="shared" si="46"/>
        <v>pid:727198487 hgt:173cm cid:323 hcl:#18171d iyr:2012 eyr:2024 byr:1995 ecl:blu</v>
      </c>
      <c r="R94">
        <f t="shared" si="38"/>
        <v>63</v>
      </c>
      <c r="S94">
        <f t="shared" si="38"/>
        <v>45</v>
      </c>
      <c r="T94">
        <f t="shared" si="38"/>
        <v>54</v>
      </c>
      <c r="U94">
        <f t="shared" si="37"/>
        <v>15</v>
      </c>
      <c r="V94">
        <f t="shared" si="37"/>
        <v>33</v>
      </c>
      <c r="W94">
        <f t="shared" si="37"/>
        <v>72</v>
      </c>
      <c r="X94">
        <f t="shared" si="37"/>
        <v>1</v>
      </c>
      <c r="Y94" s="3" t="b">
        <f t="shared" si="42"/>
        <v>1</v>
      </c>
      <c r="Z94" t="str">
        <f t="shared" si="47"/>
        <v>1995</v>
      </c>
      <c r="AA94" t="str">
        <f t="shared" si="48"/>
        <v>2012</v>
      </c>
      <c r="AB94" t="str">
        <f t="shared" si="49"/>
        <v>2024</v>
      </c>
      <c r="AC94" t="str">
        <f t="shared" si="50"/>
        <v>173cm</v>
      </c>
      <c r="AD94" t="str">
        <f t="shared" si="51"/>
        <v>#18171d</v>
      </c>
      <c r="AE94" t="str">
        <f t="shared" si="52"/>
        <v>blu</v>
      </c>
      <c r="AF94" t="str">
        <f t="shared" si="53"/>
        <v>727198487</v>
      </c>
      <c r="AG94" s="3" t="b">
        <f t="shared" si="43"/>
        <v>1</v>
      </c>
      <c r="AH94" t="b">
        <f t="shared" si="54"/>
        <v>1</v>
      </c>
      <c r="AI94" t="b">
        <f t="shared" si="55"/>
        <v>1</v>
      </c>
      <c r="AJ94" t="b">
        <f t="shared" si="56"/>
        <v>1</v>
      </c>
      <c r="AK94" s="8" t="b">
        <f t="shared" si="57"/>
        <v>1</v>
      </c>
      <c r="AL94" s="7" t="b">
        <f t="shared" si="58"/>
        <v>1</v>
      </c>
      <c r="AM94" s="8" t="b">
        <f t="shared" si="59"/>
        <v>1</v>
      </c>
      <c r="AN94" t="b">
        <f t="shared" si="60"/>
        <v>1</v>
      </c>
      <c r="AO94" t="str">
        <f t="shared" si="61"/>
        <v>cm</v>
      </c>
      <c r="AP94">
        <f t="shared" si="62"/>
        <v>173</v>
      </c>
      <c r="AQ94" s="6" t="b">
        <f t="shared" si="63"/>
        <v>1</v>
      </c>
      <c r="AR94" s="6" t="str">
        <f t="shared" si="64"/>
        <v>18171d</v>
      </c>
      <c r="AS94" s="6" t="b">
        <f>NOT(IFERROR(VLOOKUP(IFERROR(VALUE(MID($AD94,RIGHT(AS$2,1)+1,1)),MID($AD94,RIGHT(AS$2,1)+1,1)),Alphanumeric!$A:$A,1,FALSE),-1)=-1)</f>
        <v>1</v>
      </c>
      <c r="AT94" s="6" t="b">
        <f>NOT(IFERROR(VLOOKUP(IFERROR(VALUE(MID($AD94,RIGHT(AT$2,1)+1,1)),MID($AD94,RIGHT(AT$2,1)+1,1)),Alphanumeric!$A:$A,1,FALSE),-1)=-1)</f>
        <v>1</v>
      </c>
      <c r="AU94" s="6" t="b">
        <f>NOT(IFERROR(VLOOKUP(IFERROR(VALUE(MID($AD94,RIGHT(AU$2,1)+1,1)),MID($AD94,RIGHT(AU$2,1)+1,1)),Alphanumeric!$A:$A,1,FALSE),-1)=-1)</f>
        <v>1</v>
      </c>
      <c r="AV94" s="6" t="b">
        <f>NOT(IFERROR(VLOOKUP(IFERROR(VALUE(MID($AD94,RIGHT(AV$2,1)+1,1)),MID($AD94,RIGHT(AV$2,1)+1,1)),Alphanumeric!$A:$A,1,FALSE),-1)=-1)</f>
        <v>1</v>
      </c>
      <c r="AW94" s="6" t="b">
        <f>NOT(IFERROR(VLOOKUP(IFERROR(VALUE(MID($AD94,RIGHT(AW$2,1)+1,1)),MID($AD94,RIGHT(AW$2,1)+1,1)),Alphanumeric!$A:$A,1,FALSE),-1)=-1)</f>
        <v>1</v>
      </c>
      <c r="AX94" s="6" t="b">
        <f>NOT(IFERROR(VLOOKUP(IFERROR(VALUE(MID($AD94,RIGHT(AX$2,1)+1,1)),MID($AD94,RIGHT(AX$2,1)+1,1)),Alphanumeric!$A:$A,1,FALSE),-1)=-1)</f>
        <v>1</v>
      </c>
      <c r="AY94" s="6" t="b">
        <f t="shared" si="65"/>
        <v>1</v>
      </c>
      <c r="AZ94" t="b">
        <f t="shared" si="66"/>
        <v>1</v>
      </c>
    </row>
    <row r="95" spans="1:52" ht="17" x14ac:dyDescent="0.25">
      <c r="A95" t="str">
        <f t="shared" si="44"/>
        <v>21-3</v>
      </c>
      <c r="B95" s="1" t="s">
        <v>70</v>
      </c>
      <c r="C95">
        <f t="shared" si="67"/>
        <v>21</v>
      </c>
      <c r="D95">
        <f t="shared" si="45"/>
        <v>3</v>
      </c>
      <c r="G95">
        <f t="shared" si="68"/>
        <v>93</v>
      </c>
      <c r="H95" t="str">
        <f t="shared" si="71"/>
        <v/>
      </c>
      <c r="I95" t="str">
        <f t="shared" si="71"/>
        <v>ecl:amb hcl:#602927</v>
      </c>
      <c r="J95" t="str">
        <f t="shared" si="71"/>
        <v>pid:460274414</v>
      </c>
      <c r="K95" t="str">
        <f t="shared" si="71"/>
        <v>hgt:76in byr:1995</v>
      </c>
      <c r="L95" t="str">
        <f t="shared" si="71"/>
        <v>iyr:2020</v>
      </c>
      <c r="M95" t="str">
        <f t="shared" si="71"/>
        <v>eyr:2028</v>
      </c>
      <c r="N95" t="str">
        <f t="shared" si="71"/>
        <v/>
      </c>
      <c r="O95" t="str">
        <f t="shared" si="71"/>
        <v/>
      </c>
      <c r="P95" t="str">
        <f t="shared" si="71"/>
        <v/>
      </c>
      <c r="Q95" t="str">
        <f t="shared" si="46"/>
        <v>ecl:amb hcl:#602927 pid:460274414 hgt:76in byr:1995 iyr:2020 eyr:2028</v>
      </c>
      <c r="R95">
        <f t="shared" si="38"/>
        <v>44</v>
      </c>
      <c r="S95">
        <f t="shared" si="38"/>
        <v>53</v>
      </c>
      <c r="T95">
        <f t="shared" si="38"/>
        <v>62</v>
      </c>
      <c r="U95">
        <f t="shared" si="37"/>
        <v>35</v>
      </c>
      <c r="V95">
        <f t="shared" si="37"/>
        <v>9</v>
      </c>
      <c r="W95">
        <f t="shared" si="37"/>
        <v>1</v>
      </c>
      <c r="X95">
        <f t="shared" si="37"/>
        <v>21</v>
      </c>
      <c r="Y95" s="3" t="b">
        <f t="shared" si="42"/>
        <v>1</v>
      </c>
      <c r="Z95" t="str">
        <f t="shared" si="47"/>
        <v>1995</v>
      </c>
      <c r="AA95" t="str">
        <f t="shared" si="48"/>
        <v>2020</v>
      </c>
      <c r="AB95" t="str">
        <f t="shared" si="49"/>
        <v>2028</v>
      </c>
      <c r="AC95" t="str">
        <f t="shared" si="50"/>
        <v>76in</v>
      </c>
      <c r="AD95" t="str">
        <f t="shared" si="51"/>
        <v>#602927</v>
      </c>
      <c r="AE95" t="str">
        <f t="shared" si="52"/>
        <v>amb</v>
      </c>
      <c r="AF95" t="str">
        <f t="shared" si="53"/>
        <v>460274414</v>
      </c>
      <c r="AG95" s="3" t="b">
        <f t="shared" si="43"/>
        <v>1</v>
      </c>
      <c r="AH95" t="b">
        <f t="shared" si="54"/>
        <v>1</v>
      </c>
      <c r="AI95" t="b">
        <f t="shared" si="55"/>
        <v>1</v>
      </c>
      <c r="AJ95" t="b">
        <f t="shared" si="56"/>
        <v>1</v>
      </c>
      <c r="AK95" s="8" t="b">
        <f t="shared" si="57"/>
        <v>1</v>
      </c>
      <c r="AL95" s="7" t="b">
        <f t="shared" si="58"/>
        <v>1</v>
      </c>
      <c r="AM95" s="8" t="b">
        <f t="shared" si="59"/>
        <v>1</v>
      </c>
      <c r="AN95" t="b">
        <f t="shared" si="60"/>
        <v>1</v>
      </c>
      <c r="AO95" t="str">
        <f t="shared" si="61"/>
        <v>in</v>
      </c>
      <c r="AP95">
        <f t="shared" si="62"/>
        <v>76</v>
      </c>
      <c r="AQ95" s="6" t="b">
        <f t="shared" si="63"/>
        <v>1</v>
      </c>
      <c r="AR95" s="6" t="str">
        <f t="shared" si="64"/>
        <v>602927</v>
      </c>
      <c r="AS95" s="6" t="b">
        <f>NOT(IFERROR(VLOOKUP(IFERROR(VALUE(MID($AD95,RIGHT(AS$2,1)+1,1)),MID($AD95,RIGHT(AS$2,1)+1,1)),Alphanumeric!$A:$A,1,FALSE),-1)=-1)</f>
        <v>1</v>
      </c>
      <c r="AT95" s="6" t="b">
        <f>NOT(IFERROR(VLOOKUP(IFERROR(VALUE(MID($AD95,RIGHT(AT$2,1)+1,1)),MID($AD95,RIGHT(AT$2,1)+1,1)),Alphanumeric!$A:$A,1,FALSE),-1)=-1)</f>
        <v>1</v>
      </c>
      <c r="AU95" s="6" t="b">
        <f>NOT(IFERROR(VLOOKUP(IFERROR(VALUE(MID($AD95,RIGHT(AU$2,1)+1,1)),MID($AD95,RIGHT(AU$2,1)+1,1)),Alphanumeric!$A:$A,1,FALSE),-1)=-1)</f>
        <v>1</v>
      </c>
      <c r="AV95" s="6" t="b">
        <f>NOT(IFERROR(VLOOKUP(IFERROR(VALUE(MID($AD95,RIGHT(AV$2,1)+1,1)),MID($AD95,RIGHT(AV$2,1)+1,1)),Alphanumeric!$A:$A,1,FALSE),-1)=-1)</f>
        <v>1</v>
      </c>
      <c r="AW95" s="6" t="b">
        <f>NOT(IFERROR(VLOOKUP(IFERROR(VALUE(MID($AD95,RIGHT(AW$2,1)+1,1)),MID($AD95,RIGHT(AW$2,1)+1,1)),Alphanumeric!$A:$A,1,FALSE),-1)=-1)</f>
        <v>1</v>
      </c>
      <c r="AX95" s="6" t="b">
        <f>NOT(IFERROR(VLOOKUP(IFERROR(VALUE(MID($AD95,RIGHT(AX$2,1)+1,1)),MID($AD95,RIGHT(AX$2,1)+1,1)),Alphanumeric!$A:$A,1,FALSE),-1)=-1)</f>
        <v>1</v>
      </c>
      <c r="AY95" s="6" t="b">
        <f t="shared" si="65"/>
        <v>1</v>
      </c>
      <c r="AZ95" t="b">
        <f t="shared" si="66"/>
        <v>1</v>
      </c>
    </row>
    <row r="96" spans="1:52" ht="17" x14ac:dyDescent="0.25">
      <c r="A96" t="str">
        <f t="shared" si="44"/>
        <v>21-4</v>
      </c>
      <c r="B96" s="1" t="s">
        <v>71</v>
      </c>
      <c r="C96">
        <f t="shared" si="67"/>
        <v>21</v>
      </c>
      <c r="D96">
        <f t="shared" si="45"/>
        <v>4</v>
      </c>
      <c r="G96">
        <f t="shared" si="68"/>
        <v>94</v>
      </c>
      <c r="H96" t="str">
        <f t="shared" si="71"/>
        <v/>
      </c>
      <c r="I96" t="str">
        <f t="shared" si="71"/>
        <v>byr:2002 ecl:oth pid:101164770</v>
      </c>
      <c r="J96" t="str">
        <f t="shared" si="71"/>
        <v>hgt:172cm hcl:#fffffd eyr:2023 iyr:2016</v>
      </c>
      <c r="K96" t="str">
        <f t="shared" si="71"/>
        <v/>
      </c>
      <c r="L96" t="str">
        <f t="shared" si="71"/>
        <v/>
      </c>
      <c r="M96" t="str">
        <f t="shared" si="71"/>
        <v/>
      </c>
      <c r="N96" t="str">
        <f t="shared" si="71"/>
        <v/>
      </c>
      <c r="O96" t="str">
        <f t="shared" si="71"/>
        <v/>
      </c>
      <c r="P96" t="str">
        <f t="shared" si="71"/>
        <v/>
      </c>
      <c r="Q96" t="str">
        <f t="shared" si="46"/>
        <v>byr:2002 ecl:oth pid:101164770 hgt:172cm hcl:#fffffd eyr:2023 iyr:2016</v>
      </c>
      <c r="R96">
        <f t="shared" si="38"/>
        <v>1</v>
      </c>
      <c r="S96">
        <f t="shared" si="38"/>
        <v>63</v>
      </c>
      <c r="T96">
        <f t="shared" si="38"/>
        <v>54</v>
      </c>
      <c r="U96">
        <f t="shared" si="37"/>
        <v>32</v>
      </c>
      <c r="V96">
        <f t="shared" si="37"/>
        <v>42</v>
      </c>
      <c r="W96">
        <f t="shared" si="37"/>
        <v>10</v>
      </c>
      <c r="X96">
        <f t="shared" si="37"/>
        <v>18</v>
      </c>
      <c r="Y96" s="3" t="b">
        <f t="shared" si="42"/>
        <v>1</v>
      </c>
      <c r="Z96" t="str">
        <f t="shared" si="47"/>
        <v>2002</v>
      </c>
      <c r="AA96" t="str">
        <f t="shared" si="48"/>
        <v>2016</v>
      </c>
      <c r="AB96" t="str">
        <f t="shared" si="49"/>
        <v>2023</v>
      </c>
      <c r="AC96" t="str">
        <f t="shared" si="50"/>
        <v>172cm</v>
      </c>
      <c r="AD96" t="str">
        <f t="shared" si="51"/>
        <v>#fffffd</v>
      </c>
      <c r="AE96" t="str">
        <f t="shared" si="52"/>
        <v>oth</v>
      </c>
      <c r="AF96" t="str">
        <f t="shared" si="53"/>
        <v>101164770</v>
      </c>
      <c r="AG96" s="3" t="b">
        <f t="shared" si="43"/>
        <v>1</v>
      </c>
      <c r="AH96" t="b">
        <f t="shared" si="54"/>
        <v>1</v>
      </c>
      <c r="AI96" t="b">
        <f t="shared" si="55"/>
        <v>1</v>
      </c>
      <c r="AJ96" t="b">
        <f t="shared" si="56"/>
        <v>1</v>
      </c>
      <c r="AK96" s="8" t="b">
        <f t="shared" si="57"/>
        <v>1</v>
      </c>
      <c r="AL96" s="7" t="b">
        <f t="shared" si="58"/>
        <v>1</v>
      </c>
      <c r="AM96" s="8" t="b">
        <f t="shared" si="59"/>
        <v>1</v>
      </c>
      <c r="AN96" t="b">
        <f t="shared" si="60"/>
        <v>1</v>
      </c>
      <c r="AO96" t="str">
        <f t="shared" si="61"/>
        <v>cm</v>
      </c>
      <c r="AP96">
        <f t="shared" si="62"/>
        <v>172</v>
      </c>
      <c r="AQ96" s="6" t="b">
        <f t="shared" si="63"/>
        <v>1</v>
      </c>
      <c r="AR96" s="6" t="str">
        <f t="shared" si="64"/>
        <v>fffffd</v>
      </c>
      <c r="AS96" s="6" t="b">
        <f>NOT(IFERROR(VLOOKUP(IFERROR(VALUE(MID($AD96,RIGHT(AS$2,1)+1,1)),MID($AD96,RIGHT(AS$2,1)+1,1)),Alphanumeric!$A:$A,1,FALSE),-1)=-1)</f>
        <v>1</v>
      </c>
      <c r="AT96" s="6" t="b">
        <f>NOT(IFERROR(VLOOKUP(IFERROR(VALUE(MID($AD96,RIGHT(AT$2,1)+1,1)),MID($AD96,RIGHT(AT$2,1)+1,1)),Alphanumeric!$A:$A,1,FALSE),-1)=-1)</f>
        <v>1</v>
      </c>
      <c r="AU96" s="6" t="b">
        <f>NOT(IFERROR(VLOOKUP(IFERROR(VALUE(MID($AD96,RIGHT(AU$2,1)+1,1)),MID($AD96,RIGHT(AU$2,1)+1,1)),Alphanumeric!$A:$A,1,FALSE),-1)=-1)</f>
        <v>1</v>
      </c>
      <c r="AV96" s="6" t="b">
        <f>NOT(IFERROR(VLOOKUP(IFERROR(VALUE(MID($AD96,RIGHT(AV$2,1)+1,1)),MID($AD96,RIGHT(AV$2,1)+1,1)),Alphanumeric!$A:$A,1,FALSE),-1)=-1)</f>
        <v>1</v>
      </c>
      <c r="AW96" s="6" t="b">
        <f>NOT(IFERROR(VLOOKUP(IFERROR(VALUE(MID($AD96,RIGHT(AW$2,1)+1,1)),MID($AD96,RIGHT(AW$2,1)+1,1)),Alphanumeric!$A:$A,1,FALSE),-1)=-1)</f>
        <v>1</v>
      </c>
      <c r="AX96" s="6" t="b">
        <f>NOT(IFERROR(VLOOKUP(IFERROR(VALUE(MID($AD96,RIGHT(AX$2,1)+1,1)),MID($AD96,RIGHT(AX$2,1)+1,1)),Alphanumeric!$A:$A,1,FALSE),-1)=-1)</f>
        <v>1</v>
      </c>
      <c r="AY96" s="6" t="b">
        <f t="shared" si="65"/>
        <v>1</v>
      </c>
      <c r="AZ96" t="b">
        <f t="shared" si="66"/>
        <v>1</v>
      </c>
    </row>
    <row r="97" spans="1:52" x14ac:dyDescent="0.2">
      <c r="A97" t="str">
        <f t="shared" si="44"/>
        <v>22-1</v>
      </c>
      <c r="C97">
        <f t="shared" si="67"/>
        <v>22</v>
      </c>
      <c r="D97">
        <f t="shared" si="45"/>
        <v>1</v>
      </c>
      <c r="G97">
        <f t="shared" si="68"/>
        <v>95</v>
      </c>
      <c r="H97" t="str">
        <f t="shared" si="71"/>
        <v/>
      </c>
      <c r="I97" t="str">
        <f t="shared" si="71"/>
        <v>ecl:blu hcl:#888785 iyr:2016 pid:031162631 eyr:2025 hgt:186cm</v>
      </c>
      <c r="J97" t="str">
        <f t="shared" si="71"/>
        <v>byr:1959</v>
      </c>
      <c r="K97" t="str">
        <f t="shared" si="71"/>
        <v/>
      </c>
      <c r="L97" t="str">
        <f t="shared" si="71"/>
        <v/>
      </c>
      <c r="M97" t="str">
        <f t="shared" si="71"/>
        <v/>
      </c>
      <c r="N97" t="str">
        <f t="shared" si="71"/>
        <v/>
      </c>
      <c r="O97" t="str">
        <f t="shared" si="71"/>
        <v/>
      </c>
      <c r="P97" t="str">
        <f t="shared" si="71"/>
        <v/>
      </c>
      <c r="Q97" t="str">
        <f t="shared" si="46"/>
        <v>ecl:blu hcl:#888785 iyr:2016 pid:031162631 eyr:2025 hgt:186cm byr:1959</v>
      </c>
      <c r="R97">
        <f t="shared" si="38"/>
        <v>63</v>
      </c>
      <c r="S97">
        <f t="shared" si="38"/>
        <v>21</v>
      </c>
      <c r="T97">
        <f t="shared" si="38"/>
        <v>44</v>
      </c>
      <c r="U97">
        <f t="shared" si="37"/>
        <v>53</v>
      </c>
      <c r="V97">
        <f t="shared" si="37"/>
        <v>9</v>
      </c>
      <c r="W97">
        <f t="shared" si="37"/>
        <v>1</v>
      </c>
      <c r="X97">
        <f t="shared" si="37"/>
        <v>30</v>
      </c>
      <c r="Y97" s="3" t="b">
        <f t="shared" si="42"/>
        <v>1</v>
      </c>
      <c r="Z97" t="str">
        <f t="shared" si="47"/>
        <v>1959</v>
      </c>
      <c r="AA97" t="str">
        <f t="shared" si="48"/>
        <v>2016</v>
      </c>
      <c r="AB97" t="str">
        <f t="shared" si="49"/>
        <v>2025</v>
      </c>
      <c r="AC97" t="str">
        <f t="shared" si="50"/>
        <v>186cm</v>
      </c>
      <c r="AD97" t="str">
        <f t="shared" si="51"/>
        <v>#888785</v>
      </c>
      <c r="AE97" t="str">
        <f t="shared" si="52"/>
        <v>blu</v>
      </c>
      <c r="AF97" t="str">
        <f t="shared" si="53"/>
        <v>031162631</v>
      </c>
      <c r="AG97" s="3" t="b">
        <f t="shared" si="43"/>
        <v>1</v>
      </c>
      <c r="AH97" t="b">
        <f t="shared" si="54"/>
        <v>1</v>
      </c>
      <c r="AI97" t="b">
        <f t="shared" si="55"/>
        <v>1</v>
      </c>
      <c r="AJ97" t="b">
        <f t="shared" si="56"/>
        <v>1</v>
      </c>
      <c r="AK97" s="8" t="b">
        <f t="shared" si="57"/>
        <v>1</v>
      </c>
      <c r="AL97" s="7" t="b">
        <f t="shared" si="58"/>
        <v>1</v>
      </c>
      <c r="AM97" s="8" t="b">
        <f t="shared" si="59"/>
        <v>1</v>
      </c>
      <c r="AN97" t="b">
        <f t="shared" si="60"/>
        <v>1</v>
      </c>
      <c r="AO97" t="str">
        <f t="shared" si="61"/>
        <v>cm</v>
      </c>
      <c r="AP97">
        <f t="shared" si="62"/>
        <v>186</v>
      </c>
      <c r="AQ97" s="6" t="b">
        <f t="shared" si="63"/>
        <v>1</v>
      </c>
      <c r="AR97" s="6" t="str">
        <f t="shared" si="64"/>
        <v>888785</v>
      </c>
      <c r="AS97" s="6" t="b">
        <f>NOT(IFERROR(VLOOKUP(IFERROR(VALUE(MID($AD97,RIGHT(AS$2,1)+1,1)),MID($AD97,RIGHT(AS$2,1)+1,1)),Alphanumeric!$A:$A,1,FALSE),-1)=-1)</f>
        <v>1</v>
      </c>
      <c r="AT97" s="6" t="b">
        <f>NOT(IFERROR(VLOOKUP(IFERROR(VALUE(MID($AD97,RIGHT(AT$2,1)+1,1)),MID($AD97,RIGHT(AT$2,1)+1,1)),Alphanumeric!$A:$A,1,FALSE),-1)=-1)</f>
        <v>1</v>
      </c>
      <c r="AU97" s="6" t="b">
        <f>NOT(IFERROR(VLOOKUP(IFERROR(VALUE(MID($AD97,RIGHT(AU$2,1)+1,1)),MID($AD97,RIGHT(AU$2,1)+1,1)),Alphanumeric!$A:$A,1,FALSE),-1)=-1)</f>
        <v>1</v>
      </c>
      <c r="AV97" s="6" t="b">
        <f>NOT(IFERROR(VLOOKUP(IFERROR(VALUE(MID($AD97,RIGHT(AV$2,1)+1,1)),MID($AD97,RIGHT(AV$2,1)+1,1)),Alphanumeric!$A:$A,1,FALSE),-1)=-1)</f>
        <v>1</v>
      </c>
      <c r="AW97" s="6" t="b">
        <f>NOT(IFERROR(VLOOKUP(IFERROR(VALUE(MID($AD97,RIGHT(AW$2,1)+1,1)),MID($AD97,RIGHT(AW$2,1)+1,1)),Alphanumeric!$A:$A,1,FALSE),-1)=-1)</f>
        <v>1</v>
      </c>
      <c r="AX97" s="6" t="b">
        <f>NOT(IFERROR(VLOOKUP(IFERROR(VALUE(MID($AD97,RIGHT(AX$2,1)+1,1)),MID($AD97,RIGHT(AX$2,1)+1,1)),Alphanumeric!$A:$A,1,FALSE),-1)=-1)</f>
        <v>1</v>
      </c>
      <c r="AY97" s="6" t="b">
        <f t="shared" si="65"/>
        <v>1</v>
      </c>
      <c r="AZ97" t="b">
        <f t="shared" si="66"/>
        <v>1</v>
      </c>
    </row>
    <row r="98" spans="1:52" ht="17" x14ac:dyDescent="0.25">
      <c r="A98" t="str">
        <f t="shared" si="44"/>
        <v>22-2</v>
      </c>
      <c r="B98" s="1" t="s">
        <v>72</v>
      </c>
      <c r="C98">
        <f t="shared" si="67"/>
        <v>22</v>
      </c>
      <c r="D98">
        <f t="shared" si="45"/>
        <v>2</v>
      </c>
      <c r="G98">
        <f t="shared" si="68"/>
        <v>96</v>
      </c>
      <c r="H98" t="str">
        <f t="shared" si="71"/>
        <v/>
      </c>
      <c r="I98" t="str">
        <f t="shared" si="71"/>
        <v>ecl:blu pid:093242619 hgt:188cm byr:1970</v>
      </c>
      <c r="J98" t="str">
        <f t="shared" si="71"/>
        <v>eyr:2025</v>
      </c>
      <c r="K98" t="str">
        <f t="shared" si="71"/>
        <v>hcl:#6b5442</v>
      </c>
      <c r="L98" t="str">
        <f t="shared" si="71"/>
        <v>iyr:2020</v>
      </c>
      <c r="M98" t="str">
        <f t="shared" si="71"/>
        <v/>
      </c>
      <c r="N98" t="str">
        <f t="shared" si="71"/>
        <v/>
      </c>
      <c r="O98" t="str">
        <f t="shared" si="71"/>
        <v/>
      </c>
      <c r="P98" t="str">
        <f t="shared" si="71"/>
        <v/>
      </c>
      <c r="Q98" t="str">
        <f t="shared" si="46"/>
        <v>ecl:blu pid:093242619 hgt:188cm byr:1970 eyr:2025 hcl:#6b5442 iyr:2020</v>
      </c>
      <c r="R98">
        <f t="shared" si="38"/>
        <v>33</v>
      </c>
      <c r="S98">
        <f t="shared" si="38"/>
        <v>63</v>
      </c>
      <c r="T98">
        <f t="shared" si="38"/>
        <v>42</v>
      </c>
      <c r="U98">
        <f t="shared" si="37"/>
        <v>23</v>
      </c>
      <c r="V98">
        <f t="shared" si="37"/>
        <v>51</v>
      </c>
      <c r="W98">
        <f t="shared" si="37"/>
        <v>1</v>
      </c>
      <c r="X98">
        <f t="shared" si="37"/>
        <v>9</v>
      </c>
      <c r="Y98" s="3" t="b">
        <f t="shared" si="42"/>
        <v>1</v>
      </c>
      <c r="Z98" t="str">
        <f t="shared" si="47"/>
        <v>1970</v>
      </c>
      <c r="AA98" t="str">
        <f t="shared" si="48"/>
        <v>2020</v>
      </c>
      <c r="AB98" t="str">
        <f t="shared" si="49"/>
        <v>2025</v>
      </c>
      <c r="AC98" t="str">
        <f t="shared" si="50"/>
        <v>188cm</v>
      </c>
      <c r="AD98" t="str">
        <f t="shared" si="51"/>
        <v>#6b5442</v>
      </c>
      <c r="AE98" t="str">
        <f t="shared" si="52"/>
        <v>blu</v>
      </c>
      <c r="AF98" t="str">
        <f t="shared" si="53"/>
        <v>093242619</v>
      </c>
      <c r="AG98" s="3" t="b">
        <f t="shared" si="43"/>
        <v>1</v>
      </c>
      <c r="AH98" t="b">
        <f t="shared" si="54"/>
        <v>1</v>
      </c>
      <c r="AI98" t="b">
        <f t="shared" si="55"/>
        <v>1</v>
      </c>
      <c r="AJ98" t="b">
        <f t="shared" si="56"/>
        <v>1</v>
      </c>
      <c r="AK98" s="8" t="b">
        <f t="shared" si="57"/>
        <v>1</v>
      </c>
      <c r="AL98" s="7" t="b">
        <f t="shared" si="58"/>
        <v>1</v>
      </c>
      <c r="AM98" s="8" t="b">
        <f t="shared" si="59"/>
        <v>1</v>
      </c>
      <c r="AN98" t="b">
        <f t="shared" si="60"/>
        <v>1</v>
      </c>
      <c r="AO98" t="str">
        <f t="shared" si="61"/>
        <v>cm</v>
      </c>
      <c r="AP98">
        <f t="shared" si="62"/>
        <v>188</v>
      </c>
      <c r="AQ98" s="6" t="b">
        <f t="shared" si="63"/>
        <v>1</v>
      </c>
      <c r="AR98" s="6" t="str">
        <f t="shared" si="64"/>
        <v>6b5442</v>
      </c>
      <c r="AS98" s="6" t="b">
        <f>NOT(IFERROR(VLOOKUP(IFERROR(VALUE(MID($AD98,RIGHT(AS$2,1)+1,1)),MID($AD98,RIGHT(AS$2,1)+1,1)),Alphanumeric!$A:$A,1,FALSE),-1)=-1)</f>
        <v>1</v>
      </c>
      <c r="AT98" s="6" t="b">
        <f>NOT(IFERROR(VLOOKUP(IFERROR(VALUE(MID($AD98,RIGHT(AT$2,1)+1,1)),MID($AD98,RIGHT(AT$2,1)+1,1)),Alphanumeric!$A:$A,1,FALSE),-1)=-1)</f>
        <v>1</v>
      </c>
      <c r="AU98" s="6" t="b">
        <f>NOT(IFERROR(VLOOKUP(IFERROR(VALUE(MID($AD98,RIGHT(AU$2,1)+1,1)),MID($AD98,RIGHT(AU$2,1)+1,1)),Alphanumeric!$A:$A,1,FALSE),-1)=-1)</f>
        <v>1</v>
      </c>
      <c r="AV98" s="6" t="b">
        <f>NOT(IFERROR(VLOOKUP(IFERROR(VALUE(MID($AD98,RIGHT(AV$2,1)+1,1)),MID($AD98,RIGHT(AV$2,1)+1,1)),Alphanumeric!$A:$A,1,FALSE),-1)=-1)</f>
        <v>1</v>
      </c>
      <c r="AW98" s="6" t="b">
        <f>NOT(IFERROR(VLOOKUP(IFERROR(VALUE(MID($AD98,RIGHT(AW$2,1)+1,1)),MID($AD98,RIGHT(AW$2,1)+1,1)),Alphanumeric!$A:$A,1,FALSE),-1)=-1)</f>
        <v>1</v>
      </c>
      <c r="AX98" s="6" t="b">
        <f>NOT(IFERROR(VLOOKUP(IFERROR(VALUE(MID($AD98,RIGHT(AX$2,1)+1,1)),MID($AD98,RIGHT(AX$2,1)+1,1)),Alphanumeric!$A:$A,1,FALSE),-1)=-1)</f>
        <v>1</v>
      </c>
      <c r="AY98" s="6" t="b">
        <f t="shared" si="65"/>
        <v>1</v>
      </c>
      <c r="AZ98" t="b">
        <f t="shared" si="66"/>
        <v>1</v>
      </c>
    </row>
    <row r="99" spans="1:52" ht="17" x14ac:dyDescent="0.25">
      <c r="A99" t="str">
        <f t="shared" si="44"/>
        <v>22-3</v>
      </c>
      <c r="B99" s="1" t="s">
        <v>73</v>
      </c>
      <c r="C99">
        <f t="shared" si="67"/>
        <v>22</v>
      </c>
      <c r="D99">
        <f t="shared" si="45"/>
        <v>3</v>
      </c>
      <c r="G99">
        <f t="shared" si="68"/>
        <v>97</v>
      </c>
      <c r="H99" t="str">
        <f t="shared" si="71"/>
        <v/>
      </c>
      <c r="I99" t="str">
        <f t="shared" si="71"/>
        <v>byr:1990 eyr:2025 ecl:grn</v>
      </c>
      <c r="J99" t="str">
        <f t="shared" si="71"/>
        <v>pid:907309460</v>
      </c>
      <c r="K99" t="str">
        <f t="shared" si="71"/>
        <v>iyr:2011 hcl:#602927 hgt:62in</v>
      </c>
      <c r="L99" t="str">
        <f t="shared" si="71"/>
        <v/>
      </c>
      <c r="M99" t="str">
        <f t="shared" si="71"/>
        <v/>
      </c>
      <c r="N99" t="str">
        <f t="shared" si="71"/>
        <v/>
      </c>
      <c r="O99" t="str">
        <f t="shared" si="71"/>
        <v/>
      </c>
      <c r="P99" t="str">
        <f t="shared" si="71"/>
        <v/>
      </c>
      <c r="Q99" t="str">
        <f t="shared" si="46"/>
        <v>byr:1990 eyr:2025 ecl:grn pid:907309460 iyr:2011 hcl:#602927 hgt:62in</v>
      </c>
      <c r="R99">
        <f t="shared" si="38"/>
        <v>1</v>
      </c>
      <c r="S99">
        <f t="shared" si="38"/>
        <v>41</v>
      </c>
      <c r="T99">
        <f t="shared" si="38"/>
        <v>10</v>
      </c>
      <c r="U99">
        <f t="shared" si="37"/>
        <v>62</v>
      </c>
      <c r="V99">
        <f t="shared" si="37"/>
        <v>50</v>
      </c>
      <c r="W99">
        <f t="shared" si="37"/>
        <v>19</v>
      </c>
      <c r="X99">
        <f t="shared" si="37"/>
        <v>27</v>
      </c>
      <c r="Y99" s="3" t="b">
        <f t="shared" si="42"/>
        <v>1</v>
      </c>
      <c r="Z99" t="str">
        <f t="shared" si="47"/>
        <v>1990</v>
      </c>
      <c r="AA99" t="str">
        <f t="shared" si="48"/>
        <v>2011</v>
      </c>
      <c r="AB99" t="str">
        <f t="shared" si="49"/>
        <v>2025</v>
      </c>
      <c r="AC99" t="str">
        <f t="shared" si="50"/>
        <v>62in</v>
      </c>
      <c r="AD99" t="str">
        <f t="shared" si="51"/>
        <v>#602927</v>
      </c>
      <c r="AE99" t="str">
        <f t="shared" si="52"/>
        <v>grn</v>
      </c>
      <c r="AF99" t="str">
        <f t="shared" si="53"/>
        <v>907309460</v>
      </c>
      <c r="AG99" s="3" t="b">
        <f t="shared" si="43"/>
        <v>1</v>
      </c>
      <c r="AH99" t="b">
        <f t="shared" si="54"/>
        <v>1</v>
      </c>
      <c r="AI99" t="b">
        <f t="shared" si="55"/>
        <v>1</v>
      </c>
      <c r="AJ99" t="b">
        <f t="shared" si="56"/>
        <v>1</v>
      </c>
      <c r="AK99" s="8" t="b">
        <f t="shared" si="57"/>
        <v>1</v>
      </c>
      <c r="AL99" s="7" t="b">
        <f t="shared" si="58"/>
        <v>1</v>
      </c>
      <c r="AM99" s="8" t="b">
        <f t="shared" si="59"/>
        <v>1</v>
      </c>
      <c r="AN99" t="b">
        <f t="shared" si="60"/>
        <v>1</v>
      </c>
      <c r="AO99" t="str">
        <f t="shared" si="61"/>
        <v>in</v>
      </c>
      <c r="AP99">
        <f t="shared" si="62"/>
        <v>62</v>
      </c>
      <c r="AQ99" s="6" t="b">
        <f t="shared" si="63"/>
        <v>1</v>
      </c>
      <c r="AR99" s="6" t="str">
        <f t="shared" si="64"/>
        <v>602927</v>
      </c>
      <c r="AS99" s="6" t="b">
        <f>NOT(IFERROR(VLOOKUP(IFERROR(VALUE(MID($AD99,RIGHT(AS$2,1)+1,1)),MID($AD99,RIGHT(AS$2,1)+1,1)),Alphanumeric!$A:$A,1,FALSE),-1)=-1)</f>
        <v>1</v>
      </c>
      <c r="AT99" s="6" t="b">
        <f>NOT(IFERROR(VLOOKUP(IFERROR(VALUE(MID($AD99,RIGHT(AT$2,1)+1,1)),MID($AD99,RIGHT(AT$2,1)+1,1)),Alphanumeric!$A:$A,1,FALSE),-1)=-1)</f>
        <v>1</v>
      </c>
      <c r="AU99" s="6" t="b">
        <f>NOT(IFERROR(VLOOKUP(IFERROR(VALUE(MID($AD99,RIGHT(AU$2,1)+1,1)),MID($AD99,RIGHT(AU$2,1)+1,1)),Alphanumeric!$A:$A,1,FALSE),-1)=-1)</f>
        <v>1</v>
      </c>
      <c r="AV99" s="6" t="b">
        <f>NOT(IFERROR(VLOOKUP(IFERROR(VALUE(MID($AD99,RIGHT(AV$2,1)+1,1)),MID($AD99,RIGHT(AV$2,1)+1,1)),Alphanumeric!$A:$A,1,FALSE),-1)=-1)</f>
        <v>1</v>
      </c>
      <c r="AW99" s="6" t="b">
        <f>NOT(IFERROR(VLOOKUP(IFERROR(VALUE(MID($AD99,RIGHT(AW$2,1)+1,1)),MID($AD99,RIGHT(AW$2,1)+1,1)),Alphanumeric!$A:$A,1,FALSE),-1)=-1)</f>
        <v>1</v>
      </c>
      <c r="AX99" s="6" t="b">
        <f>NOT(IFERROR(VLOOKUP(IFERROR(VALUE(MID($AD99,RIGHT(AX$2,1)+1,1)),MID($AD99,RIGHT(AX$2,1)+1,1)),Alphanumeric!$A:$A,1,FALSE),-1)=-1)</f>
        <v>1</v>
      </c>
      <c r="AY99" s="6" t="b">
        <f t="shared" si="65"/>
        <v>1</v>
      </c>
      <c r="AZ99" t="b">
        <f t="shared" si="66"/>
        <v>1</v>
      </c>
    </row>
    <row r="100" spans="1:52" ht="17" x14ac:dyDescent="0.25">
      <c r="A100" t="str">
        <f t="shared" si="44"/>
        <v>22-4</v>
      </c>
      <c r="B100" s="1" t="s">
        <v>74</v>
      </c>
      <c r="C100">
        <f t="shared" si="67"/>
        <v>22</v>
      </c>
      <c r="D100">
        <f t="shared" si="45"/>
        <v>4</v>
      </c>
      <c r="G100">
        <f t="shared" si="68"/>
        <v>98</v>
      </c>
      <c r="H100" t="str">
        <f t="shared" si="71"/>
        <v/>
      </c>
      <c r="I100" t="str">
        <f t="shared" si="71"/>
        <v>pid:346468647 eyr:2021</v>
      </c>
      <c r="J100" t="str">
        <f t="shared" si="71"/>
        <v>ecl:oth hgt:169cm</v>
      </c>
      <c r="K100" t="str">
        <f t="shared" si="71"/>
        <v>iyr:2010 cid:233</v>
      </c>
      <c r="L100" t="str">
        <f t="shared" si="71"/>
        <v>hcl:#b6652a byr:1977</v>
      </c>
      <c r="M100" t="str">
        <f t="shared" si="71"/>
        <v/>
      </c>
      <c r="N100" t="str">
        <f t="shared" si="71"/>
        <v/>
      </c>
      <c r="O100" t="str">
        <f t="shared" si="71"/>
        <v/>
      </c>
      <c r="P100" t="str">
        <f t="shared" si="71"/>
        <v/>
      </c>
      <c r="Q100" t="str">
        <f t="shared" si="46"/>
        <v>pid:346468647 eyr:2021 ecl:oth hgt:169cm iyr:2010 cid:233 hcl:#b6652a byr:1977</v>
      </c>
      <c r="R100">
        <f t="shared" si="38"/>
        <v>71</v>
      </c>
      <c r="S100">
        <f t="shared" si="38"/>
        <v>42</v>
      </c>
      <c r="T100">
        <f t="shared" si="38"/>
        <v>15</v>
      </c>
      <c r="U100">
        <f t="shared" si="37"/>
        <v>32</v>
      </c>
      <c r="V100">
        <f t="shared" si="37"/>
        <v>59</v>
      </c>
      <c r="W100">
        <f t="shared" si="37"/>
        <v>24</v>
      </c>
      <c r="X100">
        <f t="shared" si="37"/>
        <v>1</v>
      </c>
      <c r="Y100" s="3" t="b">
        <f t="shared" si="42"/>
        <v>1</v>
      </c>
      <c r="Z100" t="str">
        <f t="shared" si="47"/>
        <v>1977</v>
      </c>
      <c r="AA100" t="str">
        <f t="shared" si="48"/>
        <v>2010</v>
      </c>
      <c r="AB100" t="str">
        <f t="shared" si="49"/>
        <v>2021</v>
      </c>
      <c r="AC100" t="str">
        <f t="shared" si="50"/>
        <v>169cm</v>
      </c>
      <c r="AD100" t="str">
        <f t="shared" si="51"/>
        <v>#b6652a</v>
      </c>
      <c r="AE100" t="str">
        <f t="shared" si="52"/>
        <v>oth</v>
      </c>
      <c r="AF100" t="str">
        <f t="shared" si="53"/>
        <v>346468647</v>
      </c>
      <c r="AG100" s="3" t="b">
        <f t="shared" si="43"/>
        <v>1</v>
      </c>
      <c r="AH100" t="b">
        <f t="shared" si="54"/>
        <v>1</v>
      </c>
      <c r="AI100" t="b">
        <f t="shared" si="55"/>
        <v>1</v>
      </c>
      <c r="AJ100" t="b">
        <f t="shared" si="56"/>
        <v>1</v>
      </c>
      <c r="AK100" s="8" t="b">
        <f t="shared" si="57"/>
        <v>1</v>
      </c>
      <c r="AL100" s="7" t="b">
        <f t="shared" si="58"/>
        <v>1</v>
      </c>
      <c r="AM100" s="8" t="b">
        <f t="shared" si="59"/>
        <v>1</v>
      </c>
      <c r="AN100" t="b">
        <f t="shared" si="60"/>
        <v>1</v>
      </c>
      <c r="AO100" t="str">
        <f t="shared" si="61"/>
        <v>cm</v>
      </c>
      <c r="AP100">
        <f t="shared" si="62"/>
        <v>169</v>
      </c>
      <c r="AQ100" s="6" t="b">
        <f t="shared" si="63"/>
        <v>1</v>
      </c>
      <c r="AR100" s="6" t="str">
        <f t="shared" si="64"/>
        <v>b6652a</v>
      </c>
      <c r="AS100" s="6" t="b">
        <f>NOT(IFERROR(VLOOKUP(IFERROR(VALUE(MID($AD100,RIGHT(AS$2,1)+1,1)),MID($AD100,RIGHT(AS$2,1)+1,1)),Alphanumeric!$A:$A,1,FALSE),-1)=-1)</f>
        <v>1</v>
      </c>
      <c r="AT100" s="6" t="b">
        <f>NOT(IFERROR(VLOOKUP(IFERROR(VALUE(MID($AD100,RIGHT(AT$2,1)+1,1)),MID($AD100,RIGHT(AT$2,1)+1,1)),Alphanumeric!$A:$A,1,FALSE),-1)=-1)</f>
        <v>1</v>
      </c>
      <c r="AU100" s="6" t="b">
        <f>NOT(IFERROR(VLOOKUP(IFERROR(VALUE(MID($AD100,RIGHT(AU$2,1)+1,1)),MID($AD100,RIGHT(AU$2,1)+1,1)),Alphanumeric!$A:$A,1,FALSE),-1)=-1)</f>
        <v>1</v>
      </c>
      <c r="AV100" s="6" t="b">
        <f>NOT(IFERROR(VLOOKUP(IFERROR(VALUE(MID($AD100,RIGHT(AV$2,1)+1,1)),MID($AD100,RIGHT(AV$2,1)+1,1)),Alphanumeric!$A:$A,1,FALSE),-1)=-1)</f>
        <v>1</v>
      </c>
      <c r="AW100" s="6" t="b">
        <f>NOT(IFERROR(VLOOKUP(IFERROR(VALUE(MID($AD100,RIGHT(AW$2,1)+1,1)),MID($AD100,RIGHT(AW$2,1)+1,1)),Alphanumeric!$A:$A,1,FALSE),-1)=-1)</f>
        <v>1</v>
      </c>
      <c r="AX100" s="6" t="b">
        <f>NOT(IFERROR(VLOOKUP(IFERROR(VALUE(MID($AD100,RIGHT(AX$2,1)+1,1)),MID($AD100,RIGHT(AX$2,1)+1,1)),Alphanumeric!$A:$A,1,FALSE),-1)=-1)</f>
        <v>1</v>
      </c>
      <c r="AY100" s="6" t="b">
        <f t="shared" si="65"/>
        <v>1</v>
      </c>
      <c r="AZ100" t="b">
        <f t="shared" si="66"/>
        <v>1</v>
      </c>
    </row>
    <row r="101" spans="1:52" x14ac:dyDescent="0.2">
      <c r="A101" t="str">
        <f t="shared" si="44"/>
        <v>23-1</v>
      </c>
      <c r="C101">
        <f t="shared" si="67"/>
        <v>23</v>
      </c>
      <c r="D101">
        <f t="shared" si="45"/>
        <v>1</v>
      </c>
      <c r="G101">
        <f t="shared" si="68"/>
        <v>99</v>
      </c>
      <c r="H101" t="str">
        <f t="shared" si="71"/>
        <v/>
      </c>
      <c r="I101" t="str">
        <f t="shared" si="71"/>
        <v>pid:904834317 iyr:2011</v>
      </c>
      <c r="J101" t="str">
        <f t="shared" si="71"/>
        <v>hcl:#b6652a eyr:2028 cid:281</v>
      </c>
      <c r="K101" t="str">
        <f t="shared" si="71"/>
        <v>byr:1944 hgt:187cm ecl:gry</v>
      </c>
      <c r="L101" t="str">
        <f t="shared" si="71"/>
        <v/>
      </c>
      <c r="M101" t="str">
        <f t="shared" si="71"/>
        <v/>
      </c>
      <c r="N101" t="str">
        <f t="shared" si="71"/>
        <v/>
      </c>
      <c r="O101" t="str">
        <f t="shared" si="71"/>
        <v/>
      </c>
      <c r="P101" t="str">
        <f t="shared" si="71"/>
        <v/>
      </c>
      <c r="Q101" t="str">
        <f t="shared" si="46"/>
        <v>pid:904834317 iyr:2011 hcl:#b6652a eyr:2028 cid:281 byr:1944 hgt:187cm ecl:gry</v>
      </c>
      <c r="R101">
        <f t="shared" si="38"/>
        <v>53</v>
      </c>
      <c r="S101">
        <f t="shared" si="38"/>
        <v>15</v>
      </c>
      <c r="T101">
        <f t="shared" si="38"/>
        <v>36</v>
      </c>
      <c r="U101">
        <f t="shared" si="37"/>
        <v>62</v>
      </c>
      <c r="V101">
        <f t="shared" si="37"/>
        <v>24</v>
      </c>
      <c r="W101">
        <f t="shared" si="37"/>
        <v>72</v>
      </c>
      <c r="X101">
        <f t="shared" si="37"/>
        <v>1</v>
      </c>
      <c r="Y101" s="3" t="b">
        <f t="shared" si="42"/>
        <v>1</v>
      </c>
      <c r="Z101" t="str">
        <f t="shared" si="47"/>
        <v>1944</v>
      </c>
      <c r="AA101" t="str">
        <f t="shared" si="48"/>
        <v>2011</v>
      </c>
      <c r="AB101" t="str">
        <f t="shared" si="49"/>
        <v>2028</v>
      </c>
      <c r="AC101" t="str">
        <f t="shared" si="50"/>
        <v>187cm</v>
      </c>
      <c r="AD101" t="str">
        <f t="shared" si="51"/>
        <v>#b6652a</v>
      </c>
      <c r="AE101" t="str">
        <f t="shared" si="52"/>
        <v>gry</v>
      </c>
      <c r="AF101" t="str">
        <f t="shared" si="53"/>
        <v>904834317</v>
      </c>
      <c r="AG101" s="3" t="b">
        <f t="shared" si="43"/>
        <v>1</v>
      </c>
      <c r="AH101" t="b">
        <f t="shared" si="54"/>
        <v>1</v>
      </c>
      <c r="AI101" t="b">
        <f t="shared" si="55"/>
        <v>1</v>
      </c>
      <c r="AJ101" t="b">
        <f t="shared" si="56"/>
        <v>1</v>
      </c>
      <c r="AK101" s="8" t="b">
        <f t="shared" si="57"/>
        <v>1</v>
      </c>
      <c r="AL101" s="7" t="b">
        <f t="shared" si="58"/>
        <v>1</v>
      </c>
      <c r="AM101" s="8" t="b">
        <f t="shared" si="59"/>
        <v>1</v>
      </c>
      <c r="AN101" t="b">
        <f t="shared" si="60"/>
        <v>1</v>
      </c>
      <c r="AO101" t="str">
        <f t="shared" si="61"/>
        <v>cm</v>
      </c>
      <c r="AP101">
        <f t="shared" si="62"/>
        <v>187</v>
      </c>
      <c r="AQ101" s="6" t="b">
        <f t="shared" si="63"/>
        <v>1</v>
      </c>
      <c r="AR101" s="6" t="str">
        <f t="shared" si="64"/>
        <v>b6652a</v>
      </c>
      <c r="AS101" s="6" t="b">
        <f>NOT(IFERROR(VLOOKUP(IFERROR(VALUE(MID($AD101,RIGHT(AS$2,1)+1,1)),MID($AD101,RIGHT(AS$2,1)+1,1)),Alphanumeric!$A:$A,1,FALSE),-1)=-1)</f>
        <v>1</v>
      </c>
      <c r="AT101" s="6" t="b">
        <f>NOT(IFERROR(VLOOKUP(IFERROR(VALUE(MID($AD101,RIGHT(AT$2,1)+1,1)),MID($AD101,RIGHT(AT$2,1)+1,1)),Alphanumeric!$A:$A,1,FALSE),-1)=-1)</f>
        <v>1</v>
      </c>
      <c r="AU101" s="6" t="b">
        <f>NOT(IFERROR(VLOOKUP(IFERROR(VALUE(MID($AD101,RIGHT(AU$2,1)+1,1)),MID($AD101,RIGHT(AU$2,1)+1,1)),Alphanumeric!$A:$A,1,FALSE),-1)=-1)</f>
        <v>1</v>
      </c>
      <c r="AV101" s="6" t="b">
        <f>NOT(IFERROR(VLOOKUP(IFERROR(VALUE(MID($AD101,RIGHT(AV$2,1)+1,1)),MID($AD101,RIGHT(AV$2,1)+1,1)),Alphanumeric!$A:$A,1,FALSE),-1)=-1)</f>
        <v>1</v>
      </c>
      <c r="AW101" s="6" t="b">
        <f>NOT(IFERROR(VLOOKUP(IFERROR(VALUE(MID($AD101,RIGHT(AW$2,1)+1,1)),MID($AD101,RIGHT(AW$2,1)+1,1)),Alphanumeric!$A:$A,1,FALSE),-1)=-1)</f>
        <v>1</v>
      </c>
      <c r="AX101" s="6" t="b">
        <f>NOT(IFERROR(VLOOKUP(IFERROR(VALUE(MID($AD101,RIGHT(AX$2,1)+1,1)),MID($AD101,RIGHT(AX$2,1)+1,1)),Alphanumeric!$A:$A,1,FALSE),-1)=-1)</f>
        <v>1</v>
      </c>
      <c r="AY101" s="6" t="b">
        <f t="shared" si="65"/>
        <v>1</v>
      </c>
      <c r="AZ101" t="b">
        <f t="shared" si="66"/>
        <v>1</v>
      </c>
    </row>
    <row r="102" spans="1:52" ht="17" x14ac:dyDescent="0.25">
      <c r="A102" t="str">
        <f t="shared" si="44"/>
        <v>23-2</v>
      </c>
      <c r="B102" s="1" t="s">
        <v>34</v>
      </c>
      <c r="C102">
        <f t="shared" si="67"/>
        <v>23</v>
      </c>
      <c r="D102">
        <f t="shared" si="45"/>
        <v>2</v>
      </c>
      <c r="G102">
        <f t="shared" si="68"/>
        <v>100</v>
      </c>
      <c r="H102" t="str">
        <f t="shared" si="71"/>
        <v/>
      </c>
      <c r="I102" t="str">
        <f t="shared" si="71"/>
        <v>eyr:1988 pid:663941602</v>
      </c>
      <c r="J102" t="str">
        <f t="shared" si="71"/>
        <v>hgt:156in</v>
      </c>
      <c r="K102" t="str">
        <f t="shared" si="71"/>
        <v>hcl:#fa2e93 iyr:2015 ecl:gry byr:1953</v>
      </c>
      <c r="L102" t="str">
        <f t="shared" si="71"/>
        <v/>
      </c>
      <c r="M102" t="str">
        <f t="shared" si="71"/>
        <v/>
      </c>
      <c r="N102" t="str">
        <f t="shared" si="71"/>
        <v/>
      </c>
      <c r="O102" t="str">
        <f t="shared" si="71"/>
        <v/>
      </c>
      <c r="P102" t="str">
        <f t="shared" si="71"/>
        <v/>
      </c>
      <c r="Q102" t="str">
        <f t="shared" si="46"/>
        <v>eyr:1988 pid:663941602 hgt:156in hcl:#fa2e93 iyr:2015 ecl:gry byr:1953</v>
      </c>
      <c r="R102">
        <f t="shared" si="38"/>
        <v>63</v>
      </c>
      <c r="S102">
        <f t="shared" si="38"/>
        <v>46</v>
      </c>
      <c r="T102">
        <f t="shared" si="38"/>
        <v>1</v>
      </c>
      <c r="U102">
        <f t="shared" si="37"/>
        <v>24</v>
      </c>
      <c r="V102">
        <f t="shared" si="37"/>
        <v>34</v>
      </c>
      <c r="W102">
        <f t="shared" si="37"/>
        <v>55</v>
      </c>
      <c r="X102">
        <f t="shared" si="37"/>
        <v>10</v>
      </c>
      <c r="Y102" s="3" t="b">
        <f t="shared" si="42"/>
        <v>1</v>
      </c>
      <c r="Z102" t="str">
        <f t="shared" si="47"/>
        <v>1953</v>
      </c>
      <c r="AA102" t="str">
        <f t="shared" si="48"/>
        <v>2015</v>
      </c>
      <c r="AB102" t="str">
        <f t="shared" si="49"/>
        <v>1988</v>
      </c>
      <c r="AC102" t="str">
        <f t="shared" si="50"/>
        <v>156in</v>
      </c>
      <c r="AD102" t="str">
        <f t="shared" si="51"/>
        <v>#fa2e93</v>
      </c>
      <c r="AE102" t="str">
        <f t="shared" si="52"/>
        <v>gry</v>
      </c>
      <c r="AF102" t="str">
        <f t="shared" si="53"/>
        <v>663941602</v>
      </c>
      <c r="AG102" s="3" t="b">
        <f t="shared" si="43"/>
        <v>0</v>
      </c>
      <c r="AH102" t="b">
        <f t="shared" si="54"/>
        <v>1</v>
      </c>
      <c r="AI102" t="b">
        <f t="shared" si="55"/>
        <v>1</v>
      </c>
      <c r="AJ102" t="b">
        <f t="shared" si="56"/>
        <v>0</v>
      </c>
      <c r="AK102" s="8" t="b">
        <f t="shared" si="57"/>
        <v>0</v>
      </c>
      <c r="AL102" s="7" t="b">
        <f t="shared" si="58"/>
        <v>1</v>
      </c>
      <c r="AM102" s="8" t="b">
        <f t="shared" si="59"/>
        <v>1</v>
      </c>
      <c r="AN102" t="b">
        <f t="shared" si="60"/>
        <v>1</v>
      </c>
      <c r="AO102" t="str">
        <f t="shared" si="61"/>
        <v>in</v>
      </c>
      <c r="AP102">
        <f t="shared" si="62"/>
        <v>156</v>
      </c>
      <c r="AQ102" s="6" t="b">
        <f t="shared" si="63"/>
        <v>1</v>
      </c>
      <c r="AR102" s="6" t="str">
        <f t="shared" si="64"/>
        <v>fa2e93</v>
      </c>
      <c r="AS102" s="6" t="b">
        <f>NOT(IFERROR(VLOOKUP(IFERROR(VALUE(MID($AD102,RIGHT(AS$2,1)+1,1)),MID($AD102,RIGHT(AS$2,1)+1,1)),Alphanumeric!$A:$A,1,FALSE),-1)=-1)</f>
        <v>1</v>
      </c>
      <c r="AT102" s="6" t="b">
        <f>NOT(IFERROR(VLOOKUP(IFERROR(VALUE(MID($AD102,RIGHT(AT$2,1)+1,1)),MID($AD102,RIGHT(AT$2,1)+1,1)),Alphanumeric!$A:$A,1,FALSE),-1)=-1)</f>
        <v>1</v>
      </c>
      <c r="AU102" s="6" t="b">
        <f>NOT(IFERROR(VLOOKUP(IFERROR(VALUE(MID($AD102,RIGHT(AU$2,1)+1,1)),MID($AD102,RIGHT(AU$2,1)+1,1)),Alphanumeric!$A:$A,1,FALSE),-1)=-1)</f>
        <v>1</v>
      </c>
      <c r="AV102" s="6" t="b">
        <f>NOT(IFERROR(VLOOKUP(IFERROR(VALUE(MID($AD102,RIGHT(AV$2,1)+1,1)),MID($AD102,RIGHT(AV$2,1)+1,1)),Alphanumeric!$A:$A,1,FALSE),-1)=-1)</f>
        <v>1</v>
      </c>
      <c r="AW102" s="6" t="b">
        <f>NOT(IFERROR(VLOOKUP(IFERROR(VALUE(MID($AD102,RIGHT(AW$2,1)+1,1)),MID($AD102,RIGHT(AW$2,1)+1,1)),Alphanumeric!$A:$A,1,FALSE),-1)=-1)</f>
        <v>1</v>
      </c>
      <c r="AX102" s="6" t="b">
        <f>NOT(IFERROR(VLOOKUP(IFERROR(VALUE(MID($AD102,RIGHT(AX$2,1)+1,1)),MID($AD102,RIGHT(AX$2,1)+1,1)),Alphanumeric!$A:$A,1,FALSE),-1)=-1)</f>
        <v>1</v>
      </c>
      <c r="AY102" s="6" t="b">
        <f t="shared" si="65"/>
        <v>1</v>
      </c>
      <c r="AZ102" t="b">
        <f t="shared" si="66"/>
        <v>1</v>
      </c>
    </row>
    <row r="103" spans="1:52" ht="17" x14ac:dyDescent="0.25">
      <c r="A103" t="str">
        <f t="shared" si="44"/>
        <v>23-3</v>
      </c>
      <c r="B103" s="1" t="s">
        <v>75</v>
      </c>
      <c r="C103">
        <f t="shared" si="67"/>
        <v>23</v>
      </c>
      <c r="D103">
        <f t="shared" si="45"/>
        <v>3</v>
      </c>
      <c r="G103">
        <f t="shared" si="68"/>
        <v>101</v>
      </c>
      <c r="H103" t="str">
        <f t="shared" ref="H103:P112" si="72">IF(IFERROR(VLOOKUP($G103&amp;"-"&amp;H$2,$A:$B,2,FALSE),0)=0,"",VLOOKUP($G103&amp;"-"&amp;H$2,$A:$B,2,FALSE))</f>
        <v/>
      </c>
      <c r="I103" t="str">
        <f t="shared" si="72"/>
        <v>hgt:184cm cid:107 pid:094829817</v>
      </c>
      <c r="J103" t="str">
        <f t="shared" si="72"/>
        <v>ecl:gry byr:1998 eyr:2023 iyr:2017</v>
      </c>
      <c r="K103" t="str">
        <f t="shared" si="72"/>
        <v/>
      </c>
      <c r="L103" t="str">
        <f t="shared" si="72"/>
        <v/>
      </c>
      <c r="M103" t="str">
        <f t="shared" si="72"/>
        <v/>
      </c>
      <c r="N103" t="str">
        <f t="shared" si="72"/>
        <v/>
      </c>
      <c r="O103" t="str">
        <f t="shared" si="72"/>
        <v/>
      </c>
      <c r="P103" t="str">
        <f t="shared" si="72"/>
        <v/>
      </c>
      <c r="Q103" t="str">
        <f t="shared" si="46"/>
        <v>hgt:184cm cid:107 pid:094829817 ecl:gry byr:1998 eyr:2023 iyr:2017</v>
      </c>
      <c r="R103">
        <f t="shared" si="38"/>
        <v>41</v>
      </c>
      <c r="S103">
        <f t="shared" si="38"/>
        <v>59</v>
      </c>
      <c r="T103">
        <f t="shared" si="38"/>
        <v>50</v>
      </c>
      <c r="U103">
        <f t="shared" si="37"/>
        <v>1</v>
      </c>
      <c r="V103" t="e">
        <f t="shared" si="37"/>
        <v>#VALUE!</v>
      </c>
      <c r="W103">
        <f t="shared" si="37"/>
        <v>33</v>
      </c>
      <c r="X103">
        <f t="shared" ref="X103:X166" si="73">FIND(X$2,$Q103,1)</f>
        <v>19</v>
      </c>
      <c r="Y103" s="3" t="b">
        <f t="shared" si="42"/>
        <v>0</v>
      </c>
      <c r="Z103" t="str">
        <f t="shared" si="47"/>
        <v>1998</v>
      </c>
      <c r="AA103" t="str">
        <f t="shared" si="48"/>
        <v>2017</v>
      </c>
      <c r="AB103" t="str">
        <f t="shared" si="49"/>
        <v>2023</v>
      </c>
      <c r="AC103" t="str">
        <f t="shared" si="50"/>
        <v>184cm</v>
      </c>
      <c r="AD103" t="e">
        <f t="shared" si="51"/>
        <v>#VALUE!</v>
      </c>
      <c r="AE103" t="str">
        <f t="shared" si="52"/>
        <v>gry</v>
      </c>
      <c r="AF103" t="str">
        <f t="shared" si="53"/>
        <v>094829817</v>
      </c>
      <c r="AG103" s="3" t="b">
        <f t="shared" si="43"/>
        <v>0</v>
      </c>
      <c r="AH103" t="b">
        <f t="shared" si="54"/>
        <v>1</v>
      </c>
      <c r="AI103" t="b">
        <f t="shared" si="55"/>
        <v>1</v>
      </c>
      <c r="AJ103" t="b">
        <f t="shared" si="56"/>
        <v>1</v>
      </c>
      <c r="AK103" s="8" t="b">
        <f t="shared" si="57"/>
        <v>1</v>
      </c>
      <c r="AL103" s="7" t="b">
        <f t="shared" si="58"/>
        <v>0</v>
      </c>
      <c r="AM103" s="8" t="b">
        <f t="shared" si="59"/>
        <v>1</v>
      </c>
      <c r="AN103" t="b">
        <f t="shared" si="60"/>
        <v>1</v>
      </c>
      <c r="AO103" t="str">
        <f t="shared" si="61"/>
        <v>cm</v>
      </c>
      <c r="AP103">
        <f t="shared" si="62"/>
        <v>184</v>
      </c>
      <c r="AQ103" s="6" t="b">
        <f t="shared" si="63"/>
        <v>0</v>
      </c>
      <c r="AR103" s="6" t="e">
        <f t="shared" si="64"/>
        <v>#VALUE!</v>
      </c>
      <c r="AS103" s="6" t="b">
        <f>NOT(IFERROR(VLOOKUP(IFERROR(VALUE(MID($AD103,RIGHT(AS$2,1)+1,1)),MID($AD103,RIGHT(AS$2,1)+1,1)),Alphanumeric!$A:$A,1,FALSE),-1)=-1)</f>
        <v>0</v>
      </c>
      <c r="AT103" s="6" t="b">
        <f>NOT(IFERROR(VLOOKUP(IFERROR(VALUE(MID($AD103,RIGHT(AT$2,1)+1,1)),MID($AD103,RIGHT(AT$2,1)+1,1)),Alphanumeric!$A:$A,1,FALSE),-1)=-1)</f>
        <v>0</v>
      </c>
      <c r="AU103" s="6" t="b">
        <f>NOT(IFERROR(VLOOKUP(IFERROR(VALUE(MID($AD103,RIGHT(AU$2,1)+1,1)),MID($AD103,RIGHT(AU$2,1)+1,1)),Alphanumeric!$A:$A,1,FALSE),-1)=-1)</f>
        <v>0</v>
      </c>
      <c r="AV103" s="6" t="b">
        <f>NOT(IFERROR(VLOOKUP(IFERROR(VALUE(MID($AD103,RIGHT(AV$2,1)+1,1)),MID($AD103,RIGHT(AV$2,1)+1,1)),Alphanumeric!$A:$A,1,FALSE),-1)=-1)</f>
        <v>0</v>
      </c>
      <c r="AW103" s="6" t="b">
        <f>NOT(IFERROR(VLOOKUP(IFERROR(VALUE(MID($AD103,RIGHT(AW$2,1)+1,1)),MID($AD103,RIGHT(AW$2,1)+1,1)),Alphanumeric!$A:$A,1,FALSE),-1)=-1)</f>
        <v>0</v>
      </c>
      <c r="AX103" s="6" t="b">
        <f>NOT(IFERROR(VLOOKUP(IFERROR(VALUE(MID($AD103,RIGHT(AX$2,1)+1,1)),MID($AD103,RIGHT(AX$2,1)+1,1)),Alphanumeric!$A:$A,1,FALSE),-1)=-1)</f>
        <v>0</v>
      </c>
      <c r="AY103" s="6" t="b">
        <f t="shared" si="65"/>
        <v>1</v>
      </c>
      <c r="AZ103" t="b">
        <f t="shared" si="66"/>
        <v>0</v>
      </c>
    </row>
    <row r="104" spans="1:52" ht="17" x14ac:dyDescent="0.25">
      <c r="A104" t="str">
        <f t="shared" si="44"/>
        <v>23-4</v>
      </c>
      <c r="B104" s="1" t="s">
        <v>76</v>
      </c>
      <c r="C104">
        <f t="shared" si="67"/>
        <v>23</v>
      </c>
      <c r="D104">
        <f t="shared" si="45"/>
        <v>4</v>
      </c>
      <c r="G104">
        <f t="shared" si="68"/>
        <v>102</v>
      </c>
      <c r="H104" t="str">
        <f t="shared" si="72"/>
        <v/>
      </c>
      <c r="I104" t="str">
        <f t="shared" si="72"/>
        <v>eyr:2020 ecl:gry byr:1955 hcl:#a97842 pid:553841536</v>
      </c>
      <c r="J104" t="str">
        <f t="shared" si="72"/>
        <v/>
      </c>
      <c r="K104" t="str">
        <f t="shared" si="72"/>
        <v/>
      </c>
      <c r="L104" t="str">
        <f t="shared" si="72"/>
        <v/>
      </c>
      <c r="M104" t="str">
        <f t="shared" si="72"/>
        <v/>
      </c>
      <c r="N104" t="str">
        <f t="shared" si="72"/>
        <v/>
      </c>
      <c r="O104" t="str">
        <f t="shared" si="72"/>
        <v/>
      </c>
      <c r="P104" t="str">
        <f t="shared" si="72"/>
        <v/>
      </c>
      <c r="Q104" t="str">
        <f t="shared" si="46"/>
        <v>eyr:2020 ecl:gry byr:1955 hcl:#a97842 pid:553841536</v>
      </c>
      <c r="R104">
        <f t="shared" si="38"/>
        <v>18</v>
      </c>
      <c r="S104" t="e">
        <f t="shared" si="38"/>
        <v>#VALUE!</v>
      </c>
      <c r="T104">
        <f t="shared" si="38"/>
        <v>1</v>
      </c>
      <c r="U104" t="e">
        <f t="shared" si="38"/>
        <v>#VALUE!</v>
      </c>
      <c r="V104">
        <f t="shared" si="38"/>
        <v>27</v>
      </c>
      <c r="W104">
        <f t="shared" si="38"/>
        <v>10</v>
      </c>
      <c r="X104">
        <f t="shared" si="73"/>
        <v>39</v>
      </c>
      <c r="Y104" s="3" t="b">
        <f t="shared" si="42"/>
        <v>0</v>
      </c>
      <c r="Z104" t="str">
        <f t="shared" si="47"/>
        <v>1955</v>
      </c>
      <c r="AA104" t="e">
        <f t="shared" si="48"/>
        <v>#VALUE!</v>
      </c>
      <c r="AB104" t="str">
        <f t="shared" si="49"/>
        <v>2020</v>
      </c>
      <c r="AC104" t="e">
        <f t="shared" si="50"/>
        <v>#VALUE!</v>
      </c>
      <c r="AD104" t="str">
        <f t="shared" si="51"/>
        <v>#a97842</v>
      </c>
      <c r="AE104" t="str">
        <f t="shared" si="52"/>
        <v>gry</v>
      </c>
      <c r="AF104" t="str">
        <f t="shared" si="53"/>
        <v>553841536</v>
      </c>
      <c r="AG104" s="3" t="b">
        <f t="shared" si="43"/>
        <v>0</v>
      </c>
      <c r="AH104" t="b">
        <f t="shared" si="54"/>
        <v>1</v>
      </c>
      <c r="AI104" t="b">
        <f t="shared" si="55"/>
        <v>0</v>
      </c>
      <c r="AJ104" t="b">
        <f t="shared" si="56"/>
        <v>1</v>
      </c>
      <c r="AK104" s="8" t="b">
        <f t="shared" si="57"/>
        <v>0</v>
      </c>
      <c r="AL104" s="7" t="b">
        <f t="shared" si="58"/>
        <v>1</v>
      </c>
      <c r="AM104" s="8" t="b">
        <f t="shared" si="59"/>
        <v>1</v>
      </c>
      <c r="AN104" t="b">
        <f t="shared" si="60"/>
        <v>1</v>
      </c>
      <c r="AO104" t="e">
        <f t="shared" si="61"/>
        <v>#VALUE!</v>
      </c>
      <c r="AP104" t="e">
        <f t="shared" si="62"/>
        <v>#VALUE!</v>
      </c>
      <c r="AQ104" s="6" t="b">
        <f t="shared" si="63"/>
        <v>1</v>
      </c>
      <c r="AR104" s="6" t="str">
        <f t="shared" si="64"/>
        <v>a97842</v>
      </c>
      <c r="AS104" s="6" t="b">
        <f>NOT(IFERROR(VLOOKUP(IFERROR(VALUE(MID($AD104,RIGHT(AS$2,1)+1,1)),MID($AD104,RIGHT(AS$2,1)+1,1)),Alphanumeric!$A:$A,1,FALSE),-1)=-1)</f>
        <v>1</v>
      </c>
      <c r="AT104" s="6" t="b">
        <f>NOT(IFERROR(VLOOKUP(IFERROR(VALUE(MID($AD104,RIGHT(AT$2,1)+1,1)),MID($AD104,RIGHT(AT$2,1)+1,1)),Alphanumeric!$A:$A,1,FALSE),-1)=-1)</f>
        <v>1</v>
      </c>
      <c r="AU104" s="6" t="b">
        <f>NOT(IFERROR(VLOOKUP(IFERROR(VALUE(MID($AD104,RIGHT(AU$2,1)+1,1)),MID($AD104,RIGHT(AU$2,1)+1,1)),Alphanumeric!$A:$A,1,FALSE),-1)=-1)</f>
        <v>1</v>
      </c>
      <c r="AV104" s="6" t="b">
        <f>NOT(IFERROR(VLOOKUP(IFERROR(VALUE(MID($AD104,RIGHT(AV$2,1)+1,1)),MID($AD104,RIGHT(AV$2,1)+1,1)),Alphanumeric!$A:$A,1,FALSE),-1)=-1)</f>
        <v>1</v>
      </c>
      <c r="AW104" s="6" t="b">
        <f>NOT(IFERROR(VLOOKUP(IFERROR(VALUE(MID($AD104,RIGHT(AW$2,1)+1,1)),MID($AD104,RIGHT(AW$2,1)+1,1)),Alphanumeric!$A:$A,1,FALSE),-1)=-1)</f>
        <v>1</v>
      </c>
      <c r="AX104" s="6" t="b">
        <f>NOT(IFERROR(VLOOKUP(IFERROR(VALUE(MID($AD104,RIGHT(AX$2,1)+1,1)),MID($AD104,RIGHT(AX$2,1)+1,1)),Alphanumeric!$A:$A,1,FALSE),-1)=-1)</f>
        <v>1</v>
      </c>
      <c r="AY104" s="6" t="b">
        <f t="shared" si="65"/>
        <v>1</v>
      </c>
      <c r="AZ104" t="b">
        <f t="shared" si="66"/>
        <v>1</v>
      </c>
    </row>
    <row r="105" spans="1:52" ht="17" x14ac:dyDescent="0.25">
      <c r="A105" t="str">
        <f t="shared" si="44"/>
        <v>23-5</v>
      </c>
      <c r="B105" s="1" t="s">
        <v>77</v>
      </c>
      <c r="C105">
        <f t="shared" si="67"/>
        <v>23</v>
      </c>
      <c r="D105">
        <f t="shared" si="45"/>
        <v>5</v>
      </c>
      <c r="G105">
        <f t="shared" si="68"/>
        <v>103</v>
      </c>
      <c r="H105" t="str">
        <f t="shared" si="72"/>
        <v/>
      </c>
      <c r="I105" t="str">
        <f t="shared" si="72"/>
        <v>hgt:185cm eyr:2022 hcl:#341e13 ecl:oth byr:1934 pid:863541754 cid:178</v>
      </c>
      <c r="J105" t="str">
        <f t="shared" si="72"/>
        <v>iyr:2016</v>
      </c>
      <c r="K105" t="str">
        <f t="shared" si="72"/>
        <v/>
      </c>
      <c r="L105" t="str">
        <f t="shared" si="72"/>
        <v/>
      </c>
      <c r="M105" t="str">
        <f t="shared" si="72"/>
        <v/>
      </c>
      <c r="N105" t="str">
        <f t="shared" si="72"/>
        <v/>
      </c>
      <c r="O105" t="str">
        <f t="shared" si="72"/>
        <v/>
      </c>
      <c r="P105" t="str">
        <f t="shared" si="72"/>
        <v/>
      </c>
      <c r="Q105" t="str">
        <f t="shared" si="46"/>
        <v>hgt:185cm eyr:2022 hcl:#341e13 ecl:oth byr:1934 pid:863541754 cid:178 iyr:2016</v>
      </c>
      <c r="R105">
        <f t="shared" ref="R105:W136" si="74">FIND(R$2,$Q105,1)</f>
        <v>40</v>
      </c>
      <c r="S105">
        <f t="shared" si="74"/>
        <v>71</v>
      </c>
      <c r="T105">
        <f t="shared" si="74"/>
        <v>11</v>
      </c>
      <c r="U105">
        <f t="shared" si="74"/>
        <v>1</v>
      </c>
      <c r="V105">
        <f t="shared" si="74"/>
        <v>20</v>
      </c>
      <c r="W105">
        <f t="shared" si="74"/>
        <v>32</v>
      </c>
      <c r="X105">
        <f t="shared" si="73"/>
        <v>49</v>
      </c>
      <c r="Y105" s="3" t="b">
        <f t="shared" si="42"/>
        <v>1</v>
      </c>
      <c r="Z105" t="str">
        <f t="shared" si="47"/>
        <v>1934</v>
      </c>
      <c r="AA105" t="str">
        <f t="shared" si="48"/>
        <v>2016</v>
      </c>
      <c r="AB105" t="str">
        <f t="shared" si="49"/>
        <v>2022</v>
      </c>
      <c r="AC105" t="str">
        <f t="shared" si="50"/>
        <v>185cm</v>
      </c>
      <c r="AD105" t="str">
        <f t="shared" si="51"/>
        <v>#341e13</v>
      </c>
      <c r="AE105" t="str">
        <f t="shared" si="52"/>
        <v>oth</v>
      </c>
      <c r="AF105" t="str">
        <f t="shared" si="53"/>
        <v>863541754</v>
      </c>
      <c r="AG105" s="3" t="b">
        <f t="shared" si="43"/>
        <v>1</v>
      </c>
      <c r="AH105" t="b">
        <f t="shared" si="54"/>
        <v>1</v>
      </c>
      <c r="AI105" t="b">
        <f t="shared" si="55"/>
        <v>1</v>
      </c>
      <c r="AJ105" t="b">
        <f t="shared" si="56"/>
        <v>1</v>
      </c>
      <c r="AK105" s="8" t="b">
        <f t="shared" si="57"/>
        <v>1</v>
      </c>
      <c r="AL105" s="7" t="b">
        <f t="shared" si="58"/>
        <v>1</v>
      </c>
      <c r="AM105" s="8" t="b">
        <f t="shared" si="59"/>
        <v>1</v>
      </c>
      <c r="AN105" t="b">
        <f t="shared" si="60"/>
        <v>1</v>
      </c>
      <c r="AO105" t="str">
        <f t="shared" si="61"/>
        <v>cm</v>
      </c>
      <c r="AP105">
        <f t="shared" si="62"/>
        <v>185</v>
      </c>
      <c r="AQ105" s="6" t="b">
        <f t="shared" si="63"/>
        <v>1</v>
      </c>
      <c r="AR105" s="6" t="str">
        <f t="shared" si="64"/>
        <v>341e13</v>
      </c>
      <c r="AS105" s="6" t="b">
        <f>NOT(IFERROR(VLOOKUP(IFERROR(VALUE(MID($AD105,RIGHT(AS$2,1)+1,1)),MID($AD105,RIGHT(AS$2,1)+1,1)),Alphanumeric!$A:$A,1,FALSE),-1)=-1)</f>
        <v>1</v>
      </c>
      <c r="AT105" s="6" t="b">
        <f>NOT(IFERROR(VLOOKUP(IFERROR(VALUE(MID($AD105,RIGHT(AT$2,1)+1,1)),MID($AD105,RIGHT(AT$2,1)+1,1)),Alphanumeric!$A:$A,1,FALSE),-1)=-1)</f>
        <v>1</v>
      </c>
      <c r="AU105" s="6" t="b">
        <f>NOT(IFERROR(VLOOKUP(IFERROR(VALUE(MID($AD105,RIGHT(AU$2,1)+1,1)),MID($AD105,RIGHT(AU$2,1)+1,1)),Alphanumeric!$A:$A,1,FALSE),-1)=-1)</f>
        <v>1</v>
      </c>
      <c r="AV105" s="6" t="b">
        <f>NOT(IFERROR(VLOOKUP(IFERROR(VALUE(MID($AD105,RIGHT(AV$2,1)+1,1)),MID($AD105,RIGHT(AV$2,1)+1,1)),Alphanumeric!$A:$A,1,FALSE),-1)=-1)</f>
        <v>1</v>
      </c>
      <c r="AW105" s="6" t="b">
        <f>NOT(IFERROR(VLOOKUP(IFERROR(VALUE(MID($AD105,RIGHT(AW$2,1)+1,1)),MID($AD105,RIGHT(AW$2,1)+1,1)),Alphanumeric!$A:$A,1,FALSE),-1)=-1)</f>
        <v>1</v>
      </c>
      <c r="AX105" s="6" t="b">
        <f>NOT(IFERROR(VLOOKUP(IFERROR(VALUE(MID($AD105,RIGHT(AX$2,1)+1,1)),MID($AD105,RIGHT(AX$2,1)+1,1)),Alphanumeric!$A:$A,1,FALSE),-1)=-1)</f>
        <v>1</v>
      </c>
      <c r="AY105" s="6" t="b">
        <f t="shared" si="65"/>
        <v>1</v>
      </c>
      <c r="AZ105" t="b">
        <f t="shared" si="66"/>
        <v>1</v>
      </c>
    </row>
    <row r="106" spans="1:52" x14ac:dyDescent="0.2">
      <c r="A106" t="str">
        <f t="shared" si="44"/>
        <v>24-1</v>
      </c>
      <c r="C106">
        <f t="shared" si="67"/>
        <v>24</v>
      </c>
      <c r="D106">
        <f t="shared" si="45"/>
        <v>1</v>
      </c>
      <c r="G106">
        <f t="shared" si="68"/>
        <v>104</v>
      </c>
      <c r="H106" t="str">
        <f t="shared" si="72"/>
        <v/>
      </c>
      <c r="I106" t="str">
        <f t="shared" si="72"/>
        <v>eyr:2029 iyr:2014 byr:1937 cid:232 hgt:177cm hcl:#fffffd ecl:blu</v>
      </c>
      <c r="J106" t="str">
        <f t="shared" si="72"/>
        <v>pid:076753558</v>
      </c>
      <c r="K106" t="str">
        <f t="shared" si="72"/>
        <v/>
      </c>
      <c r="L106" t="str">
        <f t="shared" si="72"/>
        <v/>
      </c>
      <c r="M106" t="str">
        <f t="shared" si="72"/>
        <v/>
      </c>
      <c r="N106" t="str">
        <f t="shared" si="72"/>
        <v/>
      </c>
      <c r="O106" t="str">
        <f t="shared" si="72"/>
        <v/>
      </c>
      <c r="P106" t="str">
        <f t="shared" si="72"/>
        <v/>
      </c>
      <c r="Q106" t="str">
        <f t="shared" si="46"/>
        <v>eyr:2029 iyr:2014 byr:1937 cid:232 hgt:177cm hcl:#fffffd ecl:blu pid:076753558</v>
      </c>
      <c r="R106">
        <f t="shared" si="74"/>
        <v>19</v>
      </c>
      <c r="S106">
        <f t="shared" si="74"/>
        <v>10</v>
      </c>
      <c r="T106">
        <f t="shared" si="74"/>
        <v>1</v>
      </c>
      <c r="U106">
        <f t="shared" si="74"/>
        <v>36</v>
      </c>
      <c r="V106">
        <f t="shared" si="74"/>
        <v>46</v>
      </c>
      <c r="W106">
        <f t="shared" si="74"/>
        <v>58</v>
      </c>
      <c r="X106">
        <f t="shared" si="73"/>
        <v>66</v>
      </c>
      <c r="Y106" s="3" t="b">
        <f t="shared" si="42"/>
        <v>1</v>
      </c>
      <c r="Z106" t="str">
        <f t="shared" si="47"/>
        <v>1937</v>
      </c>
      <c r="AA106" t="str">
        <f t="shared" si="48"/>
        <v>2014</v>
      </c>
      <c r="AB106" t="str">
        <f t="shared" si="49"/>
        <v>2029</v>
      </c>
      <c r="AC106" t="str">
        <f t="shared" si="50"/>
        <v>177cm</v>
      </c>
      <c r="AD106" t="str">
        <f t="shared" si="51"/>
        <v>#fffffd</v>
      </c>
      <c r="AE106" t="str">
        <f t="shared" si="52"/>
        <v>blu</v>
      </c>
      <c r="AF106" t="str">
        <f t="shared" si="53"/>
        <v>076753558</v>
      </c>
      <c r="AG106" s="3" t="b">
        <f t="shared" si="43"/>
        <v>1</v>
      </c>
      <c r="AH106" t="b">
        <f t="shared" si="54"/>
        <v>1</v>
      </c>
      <c r="AI106" t="b">
        <f t="shared" si="55"/>
        <v>1</v>
      </c>
      <c r="AJ106" t="b">
        <f t="shared" si="56"/>
        <v>1</v>
      </c>
      <c r="AK106" s="8" t="b">
        <f t="shared" si="57"/>
        <v>1</v>
      </c>
      <c r="AL106" s="7" t="b">
        <f t="shared" si="58"/>
        <v>1</v>
      </c>
      <c r="AM106" s="8" t="b">
        <f t="shared" si="59"/>
        <v>1</v>
      </c>
      <c r="AN106" t="b">
        <f t="shared" si="60"/>
        <v>1</v>
      </c>
      <c r="AO106" t="str">
        <f t="shared" si="61"/>
        <v>cm</v>
      </c>
      <c r="AP106">
        <f t="shared" si="62"/>
        <v>177</v>
      </c>
      <c r="AQ106" s="6" t="b">
        <f t="shared" si="63"/>
        <v>1</v>
      </c>
      <c r="AR106" s="6" t="str">
        <f t="shared" si="64"/>
        <v>fffffd</v>
      </c>
      <c r="AS106" s="6" t="b">
        <f>NOT(IFERROR(VLOOKUP(IFERROR(VALUE(MID($AD106,RIGHT(AS$2,1)+1,1)),MID($AD106,RIGHT(AS$2,1)+1,1)),Alphanumeric!$A:$A,1,FALSE),-1)=-1)</f>
        <v>1</v>
      </c>
      <c r="AT106" s="6" t="b">
        <f>NOT(IFERROR(VLOOKUP(IFERROR(VALUE(MID($AD106,RIGHT(AT$2,1)+1,1)),MID($AD106,RIGHT(AT$2,1)+1,1)),Alphanumeric!$A:$A,1,FALSE),-1)=-1)</f>
        <v>1</v>
      </c>
      <c r="AU106" s="6" t="b">
        <f>NOT(IFERROR(VLOOKUP(IFERROR(VALUE(MID($AD106,RIGHT(AU$2,1)+1,1)),MID($AD106,RIGHT(AU$2,1)+1,1)),Alphanumeric!$A:$A,1,FALSE),-1)=-1)</f>
        <v>1</v>
      </c>
      <c r="AV106" s="6" t="b">
        <f>NOT(IFERROR(VLOOKUP(IFERROR(VALUE(MID($AD106,RIGHT(AV$2,1)+1,1)),MID($AD106,RIGHT(AV$2,1)+1,1)),Alphanumeric!$A:$A,1,FALSE),-1)=-1)</f>
        <v>1</v>
      </c>
      <c r="AW106" s="6" t="b">
        <f>NOT(IFERROR(VLOOKUP(IFERROR(VALUE(MID($AD106,RIGHT(AW$2,1)+1,1)),MID($AD106,RIGHT(AW$2,1)+1,1)),Alphanumeric!$A:$A,1,FALSE),-1)=-1)</f>
        <v>1</v>
      </c>
      <c r="AX106" s="6" t="b">
        <f>NOT(IFERROR(VLOOKUP(IFERROR(VALUE(MID($AD106,RIGHT(AX$2,1)+1,1)),MID($AD106,RIGHT(AX$2,1)+1,1)),Alphanumeric!$A:$A,1,FALSE),-1)=-1)</f>
        <v>1</v>
      </c>
      <c r="AY106" s="6" t="b">
        <f t="shared" si="65"/>
        <v>1</v>
      </c>
      <c r="AZ106" t="b">
        <f t="shared" si="66"/>
        <v>1</v>
      </c>
    </row>
    <row r="107" spans="1:52" ht="17" x14ac:dyDescent="0.25">
      <c r="A107" t="str">
        <f t="shared" si="44"/>
        <v>24-2</v>
      </c>
      <c r="B107" s="1" t="s">
        <v>78</v>
      </c>
      <c r="C107">
        <f t="shared" si="67"/>
        <v>24</v>
      </c>
      <c r="D107">
        <f t="shared" si="45"/>
        <v>2</v>
      </c>
      <c r="G107">
        <f t="shared" si="68"/>
        <v>105</v>
      </c>
      <c r="H107" t="str">
        <f t="shared" si="72"/>
        <v/>
      </c>
      <c r="I107" t="str">
        <f t="shared" si="72"/>
        <v>hcl:#cfa07d</v>
      </c>
      <c r="J107" t="str">
        <f t="shared" si="72"/>
        <v>hgt:168cm</v>
      </c>
      <c r="K107" t="str">
        <f t="shared" si="72"/>
        <v>ecl:grn</v>
      </c>
      <c r="L107" t="str">
        <f t="shared" si="72"/>
        <v>pid:664159349 eyr:2028 iyr:2017 byr:1972</v>
      </c>
      <c r="M107" t="str">
        <f t="shared" si="72"/>
        <v/>
      </c>
      <c r="N107" t="str">
        <f t="shared" si="72"/>
        <v/>
      </c>
      <c r="O107" t="str">
        <f t="shared" si="72"/>
        <v/>
      </c>
      <c r="P107" t="str">
        <f t="shared" si="72"/>
        <v/>
      </c>
      <c r="Q107" t="str">
        <f t="shared" si="46"/>
        <v>hcl:#cfa07d hgt:168cm ecl:grn pid:664159349 eyr:2028 iyr:2017 byr:1972</v>
      </c>
      <c r="R107">
        <f t="shared" si="74"/>
        <v>63</v>
      </c>
      <c r="S107">
        <f t="shared" si="74"/>
        <v>54</v>
      </c>
      <c r="T107">
        <f t="shared" si="74"/>
        <v>45</v>
      </c>
      <c r="U107">
        <f t="shared" si="74"/>
        <v>13</v>
      </c>
      <c r="V107">
        <f t="shared" si="74"/>
        <v>1</v>
      </c>
      <c r="W107">
        <f t="shared" si="74"/>
        <v>23</v>
      </c>
      <c r="X107">
        <f t="shared" si="73"/>
        <v>31</v>
      </c>
      <c r="Y107" s="3" t="b">
        <f t="shared" si="42"/>
        <v>1</v>
      </c>
      <c r="Z107" t="str">
        <f t="shared" si="47"/>
        <v>1972</v>
      </c>
      <c r="AA107" t="str">
        <f t="shared" si="48"/>
        <v>2017</v>
      </c>
      <c r="AB107" t="str">
        <f t="shared" si="49"/>
        <v>2028</v>
      </c>
      <c r="AC107" t="str">
        <f t="shared" si="50"/>
        <v>168cm</v>
      </c>
      <c r="AD107" t="str">
        <f t="shared" si="51"/>
        <v>#cfa07d</v>
      </c>
      <c r="AE107" t="str">
        <f t="shared" si="52"/>
        <v>grn</v>
      </c>
      <c r="AF107" t="str">
        <f t="shared" si="53"/>
        <v>664159349</v>
      </c>
      <c r="AG107" s="3" t="b">
        <f t="shared" si="43"/>
        <v>1</v>
      </c>
      <c r="AH107" t="b">
        <f t="shared" si="54"/>
        <v>1</v>
      </c>
      <c r="AI107" t="b">
        <f t="shared" si="55"/>
        <v>1</v>
      </c>
      <c r="AJ107" t="b">
        <f t="shared" si="56"/>
        <v>1</v>
      </c>
      <c r="AK107" s="8" t="b">
        <f t="shared" si="57"/>
        <v>1</v>
      </c>
      <c r="AL107" s="7" t="b">
        <f t="shared" si="58"/>
        <v>1</v>
      </c>
      <c r="AM107" s="8" t="b">
        <f t="shared" si="59"/>
        <v>1</v>
      </c>
      <c r="AN107" t="b">
        <f t="shared" si="60"/>
        <v>1</v>
      </c>
      <c r="AO107" t="str">
        <f t="shared" si="61"/>
        <v>cm</v>
      </c>
      <c r="AP107">
        <f t="shared" si="62"/>
        <v>168</v>
      </c>
      <c r="AQ107" s="6" t="b">
        <f t="shared" si="63"/>
        <v>1</v>
      </c>
      <c r="AR107" s="6" t="str">
        <f t="shared" si="64"/>
        <v>cfa07d</v>
      </c>
      <c r="AS107" s="6" t="b">
        <f>NOT(IFERROR(VLOOKUP(IFERROR(VALUE(MID($AD107,RIGHT(AS$2,1)+1,1)),MID($AD107,RIGHT(AS$2,1)+1,1)),Alphanumeric!$A:$A,1,FALSE),-1)=-1)</f>
        <v>1</v>
      </c>
      <c r="AT107" s="6" t="b">
        <f>NOT(IFERROR(VLOOKUP(IFERROR(VALUE(MID($AD107,RIGHT(AT$2,1)+1,1)),MID($AD107,RIGHT(AT$2,1)+1,1)),Alphanumeric!$A:$A,1,FALSE),-1)=-1)</f>
        <v>1</v>
      </c>
      <c r="AU107" s="6" t="b">
        <f>NOT(IFERROR(VLOOKUP(IFERROR(VALUE(MID($AD107,RIGHT(AU$2,1)+1,1)),MID($AD107,RIGHT(AU$2,1)+1,1)),Alphanumeric!$A:$A,1,FALSE),-1)=-1)</f>
        <v>1</v>
      </c>
      <c r="AV107" s="6" t="b">
        <f>NOT(IFERROR(VLOOKUP(IFERROR(VALUE(MID($AD107,RIGHT(AV$2,1)+1,1)),MID($AD107,RIGHT(AV$2,1)+1,1)),Alphanumeric!$A:$A,1,FALSE),-1)=-1)</f>
        <v>1</v>
      </c>
      <c r="AW107" s="6" t="b">
        <f>NOT(IFERROR(VLOOKUP(IFERROR(VALUE(MID($AD107,RIGHT(AW$2,1)+1,1)),MID($AD107,RIGHT(AW$2,1)+1,1)),Alphanumeric!$A:$A,1,FALSE),-1)=-1)</f>
        <v>1</v>
      </c>
      <c r="AX107" s="6" t="b">
        <f>NOT(IFERROR(VLOOKUP(IFERROR(VALUE(MID($AD107,RIGHT(AX$2,1)+1,1)),MID($AD107,RIGHT(AX$2,1)+1,1)),Alphanumeric!$A:$A,1,FALSE),-1)=-1)</f>
        <v>1</v>
      </c>
      <c r="AY107" s="6" t="b">
        <f t="shared" si="65"/>
        <v>1</v>
      </c>
      <c r="AZ107" t="b">
        <f t="shared" si="66"/>
        <v>1</v>
      </c>
    </row>
    <row r="108" spans="1:52" ht="17" x14ac:dyDescent="0.25">
      <c r="A108" t="str">
        <f t="shared" si="44"/>
        <v>24-3</v>
      </c>
      <c r="B108" s="1" t="s">
        <v>79</v>
      </c>
      <c r="C108">
        <f t="shared" si="67"/>
        <v>24</v>
      </c>
      <c r="D108">
        <f t="shared" si="45"/>
        <v>3</v>
      </c>
      <c r="G108">
        <f t="shared" si="68"/>
        <v>106</v>
      </c>
      <c r="H108" t="str">
        <f t="shared" si="72"/>
        <v/>
      </c>
      <c r="I108" t="str">
        <f t="shared" si="72"/>
        <v>hcl:#a97842</v>
      </c>
      <c r="J108" t="str">
        <f t="shared" si="72"/>
        <v>byr:1987</v>
      </c>
      <c r="K108" t="str">
        <f t="shared" si="72"/>
        <v>eyr:2020 hgt:182cm</v>
      </c>
      <c r="L108" t="str">
        <f t="shared" si="72"/>
        <v>iyr:2018</v>
      </c>
      <c r="M108" t="str">
        <f t="shared" si="72"/>
        <v>ecl:brn pid:560272731</v>
      </c>
      <c r="N108" t="str">
        <f t="shared" si="72"/>
        <v/>
      </c>
      <c r="O108" t="str">
        <f t="shared" si="72"/>
        <v/>
      </c>
      <c r="P108" t="str">
        <f t="shared" si="72"/>
        <v/>
      </c>
      <c r="Q108" t="str">
        <f t="shared" si="46"/>
        <v>hcl:#a97842 byr:1987 eyr:2020 hgt:182cm iyr:2018 ecl:brn pid:560272731</v>
      </c>
      <c r="R108">
        <f t="shared" si="74"/>
        <v>13</v>
      </c>
      <c r="S108">
        <f t="shared" si="74"/>
        <v>41</v>
      </c>
      <c r="T108">
        <f t="shared" si="74"/>
        <v>22</v>
      </c>
      <c r="U108">
        <f t="shared" si="74"/>
        <v>31</v>
      </c>
      <c r="V108">
        <f t="shared" si="74"/>
        <v>1</v>
      </c>
      <c r="W108">
        <f t="shared" si="74"/>
        <v>50</v>
      </c>
      <c r="X108">
        <f t="shared" si="73"/>
        <v>58</v>
      </c>
      <c r="Y108" s="3" t="b">
        <f t="shared" si="42"/>
        <v>1</v>
      </c>
      <c r="Z108" t="str">
        <f t="shared" si="47"/>
        <v>1987</v>
      </c>
      <c r="AA108" t="str">
        <f t="shared" si="48"/>
        <v>2018</v>
      </c>
      <c r="AB108" t="str">
        <f t="shared" si="49"/>
        <v>2020</v>
      </c>
      <c r="AC108" t="str">
        <f t="shared" si="50"/>
        <v>182cm</v>
      </c>
      <c r="AD108" t="str">
        <f t="shared" si="51"/>
        <v>#a97842</v>
      </c>
      <c r="AE108" t="str">
        <f t="shared" si="52"/>
        <v>brn</v>
      </c>
      <c r="AF108" t="str">
        <f t="shared" si="53"/>
        <v>560272731</v>
      </c>
      <c r="AG108" s="3" t="b">
        <f t="shared" si="43"/>
        <v>1</v>
      </c>
      <c r="AH108" t="b">
        <f t="shared" si="54"/>
        <v>1</v>
      </c>
      <c r="AI108" t="b">
        <f t="shared" si="55"/>
        <v>1</v>
      </c>
      <c r="AJ108" t="b">
        <f t="shared" si="56"/>
        <v>1</v>
      </c>
      <c r="AK108" s="8" t="b">
        <f t="shared" si="57"/>
        <v>1</v>
      </c>
      <c r="AL108" s="7" t="b">
        <f t="shared" si="58"/>
        <v>1</v>
      </c>
      <c r="AM108" s="8" t="b">
        <f t="shared" si="59"/>
        <v>1</v>
      </c>
      <c r="AN108" t="b">
        <f t="shared" si="60"/>
        <v>1</v>
      </c>
      <c r="AO108" t="str">
        <f t="shared" si="61"/>
        <v>cm</v>
      </c>
      <c r="AP108">
        <f t="shared" si="62"/>
        <v>182</v>
      </c>
      <c r="AQ108" s="6" t="b">
        <f t="shared" si="63"/>
        <v>1</v>
      </c>
      <c r="AR108" s="6" t="str">
        <f t="shared" si="64"/>
        <v>a97842</v>
      </c>
      <c r="AS108" s="6" t="b">
        <f>NOT(IFERROR(VLOOKUP(IFERROR(VALUE(MID($AD108,RIGHT(AS$2,1)+1,1)),MID($AD108,RIGHT(AS$2,1)+1,1)),Alphanumeric!$A:$A,1,FALSE),-1)=-1)</f>
        <v>1</v>
      </c>
      <c r="AT108" s="6" t="b">
        <f>NOT(IFERROR(VLOOKUP(IFERROR(VALUE(MID($AD108,RIGHT(AT$2,1)+1,1)),MID($AD108,RIGHT(AT$2,1)+1,1)),Alphanumeric!$A:$A,1,FALSE),-1)=-1)</f>
        <v>1</v>
      </c>
      <c r="AU108" s="6" t="b">
        <f>NOT(IFERROR(VLOOKUP(IFERROR(VALUE(MID($AD108,RIGHT(AU$2,1)+1,1)),MID($AD108,RIGHT(AU$2,1)+1,1)),Alphanumeric!$A:$A,1,FALSE),-1)=-1)</f>
        <v>1</v>
      </c>
      <c r="AV108" s="6" t="b">
        <f>NOT(IFERROR(VLOOKUP(IFERROR(VALUE(MID($AD108,RIGHT(AV$2,1)+1,1)),MID($AD108,RIGHT(AV$2,1)+1,1)),Alphanumeric!$A:$A,1,FALSE),-1)=-1)</f>
        <v>1</v>
      </c>
      <c r="AW108" s="6" t="b">
        <f>NOT(IFERROR(VLOOKUP(IFERROR(VALUE(MID($AD108,RIGHT(AW$2,1)+1,1)),MID($AD108,RIGHT(AW$2,1)+1,1)),Alphanumeric!$A:$A,1,FALSE),-1)=-1)</f>
        <v>1</v>
      </c>
      <c r="AX108" s="6" t="b">
        <f>NOT(IFERROR(VLOOKUP(IFERROR(VALUE(MID($AD108,RIGHT(AX$2,1)+1,1)),MID($AD108,RIGHT(AX$2,1)+1,1)),Alphanumeric!$A:$A,1,FALSE),-1)=-1)</f>
        <v>1</v>
      </c>
      <c r="AY108" s="6" t="b">
        <f t="shared" si="65"/>
        <v>1</v>
      </c>
      <c r="AZ108" t="b">
        <f t="shared" si="66"/>
        <v>1</v>
      </c>
    </row>
    <row r="109" spans="1:52" ht="17" x14ac:dyDescent="0.25">
      <c r="A109" t="str">
        <f t="shared" si="44"/>
        <v>24-4</v>
      </c>
      <c r="B109" s="1" t="s">
        <v>80</v>
      </c>
      <c r="C109">
        <f t="shared" si="67"/>
        <v>24</v>
      </c>
      <c r="D109">
        <f t="shared" si="45"/>
        <v>4</v>
      </c>
      <c r="G109">
        <f t="shared" si="68"/>
        <v>107</v>
      </c>
      <c r="H109" t="str">
        <f t="shared" si="72"/>
        <v/>
      </c>
      <c r="I109" t="str">
        <f t="shared" si="72"/>
        <v>hgt:172cm cid:125 ecl:blu pid:291640184</v>
      </c>
      <c r="J109" t="str">
        <f t="shared" si="72"/>
        <v>byr:1926</v>
      </c>
      <c r="K109" t="str">
        <f t="shared" si="72"/>
        <v>iyr:2014 hcl:#ceb3a1</v>
      </c>
      <c r="L109" t="str">
        <f t="shared" si="72"/>
        <v/>
      </c>
      <c r="M109" t="str">
        <f t="shared" si="72"/>
        <v/>
      </c>
      <c r="N109" t="str">
        <f t="shared" si="72"/>
        <v/>
      </c>
      <c r="O109" t="str">
        <f t="shared" si="72"/>
        <v/>
      </c>
      <c r="P109" t="str">
        <f t="shared" si="72"/>
        <v/>
      </c>
      <c r="Q109" t="str">
        <f t="shared" si="46"/>
        <v>hgt:172cm cid:125 ecl:blu pid:291640184 byr:1926 iyr:2014 hcl:#ceb3a1</v>
      </c>
      <c r="R109">
        <f t="shared" si="74"/>
        <v>41</v>
      </c>
      <c r="S109">
        <f t="shared" si="74"/>
        <v>50</v>
      </c>
      <c r="T109" t="e">
        <f t="shared" si="74"/>
        <v>#VALUE!</v>
      </c>
      <c r="U109">
        <f t="shared" si="74"/>
        <v>1</v>
      </c>
      <c r="V109">
        <f t="shared" si="74"/>
        <v>59</v>
      </c>
      <c r="W109">
        <f t="shared" si="74"/>
        <v>19</v>
      </c>
      <c r="X109">
        <f t="shared" si="73"/>
        <v>27</v>
      </c>
      <c r="Y109" s="3" t="b">
        <f t="shared" si="42"/>
        <v>0</v>
      </c>
      <c r="Z109" t="str">
        <f t="shared" si="47"/>
        <v>1926</v>
      </c>
      <c r="AA109" t="str">
        <f t="shared" si="48"/>
        <v>2014</v>
      </c>
      <c r="AB109" t="e">
        <f t="shared" si="49"/>
        <v>#VALUE!</v>
      </c>
      <c r="AC109" t="str">
        <f t="shared" si="50"/>
        <v>172cm</v>
      </c>
      <c r="AD109" t="str">
        <f t="shared" si="51"/>
        <v>#ceb3a1</v>
      </c>
      <c r="AE109" t="str">
        <f t="shared" si="52"/>
        <v>blu</v>
      </c>
      <c r="AF109" t="str">
        <f t="shared" si="53"/>
        <v>291640184</v>
      </c>
      <c r="AG109" s="3" t="b">
        <f t="shared" si="43"/>
        <v>0</v>
      </c>
      <c r="AH109" t="b">
        <f t="shared" si="54"/>
        <v>1</v>
      </c>
      <c r="AI109" t="b">
        <f t="shared" si="55"/>
        <v>1</v>
      </c>
      <c r="AJ109" t="b">
        <f t="shared" si="56"/>
        <v>0</v>
      </c>
      <c r="AK109" s="8" t="b">
        <f t="shared" si="57"/>
        <v>1</v>
      </c>
      <c r="AL109" s="7" t="b">
        <f t="shared" si="58"/>
        <v>1</v>
      </c>
      <c r="AM109" s="8" t="b">
        <f t="shared" si="59"/>
        <v>1</v>
      </c>
      <c r="AN109" t="b">
        <f t="shared" si="60"/>
        <v>1</v>
      </c>
      <c r="AO109" t="str">
        <f t="shared" si="61"/>
        <v>cm</v>
      </c>
      <c r="AP109">
        <f t="shared" si="62"/>
        <v>172</v>
      </c>
      <c r="AQ109" s="6" t="b">
        <f t="shared" si="63"/>
        <v>1</v>
      </c>
      <c r="AR109" s="6" t="str">
        <f t="shared" si="64"/>
        <v>ceb3a1</v>
      </c>
      <c r="AS109" s="6" t="b">
        <f>NOT(IFERROR(VLOOKUP(IFERROR(VALUE(MID($AD109,RIGHT(AS$2,1)+1,1)),MID($AD109,RIGHT(AS$2,1)+1,1)),Alphanumeric!$A:$A,1,FALSE),-1)=-1)</f>
        <v>1</v>
      </c>
      <c r="AT109" s="6" t="b">
        <f>NOT(IFERROR(VLOOKUP(IFERROR(VALUE(MID($AD109,RIGHT(AT$2,1)+1,1)),MID($AD109,RIGHT(AT$2,1)+1,1)),Alphanumeric!$A:$A,1,FALSE),-1)=-1)</f>
        <v>1</v>
      </c>
      <c r="AU109" s="6" t="b">
        <f>NOT(IFERROR(VLOOKUP(IFERROR(VALUE(MID($AD109,RIGHT(AU$2,1)+1,1)),MID($AD109,RIGHT(AU$2,1)+1,1)),Alphanumeric!$A:$A,1,FALSE),-1)=-1)</f>
        <v>1</v>
      </c>
      <c r="AV109" s="6" t="b">
        <f>NOT(IFERROR(VLOOKUP(IFERROR(VALUE(MID($AD109,RIGHT(AV$2,1)+1,1)),MID($AD109,RIGHT(AV$2,1)+1,1)),Alphanumeric!$A:$A,1,FALSE),-1)=-1)</f>
        <v>1</v>
      </c>
      <c r="AW109" s="6" t="b">
        <f>NOT(IFERROR(VLOOKUP(IFERROR(VALUE(MID($AD109,RIGHT(AW$2,1)+1,1)),MID($AD109,RIGHT(AW$2,1)+1,1)),Alphanumeric!$A:$A,1,FALSE),-1)=-1)</f>
        <v>1</v>
      </c>
      <c r="AX109" s="6" t="b">
        <f>NOT(IFERROR(VLOOKUP(IFERROR(VALUE(MID($AD109,RIGHT(AX$2,1)+1,1)),MID($AD109,RIGHT(AX$2,1)+1,1)),Alphanumeric!$A:$A,1,FALSE),-1)=-1)</f>
        <v>1</v>
      </c>
      <c r="AY109" s="6" t="b">
        <f t="shared" si="65"/>
        <v>1</v>
      </c>
      <c r="AZ109" t="b">
        <f t="shared" si="66"/>
        <v>1</v>
      </c>
    </row>
    <row r="110" spans="1:52" ht="17" x14ac:dyDescent="0.25">
      <c r="A110" t="str">
        <f t="shared" si="44"/>
        <v>24-5</v>
      </c>
      <c r="B110" s="1" t="s">
        <v>81</v>
      </c>
      <c r="C110">
        <f t="shared" si="67"/>
        <v>24</v>
      </c>
      <c r="D110">
        <f t="shared" si="45"/>
        <v>5</v>
      </c>
      <c r="G110">
        <f t="shared" si="68"/>
        <v>108</v>
      </c>
      <c r="H110" t="str">
        <f t="shared" si="72"/>
        <v/>
      </c>
      <c r="I110" t="str">
        <f t="shared" si="72"/>
        <v>iyr:2027 hgt:84 hcl:z</v>
      </c>
      <c r="J110" t="str">
        <f t="shared" si="72"/>
        <v>ecl:#b68fec</v>
      </c>
      <c r="K110" t="str">
        <f t="shared" si="72"/>
        <v>pid:809408661</v>
      </c>
      <c r="L110" t="str">
        <f t="shared" si="72"/>
        <v>byr:2018 eyr:1927 cid:87</v>
      </c>
      <c r="M110" t="str">
        <f t="shared" si="72"/>
        <v/>
      </c>
      <c r="N110" t="str">
        <f t="shared" si="72"/>
        <v/>
      </c>
      <c r="O110" t="str">
        <f t="shared" si="72"/>
        <v/>
      </c>
      <c r="P110" t="str">
        <f t="shared" si="72"/>
        <v/>
      </c>
      <c r="Q110" t="str">
        <f t="shared" si="46"/>
        <v>iyr:2027 hgt:84 hcl:z ecl:#b68fec pid:809408661 byr:2018 eyr:1927 cid:87</v>
      </c>
      <c r="R110">
        <f t="shared" si="74"/>
        <v>49</v>
      </c>
      <c r="S110">
        <f t="shared" si="74"/>
        <v>1</v>
      </c>
      <c r="T110">
        <f t="shared" si="74"/>
        <v>58</v>
      </c>
      <c r="U110">
        <f t="shared" si="74"/>
        <v>10</v>
      </c>
      <c r="V110">
        <f t="shared" si="74"/>
        <v>17</v>
      </c>
      <c r="W110">
        <f t="shared" si="74"/>
        <v>23</v>
      </c>
      <c r="X110">
        <f t="shared" si="73"/>
        <v>35</v>
      </c>
      <c r="Y110" s="3" t="b">
        <f t="shared" si="42"/>
        <v>1</v>
      </c>
      <c r="Z110" t="str">
        <f t="shared" si="47"/>
        <v>2018</v>
      </c>
      <c r="AA110" t="str">
        <f t="shared" si="48"/>
        <v>2027</v>
      </c>
      <c r="AB110" t="str">
        <f t="shared" si="49"/>
        <v>1927</v>
      </c>
      <c r="AC110" t="str">
        <f t="shared" si="50"/>
        <v>84</v>
      </c>
      <c r="AD110" t="str">
        <f t="shared" si="51"/>
        <v>z</v>
      </c>
      <c r="AE110" t="str">
        <f t="shared" si="52"/>
        <v>#b68fec</v>
      </c>
      <c r="AF110" t="str">
        <f t="shared" si="53"/>
        <v>809408661</v>
      </c>
      <c r="AG110" s="3" t="b">
        <f t="shared" si="43"/>
        <v>0</v>
      </c>
      <c r="AH110" t="b">
        <f t="shared" si="54"/>
        <v>0</v>
      </c>
      <c r="AI110" t="b">
        <f t="shared" si="55"/>
        <v>0</v>
      </c>
      <c r="AJ110" t="b">
        <f t="shared" si="56"/>
        <v>0</v>
      </c>
      <c r="AK110" s="8" t="b">
        <f t="shared" si="57"/>
        <v>0</v>
      </c>
      <c r="AL110" s="7" t="b">
        <f t="shared" si="58"/>
        <v>0</v>
      </c>
      <c r="AM110" s="8" t="b">
        <f t="shared" si="59"/>
        <v>0</v>
      </c>
      <c r="AN110" t="b">
        <f t="shared" si="60"/>
        <v>1</v>
      </c>
      <c r="AO110" t="str">
        <f t="shared" si="61"/>
        <v>84</v>
      </c>
      <c r="AP110" t="e">
        <f t="shared" si="62"/>
        <v>#VALUE!</v>
      </c>
      <c r="AQ110" s="6" t="b">
        <f t="shared" si="63"/>
        <v>0</v>
      </c>
      <c r="AR110" s="6" t="str">
        <f t="shared" si="64"/>
        <v/>
      </c>
      <c r="AS110" s="6" t="b">
        <f>NOT(IFERROR(VLOOKUP(IFERROR(VALUE(MID($AD110,RIGHT(AS$2,1)+1,1)),MID($AD110,RIGHT(AS$2,1)+1,1)),Alphanumeric!$A:$A,1,FALSE),-1)=-1)</f>
        <v>0</v>
      </c>
      <c r="AT110" s="6" t="b">
        <f>NOT(IFERROR(VLOOKUP(IFERROR(VALUE(MID($AD110,RIGHT(AT$2,1)+1,1)),MID($AD110,RIGHT(AT$2,1)+1,1)),Alphanumeric!$A:$A,1,FALSE),-1)=-1)</f>
        <v>0</v>
      </c>
      <c r="AU110" s="6" t="b">
        <f>NOT(IFERROR(VLOOKUP(IFERROR(VALUE(MID($AD110,RIGHT(AU$2,1)+1,1)),MID($AD110,RIGHT(AU$2,1)+1,1)),Alphanumeric!$A:$A,1,FALSE),-1)=-1)</f>
        <v>0</v>
      </c>
      <c r="AV110" s="6" t="b">
        <f>NOT(IFERROR(VLOOKUP(IFERROR(VALUE(MID($AD110,RIGHT(AV$2,1)+1,1)),MID($AD110,RIGHT(AV$2,1)+1,1)),Alphanumeric!$A:$A,1,FALSE),-1)=-1)</f>
        <v>0</v>
      </c>
      <c r="AW110" s="6" t="b">
        <f>NOT(IFERROR(VLOOKUP(IFERROR(VALUE(MID($AD110,RIGHT(AW$2,1)+1,1)),MID($AD110,RIGHT(AW$2,1)+1,1)),Alphanumeric!$A:$A,1,FALSE),-1)=-1)</f>
        <v>0</v>
      </c>
      <c r="AX110" s="6" t="b">
        <f>NOT(IFERROR(VLOOKUP(IFERROR(VALUE(MID($AD110,RIGHT(AX$2,1)+1,1)),MID($AD110,RIGHT(AX$2,1)+1,1)),Alphanumeric!$A:$A,1,FALSE),-1)=-1)</f>
        <v>0</v>
      </c>
      <c r="AY110" s="6" t="b">
        <f t="shared" si="65"/>
        <v>1</v>
      </c>
      <c r="AZ110" t="b">
        <f t="shared" si="66"/>
        <v>0</v>
      </c>
    </row>
    <row r="111" spans="1:52" x14ac:dyDescent="0.2">
      <c r="A111" t="str">
        <f t="shared" si="44"/>
        <v>25-1</v>
      </c>
      <c r="C111">
        <f t="shared" si="67"/>
        <v>25</v>
      </c>
      <c r="D111">
        <f t="shared" si="45"/>
        <v>1</v>
      </c>
      <c r="G111">
        <f t="shared" si="68"/>
        <v>109</v>
      </c>
      <c r="H111" t="str">
        <f t="shared" si="72"/>
        <v/>
      </c>
      <c r="I111" t="str">
        <f t="shared" si="72"/>
        <v>pid:951007276 cid:260 eyr:2025</v>
      </c>
      <c r="J111" t="str">
        <f t="shared" si="72"/>
        <v>ecl:brn iyr:2015 byr:1957</v>
      </c>
      <c r="K111" t="str">
        <f t="shared" si="72"/>
        <v>hcl:#4b8216 hgt:161cm</v>
      </c>
      <c r="L111" t="str">
        <f t="shared" si="72"/>
        <v/>
      </c>
      <c r="M111" t="str">
        <f t="shared" si="72"/>
        <v/>
      </c>
      <c r="N111" t="str">
        <f t="shared" si="72"/>
        <v/>
      </c>
      <c r="O111" t="str">
        <f t="shared" si="72"/>
        <v/>
      </c>
      <c r="P111" t="str">
        <f t="shared" si="72"/>
        <v/>
      </c>
      <c r="Q111" t="str">
        <f t="shared" si="46"/>
        <v>pid:951007276 cid:260 eyr:2025 ecl:brn iyr:2015 byr:1957 hcl:#4b8216 hgt:161cm</v>
      </c>
      <c r="R111">
        <f t="shared" si="74"/>
        <v>49</v>
      </c>
      <c r="S111">
        <f t="shared" si="74"/>
        <v>40</v>
      </c>
      <c r="T111">
        <f t="shared" si="74"/>
        <v>23</v>
      </c>
      <c r="U111">
        <f t="shared" si="74"/>
        <v>70</v>
      </c>
      <c r="V111">
        <f t="shared" si="74"/>
        <v>58</v>
      </c>
      <c r="W111">
        <f t="shared" si="74"/>
        <v>32</v>
      </c>
      <c r="X111">
        <f t="shared" si="73"/>
        <v>1</v>
      </c>
      <c r="Y111" s="3" t="b">
        <f t="shared" si="42"/>
        <v>1</v>
      </c>
      <c r="Z111" t="str">
        <f t="shared" si="47"/>
        <v>1957</v>
      </c>
      <c r="AA111" t="str">
        <f t="shared" si="48"/>
        <v>2015</v>
      </c>
      <c r="AB111" t="str">
        <f t="shared" si="49"/>
        <v>2025</v>
      </c>
      <c r="AC111" t="str">
        <f t="shared" si="50"/>
        <v>161cm</v>
      </c>
      <c r="AD111" t="str">
        <f t="shared" si="51"/>
        <v>#4b8216</v>
      </c>
      <c r="AE111" t="str">
        <f t="shared" si="52"/>
        <v>brn</v>
      </c>
      <c r="AF111" t="str">
        <f t="shared" si="53"/>
        <v>951007276</v>
      </c>
      <c r="AG111" s="3" t="b">
        <f t="shared" si="43"/>
        <v>1</v>
      </c>
      <c r="AH111" t="b">
        <f t="shared" si="54"/>
        <v>1</v>
      </c>
      <c r="AI111" t="b">
        <f t="shared" si="55"/>
        <v>1</v>
      </c>
      <c r="AJ111" t="b">
        <f t="shared" si="56"/>
        <v>1</v>
      </c>
      <c r="AK111" s="8" t="b">
        <f t="shared" si="57"/>
        <v>1</v>
      </c>
      <c r="AL111" s="7" t="b">
        <f t="shared" si="58"/>
        <v>1</v>
      </c>
      <c r="AM111" s="8" t="b">
        <f t="shared" si="59"/>
        <v>1</v>
      </c>
      <c r="AN111" t="b">
        <f t="shared" si="60"/>
        <v>1</v>
      </c>
      <c r="AO111" t="str">
        <f t="shared" si="61"/>
        <v>cm</v>
      </c>
      <c r="AP111">
        <f t="shared" si="62"/>
        <v>161</v>
      </c>
      <c r="AQ111" s="6" t="b">
        <f t="shared" si="63"/>
        <v>1</v>
      </c>
      <c r="AR111" s="6" t="str">
        <f t="shared" si="64"/>
        <v>4b8216</v>
      </c>
      <c r="AS111" s="6" t="b">
        <f>NOT(IFERROR(VLOOKUP(IFERROR(VALUE(MID($AD111,RIGHT(AS$2,1)+1,1)),MID($AD111,RIGHT(AS$2,1)+1,1)),Alphanumeric!$A:$A,1,FALSE),-1)=-1)</f>
        <v>1</v>
      </c>
      <c r="AT111" s="6" t="b">
        <f>NOT(IFERROR(VLOOKUP(IFERROR(VALUE(MID($AD111,RIGHT(AT$2,1)+1,1)),MID($AD111,RIGHT(AT$2,1)+1,1)),Alphanumeric!$A:$A,1,FALSE),-1)=-1)</f>
        <v>1</v>
      </c>
      <c r="AU111" s="6" t="b">
        <f>NOT(IFERROR(VLOOKUP(IFERROR(VALUE(MID($AD111,RIGHT(AU$2,1)+1,1)),MID($AD111,RIGHT(AU$2,1)+1,1)),Alphanumeric!$A:$A,1,FALSE),-1)=-1)</f>
        <v>1</v>
      </c>
      <c r="AV111" s="6" t="b">
        <f>NOT(IFERROR(VLOOKUP(IFERROR(VALUE(MID($AD111,RIGHT(AV$2,1)+1,1)),MID($AD111,RIGHT(AV$2,1)+1,1)),Alphanumeric!$A:$A,1,FALSE),-1)=-1)</f>
        <v>1</v>
      </c>
      <c r="AW111" s="6" t="b">
        <f>NOT(IFERROR(VLOOKUP(IFERROR(VALUE(MID($AD111,RIGHT(AW$2,1)+1,1)),MID($AD111,RIGHT(AW$2,1)+1,1)),Alphanumeric!$A:$A,1,FALSE),-1)=-1)</f>
        <v>1</v>
      </c>
      <c r="AX111" s="6" t="b">
        <f>NOT(IFERROR(VLOOKUP(IFERROR(VALUE(MID($AD111,RIGHT(AX$2,1)+1,1)),MID($AD111,RIGHT(AX$2,1)+1,1)),Alphanumeric!$A:$A,1,FALSE),-1)=-1)</f>
        <v>1</v>
      </c>
      <c r="AY111" s="6" t="b">
        <f t="shared" si="65"/>
        <v>1</v>
      </c>
      <c r="AZ111" t="b">
        <f t="shared" si="66"/>
        <v>1</v>
      </c>
    </row>
    <row r="112" spans="1:52" ht="17" x14ac:dyDescent="0.25">
      <c r="A112" t="str">
        <f t="shared" si="44"/>
        <v>25-2</v>
      </c>
      <c r="B112" s="1" t="s">
        <v>82</v>
      </c>
      <c r="C112">
        <f t="shared" si="67"/>
        <v>25</v>
      </c>
      <c r="D112">
        <f t="shared" si="45"/>
        <v>2</v>
      </c>
      <c r="G112">
        <f t="shared" si="68"/>
        <v>110</v>
      </c>
      <c r="H112" t="str">
        <f t="shared" si="72"/>
        <v/>
      </c>
      <c r="I112" t="str">
        <f t="shared" si="72"/>
        <v>pid:359973697 hcl:#6b5442</v>
      </c>
      <c r="J112" t="str">
        <f t="shared" si="72"/>
        <v>eyr:2022 hgt:169cm</v>
      </c>
      <c r="K112" t="str">
        <f t="shared" si="72"/>
        <v>byr:1965 ecl:brn iyr:2013</v>
      </c>
      <c r="L112" t="str">
        <f t="shared" si="72"/>
        <v/>
      </c>
      <c r="M112" t="str">
        <f t="shared" si="72"/>
        <v/>
      </c>
      <c r="N112" t="str">
        <f t="shared" si="72"/>
        <v/>
      </c>
      <c r="O112" t="str">
        <f t="shared" si="72"/>
        <v/>
      </c>
      <c r="P112" t="str">
        <f t="shared" si="72"/>
        <v/>
      </c>
      <c r="Q112" t="str">
        <f t="shared" si="46"/>
        <v>pid:359973697 hcl:#6b5442 eyr:2022 hgt:169cm byr:1965 ecl:brn iyr:2013</v>
      </c>
      <c r="R112">
        <f t="shared" si="74"/>
        <v>46</v>
      </c>
      <c r="S112">
        <f t="shared" si="74"/>
        <v>63</v>
      </c>
      <c r="T112">
        <f t="shared" si="74"/>
        <v>27</v>
      </c>
      <c r="U112">
        <f t="shared" si="74"/>
        <v>36</v>
      </c>
      <c r="V112">
        <f t="shared" si="74"/>
        <v>15</v>
      </c>
      <c r="W112">
        <f t="shared" si="74"/>
        <v>55</v>
      </c>
      <c r="X112">
        <f t="shared" si="73"/>
        <v>1</v>
      </c>
      <c r="Y112" s="3" t="b">
        <f t="shared" si="42"/>
        <v>1</v>
      </c>
      <c r="Z112" t="str">
        <f t="shared" si="47"/>
        <v>1965</v>
      </c>
      <c r="AA112" t="str">
        <f t="shared" si="48"/>
        <v>2013</v>
      </c>
      <c r="AB112" t="str">
        <f t="shared" si="49"/>
        <v>2022</v>
      </c>
      <c r="AC112" t="str">
        <f t="shared" si="50"/>
        <v>169cm</v>
      </c>
      <c r="AD112" t="str">
        <f t="shared" si="51"/>
        <v>#6b5442</v>
      </c>
      <c r="AE112" t="str">
        <f t="shared" si="52"/>
        <v>brn</v>
      </c>
      <c r="AF112" t="str">
        <f t="shared" si="53"/>
        <v>359973697</v>
      </c>
      <c r="AG112" s="3" t="b">
        <f t="shared" si="43"/>
        <v>1</v>
      </c>
      <c r="AH112" t="b">
        <f t="shared" si="54"/>
        <v>1</v>
      </c>
      <c r="AI112" t="b">
        <f t="shared" si="55"/>
        <v>1</v>
      </c>
      <c r="AJ112" t="b">
        <f t="shared" si="56"/>
        <v>1</v>
      </c>
      <c r="AK112" s="8" t="b">
        <f t="shared" si="57"/>
        <v>1</v>
      </c>
      <c r="AL112" s="7" t="b">
        <f t="shared" si="58"/>
        <v>1</v>
      </c>
      <c r="AM112" s="8" t="b">
        <f t="shared" si="59"/>
        <v>1</v>
      </c>
      <c r="AN112" t="b">
        <f t="shared" si="60"/>
        <v>1</v>
      </c>
      <c r="AO112" t="str">
        <f t="shared" si="61"/>
        <v>cm</v>
      </c>
      <c r="AP112">
        <f t="shared" si="62"/>
        <v>169</v>
      </c>
      <c r="AQ112" s="6" t="b">
        <f t="shared" si="63"/>
        <v>1</v>
      </c>
      <c r="AR112" s="6" t="str">
        <f t="shared" si="64"/>
        <v>6b5442</v>
      </c>
      <c r="AS112" s="6" t="b">
        <f>NOT(IFERROR(VLOOKUP(IFERROR(VALUE(MID($AD112,RIGHT(AS$2,1)+1,1)),MID($AD112,RIGHT(AS$2,1)+1,1)),Alphanumeric!$A:$A,1,FALSE),-1)=-1)</f>
        <v>1</v>
      </c>
      <c r="AT112" s="6" t="b">
        <f>NOT(IFERROR(VLOOKUP(IFERROR(VALUE(MID($AD112,RIGHT(AT$2,1)+1,1)),MID($AD112,RIGHT(AT$2,1)+1,1)),Alphanumeric!$A:$A,1,FALSE),-1)=-1)</f>
        <v>1</v>
      </c>
      <c r="AU112" s="6" t="b">
        <f>NOT(IFERROR(VLOOKUP(IFERROR(VALUE(MID($AD112,RIGHT(AU$2,1)+1,1)),MID($AD112,RIGHT(AU$2,1)+1,1)),Alphanumeric!$A:$A,1,FALSE),-1)=-1)</f>
        <v>1</v>
      </c>
      <c r="AV112" s="6" t="b">
        <f>NOT(IFERROR(VLOOKUP(IFERROR(VALUE(MID($AD112,RIGHT(AV$2,1)+1,1)),MID($AD112,RIGHT(AV$2,1)+1,1)),Alphanumeric!$A:$A,1,FALSE),-1)=-1)</f>
        <v>1</v>
      </c>
      <c r="AW112" s="6" t="b">
        <f>NOT(IFERROR(VLOOKUP(IFERROR(VALUE(MID($AD112,RIGHT(AW$2,1)+1,1)),MID($AD112,RIGHT(AW$2,1)+1,1)),Alphanumeric!$A:$A,1,FALSE),-1)=-1)</f>
        <v>1</v>
      </c>
      <c r="AX112" s="6" t="b">
        <f>NOT(IFERROR(VLOOKUP(IFERROR(VALUE(MID($AD112,RIGHT(AX$2,1)+1,1)),MID($AD112,RIGHT(AX$2,1)+1,1)),Alphanumeric!$A:$A,1,FALSE),-1)=-1)</f>
        <v>1</v>
      </c>
      <c r="AY112" s="6" t="b">
        <f t="shared" si="65"/>
        <v>1</v>
      </c>
      <c r="AZ112" t="b">
        <f t="shared" si="66"/>
        <v>1</v>
      </c>
    </row>
    <row r="113" spans="1:52" x14ac:dyDescent="0.2">
      <c r="A113" t="str">
        <f t="shared" si="44"/>
        <v>26-1</v>
      </c>
      <c r="C113">
        <f t="shared" si="67"/>
        <v>26</v>
      </c>
      <c r="D113">
        <f t="shared" si="45"/>
        <v>1</v>
      </c>
      <c r="G113">
        <f t="shared" si="68"/>
        <v>111</v>
      </c>
      <c r="H113" t="str">
        <f t="shared" ref="H113:P122" si="75">IF(IFERROR(VLOOKUP($G113&amp;"-"&amp;H$2,$A:$B,2,FALSE),0)=0,"",VLOOKUP($G113&amp;"-"&amp;H$2,$A:$B,2,FALSE))</f>
        <v/>
      </c>
      <c r="I113" t="str">
        <f t="shared" si="75"/>
        <v>iyr:2012 hgt:65in eyr:2024 pid:842371195</v>
      </c>
      <c r="J113" t="str">
        <f t="shared" si="75"/>
        <v>ecl:amb</v>
      </c>
      <c r="K113" t="str">
        <f t="shared" si="75"/>
        <v>hcl:#341e13 byr:2000</v>
      </c>
      <c r="L113" t="str">
        <f t="shared" si="75"/>
        <v/>
      </c>
      <c r="M113" t="str">
        <f t="shared" si="75"/>
        <v/>
      </c>
      <c r="N113" t="str">
        <f t="shared" si="75"/>
        <v/>
      </c>
      <c r="O113" t="str">
        <f t="shared" si="75"/>
        <v/>
      </c>
      <c r="P113" t="str">
        <f t="shared" si="75"/>
        <v/>
      </c>
      <c r="Q113" t="str">
        <f t="shared" si="46"/>
        <v>iyr:2012 hgt:65in eyr:2024 pid:842371195 ecl:amb hcl:#341e13 byr:2000</v>
      </c>
      <c r="R113">
        <f t="shared" si="74"/>
        <v>62</v>
      </c>
      <c r="S113">
        <f t="shared" si="74"/>
        <v>1</v>
      </c>
      <c r="T113">
        <f t="shared" si="74"/>
        <v>19</v>
      </c>
      <c r="U113">
        <f t="shared" si="74"/>
        <v>10</v>
      </c>
      <c r="V113">
        <f t="shared" si="74"/>
        <v>50</v>
      </c>
      <c r="W113">
        <f t="shared" si="74"/>
        <v>42</v>
      </c>
      <c r="X113">
        <f t="shared" si="73"/>
        <v>28</v>
      </c>
      <c r="Y113" s="3" t="b">
        <f t="shared" si="42"/>
        <v>1</v>
      </c>
      <c r="Z113" t="str">
        <f t="shared" si="47"/>
        <v>2000</v>
      </c>
      <c r="AA113" t="str">
        <f t="shared" si="48"/>
        <v>2012</v>
      </c>
      <c r="AB113" t="str">
        <f t="shared" si="49"/>
        <v>2024</v>
      </c>
      <c r="AC113" t="str">
        <f t="shared" si="50"/>
        <v>65in</v>
      </c>
      <c r="AD113" t="str">
        <f t="shared" si="51"/>
        <v>#341e13</v>
      </c>
      <c r="AE113" t="str">
        <f t="shared" si="52"/>
        <v>amb</v>
      </c>
      <c r="AF113" t="str">
        <f t="shared" si="53"/>
        <v>842371195</v>
      </c>
      <c r="AG113" s="3" t="b">
        <f t="shared" si="43"/>
        <v>1</v>
      </c>
      <c r="AH113" t="b">
        <f t="shared" si="54"/>
        <v>1</v>
      </c>
      <c r="AI113" t="b">
        <f t="shared" si="55"/>
        <v>1</v>
      </c>
      <c r="AJ113" t="b">
        <f t="shared" si="56"/>
        <v>1</v>
      </c>
      <c r="AK113" s="8" t="b">
        <f t="shared" si="57"/>
        <v>1</v>
      </c>
      <c r="AL113" s="7" t="b">
        <f t="shared" si="58"/>
        <v>1</v>
      </c>
      <c r="AM113" s="8" t="b">
        <f t="shared" si="59"/>
        <v>1</v>
      </c>
      <c r="AN113" t="b">
        <f t="shared" si="60"/>
        <v>1</v>
      </c>
      <c r="AO113" t="str">
        <f t="shared" si="61"/>
        <v>in</v>
      </c>
      <c r="AP113">
        <f t="shared" si="62"/>
        <v>65</v>
      </c>
      <c r="AQ113" s="6" t="b">
        <f t="shared" si="63"/>
        <v>1</v>
      </c>
      <c r="AR113" s="6" t="str">
        <f t="shared" si="64"/>
        <v>341e13</v>
      </c>
      <c r="AS113" s="6" t="b">
        <f>NOT(IFERROR(VLOOKUP(IFERROR(VALUE(MID($AD113,RIGHT(AS$2,1)+1,1)),MID($AD113,RIGHT(AS$2,1)+1,1)),Alphanumeric!$A:$A,1,FALSE),-1)=-1)</f>
        <v>1</v>
      </c>
      <c r="AT113" s="6" t="b">
        <f>NOT(IFERROR(VLOOKUP(IFERROR(VALUE(MID($AD113,RIGHT(AT$2,1)+1,1)),MID($AD113,RIGHT(AT$2,1)+1,1)),Alphanumeric!$A:$A,1,FALSE),-1)=-1)</f>
        <v>1</v>
      </c>
      <c r="AU113" s="6" t="b">
        <f>NOT(IFERROR(VLOOKUP(IFERROR(VALUE(MID($AD113,RIGHT(AU$2,1)+1,1)),MID($AD113,RIGHT(AU$2,1)+1,1)),Alphanumeric!$A:$A,1,FALSE),-1)=-1)</f>
        <v>1</v>
      </c>
      <c r="AV113" s="6" t="b">
        <f>NOT(IFERROR(VLOOKUP(IFERROR(VALUE(MID($AD113,RIGHT(AV$2,1)+1,1)),MID($AD113,RIGHT(AV$2,1)+1,1)),Alphanumeric!$A:$A,1,FALSE),-1)=-1)</f>
        <v>1</v>
      </c>
      <c r="AW113" s="6" t="b">
        <f>NOT(IFERROR(VLOOKUP(IFERROR(VALUE(MID($AD113,RIGHT(AW$2,1)+1,1)),MID($AD113,RIGHT(AW$2,1)+1,1)),Alphanumeric!$A:$A,1,FALSE),-1)=-1)</f>
        <v>1</v>
      </c>
      <c r="AX113" s="6" t="b">
        <f>NOT(IFERROR(VLOOKUP(IFERROR(VALUE(MID($AD113,RIGHT(AX$2,1)+1,1)),MID($AD113,RIGHT(AX$2,1)+1,1)),Alphanumeric!$A:$A,1,FALSE),-1)=-1)</f>
        <v>1</v>
      </c>
      <c r="AY113" s="6" t="b">
        <f t="shared" si="65"/>
        <v>1</v>
      </c>
      <c r="AZ113" t="b">
        <f t="shared" si="66"/>
        <v>1</v>
      </c>
    </row>
    <row r="114" spans="1:52" ht="17" x14ac:dyDescent="0.25">
      <c r="A114" t="str">
        <f t="shared" si="44"/>
        <v>26-2</v>
      </c>
      <c r="B114" s="1" t="s">
        <v>83</v>
      </c>
      <c r="C114">
        <f t="shared" si="67"/>
        <v>26</v>
      </c>
      <c r="D114">
        <f t="shared" si="45"/>
        <v>2</v>
      </c>
      <c r="G114">
        <f t="shared" si="68"/>
        <v>112</v>
      </c>
      <c r="H114" t="str">
        <f t="shared" si="75"/>
        <v/>
      </c>
      <c r="I114" t="str">
        <f t="shared" si="75"/>
        <v>ecl:hzl hgt:170cm byr:1950</v>
      </c>
      <c r="J114" t="str">
        <f t="shared" si="75"/>
        <v>cid:289 eyr:2037 iyr:2021 hcl:#18171d pid:389051819</v>
      </c>
      <c r="K114" t="str">
        <f t="shared" si="75"/>
        <v/>
      </c>
      <c r="L114" t="str">
        <f t="shared" si="75"/>
        <v/>
      </c>
      <c r="M114" t="str">
        <f t="shared" si="75"/>
        <v/>
      </c>
      <c r="N114" t="str">
        <f t="shared" si="75"/>
        <v/>
      </c>
      <c r="O114" t="str">
        <f t="shared" si="75"/>
        <v/>
      </c>
      <c r="P114" t="str">
        <f t="shared" si="75"/>
        <v/>
      </c>
      <c r="Q114" t="str">
        <f t="shared" si="46"/>
        <v>ecl:hzl hgt:170cm byr:1950 cid:289 eyr:2037 iyr:2021 hcl:#18171d pid:389051819</v>
      </c>
      <c r="R114">
        <f t="shared" si="74"/>
        <v>19</v>
      </c>
      <c r="S114">
        <f t="shared" si="74"/>
        <v>45</v>
      </c>
      <c r="T114">
        <f t="shared" si="74"/>
        <v>36</v>
      </c>
      <c r="U114">
        <f t="shared" si="74"/>
        <v>9</v>
      </c>
      <c r="V114">
        <f t="shared" si="74"/>
        <v>54</v>
      </c>
      <c r="W114">
        <f t="shared" si="74"/>
        <v>1</v>
      </c>
      <c r="X114">
        <f t="shared" si="73"/>
        <v>66</v>
      </c>
      <c r="Y114" s="3" t="b">
        <f t="shared" si="42"/>
        <v>1</v>
      </c>
      <c r="Z114" t="str">
        <f t="shared" si="47"/>
        <v>1950</v>
      </c>
      <c r="AA114" t="str">
        <f t="shared" si="48"/>
        <v>2021</v>
      </c>
      <c r="AB114" t="str">
        <f t="shared" si="49"/>
        <v>2037</v>
      </c>
      <c r="AC114" t="str">
        <f t="shared" si="50"/>
        <v>170cm</v>
      </c>
      <c r="AD114" t="str">
        <f t="shared" si="51"/>
        <v>#18171d</v>
      </c>
      <c r="AE114" t="str">
        <f t="shared" si="52"/>
        <v>hzl</v>
      </c>
      <c r="AF114" t="str">
        <f t="shared" si="53"/>
        <v>389051819</v>
      </c>
      <c r="AG114" s="3" t="b">
        <f t="shared" si="43"/>
        <v>0</v>
      </c>
      <c r="AH114" t="b">
        <f t="shared" si="54"/>
        <v>1</v>
      </c>
      <c r="AI114" t="b">
        <f t="shared" si="55"/>
        <v>0</v>
      </c>
      <c r="AJ114" t="b">
        <f t="shared" si="56"/>
        <v>0</v>
      </c>
      <c r="AK114" s="8" t="b">
        <f t="shared" si="57"/>
        <v>1</v>
      </c>
      <c r="AL114" s="7" t="b">
        <f t="shared" si="58"/>
        <v>1</v>
      </c>
      <c r="AM114" s="8" t="b">
        <f t="shared" si="59"/>
        <v>1</v>
      </c>
      <c r="AN114" t="b">
        <f t="shared" si="60"/>
        <v>1</v>
      </c>
      <c r="AO114" t="str">
        <f t="shared" si="61"/>
        <v>cm</v>
      </c>
      <c r="AP114">
        <f t="shared" si="62"/>
        <v>170</v>
      </c>
      <c r="AQ114" s="6" t="b">
        <f t="shared" si="63"/>
        <v>1</v>
      </c>
      <c r="AR114" s="6" t="str">
        <f t="shared" si="64"/>
        <v>18171d</v>
      </c>
      <c r="AS114" s="6" t="b">
        <f>NOT(IFERROR(VLOOKUP(IFERROR(VALUE(MID($AD114,RIGHT(AS$2,1)+1,1)),MID($AD114,RIGHT(AS$2,1)+1,1)),Alphanumeric!$A:$A,1,FALSE),-1)=-1)</f>
        <v>1</v>
      </c>
      <c r="AT114" s="6" t="b">
        <f>NOT(IFERROR(VLOOKUP(IFERROR(VALUE(MID($AD114,RIGHT(AT$2,1)+1,1)),MID($AD114,RIGHT(AT$2,1)+1,1)),Alphanumeric!$A:$A,1,FALSE),-1)=-1)</f>
        <v>1</v>
      </c>
      <c r="AU114" s="6" t="b">
        <f>NOT(IFERROR(VLOOKUP(IFERROR(VALUE(MID($AD114,RIGHT(AU$2,1)+1,1)),MID($AD114,RIGHT(AU$2,1)+1,1)),Alphanumeric!$A:$A,1,FALSE),-1)=-1)</f>
        <v>1</v>
      </c>
      <c r="AV114" s="6" t="b">
        <f>NOT(IFERROR(VLOOKUP(IFERROR(VALUE(MID($AD114,RIGHT(AV$2,1)+1,1)),MID($AD114,RIGHT(AV$2,1)+1,1)),Alphanumeric!$A:$A,1,FALSE),-1)=-1)</f>
        <v>1</v>
      </c>
      <c r="AW114" s="6" t="b">
        <f>NOT(IFERROR(VLOOKUP(IFERROR(VALUE(MID($AD114,RIGHT(AW$2,1)+1,1)),MID($AD114,RIGHT(AW$2,1)+1,1)),Alphanumeric!$A:$A,1,FALSE),-1)=-1)</f>
        <v>1</v>
      </c>
      <c r="AX114" s="6" t="b">
        <f>NOT(IFERROR(VLOOKUP(IFERROR(VALUE(MID($AD114,RIGHT(AX$2,1)+1,1)),MID($AD114,RIGHT(AX$2,1)+1,1)),Alphanumeric!$A:$A,1,FALSE),-1)=-1)</f>
        <v>1</v>
      </c>
      <c r="AY114" s="6" t="b">
        <f t="shared" si="65"/>
        <v>1</v>
      </c>
      <c r="AZ114" t="b">
        <f t="shared" si="66"/>
        <v>1</v>
      </c>
    </row>
    <row r="115" spans="1:52" ht="17" x14ac:dyDescent="0.25">
      <c r="A115" t="str">
        <f t="shared" si="44"/>
        <v>26-3</v>
      </c>
      <c r="B115" s="1" t="s">
        <v>84</v>
      </c>
      <c r="C115">
        <f t="shared" si="67"/>
        <v>26</v>
      </c>
      <c r="D115">
        <f t="shared" si="45"/>
        <v>3</v>
      </c>
      <c r="G115">
        <f t="shared" si="68"/>
        <v>113</v>
      </c>
      <c r="H115" t="str">
        <f t="shared" si="75"/>
        <v/>
      </c>
      <c r="I115" t="str">
        <f t="shared" si="75"/>
        <v>hgt:159cm</v>
      </c>
      <c r="J115" t="str">
        <f t="shared" si="75"/>
        <v>ecl:amb hcl:#c0946f eyr:2020 pid:010539976 iyr:2011 byr:1921</v>
      </c>
      <c r="K115" t="str">
        <f t="shared" si="75"/>
        <v/>
      </c>
      <c r="L115" t="str">
        <f t="shared" si="75"/>
        <v/>
      </c>
      <c r="M115" t="str">
        <f t="shared" si="75"/>
        <v/>
      </c>
      <c r="N115" t="str">
        <f t="shared" si="75"/>
        <v/>
      </c>
      <c r="O115" t="str">
        <f t="shared" si="75"/>
        <v/>
      </c>
      <c r="P115" t="str">
        <f t="shared" si="75"/>
        <v/>
      </c>
      <c r="Q115" t="str">
        <f t="shared" si="46"/>
        <v>hgt:159cm ecl:amb hcl:#c0946f eyr:2020 pid:010539976 iyr:2011 byr:1921</v>
      </c>
      <c r="R115">
        <f t="shared" si="74"/>
        <v>63</v>
      </c>
      <c r="S115">
        <f t="shared" si="74"/>
        <v>54</v>
      </c>
      <c r="T115">
        <f t="shared" si="74"/>
        <v>31</v>
      </c>
      <c r="U115">
        <f t="shared" si="74"/>
        <v>1</v>
      </c>
      <c r="V115">
        <f t="shared" si="74"/>
        <v>19</v>
      </c>
      <c r="W115">
        <f t="shared" si="74"/>
        <v>11</v>
      </c>
      <c r="X115">
        <f t="shared" si="73"/>
        <v>40</v>
      </c>
      <c r="Y115" s="3" t="b">
        <f t="shared" si="42"/>
        <v>1</v>
      </c>
      <c r="Z115" t="str">
        <f t="shared" si="47"/>
        <v>1921</v>
      </c>
      <c r="AA115" t="str">
        <f t="shared" si="48"/>
        <v>2011</v>
      </c>
      <c r="AB115" t="str">
        <f t="shared" si="49"/>
        <v>2020</v>
      </c>
      <c r="AC115" t="str">
        <f t="shared" si="50"/>
        <v>159cm</v>
      </c>
      <c r="AD115" t="str">
        <f t="shared" si="51"/>
        <v>#c0946f</v>
      </c>
      <c r="AE115" t="str">
        <f t="shared" si="52"/>
        <v>amb</v>
      </c>
      <c r="AF115" t="str">
        <f t="shared" si="53"/>
        <v>010539976</v>
      </c>
      <c r="AG115" s="3" t="b">
        <f t="shared" si="43"/>
        <v>1</v>
      </c>
      <c r="AH115" t="b">
        <f t="shared" si="54"/>
        <v>1</v>
      </c>
      <c r="AI115" t="b">
        <f t="shared" si="55"/>
        <v>1</v>
      </c>
      <c r="AJ115" t="b">
        <f t="shared" si="56"/>
        <v>1</v>
      </c>
      <c r="AK115" s="8" t="b">
        <f t="shared" si="57"/>
        <v>1</v>
      </c>
      <c r="AL115" s="7" t="b">
        <f t="shared" si="58"/>
        <v>1</v>
      </c>
      <c r="AM115" s="8" t="b">
        <f t="shared" si="59"/>
        <v>1</v>
      </c>
      <c r="AN115" t="b">
        <f t="shared" si="60"/>
        <v>1</v>
      </c>
      <c r="AO115" t="str">
        <f t="shared" si="61"/>
        <v>cm</v>
      </c>
      <c r="AP115">
        <f t="shared" si="62"/>
        <v>159</v>
      </c>
      <c r="AQ115" s="6" t="b">
        <f t="shared" si="63"/>
        <v>1</v>
      </c>
      <c r="AR115" s="6" t="str">
        <f t="shared" si="64"/>
        <v>c0946f</v>
      </c>
      <c r="AS115" s="6" t="b">
        <f>NOT(IFERROR(VLOOKUP(IFERROR(VALUE(MID($AD115,RIGHT(AS$2,1)+1,1)),MID($AD115,RIGHT(AS$2,1)+1,1)),Alphanumeric!$A:$A,1,FALSE),-1)=-1)</f>
        <v>1</v>
      </c>
      <c r="AT115" s="6" t="b">
        <f>NOT(IFERROR(VLOOKUP(IFERROR(VALUE(MID($AD115,RIGHT(AT$2,1)+1,1)),MID($AD115,RIGHT(AT$2,1)+1,1)),Alphanumeric!$A:$A,1,FALSE),-1)=-1)</f>
        <v>1</v>
      </c>
      <c r="AU115" s="6" t="b">
        <f>NOT(IFERROR(VLOOKUP(IFERROR(VALUE(MID($AD115,RIGHT(AU$2,1)+1,1)),MID($AD115,RIGHT(AU$2,1)+1,1)),Alphanumeric!$A:$A,1,FALSE),-1)=-1)</f>
        <v>1</v>
      </c>
      <c r="AV115" s="6" t="b">
        <f>NOT(IFERROR(VLOOKUP(IFERROR(VALUE(MID($AD115,RIGHT(AV$2,1)+1,1)),MID($AD115,RIGHT(AV$2,1)+1,1)),Alphanumeric!$A:$A,1,FALSE),-1)=-1)</f>
        <v>1</v>
      </c>
      <c r="AW115" s="6" t="b">
        <f>NOT(IFERROR(VLOOKUP(IFERROR(VALUE(MID($AD115,RIGHT(AW$2,1)+1,1)),MID($AD115,RIGHT(AW$2,1)+1,1)),Alphanumeric!$A:$A,1,FALSE),-1)=-1)</f>
        <v>1</v>
      </c>
      <c r="AX115" s="6" t="b">
        <f>NOT(IFERROR(VLOOKUP(IFERROR(VALUE(MID($AD115,RIGHT(AX$2,1)+1,1)),MID($AD115,RIGHT(AX$2,1)+1,1)),Alphanumeric!$A:$A,1,FALSE),-1)=-1)</f>
        <v>1</v>
      </c>
      <c r="AY115" s="6" t="b">
        <f t="shared" si="65"/>
        <v>1</v>
      </c>
      <c r="AZ115" t="b">
        <f t="shared" si="66"/>
        <v>1</v>
      </c>
    </row>
    <row r="116" spans="1:52" ht="17" x14ac:dyDescent="0.25">
      <c r="A116" t="str">
        <f t="shared" si="44"/>
        <v>26-4</v>
      </c>
      <c r="B116" s="1" t="s">
        <v>85</v>
      </c>
      <c r="C116">
        <f t="shared" si="67"/>
        <v>26</v>
      </c>
      <c r="D116">
        <f t="shared" si="45"/>
        <v>4</v>
      </c>
      <c r="G116">
        <f t="shared" si="68"/>
        <v>114</v>
      </c>
      <c r="H116" t="str">
        <f t="shared" si="75"/>
        <v/>
      </c>
      <c r="I116" t="str">
        <f t="shared" si="75"/>
        <v>hgt:176cm cid:270 pid:838338992</v>
      </c>
      <c r="J116" t="str">
        <f t="shared" si="75"/>
        <v>eyr:2024 hcl:#866857</v>
      </c>
      <c r="K116" t="str">
        <f t="shared" si="75"/>
        <v>ecl:amb iyr:2015 byr:1982</v>
      </c>
      <c r="L116" t="str">
        <f t="shared" si="75"/>
        <v/>
      </c>
      <c r="M116" t="str">
        <f t="shared" si="75"/>
        <v/>
      </c>
      <c r="N116" t="str">
        <f t="shared" si="75"/>
        <v/>
      </c>
      <c r="O116" t="str">
        <f t="shared" si="75"/>
        <v/>
      </c>
      <c r="P116" t="str">
        <f t="shared" si="75"/>
        <v/>
      </c>
      <c r="Q116" t="str">
        <f t="shared" si="46"/>
        <v>hgt:176cm cid:270 pid:838338992 eyr:2024 hcl:#866857 ecl:amb iyr:2015 byr:1982</v>
      </c>
      <c r="R116">
        <f t="shared" si="74"/>
        <v>71</v>
      </c>
      <c r="S116">
        <f t="shared" si="74"/>
        <v>62</v>
      </c>
      <c r="T116">
        <f t="shared" si="74"/>
        <v>33</v>
      </c>
      <c r="U116">
        <f t="shared" si="74"/>
        <v>1</v>
      </c>
      <c r="V116">
        <f t="shared" si="74"/>
        <v>42</v>
      </c>
      <c r="W116">
        <f t="shared" si="74"/>
        <v>54</v>
      </c>
      <c r="X116">
        <f t="shared" si="73"/>
        <v>19</v>
      </c>
      <c r="Y116" s="3" t="b">
        <f t="shared" si="42"/>
        <v>1</v>
      </c>
      <c r="Z116" t="str">
        <f t="shared" si="47"/>
        <v>1982</v>
      </c>
      <c r="AA116" t="str">
        <f t="shared" si="48"/>
        <v>2015</v>
      </c>
      <c r="AB116" t="str">
        <f t="shared" si="49"/>
        <v>2024</v>
      </c>
      <c r="AC116" t="str">
        <f t="shared" si="50"/>
        <v>176cm</v>
      </c>
      <c r="AD116" t="str">
        <f t="shared" si="51"/>
        <v>#866857</v>
      </c>
      <c r="AE116" t="str">
        <f t="shared" si="52"/>
        <v>amb</v>
      </c>
      <c r="AF116" t="str">
        <f t="shared" si="53"/>
        <v>838338992</v>
      </c>
      <c r="AG116" s="3" t="b">
        <f t="shared" si="43"/>
        <v>1</v>
      </c>
      <c r="AH116" t="b">
        <f t="shared" si="54"/>
        <v>1</v>
      </c>
      <c r="AI116" t="b">
        <f t="shared" si="55"/>
        <v>1</v>
      </c>
      <c r="AJ116" t="b">
        <f t="shared" si="56"/>
        <v>1</v>
      </c>
      <c r="AK116" s="8" t="b">
        <f t="shared" si="57"/>
        <v>1</v>
      </c>
      <c r="AL116" s="7" t="b">
        <f t="shared" si="58"/>
        <v>1</v>
      </c>
      <c r="AM116" s="8" t="b">
        <f t="shared" si="59"/>
        <v>1</v>
      </c>
      <c r="AN116" t="b">
        <f t="shared" si="60"/>
        <v>1</v>
      </c>
      <c r="AO116" t="str">
        <f t="shared" si="61"/>
        <v>cm</v>
      </c>
      <c r="AP116">
        <f t="shared" si="62"/>
        <v>176</v>
      </c>
      <c r="AQ116" s="6" t="b">
        <f t="shared" si="63"/>
        <v>1</v>
      </c>
      <c r="AR116" s="6" t="str">
        <f t="shared" si="64"/>
        <v>866857</v>
      </c>
      <c r="AS116" s="6" t="b">
        <f>NOT(IFERROR(VLOOKUP(IFERROR(VALUE(MID($AD116,RIGHT(AS$2,1)+1,1)),MID($AD116,RIGHT(AS$2,1)+1,1)),Alphanumeric!$A:$A,1,FALSE),-1)=-1)</f>
        <v>1</v>
      </c>
      <c r="AT116" s="6" t="b">
        <f>NOT(IFERROR(VLOOKUP(IFERROR(VALUE(MID($AD116,RIGHT(AT$2,1)+1,1)),MID($AD116,RIGHT(AT$2,1)+1,1)),Alphanumeric!$A:$A,1,FALSE),-1)=-1)</f>
        <v>1</v>
      </c>
      <c r="AU116" s="6" t="b">
        <f>NOT(IFERROR(VLOOKUP(IFERROR(VALUE(MID($AD116,RIGHT(AU$2,1)+1,1)),MID($AD116,RIGHT(AU$2,1)+1,1)),Alphanumeric!$A:$A,1,FALSE),-1)=-1)</f>
        <v>1</v>
      </c>
      <c r="AV116" s="6" t="b">
        <f>NOT(IFERROR(VLOOKUP(IFERROR(VALUE(MID($AD116,RIGHT(AV$2,1)+1,1)),MID($AD116,RIGHT(AV$2,1)+1,1)),Alphanumeric!$A:$A,1,FALSE),-1)=-1)</f>
        <v>1</v>
      </c>
      <c r="AW116" s="6" t="b">
        <f>NOT(IFERROR(VLOOKUP(IFERROR(VALUE(MID($AD116,RIGHT(AW$2,1)+1,1)),MID($AD116,RIGHT(AW$2,1)+1,1)),Alphanumeric!$A:$A,1,FALSE),-1)=-1)</f>
        <v>1</v>
      </c>
      <c r="AX116" s="6" t="b">
        <f>NOT(IFERROR(VLOOKUP(IFERROR(VALUE(MID($AD116,RIGHT(AX$2,1)+1,1)),MID($AD116,RIGHT(AX$2,1)+1,1)),Alphanumeric!$A:$A,1,FALSE),-1)=-1)</f>
        <v>1</v>
      </c>
      <c r="AY116" s="6" t="b">
        <f t="shared" si="65"/>
        <v>1</v>
      </c>
      <c r="AZ116" t="b">
        <f t="shared" si="66"/>
        <v>1</v>
      </c>
    </row>
    <row r="117" spans="1:52" x14ac:dyDescent="0.2">
      <c r="A117" t="str">
        <f t="shared" si="44"/>
        <v>27-1</v>
      </c>
      <c r="C117">
        <f t="shared" si="67"/>
        <v>27</v>
      </c>
      <c r="D117">
        <f t="shared" si="45"/>
        <v>1</v>
      </c>
      <c r="G117">
        <f t="shared" si="68"/>
        <v>115</v>
      </c>
      <c r="H117" t="str">
        <f t="shared" si="75"/>
        <v/>
      </c>
      <c r="I117" t="str">
        <f t="shared" si="75"/>
        <v>ecl:blu</v>
      </c>
      <c r="J117" t="str">
        <f t="shared" si="75"/>
        <v>cid:246 hgt:185cm</v>
      </c>
      <c r="K117" t="str">
        <f t="shared" si="75"/>
        <v>byr:1987</v>
      </c>
      <c r="L117" t="str">
        <f t="shared" si="75"/>
        <v>hcl:#fffffd pid:042361456 eyr:2022</v>
      </c>
      <c r="M117" t="str">
        <f t="shared" si="75"/>
        <v>iyr:2010</v>
      </c>
      <c r="N117" t="str">
        <f t="shared" si="75"/>
        <v/>
      </c>
      <c r="O117" t="str">
        <f t="shared" si="75"/>
        <v/>
      </c>
      <c r="P117" t="str">
        <f t="shared" si="75"/>
        <v/>
      </c>
      <c r="Q117" t="str">
        <f t="shared" si="46"/>
        <v>ecl:blu cid:246 hgt:185cm byr:1987 hcl:#fffffd pid:042361456 eyr:2022 iyr:2010</v>
      </c>
      <c r="R117">
        <f t="shared" si="74"/>
        <v>27</v>
      </c>
      <c r="S117">
        <f t="shared" si="74"/>
        <v>71</v>
      </c>
      <c r="T117">
        <f t="shared" si="74"/>
        <v>62</v>
      </c>
      <c r="U117">
        <f t="shared" si="74"/>
        <v>17</v>
      </c>
      <c r="V117">
        <f t="shared" si="74"/>
        <v>36</v>
      </c>
      <c r="W117">
        <f t="shared" si="74"/>
        <v>1</v>
      </c>
      <c r="X117">
        <f t="shared" si="73"/>
        <v>48</v>
      </c>
      <c r="Y117" s="3" t="b">
        <f t="shared" si="42"/>
        <v>1</v>
      </c>
      <c r="Z117" t="str">
        <f t="shared" si="47"/>
        <v>1987</v>
      </c>
      <c r="AA117" t="str">
        <f t="shared" si="48"/>
        <v>2010</v>
      </c>
      <c r="AB117" t="str">
        <f t="shared" si="49"/>
        <v>2022</v>
      </c>
      <c r="AC117" t="str">
        <f t="shared" si="50"/>
        <v>185cm</v>
      </c>
      <c r="AD117" t="str">
        <f t="shared" si="51"/>
        <v>#fffffd</v>
      </c>
      <c r="AE117" t="str">
        <f t="shared" si="52"/>
        <v>blu</v>
      </c>
      <c r="AF117" t="str">
        <f t="shared" si="53"/>
        <v>042361456</v>
      </c>
      <c r="AG117" s="3" t="b">
        <f t="shared" si="43"/>
        <v>1</v>
      </c>
      <c r="AH117" t="b">
        <f t="shared" si="54"/>
        <v>1</v>
      </c>
      <c r="AI117" t="b">
        <f t="shared" si="55"/>
        <v>1</v>
      </c>
      <c r="AJ117" t="b">
        <f t="shared" si="56"/>
        <v>1</v>
      </c>
      <c r="AK117" s="8" t="b">
        <f t="shared" si="57"/>
        <v>1</v>
      </c>
      <c r="AL117" s="7" t="b">
        <f t="shared" si="58"/>
        <v>1</v>
      </c>
      <c r="AM117" s="8" t="b">
        <f t="shared" si="59"/>
        <v>1</v>
      </c>
      <c r="AN117" t="b">
        <f t="shared" si="60"/>
        <v>1</v>
      </c>
      <c r="AO117" t="str">
        <f t="shared" si="61"/>
        <v>cm</v>
      </c>
      <c r="AP117">
        <f t="shared" si="62"/>
        <v>185</v>
      </c>
      <c r="AQ117" s="6" t="b">
        <f t="shared" si="63"/>
        <v>1</v>
      </c>
      <c r="AR117" s="6" t="str">
        <f t="shared" si="64"/>
        <v>fffffd</v>
      </c>
      <c r="AS117" s="6" t="b">
        <f>NOT(IFERROR(VLOOKUP(IFERROR(VALUE(MID($AD117,RIGHT(AS$2,1)+1,1)),MID($AD117,RIGHT(AS$2,1)+1,1)),Alphanumeric!$A:$A,1,FALSE),-1)=-1)</f>
        <v>1</v>
      </c>
      <c r="AT117" s="6" t="b">
        <f>NOT(IFERROR(VLOOKUP(IFERROR(VALUE(MID($AD117,RIGHT(AT$2,1)+1,1)),MID($AD117,RIGHT(AT$2,1)+1,1)),Alphanumeric!$A:$A,1,FALSE),-1)=-1)</f>
        <v>1</v>
      </c>
      <c r="AU117" s="6" t="b">
        <f>NOT(IFERROR(VLOOKUP(IFERROR(VALUE(MID($AD117,RIGHT(AU$2,1)+1,1)),MID($AD117,RIGHT(AU$2,1)+1,1)),Alphanumeric!$A:$A,1,FALSE),-1)=-1)</f>
        <v>1</v>
      </c>
      <c r="AV117" s="6" t="b">
        <f>NOT(IFERROR(VLOOKUP(IFERROR(VALUE(MID($AD117,RIGHT(AV$2,1)+1,1)),MID($AD117,RIGHT(AV$2,1)+1,1)),Alphanumeric!$A:$A,1,FALSE),-1)=-1)</f>
        <v>1</v>
      </c>
      <c r="AW117" s="6" t="b">
        <f>NOT(IFERROR(VLOOKUP(IFERROR(VALUE(MID($AD117,RIGHT(AW$2,1)+1,1)),MID($AD117,RIGHT(AW$2,1)+1,1)),Alphanumeric!$A:$A,1,FALSE),-1)=-1)</f>
        <v>1</v>
      </c>
      <c r="AX117" s="6" t="b">
        <f>NOT(IFERROR(VLOOKUP(IFERROR(VALUE(MID($AD117,RIGHT(AX$2,1)+1,1)),MID($AD117,RIGHT(AX$2,1)+1,1)),Alphanumeric!$A:$A,1,FALSE),-1)=-1)</f>
        <v>1</v>
      </c>
      <c r="AY117" s="6" t="b">
        <f t="shared" si="65"/>
        <v>1</v>
      </c>
      <c r="AZ117" t="b">
        <f t="shared" si="66"/>
        <v>1</v>
      </c>
    </row>
    <row r="118" spans="1:52" ht="17" x14ac:dyDescent="0.25">
      <c r="A118" t="str">
        <f t="shared" si="44"/>
        <v>27-2</v>
      </c>
      <c r="B118" s="1" t="s">
        <v>86</v>
      </c>
      <c r="C118">
        <f t="shared" si="67"/>
        <v>27</v>
      </c>
      <c r="D118">
        <f t="shared" si="45"/>
        <v>2</v>
      </c>
      <c r="G118">
        <f t="shared" si="68"/>
        <v>116</v>
      </c>
      <c r="H118" t="str">
        <f t="shared" si="75"/>
        <v/>
      </c>
      <c r="I118" t="str">
        <f t="shared" si="75"/>
        <v>hgt:164cm</v>
      </c>
      <c r="J118" t="str">
        <f t="shared" si="75"/>
        <v>pid:881486702 ecl:brn byr:1969 hcl:#c0946f</v>
      </c>
      <c r="K118" t="str">
        <f t="shared" si="75"/>
        <v>iyr:2010 eyr:2030</v>
      </c>
      <c r="L118" t="str">
        <f t="shared" si="75"/>
        <v/>
      </c>
      <c r="M118" t="str">
        <f t="shared" si="75"/>
        <v/>
      </c>
      <c r="N118" t="str">
        <f t="shared" si="75"/>
        <v/>
      </c>
      <c r="O118" t="str">
        <f t="shared" si="75"/>
        <v/>
      </c>
      <c r="P118" t="str">
        <f t="shared" si="75"/>
        <v/>
      </c>
      <c r="Q118" t="str">
        <f t="shared" si="46"/>
        <v>hgt:164cm pid:881486702 ecl:brn byr:1969 hcl:#c0946f iyr:2010 eyr:2030</v>
      </c>
      <c r="R118">
        <f t="shared" si="74"/>
        <v>33</v>
      </c>
      <c r="S118">
        <f t="shared" si="74"/>
        <v>54</v>
      </c>
      <c r="T118">
        <f t="shared" si="74"/>
        <v>63</v>
      </c>
      <c r="U118">
        <f t="shared" si="74"/>
        <v>1</v>
      </c>
      <c r="V118">
        <f t="shared" si="74"/>
        <v>42</v>
      </c>
      <c r="W118">
        <f t="shared" si="74"/>
        <v>25</v>
      </c>
      <c r="X118">
        <f t="shared" si="73"/>
        <v>11</v>
      </c>
      <c r="Y118" s="3" t="b">
        <f t="shared" si="42"/>
        <v>1</v>
      </c>
      <c r="Z118" t="str">
        <f t="shared" si="47"/>
        <v>1969</v>
      </c>
      <c r="AA118" t="str">
        <f t="shared" si="48"/>
        <v>2010</v>
      </c>
      <c r="AB118" t="str">
        <f t="shared" si="49"/>
        <v>2030</v>
      </c>
      <c r="AC118" t="str">
        <f t="shared" si="50"/>
        <v>164cm</v>
      </c>
      <c r="AD118" t="str">
        <f t="shared" si="51"/>
        <v>#c0946f</v>
      </c>
      <c r="AE118" t="str">
        <f t="shared" si="52"/>
        <v>brn</v>
      </c>
      <c r="AF118" t="str">
        <f t="shared" si="53"/>
        <v>881486702</v>
      </c>
      <c r="AG118" s="3" t="b">
        <f t="shared" si="43"/>
        <v>1</v>
      </c>
      <c r="AH118" t="b">
        <f t="shared" si="54"/>
        <v>1</v>
      </c>
      <c r="AI118" t="b">
        <f t="shared" si="55"/>
        <v>1</v>
      </c>
      <c r="AJ118" t="b">
        <f t="shared" si="56"/>
        <v>1</v>
      </c>
      <c r="AK118" s="8" t="b">
        <f t="shared" si="57"/>
        <v>1</v>
      </c>
      <c r="AL118" s="7" t="b">
        <f t="shared" si="58"/>
        <v>1</v>
      </c>
      <c r="AM118" s="8" t="b">
        <f t="shared" si="59"/>
        <v>1</v>
      </c>
      <c r="AN118" t="b">
        <f t="shared" si="60"/>
        <v>1</v>
      </c>
      <c r="AO118" t="str">
        <f t="shared" si="61"/>
        <v>cm</v>
      </c>
      <c r="AP118">
        <f t="shared" si="62"/>
        <v>164</v>
      </c>
      <c r="AQ118" s="6" t="b">
        <f t="shared" si="63"/>
        <v>1</v>
      </c>
      <c r="AR118" s="6" t="str">
        <f t="shared" si="64"/>
        <v>c0946f</v>
      </c>
      <c r="AS118" s="6" t="b">
        <f>NOT(IFERROR(VLOOKUP(IFERROR(VALUE(MID($AD118,RIGHT(AS$2,1)+1,1)),MID($AD118,RIGHT(AS$2,1)+1,1)),Alphanumeric!$A:$A,1,FALSE),-1)=-1)</f>
        <v>1</v>
      </c>
      <c r="AT118" s="6" t="b">
        <f>NOT(IFERROR(VLOOKUP(IFERROR(VALUE(MID($AD118,RIGHT(AT$2,1)+1,1)),MID($AD118,RIGHT(AT$2,1)+1,1)),Alphanumeric!$A:$A,1,FALSE),-1)=-1)</f>
        <v>1</v>
      </c>
      <c r="AU118" s="6" t="b">
        <f>NOT(IFERROR(VLOOKUP(IFERROR(VALUE(MID($AD118,RIGHT(AU$2,1)+1,1)),MID($AD118,RIGHT(AU$2,1)+1,1)),Alphanumeric!$A:$A,1,FALSE),-1)=-1)</f>
        <v>1</v>
      </c>
      <c r="AV118" s="6" t="b">
        <f>NOT(IFERROR(VLOOKUP(IFERROR(VALUE(MID($AD118,RIGHT(AV$2,1)+1,1)),MID($AD118,RIGHT(AV$2,1)+1,1)),Alphanumeric!$A:$A,1,FALSE),-1)=-1)</f>
        <v>1</v>
      </c>
      <c r="AW118" s="6" t="b">
        <f>NOT(IFERROR(VLOOKUP(IFERROR(VALUE(MID($AD118,RIGHT(AW$2,1)+1,1)),MID($AD118,RIGHT(AW$2,1)+1,1)),Alphanumeric!$A:$A,1,FALSE),-1)=-1)</f>
        <v>1</v>
      </c>
      <c r="AX118" s="6" t="b">
        <f>NOT(IFERROR(VLOOKUP(IFERROR(VALUE(MID($AD118,RIGHT(AX$2,1)+1,1)),MID($AD118,RIGHT(AX$2,1)+1,1)),Alphanumeric!$A:$A,1,FALSE),-1)=-1)</f>
        <v>1</v>
      </c>
      <c r="AY118" s="6" t="b">
        <f t="shared" si="65"/>
        <v>1</v>
      </c>
      <c r="AZ118" t="b">
        <f t="shared" si="66"/>
        <v>1</v>
      </c>
    </row>
    <row r="119" spans="1:52" ht="17" x14ac:dyDescent="0.25">
      <c r="A119" t="str">
        <f t="shared" si="44"/>
        <v>27-3</v>
      </c>
      <c r="B119" s="1" t="s">
        <v>87</v>
      </c>
      <c r="C119">
        <f t="shared" si="67"/>
        <v>27</v>
      </c>
      <c r="D119">
        <f t="shared" si="45"/>
        <v>3</v>
      </c>
      <c r="G119">
        <f t="shared" si="68"/>
        <v>117</v>
      </c>
      <c r="H119" t="str">
        <f t="shared" si="75"/>
        <v/>
      </c>
      <c r="I119" t="str">
        <f t="shared" si="75"/>
        <v>iyr:2019 hcl:#6b5442 hgt:167cm</v>
      </c>
      <c r="J119" t="str">
        <f t="shared" si="75"/>
        <v>ecl:amb</v>
      </c>
      <c r="K119" t="str">
        <f t="shared" si="75"/>
        <v>cid:207 byr:1922</v>
      </c>
      <c r="L119" t="str">
        <f t="shared" si="75"/>
        <v>eyr:2025 pid:343956182</v>
      </c>
      <c r="M119" t="str">
        <f t="shared" si="75"/>
        <v/>
      </c>
      <c r="N119" t="str">
        <f t="shared" si="75"/>
        <v/>
      </c>
      <c r="O119" t="str">
        <f t="shared" si="75"/>
        <v/>
      </c>
      <c r="P119" t="str">
        <f t="shared" si="75"/>
        <v/>
      </c>
      <c r="Q119" t="str">
        <f t="shared" si="46"/>
        <v>iyr:2019 hcl:#6b5442 hgt:167cm ecl:amb cid:207 byr:1922 eyr:2025 pid:343956182</v>
      </c>
      <c r="R119">
        <f t="shared" si="74"/>
        <v>48</v>
      </c>
      <c r="S119">
        <f t="shared" si="74"/>
        <v>1</v>
      </c>
      <c r="T119">
        <f t="shared" si="74"/>
        <v>57</v>
      </c>
      <c r="U119">
        <f t="shared" si="74"/>
        <v>22</v>
      </c>
      <c r="V119">
        <f t="shared" si="74"/>
        <v>10</v>
      </c>
      <c r="W119">
        <f t="shared" si="74"/>
        <v>32</v>
      </c>
      <c r="X119">
        <f t="shared" si="73"/>
        <v>66</v>
      </c>
      <c r="Y119" s="3" t="b">
        <f t="shared" si="42"/>
        <v>1</v>
      </c>
      <c r="Z119" t="str">
        <f t="shared" si="47"/>
        <v>1922</v>
      </c>
      <c r="AA119" t="str">
        <f t="shared" si="48"/>
        <v>2019</v>
      </c>
      <c r="AB119" t="str">
        <f t="shared" si="49"/>
        <v>2025</v>
      </c>
      <c r="AC119" t="str">
        <f t="shared" si="50"/>
        <v>167cm</v>
      </c>
      <c r="AD119" t="str">
        <f t="shared" si="51"/>
        <v>#6b5442</v>
      </c>
      <c r="AE119" t="str">
        <f t="shared" si="52"/>
        <v>amb</v>
      </c>
      <c r="AF119" t="str">
        <f t="shared" si="53"/>
        <v>343956182</v>
      </c>
      <c r="AG119" s="3" t="b">
        <f t="shared" si="43"/>
        <v>1</v>
      </c>
      <c r="AH119" t="b">
        <f t="shared" si="54"/>
        <v>1</v>
      </c>
      <c r="AI119" t="b">
        <f t="shared" si="55"/>
        <v>1</v>
      </c>
      <c r="AJ119" t="b">
        <f t="shared" si="56"/>
        <v>1</v>
      </c>
      <c r="AK119" s="8" t="b">
        <f t="shared" si="57"/>
        <v>1</v>
      </c>
      <c r="AL119" s="7" t="b">
        <f t="shared" si="58"/>
        <v>1</v>
      </c>
      <c r="AM119" s="8" t="b">
        <f t="shared" si="59"/>
        <v>1</v>
      </c>
      <c r="AN119" t="b">
        <f t="shared" si="60"/>
        <v>1</v>
      </c>
      <c r="AO119" t="str">
        <f t="shared" si="61"/>
        <v>cm</v>
      </c>
      <c r="AP119">
        <f t="shared" si="62"/>
        <v>167</v>
      </c>
      <c r="AQ119" s="6" t="b">
        <f t="shared" si="63"/>
        <v>1</v>
      </c>
      <c r="AR119" s="6" t="str">
        <f t="shared" si="64"/>
        <v>6b5442</v>
      </c>
      <c r="AS119" s="6" t="b">
        <f>NOT(IFERROR(VLOOKUP(IFERROR(VALUE(MID($AD119,RIGHT(AS$2,1)+1,1)),MID($AD119,RIGHT(AS$2,1)+1,1)),Alphanumeric!$A:$A,1,FALSE),-1)=-1)</f>
        <v>1</v>
      </c>
      <c r="AT119" s="6" t="b">
        <f>NOT(IFERROR(VLOOKUP(IFERROR(VALUE(MID($AD119,RIGHT(AT$2,1)+1,1)),MID($AD119,RIGHT(AT$2,1)+1,1)),Alphanumeric!$A:$A,1,FALSE),-1)=-1)</f>
        <v>1</v>
      </c>
      <c r="AU119" s="6" t="b">
        <f>NOT(IFERROR(VLOOKUP(IFERROR(VALUE(MID($AD119,RIGHT(AU$2,1)+1,1)),MID($AD119,RIGHT(AU$2,1)+1,1)),Alphanumeric!$A:$A,1,FALSE),-1)=-1)</f>
        <v>1</v>
      </c>
      <c r="AV119" s="6" t="b">
        <f>NOT(IFERROR(VLOOKUP(IFERROR(VALUE(MID($AD119,RIGHT(AV$2,1)+1,1)),MID($AD119,RIGHT(AV$2,1)+1,1)),Alphanumeric!$A:$A,1,FALSE),-1)=-1)</f>
        <v>1</v>
      </c>
      <c r="AW119" s="6" t="b">
        <f>NOT(IFERROR(VLOOKUP(IFERROR(VALUE(MID($AD119,RIGHT(AW$2,1)+1,1)),MID($AD119,RIGHT(AW$2,1)+1,1)),Alphanumeric!$A:$A,1,FALSE),-1)=-1)</f>
        <v>1</v>
      </c>
      <c r="AX119" s="6" t="b">
        <f>NOT(IFERROR(VLOOKUP(IFERROR(VALUE(MID($AD119,RIGHT(AX$2,1)+1,1)),MID($AD119,RIGHT(AX$2,1)+1,1)),Alphanumeric!$A:$A,1,FALSE),-1)=-1)</f>
        <v>1</v>
      </c>
      <c r="AY119" s="6" t="b">
        <f t="shared" si="65"/>
        <v>1</v>
      </c>
      <c r="AZ119" t="b">
        <f t="shared" si="66"/>
        <v>1</v>
      </c>
    </row>
    <row r="120" spans="1:52" ht="17" x14ac:dyDescent="0.25">
      <c r="A120" t="str">
        <f t="shared" si="44"/>
        <v>27-4</v>
      </c>
      <c r="B120" s="1" t="s">
        <v>88</v>
      </c>
      <c r="C120">
        <f t="shared" si="67"/>
        <v>27</v>
      </c>
      <c r="D120">
        <f t="shared" si="45"/>
        <v>4</v>
      </c>
      <c r="G120">
        <f t="shared" si="68"/>
        <v>118</v>
      </c>
      <c r="H120" t="str">
        <f t="shared" si="75"/>
        <v/>
      </c>
      <c r="I120" t="str">
        <f t="shared" si="75"/>
        <v>ecl:oth iyr:2012</v>
      </c>
      <c r="J120" t="str">
        <f t="shared" si="75"/>
        <v>hgt:158cm</v>
      </c>
      <c r="K120" t="str">
        <f t="shared" si="75"/>
        <v>eyr:2024 hcl:#602927 byr:1964</v>
      </c>
      <c r="L120" t="str">
        <f t="shared" si="75"/>
        <v/>
      </c>
      <c r="M120" t="str">
        <f t="shared" si="75"/>
        <v/>
      </c>
      <c r="N120" t="str">
        <f t="shared" si="75"/>
        <v/>
      </c>
      <c r="O120" t="str">
        <f t="shared" si="75"/>
        <v/>
      </c>
      <c r="P120" t="str">
        <f t="shared" si="75"/>
        <v/>
      </c>
      <c r="Q120" t="str">
        <f t="shared" si="46"/>
        <v>ecl:oth iyr:2012 hgt:158cm eyr:2024 hcl:#602927 byr:1964</v>
      </c>
      <c r="R120">
        <f t="shared" si="74"/>
        <v>49</v>
      </c>
      <c r="S120">
        <f t="shared" si="74"/>
        <v>9</v>
      </c>
      <c r="T120">
        <f t="shared" si="74"/>
        <v>28</v>
      </c>
      <c r="U120">
        <f t="shared" si="74"/>
        <v>18</v>
      </c>
      <c r="V120">
        <f t="shared" si="74"/>
        <v>37</v>
      </c>
      <c r="W120">
        <f t="shared" si="74"/>
        <v>1</v>
      </c>
      <c r="X120" t="e">
        <f t="shared" si="73"/>
        <v>#VALUE!</v>
      </c>
      <c r="Y120" s="3" t="b">
        <f t="shared" si="42"/>
        <v>0</v>
      </c>
      <c r="Z120" t="str">
        <f t="shared" si="47"/>
        <v>1964</v>
      </c>
      <c r="AA120" t="str">
        <f t="shared" si="48"/>
        <v>2012</v>
      </c>
      <c r="AB120" t="str">
        <f t="shared" si="49"/>
        <v>2024</v>
      </c>
      <c r="AC120" t="str">
        <f t="shared" si="50"/>
        <v>158cm</v>
      </c>
      <c r="AD120" t="str">
        <f t="shared" si="51"/>
        <v>#602927</v>
      </c>
      <c r="AE120" t="str">
        <f t="shared" si="52"/>
        <v>oth</v>
      </c>
      <c r="AF120" t="e">
        <f t="shared" si="53"/>
        <v>#VALUE!</v>
      </c>
      <c r="AG120" s="3" t="b">
        <f t="shared" si="43"/>
        <v>0</v>
      </c>
      <c r="AH120" t="b">
        <f t="shared" si="54"/>
        <v>1</v>
      </c>
      <c r="AI120" t="b">
        <f t="shared" si="55"/>
        <v>1</v>
      </c>
      <c r="AJ120" t="b">
        <f t="shared" si="56"/>
        <v>1</v>
      </c>
      <c r="AK120" s="8" t="b">
        <f t="shared" si="57"/>
        <v>1</v>
      </c>
      <c r="AL120" s="7" t="b">
        <f t="shared" si="58"/>
        <v>1</v>
      </c>
      <c r="AM120" s="8" t="b">
        <f t="shared" si="59"/>
        <v>1</v>
      </c>
      <c r="AN120" t="b">
        <f t="shared" si="60"/>
        <v>0</v>
      </c>
      <c r="AO120" t="str">
        <f t="shared" si="61"/>
        <v>cm</v>
      </c>
      <c r="AP120">
        <f t="shared" si="62"/>
        <v>158</v>
      </c>
      <c r="AQ120" s="6" t="b">
        <f t="shared" si="63"/>
        <v>1</v>
      </c>
      <c r="AR120" s="6" t="str">
        <f t="shared" si="64"/>
        <v>602927</v>
      </c>
      <c r="AS120" s="6" t="b">
        <f>NOT(IFERROR(VLOOKUP(IFERROR(VALUE(MID($AD120,RIGHT(AS$2,1)+1,1)),MID($AD120,RIGHT(AS$2,1)+1,1)),Alphanumeric!$A:$A,1,FALSE),-1)=-1)</f>
        <v>1</v>
      </c>
      <c r="AT120" s="6" t="b">
        <f>NOT(IFERROR(VLOOKUP(IFERROR(VALUE(MID($AD120,RIGHT(AT$2,1)+1,1)),MID($AD120,RIGHT(AT$2,1)+1,1)),Alphanumeric!$A:$A,1,FALSE),-1)=-1)</f>
        <v>1</v>
      </c>
      <c r="AU120" s="6" t="b">
        <f>NOT(IFERROR(VLOOKUP(IFERROR(VALUE(MID($AD120,RIGHT(AU$2,1)+1,1)),MID($AD120,RIGHT(AU$2,1)+1,1)),Alphanumeric!$A:$A,1,FALSE),-1)=-1)</f>
        <v>1</v>
      </c>
      <c r="AV120" s="6" t="b">
        <f>NOT(IFERROR(VLOOKUP(IFERROR(VALUE(MID($AD120,RIGHT(AV$2,1)+1,1)),MID($AD120,RIGHT(AV$2,1)+1,1)),Alphanumeric!$A:$A,1,FALSE),-1)=-1)</f>
        <v>1</v>
      </c>
      <c r="AW120" s="6" t="b">
        <f>NOT(IFERROR(VLOOKUP(IFERROR(VALUE(MID($AD120,RIGHT(AW$2,1)+1,1)),MID($AD120,RIGHT(AW$2,1)+1,1)),Alphanumeric!$A:$A,1,FALSE),-1)=-1)</f>
        <v>1</v>
      </c>
      <c r="AX120" s="6" t="b">
        <f>NOT(IFERROR(VLOOKUP(IFERROR(VALUE(MID($AD120,RIGHT(AX$2,1)+1,1)),MID($AD120,RIGHT(AX$2,1)+1,1)),Alphanumeric!$A:$A,1,FALSE),-1)=-1)</f>
        <v>1</v>
      </c>
      <c r="AY120" s="6" t="b">
        <f t="shared" si="65"/>
        <v>1</v>
      </c>
      <c r="AZ120" t="b">
        <f t="shared" si="66"/>
        <v>1</v>
      </c>
    </row>
    <row r="121" spans="1:52" x14ac:dyDescent="0.2">
      <c r="A121" t="str">
        <f t="shared" si="44"/>
        <v>28-1</v>
      </c>
      <c r="C121">
        <f t="shared" si="67"/>
        <v>28</v>
      </c>
      <c r="D121">
        <f t="shared" si="45"/>
        <v>1</v>
      </c>
      <c r="G121">
        <f t="shared" si="68"/>
        <v>119</v>
      </c>
      <c r="H121" t="str">
        <f t="shared" si="75"/>
        <v/>
      </c>
      <c r="I121" t="str">
        <f t="shared" si="75"/>
        <v>byr:1988 pid:030965463 hgt:154cm</v>
      </c>
      <c r="J121" t="str">
        <f t="shared" si="75"/>
        <v>ecl:gry eyr:2020 cid:227</v>
      </c>
      <c r="K121" t="str">
        <f t="shared" si="75"/>
        <v>iyr:2012</v>
      </c>
      <c r="L121" t="str">
        <f t="shared" si="75"/>
        <v>hcl:#3edc53</v>
      </c>
      <c r="M121" t="str">
        <f t="shared" si="75"/>
        <v/>
      </c>
      <c r="N121" t="str">
        <f t="shared" si="75"/>
        <v/>
      </c>
      <c r="O121" t="str">
        <f t="shared" si="75"/>
        <v/>
      </c>
      <c r="P121" t="str">
        <f t="shared" si="75"/>
        <v/>
      </c>
      <c r="Q121" t="str">
        <f t="shared" si="46"/>
        <v>byr:1988 pid:030965463 hgt:154cm ecl:gry eyr:2020 cid:227 iyr:2012 hcl:#3edc53</v>
      </c>
      <c r="R121">
        <f t="shared" si="74"/>
        <v>1</v>
      </c>
      <c r="S121">
        <f t="shared" si="74"/>
        <v>59</v>
      </c>
      <c r="T121">
        <f t="shared" si="74"/>
        <v>42</v>
      </c>
      <c r="U121">
        <f t="shared" si="74"/>
        <v>24</v>
      </c>
      <c r="V121">
        <f t="shared" si="74"/>
        <v>68</v>
      </c>
      <c r="W121">
        <f t="shared" si="74"/>
        <v>34</v>
      </c>
      <c r="X121">
        <f t="shared" si="73"/>
        <v>10</v>
      </c>
      <c r="Y121" s="3" t="b">
        <f t="shared" si="42"/>
        <v>1</v>
      </c>
      <c r="Z121" t="str">
        <f t="shared" si="47"/>
        <v>1988</v>
      </c>
      <c r="AA121" t="str">
        <f t="shared" si="48"/>
        <v>2012</v>
      </c>
      <c r="AB121" t="str">
        <f t="shared" si="49"/>
        <v>2020</v>
      </c>
      <c r="AC121" t="str">
        <f t="shared" si="50"/>
        <v>154cm</v>
      </c>
      <c r="AD121" t="str">
        <f t="shared" si="51"/>
        <v>#3edc53</v>
      </c>
      <c r="AE121" t="str">
        <f t="shared" si="52"/>
        <v>gry</v>
      </c>
      <c r="AF121" t="str">
        <f t="shared" si="53"/>
        <v>030965463</v>
      </c>
      <c r="AG121" s="3" t="b">
        <f t="shared" si="43"/>
        <v>1</v>
      </c>
      <c r="AH121" t="b">
        <f t="shared" si="54"/>
        <v>1</v>
      </c>
      <c r="AI121" t="b">
        <f t="shared" si="55"/>
        <v>1</v>
      </c>
      <c r="AJ121" t="b">
        <f t="shared" si="56"/>
        <v>1</v>
      </c>
      <c r="AK121" s="8" t="b">
        <f t="shared" si="57"/>
        <v>1</v>
      </c>
      <c r="AL121" s="7" t="b">
        <f t="shared" si="58"/>
        <v>1</v>
      </c>
      <c r="AM121" s="8" t="b">
        <f t="shared" si="59"/>
        <v>1</v>
      </c>
      <c r="AN121" t="b">
        <f t="shared" si="60"/>
        <v>1</v>
      </c>
      <c r="AO121" t="str">
        <f t="shared" si="61"/>
        <v>cm</v>
      </c>
      <c r="AP121">
        <f t="shared" si="62"/>
        <v>154</v>
      </c>
      <c r="AQ121" s="6" t="b">
        <f t="shared" si="63"/>
        <v>1</v>
      </c>
      <c r="AR121" s="6" t="str">
        <f t="shared" si="64"/>
        <v>3edc53</v>
      </c>
      <c r="AS121" s="6" t="b">
        <f>NOT(IFERROR(VLOOKUP(IFERROR(VALUE(MID($AD121,RIGHT(AS$2,1)+1,1)),MID($AD121,RIGHT(AS$2,1)+1,1)),Alphanumeric!$A:$A,1,FALSE),-1)=-1)</f>
        <v>1</v>
      </c>
      <c r="AT121" s="6" t="b">
        <f>NOT(IFERROR(VLOOKUP(IFERROR(VALUE(MID($AD121,RIGHT(AT$2,1)+1,1)),MID($AD121,RIGHT(AT$2,1)+1,1)),Alphanumeric!$A:$A,1,FALSE),-1)=-1)</f>
        <v>1</v>
      </c>
      <c r="AU121" s="6" t="b">
        <f>NOT(IFERROR(VLOOKUP(IFERROR(VALUE(MID($AD121,RIGHT(AU$2,1)+1,1)),MID($AD121,RIGHT(AU$2,1)+1,1)),Alphanumeric!$A:$A,1,FALSE),-1)=-1)</f>
        <v>1</v>
      </c>
      <c r="AV121" s="6" t="b">
        <f>NOT(IFERROR(VLOOKUP(IFERROR(VALUE(MID($AD121,RIGHT(AV$2,1)+1,1)),MID($AD121,RIGHT(AV$2,1)+1,1)),Alphanumeric!$A:$A,1,FALSE),-1)=-1)</f>
        <v>1</v>
      </c>
      <c r="AW121" s="6" t="b">
        <f>NOT(IFERROR(VLOOKUP(IFERROR(VALUE(MID($AD121,RIGHT(AW$2,1)+1,1)),MID($AD121,RIGHT(AW$2,1)+1,1)),Alphanumeric!$A:$A,1,FALSE),-1)=-1)</f>
        <v>1</v>
      </c>
      <c r="AX121" s="6" t="b">
        <f>NOT(IFERROR(VLOOKUP(IFERROR(VALUE(MID($AD121,RIGHT(AX$2,1)+1,1)),MID($AD121,RIGHT(AX$2,1)+1,1)),Alphanumeric!$A:$A,1,FALSE),-1)=-1)</f>
        <v>1</v>
      </c>
      <c r="AY121" s="6" t="b">
        <f t="shared" si="65"/>
        <v>1</v>
      </c>
      <c r="AZ121" t="b">
        <f t="shared" si="66"/>
        <v>1</v>
      </c>
    </row>
    <row r="122" spans="1:52" ht="17" x14ac:dyDescent="0.25">
      <c r="A122" t="str">
        <f t="shared" si="44"/>
        <v>28-2</v>
      </c>
      <c r="B122" s="1" t="s">
        <v>89</v>
      </c>
      <c r="C122">
        <f t="shared" si="67"/>
        <v>28</v>
      </c>
      <c r="D122">
        <f t="shared" si="45"/>
        <v>2</v>
      </c>
      <c r="G122">
        <f t="shared" si="68"/>
        <v>120</v>
      </c>
      <c r="H122" t="str">
        <f t="shared" si="75"/>
        <v/>
      </c>
      <c r="I122" t="str">
        <f t="shared" si="75"/>
        <v>hgt:178cm hcl:#c0946f byr:1945 ecl:amb eyr:2030</v>
      </c>
      <c r="J122" t="str">
        <f t="shared" si="75"/>
        <v/>
      </c>
      <c r="K122" t="str">
        <f t="shared" si="75"/>
        <v/>
      </c>
      <c r="L122" t="str">
        <f t="shared" si="75"/>
        <v/>
      </c>
      <c r="M122" t="str">
        <f t="shared" si="75"/>
        <v/>
      </c>
      <c r="N122" t="str">
        <f t="shared" si="75"/>
        <v/>
      </c>
      <c r="O122" t="str">
        <f t="shared" si="75"/>
        <v/>
      </c>
      <c r="P122" t="str">
        <f t="shared" si="75"/>
        <v/>
      </c>
      <c r="Q122" t="str">
        <f t="shared" si="46"/>
        <v>hgt:178cm hcl:#c0946f byr:1945 ecl:amb eyr:2030</v>
      </c>
      <c r="R122">
        <f t="shared" si="74"/>
        <v>23</v>
      </c>
      <c r="S122" t="e">
        <f t="shared" si="74"/>
        <v>#VALUE!</v>
      </c>
      <c r="T122">
        <f t="shared" si="74"/>
        <v>40</v>
      </c>
      <c r="U122">
        <f t="shared" si="74"/>
        <v>1</v>
      </c>
      <c r="V122">
        <f t="shared" si="74"/>
        <v>11</v>
      </c>
      <c r="W122">
        <f t="shared" si="74"/>
        <v>32</v>
      </c>
      <c r="X122" t="e">
        <f t="shared" si="73"/>
        <v>#VALUE!</v>
      </c>
      <c r="Y122" s="3" t="b">
        <f t="shared" si="42"/>
        <v>0</v>
      </c>
      <c r="Z122" t="str">
        <f t="shared" si="47"/>
        <v>1945</v>
      </c>
      <c r="AA122" t="e">
        <f t="shared" si="48"/>
        <v>#VALUE!</v>
      </c>
      <c r="AB122" t="str">
        <f t="shared" si="49"/>
        <v>2030</v>
      </c>
      <c r="AC122" t="str">
        <f t="shared" si="50"/>
        <v>178cm</v>
      </c>
      <c r="AD122" t="str">
        <f t="shared" si="51"/>
        <v>#c0946f</v>
      </c>
      <c r="AE122" t="str">
        <f t="shared" si="52"/>
        <v>amb</v>
      </c>
      <c r="AF122" t="e">
        <f t="shared" si="53"/>
        <v>#VALUE!</v>
      </c>
      <c r="AG122" s="3" t="b">
        <f t="shared" si="43"/>
        <v>0</v>
      </c>
      <c r="AH122" t="b">
        <f t="shared" si="54"/>
        <v>1</v>
      </c>
      <c r="AI122" t="b">
        <f t="shared" si="55"/>
        <v>0</v>
      </c>
      <c r="AJ122" t="b">
        <f t="shared" si="56"/>
        <v>1</v>
      </c>
      <c r="AK122" s="8" t="b">
        <f t="shared" si="57"/>
        <v>1</v>
      </c>
      <c r="AL122" s="7" t="b">
        <f t="shared" si="58"/>
        <v>1</v>
      </c>
      <c r="AM122" s="8" t="b">
        <f t="shared" si="59"/>
        <v>1</v>
      </c>
      <c r="AN122" t="b">
        <f t="shared" si="60"/>
        <v>0</v>
      </c>
      <c r="AO122" t="str">
        <f t="shared" si="61"/>
        <v>cm</v>
      </c>
      <c r="AP122">
        <f t="shared" si="62"/>
        <v>178</v>
      </c>
      <c r="AQ122" s="6" t="b">
        <f t="shared" si="63"/>
        <v>1</v>
      </c>
      <c r="AR122" s="6" t="str">
        <f t="shared" si="64"/>
        <v>c0946f</v>
      </c>
      <c r="AS122" s="6" t="b">
        <f>NOT(IFERROR(VLOOKUP(IFERROR(VALUE(MID($AD122,RIGHT(AS$2,1)+1,1)),MID($AD122,RIGHT(AS$2,1)+1,1)),Alphanumeric!$A:$A,1,FALSE),-1)=-1)</f>
        <v>1</v>
      </c>
      <c r="AT122" s="6" t="b">
        <f>NOT(IFERROR(VLOOKUP(IFERROR(VALUE(MID($AD122,RIGHT(AT$2,1)+1,1)),MID($AD122,RIGHT(AT$2,1)+1,1)),Alphanumeric!$A:$A,1,FALSE),-1)=-1)</f>
        <v>1</v>
      </c>
      <c r="AU122" s="6" t="b">
        <f>NOT(IFERROR(VLOOKUP(IFERROR(VALUE(MID($AD122,RIGHT(AU$2,1)+1,1)),MID($AD122,RIGHT(AU$2,1)+1,1)),Alphanumeric!$A:$A,1,FALSE),-1)=-1)</f>
        <v>1</v>
      </c>
      <c r="AV122" s="6" t="b">
        <f>NOT(IFERROR(VLOOKUP(IFERROR(VALUE(MID($AD122,RIGHT(AV$2,1)+1,1)),MID($AD122,RIGHT(AV$2,1)+1,1)),Alphanumeric!$A:$A,1,FALSE),-1)=-1)</f>
        <v>1</v>
      </c>
      <c r="AW122" s="6" t="b">
        <f>NOT(IFERROR(VLOOKUP(IFERROR(VALUE(MID($AD122,RIGHT(AW$2,1)+1,1)),MID($AD122,RIGHT(AW$2,1)+1,1)),Alphanumeric!$A:$A,1,FALSE),-1)=-1)</f>
        <v>1</v>
      </c>
      <c r="AX122" s="6" t="b">
        <f>NOT(IFERROR(VLOOKUP(IFERROR(VALUE(MID($AD122,RIGHT(AX$2,1)+1,1)),MID($AD122,RIGHT(AX$2,1)+1,1)),Alphanumeric!$A:$A,1,FALSE),-1)=-1)</f>
        <v>1</v>
      </c>
      <c r="AY122" s="6" t="b">
        <f t="shared" si="65"/>
        <v>1</v>
      </c>
      <c r="AZ122" t="b">
        <f t="shared" si="66"/>
        <v>1</v>
      </c>
    </row>
    <row r="123" spans="1:52" ht="17" x14ac:dyDescent="0.25">
      <c r="A123" t="str">
        <f t="shared" si="44"/>
        <v>28-3</v>
      </c>
      <c r="B123" s="1" t="s">
        <v>90</v>
      </c>
      <c r="C123">
        <f t="shared" si="67"/>
        <v>28</v>
      </c>
      <c r="D123">
        <f t="shared" si="45"/>
        <v>3</v>
      </c>
      <c r="G123">
        <f t="shared" si="68"/>
        <v>121</v>
      </c>
      <c r="H123" t="str">
        <f t="shared" ref="H123:P132" si="76">IF(IFERROR(VLOOKUP($G123&amp;"-"&amp;H$2,$A:$B,2,FALSE),0)=0,"",VLOOKUP($G123&amp;"-"&amp;H$2,$A:$B,2,FALSE))</f>
        <v/>
      </c>
      <c r="I123" t="str">
        <f t="shared" si="76"/>
        <v>hgt:158cm pid:270264980 eyr:2027 iyr:2016 byr:1928 cid:259</v>
      </c>
      <c r="J123" t="str">
        <f t="shared" si="76"/>
        <v>ecl:gry hcl:#733820</v>
      </c>
      <c r="K123" t="str">
        <f t="shared" si="76"/>
        <v/>
      </c>
      <c r="L123" t="str">
        <f t="shared" si="76"/>
        <v/>
      </c>
      <c r="M123" t="str">
        <f t="shared" si="76"/>
        <v/>
      </c>
      <c r="N123" t="str">
        <f t="shared" si="76"/>
        <v/>
      </c>
      <c r="O123" t="str">
        <f t="shared" si="76"/>
        <v/>
      </c>
      <c r="P123" t="str">
        <f t="shared" si="76"/>
        <v/>
      </c>
      <c r="Q123" t="str">
        <f t="shared" si="46"/>
        <v>hgt:158cm pid:270264980 eyr:2027 iyr:2016 byr:1928 cid:259 ecl:gry hcl:#733820</v>
      </c>
      <c r="R123">
        <f t="shared" si="74"/>
        <v>43</v>
      </c>
      <c r="S123">
        <f t="shared" si="74"/>
        <v>34</v>
      </c>
      <c r="T123">
        <f t="shared" si="74"/>
        <v>25</v>
      </c>
      <c r="U123">
        <f t="shared" si="74"/>
        <v>1</v>
      </c>
      <c r="V123">
        <f t="shared" si="74"/>
        <v>68</v>
      </c>
      <c r="W123">
        <f t="shared" si="74"/>
        <v>60</v>
      </c>
      <c r="X123">
        <f t="shared" si="73"/>
        <v>11</v>
      </c>
      <c r="Y123" s="3" t="b">
        <f t="shared" si="42"/>
        <v>1</v>
      </c>
      <c r="Z123" t="str">
        <f t="shared" si="47"/>
        <v>1928</v>
      </c>
      <c r="AA123" t="str">
        <f t="shared" si="48"/>
        <v>2016</v>
      </c>
      <c r="AB123" t="str">
        <f t="shared" si="49"/>
        <v>2027</v>
      </c>
      <c r="AC123" t="str">
        <f t="shared" si="50"/>
        <v>158cm</v>
      </c>
      <c r="AD123" t="str">
        <f t="shared" si="51"/>
        <v>#733820</v>
      </c>
      <c r="AE123" t="str">
        <f t="shared" si="52"/>
        <v>gry</v>
      </c>
      <c r="AF123" t="str">
        <f t="shared" si="53"/>
        <v>270264980</v>
      </c>
      <c r="AG123" s="3" t="b">
        <f t="shared" si="43"/>
        <v>1</v>
      </c>
      <c r="AH123" t="b">
        <f t="shared" si="54"/>
        <v>1</v>
      </c>
      <c r="AI123" t="b">
        <f t="shared" si="55"/>
        <v>1</v>
      </c>
      <c r="AJ123" t="b">
        <f t="shared" si="56"/>
        <v>1</v>
      </c>
      <c r="AK123" s="8" t="b">
        <f t="shared" si="57"/>
        <v>1</v>
      </c>
      <c r="AL123" s="7" t="b">
        <f t="shared" si="58"/>
        <v>1</v>
      </c>
      <c r="AM123" s="8" t="b">
        <f t="shared" si="59"/>
        <v>1</v>
      </c>
      <c r="AN123" t="b">
        <f t="shared" si="60"/>
        <v>1</v>
      </c>
      <c r="AO123" t="str">
        <f t="shared" si="61"/>
        <v>cm</v>
      </c>
      <c r="AP123">
        <f t="shared" si="62"/>
        <v>158</v>
      </c>
      <c r="AQ123" s="6" t="b">
        <f t="shared" si="63"/>
        <v>1</v>
      </c>
      <c r="AR123" s="6" t="str">
        <f t="shared" si="64"/>
        <v>733820</v>
      </c>
      <c r="AS123" s="6" t="b">
        <f>NOT(IFERROR(VLOOKUP(IFERROR(VALUE(MID($AD123,RIGHT(AS$2,1)+1,1)),MID($AD123,RIGHT(AS$2,1)+1,1)),Alphanumeric!$A:$A,1,FALSE),-1)=-1)</f>
        <v>1</v>
      </c>
      <c r="AT123" s="6" t="b">
        <f>NOT(IFERROR(VLOOKUP(IFERROR(VALUE(MID($AD123,RIGHT(AT$2,1)+1,1)),MID($AD123,RIGHT(AT$2,1)+1,1)),Alphanumeric!$A:$A,1,FALSE),-1)=-1)</f>
        <v>1</v>
      </c>
      <c r="AU123" s="6" t="b">
        <f>NOT(IFERROR(VLOOKUP(IFERROR(VALUE(MID($AD123,RIGHT(AU$2,1)+1,1)),MID($AD123,RIGHT(AU$2,1)+1,1)),Alphanumeric!$A:$A,1,FALSE),-1)=-1)</f>
        <v>1</v>
      </c>
      <c r="AV123" s="6" t="b">
        <f>NOT(IFERROR(VLOOKUP(IFERROR(VALUE(MID($AD123,RIGHT(AV$2,1)+1,1)),MID($AD123,RIGHT(AV$2,1)+1,1)),Alphanumeric!$A:$A,1,FALSE),-1)=-1)</f>
        <v>1</v>
      </c>
      <c r="AW123" s="6" t="b">
        <f>NOT(IFERROR(VLOOKUP(IFERROR(VALUE(MID($AD123,RIGHT(AW$2,1)+1,1)),MID($AD123,RIGHT(AW$2,1)+1,1)),Alphanumeric!$A:$A,1,FALSE),-1)=-1)</f>
        <v>1</v>
      </c>
      <c r="AX123" s="6" t="b">
        <f>NOT(IFERROR(VLOOKUP(IFERROR(VALUE(MID($AD123,RIGHT(AX$2,1)+1,1)),MID($AD123,RIGHT(AX$2,1)+1,1)),Alphanumeric!$A:$A,1,FALSE),-1)=-1)</f>
        <v>1</v>
      </c>
      <c r="AY123" s="6" t="b">
        <f t="shared" si="65"/>
        <v>1</v>
      </c>
      <c r="AZ123" t="b">
        <f t="shared" si="66"/>
        <v>1</v>
      </c>
    </row>
    <row r="124" spans="1:52" ht="17" x14ac:dyDescent="0.25">
      <c r="A124" t="str">
        <f t="shared" si="44"/>
        <v>28-4</v>
      </c>
      <c r="B124" s="1" t="s">
        <v>91</v>
      </c>
      <c r="C124">
        <f t="shared" si="67"/>
        <v>28</v>
      </c>
      <c r="D124">
        <f t="shared" si="45"/>
        <v>4</v>
      </c>
      <c r="G124">
        <f t="shared" si="68"/>
        <v>122</v>
      </c>
      <c r="H124" t="str">
        <f t="shared" si="76"/>
        <v/>
      </c>
      <c r="I124" t="str">
        <f t="shared" si="76"/>
        <v>byr:2026 hgt:164in cid:235 ecl:xry</v>
      </c>
      <c r="J124" t="str">
        <f t="shared" si="76"/>
        <v>hcl:z pid:2517730699</v>
      </c>
      <c r="K124" t="str">
        <f t="shared" si="76"/>
        <v>eyr:2033 iyr:2024</v>
      </c>
      <c r="L124" t="str">
        <f t="shared" si="76"/>
        <v/>
      </c>
      <c r="M124" t="str">
        <f t="shared" si="76"/>
        <v/>
      </c>
      <c r="N124" t="str">
        <f t="shared" si="76"/>
        <v/>
      </c>
      <c r="O124" t="str">
        <f t="shared" si="76"/>
        <v/>
      </c>
      <c r="P124" t="str">
        <f t="shared" si="76"/>
        <v/>
      </c>
      <c r="Q124" t="str">
        <f t="shared" si="46"/>
        <v>byr:2026 hgt:164in cid:235 ecl:xry hcl:z pid:2517730699 eyr:2033 iyr:2024</v>
      </c>
      <c r="R124">
        <f t="shared" si="74"/>
        <v>1</v>
      </c>
      <c r="S124">
        <f t="shared" si="74"/>
        <v>66</v>
      </c>
      <c r="T124">
        <f t="shared" si="74"/>
        <v>57</v>
      </c>
      <c r="U124">
        <f t="shared" si="74"/>
        <v>10</v>
      </c>
      <c r="V124">
        <f t="shared" si="74"/>
        <v>36</v>
      </c>
      <c r="W124">
        <f t="shared" si="74"/>
        <v>28</v>
      </c>
      <c r="X124">
        <f t="shared" si="73"/>
        <v>42</v>
      </c>
      <c r="Y124" s="3" t="b">
        <f t="shared" si="42"/>
        <v>1</v>
      </c>
      <c r="Z124" t="str">
        <f t="shared" si="47"/>
        <v>2026</v>
      </c>
      <c r="AA124" t="str">
        <f t="shared" si="48"/>
        <v>2024</v>
      </c>
      <c r="AB124" t="str">
        <f t="shared" si="49"/>
        <v>2033</v>
      </c>
      <c r="AC124" t="str">
        <f t="shared" si="50"/>
        <v>164in</v>
      </c>
      <c r="AD124" t="str">
        <f t="shared" si="51"/>
        <v>z</v>
      </c>
      <c r="AE124" t="str">
        <f t="shared" si="52"/>
        <v>xry</v>
      </c>
      <c r="AF124" t="str">
        <f t="shared" si="53"/>
        <v>2517730699</v>
      </c>
      <c r="AG124" s="3" t="b">
        <f t="shared" si="43"/>
        <v>0</v>
      </c>
      <c r="AH124" t="b">
        <f t="shared" si="54"/>
        <v>0</v>
      </c>
      <c r="AI124" t="b">
        <f t="shared" si="55"/>
        <v>0</v>
      </c>
      <c r="AJ124" t="b">
        <f t="shared" si="56"/>
        <v>0</v>
      </c>
      <c r="AK124" s="8" t="b">
        <f t="shared" si="57"/>
        <v>0</v>
      </c>
      <c r="AL124" s="7" t="b">
        <f t="shared" si="58"/>
        <v>0</v>
      </c>
      <c r="AM124" s="8" t="b">
        <f t="shared" si="59"/>
        <v>0</v>
      </c>
      <c r="AN124" t="b">
        <f t="shared" si="60"/>
        <v>0</v>
      </c>
      <c r="AO124" t="str">
        <f t="shared" si="61"/>
        <v>in</v>
      </c>
      <c r="AP124">
        <f t="shared" si="62"/>
        <v>164</v>
      </c>
      <c r="AQ124" s="6" t="b">
        <f t="shared" si="63"/>
        <v>0</v>
      </c>
      <c r="AR124" s="6" t="str">
        <f t="shared" si="64"/>
        <v/>
      </c>
      <c r="AS124" s="6" t="b">
        <f>NOT(IFERROR(VLOOKUP(IFERROR(VALUE(MID($AD124,RIGHT(AS$2,1)+1,1)),MID($AD124,RIGHT(AS$2,1)+1,1)),Alphanumeric!$A:$A,1,FALSE),-1)=-1)</f>
        <v>0</v>
      </c>
      <c r="AT124" s="6" t="b">
        <f>NOT(IFERROR(VLOOKUP(IFERROR(VALUE(MID($AD124,RIGHT(AT$2,1)+1,1)),MID($AD124,RIGHT(AT$2,1)+1,1)),Alphanumeric!$A:$A,1,FALSE),-1)=-1)</f>
        <v>0</v>
      </c>
      <c r="AU124" s="6" t="b">
        <f>NOT(IFERROR(VLOOKUP(IFERROR(VALUE(MID($AD124,RIGHT(AU$2,1)+1,1)),MID($AD124,RIGHT(AU$2,1)+1,1)),Alphanumeric!$A:$A,1,FALSE),-1)=-1)</f>
        <v>0</v>
      </c>
      <c r="AV124" s="6" t="b">
        <f>NOT(IFERROR(VLOOKUP(IFERROR(VALUE(MID($AD124,RIGHT(AV$2,1)+1,1)),MID($AD124,RIGHT(AV$2,1)+1,1)),Alphanumeric!$A:$A,1,FALSE),-1)=-1)</f>
        <v>0</v>
      </c>
      <c r="AW124" s="6" t="b">
        <f>NOT(IFERROR(VLOOKUP(IFERROR(VALUE(MID($AD124,RIGHT(AW$2,1)+1,1)),MID($AD124,RIGHT(AW$2,1)+1,1)),Alphanumeric!$A:$A,1,FALSE),-1)=-1)</f>
        <v>0</v>
      </c>
      <c r="AX124" s="6" t="b">
        <f>NOT(IFERROR(VLOOKUP(IFERROR(VALUE(MID($AD124,RIGHT(AX$2,1)+1,1)),MID($AD124,RIGHT(AX$2,1)+1,1)),Alphanumeric!$A:$A,1,FALSE),-1)=-1)</f>
        <v>0</v>
      </c>
      <c r="AY124" s="6" t="b">
        <f t="shared" si="65"/>
        <v>1</v>
      </c>
      <c r="AZ124" t="b">
        <f t="shared" si="66"/>
        <v>0</v>
      </c>
    </row>
    <row r="125" spans="1:52" x14ac:dyDescent="0.2">
      <c r="A125" t="str">
        <f t="shared" si="44"/>
        <v>29-1</v>
      </c>
      <c r="C125">
        <f t="shared" si="67"/>
        <v>29</v>
      </c>
      <c r="D125">
        <f t="shared" si="45"/>
        <v>1</v>
      </c>
      <c r="G125">
        <f t="shared" si="68"/>
        <v>123</v>
      </c>
      <c r="H125" t="str">
        <f t="shared" si="76"/>
        <v/>
      </c>
      <c r="I125" t="str">
        <f t="shared" si="76"/>
        <v>ecl:grn hgt:69cm pid:1321222581 byr:1987</v>
      </c>
      <c r="J125" t="str">
        <f t="shared" si="76"/>
        <v>eyr:2035</v>
      </c>
      <c r="K125" t="str">
        <f t="shared" si="76"/>
        <v>iyr:2018 hcl:#fffffd</v>
      </c>
      <c r="L125" t="str">
        <f t="shared" si="76"/>
        <v/>
      </c>
      <c r="M125" t="str">
        <f t="shared" si="76"/>
        <v/>
      </c>
      <c r="N125" t="str">
        <f t="shared" si="76"/>
        <v/>
      </c>
      <c r="O125" t="str">
        <f t="shared" si="76"/>
        <v/>
      </c>
      <c r="P125" t="str">
        <f t="shared" si="76"/>
        <v/>
      </c>
      <c r="Q125" t="str">
        <f t="shared" si="46"/>
        <v>ecl:grn hgt:69cm pid:1321222581 byr:1987 eyr:2035 iyr:2018 hcl:#fffffd</v>
      </c>
      <c r="R125">
        <f t="shared" si="74"/>
        <v>33</v>
      </c>
      <c r="S125">
        <f t="shared" si="74"/>
        <v>51</v>
      </c>
      <c r="T125">
        <f t="shared" si="74"/>
        <v>42</v>
      </c>
      <c r="U125">
        <f t="shared" si="74"/>
        <v>9</v>
      </c>
      <c r="V125">
        <f t="shared" si="74"/>
        <v>60</v>
      </c>
      <c r="W125">
        <f t="shared" si="74"/>
        <v>1</v>
      </c>
      <c r="X125">
        <f t="shared" si="73"/>
        <v>18</v>
      </c>
      <c r="Y125" s="3" t="b">
        <f t="shared" si="42"/>
        <v>1</v>
      </c>
      <c r="Z125" t="str">
        <f t="shared" si="47"/>
        <v>1987</v>
      </c>
      <c r="AA125" t="str">
        <f t="shared" si="48"/>
        <v>2018</v>
      </c>
      <c r="AB125" t="str">
        <f t="shared" si="49"/>
        <v>2035</v>
      </c>
      <c r="AC125" t="str">
        <f t="shared" si="50"/>
        <v>69cm</v>
      </c>
      <c r="AD125" t="str">
        <f t="shared" si="51"/>
        <v>#fffffd</v>
      </c>
      <c r="AE125" t="str">
        <f t="shared" si="52"/>
        <v>grn</v>
      </c>
      <c r="AF125" t="str">
        <f t="shared" si="53"/>
        <v>1321222581</v>
      </c>
      <c r="AG125" s="3" t="b">
        <f t="shared" si="43"/>
        <v>0</v>
      </c>
      <c r="AH125" t="b">
        <f t="shared" si="54"/>
        <v>1</v>
      </c>
      <c r="AI125" t="b">
        <f t="shared" si="55"/>
        <v>1</v>
      </c>
      <c r="AJ125" t="b">
        <f t="shared" si="56"/>
        <v>0</v>
      </c>
      <c r="AK125" s="8" t="b">
        <f t="shared" si="57"/>
        <v>0</v>
      </c>
      <c r="AL125" s="7" t="b">
        <f t="shared" si="58"/>
        <v>1</v>
      </c>
      <c r="AM125" s="8" t="b">
        <f t="shared" si="59"/>
        <v>1</v>
      </c>
      <c r="AN125" t="b">
        <f t="shared" si="60"/>
        <v>0</v>
      </c>
      <c r="AO125" t="str">
        <f t="shared" si="61"/>
        <v>cm</v>
      </c>
      <c r="AP125">
        <f t="shared" si="62"/>
        <v>69</v>
      </c>
      <c r="AQ125" s="6" t="b">
        <f t="shared" si="63"/>
        <v>1</v>
      </c>
      <c r="AR125" s="6" t="str">
        <f t="shared" si="64"/>
        <v>fffffd</v>
      </c>
      <c r="AS125" s="6" t="b">
        <f>NOT(IFERROR(VLOOKUP(IFERROR(VALUE(MID($AD125,RIGHT(AS$2,1)+1,1)),MID($AD125,RIGHT(AS$2,1)+1,1)),Alphanumeric!$A:$A,1,FALSE),-1)=-1)</f>
        <v>1</v>
      </c>
      <c r="AT125" s="6" t="b">
        <f>NOT(IFERROR(VLOOKUP(IFERROR(VALUE(MID($AD125,RIGHT(AT$2,1)+1,1)),MID($AD125,RIGHT(AT$2,1)+1,1)),Alphanumeric!$A:$A,1,FALSE),-1)=-1)</f>
        <v>1</v>
      </c>
      <c r="AU125" s="6" t="b">
        <f>NOT(IFERROR(VLOOKUP(IFERROR(VALUE(MID($AD125,RIGHT(AU$2,1)+1,1)),MID($AD125,RIGHT(AU$2,1)+1,1)),Alphanumeric!$A:$A,1,FALSE),-1)=-1)</f>
        <v>1</v>
      </c>
      <c r="AV125" s="6" t="b">
        <f>NOT(IFERROR(VLOOKUP(IFERROR(VALUE(MID($AD125,RIGHT(AV$2,1)+1,1)),MID($AD125,RIGHT(AV$2,1)+1,1)),Alphanumeric!$A:$A,1,FALSE),-1)=-1)</f>
        <v>1</v>
      </c>
      <c r="AW125" s="6" t="b">
        <f>NOT(IFERROR(VLOOKUP(IFERROR(VALUE(MID($AD125,RIGHT(AW$2,1)+1,1)),MID($AD125,RIGHT(AW$2,1)+1,1)),Alphanumeric!$A:$A,1,FALSE),-1)=-1)</f>
        <v>1</v>
      </c>
      <c r="AX125" s="6" t="b">
        <f>NOT(IFERROR(VLOOKUP(IFERROR(VALUE(MID($AD125,RIGHT(AX$2,1)+1,1)),MID($AD125,RIGHT(AX$2,1)+1,1)),Alphanumeric!$A:$A,1,FALSE),-1)=-1)</f>
        <v>1</v>
      </c>
      <c r="AY125" s="6" t="b">
        <f t="shared" si="65"/>
        <v>1</v>
      </c>
      <c r="AZ125" t="b">
        <f t="shared" si="66"/>
        <v>1</v>
      </c>
    </row>
    <row r="126" spans="1:52" ht="17" x14ac:dyDescent="0.25">
      <c r="A126" t="str">
        <f t="shared" si="44"/>
        <v>29-2</v>
      </c>
      <c r="B126" s="1" t="s">
        <v>92</v>
      </c>
      <c r="C126">
        <f t="shared" si="67"/>
        <v>29</v>
      </c>
      <c r="D126">
        <f t="shared" si="45"/>
        <v>2</v>
      </c>
      <c r="G126">
        <f t="shared" si="68"/>
        <v>124</v>
      </c>
      <c r="H126" t="str">
        <f t="shared" si="76"/>
        <v/>
      </c>
      <c r="I126" t="str">
        <f t="shared" si="76"/>
        <v>hcl:#733820 cid:244</v>
      </c>
      <c r="J126" t="str">
        <f t="shared" si="76"/>
        <v>ecl:gry iyr:2013 eyr:2028</v>
      </c>
      <c r="K126" t="str">
        <f t="shared" si="76"/>
        <v>pid:794178180 hgt:74in byr:1923</v>
      </c>
      <c r="L126" t="str">
        <f t="shared" si="76"/>
        <v/>
      </c>
      <c r="M126" t="str">
        <f t="shared" si="76"/>
        <v/>
      </c>
      <c r="N126" t="str">
        <f t="shared" si="76"/>
        <v/>
      </c>
      <c r="O126" t="str">
        <f t="shared" si="76"/>
        <v/>
      </c>
      <c r="P126" t="str">
        <f t="shared" si="76"/>
        <v/>
      </c>
      <c r="Q126" t="str">
        <f t="shared" si="46"/>
        <v>hcl:#733820 cid:244 ecl:gry iyr:2013 eyr:2028 pid:794178180 hgt:74in byr:1923</v>
      </c>
      <c r="R126">
        <f t="shared" si="74"/>
        <v>70</v>
      </c>
      <c r="S126">
        <f t="shared" si="74"/>
        <v>29</v>
      </c>
      <c r="T126">
        <f t="shared" si="74"/>
        <v>38</v>
      </c>
      <c r="U126">
        <f t="shared" si="74"/>
        <v>61</v>
      </c>
      <c r="V126">
        <f t="shared" si="74"/>
        <v>1</v>
      </c>
      <c r="W126">
        <f t="shared" si="74"/>
        <v>21</v>
      </c>
      <c r="X126">
        <f t="shared" si="73"/>
        <v>47</v>
      </c>
      <c r="Y126" s="3" t="b">
        <f t="shared" si="42"/>
        <v>1</v>
      </c>
      <c r="Z126" t="str">
        <f t="shared" si="47"/>
        <v>1923</v>
      </c>
      <c r="AA126" t="str">
        <f t="shared" si="48"/>
        <v>2013</v>
      </c>
      <c r="AB126" t="str">
        <f t="shared" si="49"/>
        <v>2028</v>
      </c>
      <c r="AC126" t="str">
        <f t="shared" si="50"/>
        <v>74in</v>
      </c>
      <c r="AD126" t="str">
        <f t="shared" si="51"/>
        <v>#733820</v>
      </c>
      <c r="AE126" t="str">
        <f t="shared" si="52"/>
        <v>gry</v>
      </c>
      <c r="AF126" t="str">
        <f t="shared" si="53"/>
        <v>794178180</v>
      </c>
      <c r="AG126" s="3" t="b">
        <f t="shared" si="43"/>
        <v>1</v>
      </c>
      <c r="AH126" t="b">
        <f t="shared" si="54"/>
        <v>1</v>
      </c>
      <c r="AI126" t="b">
        <f t="shared" si="55"/>
        <v>1</v>
      </c>
      <c r="AJ126" t="b">
        <f t="shared" si="56"/>
        <v>1</v>
      </c>
      <c r="AK126" s="8" t="b">
        <f t="shared" si="57"/>
        <v>1</v>
      </c>
      <c r="AL126" s="7" t="b">
        <f t="shared" si="58"/>
        <v>1</v>
      </c>
      <c r="AM126" s="8" t="b">
        <f t="shared" si="59"/>
        <v>1</v>
      </c>
      <c r="AN126" t="b">
        <f t="shared" si="60"/>
        <v>1</v>
      </c>
      <c r="AO126" t="str">
        <f t="shared" si="61"/>
        <v>in</v>
      </c>
      <c r="AP126">
        <f t="shared" si="62"/>
        <v>74</v>
      </c>
      <c r="AQ126" s="6" t="b">
        <f t="shared" si="63"/>
        <v>1</v>
      </c>
      <c r="AR126" s="6" t="str">
        <f t="shared" si="64"/>
        <v>733820</v>
      </c>
      <c r="AS126" s="6" t="b">
        <f>NOT(IFERROR(VLOOKUP(IFERROR(VALUE(MID($AD126,RIGHT(AS$2,1)+1,1)),MID($AD126,RIGHT(AS$2,1)+1,1)),Alphanumeric!$A:$A,1,FALSE),-1)=-1)</f>
        <v>1</v>
      </c>
      <c r="AT126" s="6" t="b">
        <f>NOT(IFERROR(VLOOKUP(IFERROR(VALUE(MID($AD126,RIGHT(AT$2,1)+1,1)),MID($AD126,RIGHT(AT$2,1)+1,1)),Alphanumeric!$A:$A,1,FALSE),-1)=-1)</f>
        <v>1</v>
      </c>
      <c r="AU126" s="6" t="b">
        <f>NOT(IFERROR(VLOOKUP(IFERROR(VALUE(MID($AD126,RIGHT(AU$2,1)+1,1)),MID($AD126,RIGHT(AU$2,1)+1,1)),Alphanumeric!$A:$A,1,FALSE),-1)=-1)</f>
        <v>1</v>
      </c>
      <c r="AV126" s="6" t="b">
        <f>NOT(IFERROR(VLOOKUP(IFERROR(VALUE(MID($AD126,RIGHT(AV$2,1)+1,1)),MID($AD126,RIGHT(AV$2,1)+1,1)),Alphanumeric!$A:$A,1,FALSE),-1)=-1)</f>
        <v>1</v>
      </c>
      <c r="AW126" s="6" t="b">
        <f>NOT(IFERROR(VLOOKUP(IFERROR(VALUE(MID($AD126,RIGHT(AW$2,1)+1,1)),MID($AD126,RIGHT(AW$2,1)+1,1)),Alphanumeric!$A:$A,1,FALSE),-1)=-1)</f>
        <v>1</v>
      </c>
      <c r="AX126" s="6" t="b">
        <f>NOT(IFERROR(VLOOKUP(IFERROR(VALUE(MID($AD126,RIGHT(AX$2,1)+1,1)),MID($AD126,RIGHT(AX$2,1)+1,1)),Alphanumeric!$A:$A,1,FALSE),-1)=-1)</f>
        <v>1</v>
      </c>
      <c r="AY126" s="6" t="b">
        <f t="shared" si="65"/>
        <v>1</v>
      </c>
      <c r="AZ126" t="b">
        <f t="shared" si="66"/>
        <v>1</v>
      </c>
    </row>
    <row r="127" spans="1:52" ht="17" x14ac:dyDescent="0.25">
      <c r="A127" t="str">
        <f t="shared" si="44"/>
        <v>29-3</v>
      </c>
      <c r="B127" s="1" t="s">
        <v>93</v>
      </c>
      <c r="C127">
        <f t="shared" si="67"/>
        <v>29</v>
      </c>
      <c r="D127">
        <f t="shared" si="45"/>
        <v>3</v>
      </c>
      <c r="G127">
        <f t="shared" si="68"/>
        <v>125</v>
      </c>
      <c r="H127" t="str">
        <f t="shared" si="76"/>
        <v/>
      </c>
      <c r="I127" t="str">
        <f t="shared" si="76"/>
        <v>hcl:#a97842 byr:1934 ecl:hzl eyr:2027</v>
      </c>
      <c r="J127" t="str">
        <f t="shared" si="76"/>
        <v>pid:401882857</v>
      </c>
      <c r="K127" t="str">
        <f t="shared" si="76"/>
        <v>iyr:2018 hgt:185cm</v>
      </c>
      <c r="L127" t="str">
        <f t="shared" si="76"/>
        <v/>
      </c>
      <c r="M127" t="str">
        <f t="shared" si="76"/>
        <v/>
      </c>
      <c r="N127" t="str">
        <f t="shared" si="76"/>
        <v/>
      </c>
      <c r="O127" t="str">
        <f t="shared" si="76"/>
        <v/>
      </c>
      <c r="P127" t="str">
        <f t="shared" si="76"/>
        <v/>
      </c>
      <c r="Q127" t="str">
        <f t="shared" si="46"/>
        <v>hcl:#a97842 byr:1934 ecl:hzl eyr:2027 pid:401882857 iyr:2018 hgt:185cm</v>
      </c>
      <c r="R127">
        <f t="shared" si="74"/>
        <v>13</v>
      </c>
      <c r="S127">
        <f t="shared" si="74"/>
        <v>53</v>
      </c>
      <c r="T127">
        <f t="shared" si="74"/>
        <v>30</v>
      </c>
      <c r="U127">
        <f t="shared" si="74"/>
        <v>62</v>
      </c>
      <c r="V127">
        <f t="shared" si="74"/>
        <v>1</v>
      </c>
      <c r="W127">
        <f t="shared" si="74"/>
        <v>22</v>
      </c>
      <c r="X127">
        <f t="shared" si="73"/>
        <v>39</v>
      </c>
      <c r="Y127" s="3" t="b">
        <f t="shared" si="42"/>
        <v>1</v>
      </c>
      <c r="Z127" t="str">
        <f t="shared" si="47"/>
        <v>1934</v>
      </c>
      <c r="AA127" t="str">
        <f t="shared" si="48"/>
        <v>2018</v>
      </c>
      <c r="AB127" t="str">
        <f t="shared" si="49"/>
        <v>2027</v>
      </c>
      <c r="AC127" t="str">
        <f t="shared" si="50"/>
        <v>185cm</v>
      </c>
      <c r="AD127" t="str">
        <f t="shared" si="51"/>
        <v>#a97842</v>
      </c>
      <c r="AE127" t="str">
        <f t="shared" si="52"/>
        <v>hzl</v>
      </c>
      <c r="AF127" t="str">
        <f t="shared" si="53"/>
        <v>401882857</v>
      </c>
      <c r="AG127" s="3" t="b">
        <f t="shared" si="43"/>
        <v>1</v>
      </c>
      <c r="AH127" t="b">
        <f t="shared" si="54"/>
        <v>1</v>
      </c>
      <c r="AI127" t="b">
        <f t="shared" si="55"/>
        <v>1</v>
      </c>
      <c r="AJ127" t="b">
        <f t="shared" si="56"/>
        <v>1</v>
      </c>
      <c r="AK127" s="8" t="b">
        <f t="shared" si="57"/>
        <v>1</v>
      </c>
      <c r="AL127" s="7" t="b">
        <f t="shared" si="58"/>
        <v>1</v>
      </c>
      <c r="AM127" s="8" t="b">
        <f t="shared" si="59"/>
        <v>1</v>
      </c>
      <c r="AN127" t="b">
        <f t="shared" si="60"/>
        <v>1</v>
      </c>
      <c r="AO127" t="str">
        <f t="shared" si="61"/>
        <v>cm</v>
      </c>
      <c r="AP127">
        <f t="shared" si="62"/>
        <v>185</v>
      </c>
      <c r="AQ127" s="6" t="b">
        <f t="shared" si="63"/>
        <v>1</v>
      </c>
      <c r="AR127" s="6" t="str">
        <f t="shared" si="64"/>
        <v>a97842</v>
      </c>
      <c r="AS127" s="6" t="b">
        <f>NOT(IFERROR(VLOOKUP(IFERROR(VALUE(MID($AD127,RIGHT(AS$2,1)+1,1)),MID($AD127,RIGHT(AS$2,1)+1,1)),Alphanumeric!$A:$A,1,FALSE),-1)=-1)</f>
        <v>1</v>
      </c>
      <c r="AT127" s="6" t="b">
        <f>NOT(IFERROR(VLOOKUP(IFERROR(VALUE(MID($AD127,RIGHT(AT$2,1)+1,1)),MID($AD127,RIGHT(AT$2,1)+1,1)),Alphanumeric!$A:$A,1,FALSE),-1)=-1)</f>
        <v>1</v>
      </c>
      <c r="AU127" s="6" t="b">
        <f>NOT(IFERROR(VLOOKUP(IFERROR(VALUE(MID($AD127,RIGHT(AU$2,1)+1,1)),MID($AD127,RIGHT(AU$2,1)+1,1)),Alphanumeric!$A:$A,1,FALSE),-1)=-1)</f>
        <v>1</v>
      </c>
      <c r="AV127" s="6" t="b">
        <f>NOT(IFERROR(VLOOKUP(IFERROR(VALUE(MID($AD127,RIGHT(AV$2,1)+1,1)),MID($AD127,RIGHT(AV$2,1)+1,1)),Alphanumeric!$A:$A,1,FALSE),-1)=-1)</f>
        <v>1</v>
      </c>
      <c r="AW127" s="6" t="b">
        <f>NOT(IFERROR(VLOOKUP(IFERROR(VALUE(MID($AD127,RIGHT(AW$2,1)+1,1)),MID($AD127,RIGHT(AW$2,1)+1,1)),Alphanumeric!$A:$A,1,FALSE),-1)=-1)</f>
        <v>1</v>
      </c>
      <c r="AX127" s="6" t="b">
        <f>NOT(IFERROR(VLOOKUP(IFERROR(VALUE(MID($AD127,RIGHT(AX$2,1)+1,1)),MID($AD127,RIGHT(AX$2,1)+1,1)),Alphanumeric!$A:$A,1,FALSE),-1)=-1)</f>
        <v>1</v>
      </c>
      <c r="AY127" s="6" t="b">
        <f t="shared" si="65"/>
        <v>1</v>
      </c>
      <c r="AZ127" t="b">
        <f t="shared" si="66"/>
        <v>1</v>
      </c>
    </row>
    <row r="128" spans="1:52" ht="17" x14ac:dyDescent="0.25">
      <c r="A128" t="str">
        <f t="shared" si="44"/>
        <v>29-4</v>
      </c>
      <c r="B128" s="1" t="s">
        <v>94</v>
      </c>
      <c r="C128">
        <f t="shared" si="67"/>
        <v>29</v>
      </c>
      <c r="D128">
        <f t="shared" si="45"/>
        <v>4</v>
      </c>
      <c r="G128">
        <f t="shared" si="68"/>
        <v>126</v>
      </c>
      <c r="H128" t="str">
        <f t="shared" si="76"/>
        <v/>
      </c>
      <c r="I128" t="str">
        <f t="shared" si="76"/>
        <v>iyr:2018</v>
      </c>
      <c r="J128" t="str">
        <f t="shared" si="76"/>
        <v>pid:665564950 byr:1990 ecl:hzl</v>
      </c>
      <c r="K128" t="str">
        <f t="shared" si="76"/>
        <v>hgt:154cm</v>
      </c>
      <c r="L128" t="str">
        <f t="shared" si="76"/>
        <v>eyr:2026 hcl:#623a2f</v>
      </c>
      <c r="M128" t="str">
        <f t="shared" si="76"/>
        <v/>
      </c>
      <c r="N128" t="str">
        <f t="shared" si="76"/>
        <v/>
      </c>
      <c r="O128" t="str">
        <f t="shared" si="76"/>
        <v/>
      </c>
      <c r="P128" t="str">
        <f t="shared" si="76"/>
        <v/>
      </c>
      <c r="Q128" t="str">
        <f t="shared" si="46"/>
        <v>iyr:2018 pid:665564950 byr:1990 ecl:hzl hgt:154cm eyr:2026 hcl:#623a2f</v>
      </c>
      <c r="R128">
        <f t="shared" si="74"/>
        <v>24</v>
      </c>
      <c r="S128">
        <f t="shared" si="74"/>
        <v>1</v>
      </c>
      <c r="T128">
        <f t="shared" si="74"/>
        <v>51</v>
      </c>
      <c r="U128">
        <f t="shared" si="74"/>
        <v>41</v>
      </c>
      <c r="V128">
        <f t="shared" si="74"/>
        <v>60</v>
      </c>
      <c r="W128">
        <f t="shared" si="74"/>
        <v>33</v>
      </c>
      <c r="X128">
        <f t="shared" si="73"/>
        <v>10</v>
      </c>
      <c r="Y128" s="3" t="b">
        <f t="shared" si="42"/>
        <v>1</v>
      </c>
      <c r="Z128" t="str">
        <f t="shared" si="47"/>
        <v>1990</v>
      </c>
      <c r="AA128" t="str">
        <f t="shared" si="48"/>
        <v>2018</v>
      </c>
      <c r="AB128" t="str">
        <f t="shared" si="49"/>
        <v>2026</v>
      </c>
      <c r="AC128" t="str">
        <f t="shared" si="50"/>
        <v>154cm</v>
      </c>
      <c r="AD128" t="str">
        <f t="shared" si="51"/>
        <v>#623a2f</v>
      </c>
      <c r="AE128" t="str">
        <f t="shared" si="52"/>
        <v>hzl</v>
      </c>
      <c r="AF128" t="str">
        <f t="shared" si="53"/>
        <v>665564950</v>
      </c>
      <c r="AG128" s="3" t="b">
        <f t="shared" si="43"/>
        <v>1</v>
      </c>
      <c r="AH128" t="b">
        <f t="shared" si="54"/>
        <v>1</v>
      </c>
      <c r="AI128" t="b">
        <f t="shared" si="55"/>
        <v>1</v>
      </c>
      <c r="AJ128" t="b">
        <f t="shared" si="56"/>
        <v>1</v>
      </c>
      <c r="AK128" s="8" t="b">
        <f t="shared" si="57"/>
        <v>1</v>
      </c>
      <c r="AL128" s="7" t="b">
        <f t="shared" si="58"/>
        <v>1</v>
      </c>
      <c r="AM128" s="8" t="b">
        <f t="shared" si="59"/>
        <v>1</v>
      </c>
      <c r="AN128" t="b">
        <f t="shared" si="60"/>
        <v>1</v>
      </c>
      <c r="AO128" t="str">
        <f t="shared" si="61"/>
        <v>cm</v>
      </c>
      <c r="AP128">
        <f t="shared" si="62"/>
        <v>154</v>
      </c>
      <c r="AQ128" s="6" t="b">
        <f t="shared" si="63"/>
        <v>1</v>
      </c>
      <c r="AR128" s="6" t="str">
        <f t="shared" si="64"/>
        <v>623a2f</v>
      </c>
      <c r="AS128" s="6" t="b">
        <f>NOT(IFERROR(VLOOKUP(IFERROR(VALUE(MID($AD128,RIGHT(AS$2,1)+1,1)),MID($AD128,RIGHT(AS$2,1)+1,1)),Alphanumeric!$A:$A,1,FALSE),-1)=-1)</f>
        <v>1</v>
      </c>
      <c r="AT128" s="6" t="b">
        <f>NOT(IFERROR(VLOOKUP(IFERROR(VALUE(MID($AD128,RIGHT(AT$2,1)+1,1)),MID($AD128,RIGHT(AT$2,1)+1,1)),Alphanumeric!$A:$A,1,FALSE),-1)=-1)</f>
        <v>1</v>
      </c>
      <c r="AU128" s="6" t="b">
        <f>NOT(IFERROR(VLOOKUP(IFERROR(VALUE(MID($AD128,RIGHT(AU$2,1)+1,1)),MID($AD128,RIGHT(AU$2,1)+1,1)),Alphanumeric!$A:$A,1,FALSE),-1)=-1)</f>
        <v>1</v>
      </c>
      <c r="AV128" s="6" t="b">
        <f>NOT(IFERROR(VLOOKUP(IFERROR(VALUE(MID($AD128,RIGHT(AV$2,1)+1,1)),MID($AD128,RIGHT(AV$2,1)+1,1)),Alphanumeric!$A:$A,1,FALSE),-1)=-1)</f>
        <v>1</v>
      </c>
      <c r="AW128" s="6" t="b">
        <f>NOT(IFERROR(VLOOKUP(IFERROR(VALUE(MID($AD128,RIGHT(AW$2,1)+1,1)),MID($AD128,RIGHT(AW$2,1)+1,1)),Alphanumeric!$A:$A,1,FALSE),-1)=-1)</f>
        <v>1</v>
      </c>
      <c r="AX128" s="6" t="b">
        <f>NOT(IFERROR(VLOOKUP(IFERROR(VALUE(MID($AD128,RIGHT(AX$2,1)+1,1)),MID($AD128,RIGHT(AX$2,1)+1,1)),Alphanumeric!$A:$A,1,FALSE),-1)=-1)</f>
        <v>1</v>
      </c>
      <c r="AY128" s="6" t="b">
        <f t="shared" si="65"/>
        <v>1</v>
      </c>
      <c r="AZ128" t="b">
        <f t="shared" si="66"/>
        <v>1</v>
      </c>
    </row>
    <row r="129" spans="1:52" x14ac:dyDescent="0.2">
      <c r="A129" t="str">
        <f t="shared" si="44"/>
        <v>30-1</v>
      </c>
      <c r="C129">
        <f t="shared" si="67"/>
        <v>30</v>
      </c>
      <c r="D129">
        <f t="shared" si="45"/>
        <v>1</v>
      </c>
      <c r="G129">
        <f t="shared" si="68"/>
        <v>127</v>
      </c>
      <c r="H129" t="str">
        <f t="shared" si="76"/>
        <v/>
      </c>
      <c r="I129" t="str">
        <f t="shared" si="76"/>
        <v>hcl:#602927 cid:189 byr:1967 pid:332861702 eyr:2021</v>
      </c>
      <c r="J129" t="str">
        <f t="shared" si="76"/>
        <v>hgt:163cm</v>
      </c>
      <c r="K129" t="str">
        <f t="shared" si="76"/>
        <v>ecl:amb</v>
      </c>
      <c r="L129" t="str">
        <f t="shared" si="76"/>
        <v/>
      </c>
      <c r="M129" t="str">
        <f t="shared" si="76"/>
        <v/>
      </c>
      <c r="N129" t="str">
        <f t="shared" si="76"/>
        <v/>
      </c>
      <c r="O129" t="str">
        <f t="shared" si="76"/>
        <v/>
      </c>
      <c r="P129" t="str">
        <f t="shared" si="76"/>
        <v/>
      </c>
      <c r="Q129" t="str">
        <f t="shared" si="46"/>
        <v>hcl:#602927 cid:189 byr:1967 pid:332861702 eyr:2021 hgt:163cm ecl:amb</v>
      </c>
      <c r="R129">
        <f t="shared" si="74"/>
        <v>21</v>
      </c>
      <c r="S129" t="e">
        <f t="shared" si="74"/>
        <v>#VALUE!</v>
      </c>
      <c r="T129">
        <f t="shared" si="74"/>
        <v>44</v>
      </c>
      <c r="U129">
        <f t="shared" si="74"/>
        <v>53</v>
      </c>
      <c r="V129">
        <f t="shared" si="74"/>
        <v>1</v>
      </c>
      <c r="W129">
        <f t="shared" si="74"/>
        <v>63</v>
      </c>
      <c r="X129">
        <f t="shared" si="73"/>
        <v>30</v>
      </c>
      <c r="Y129" s="3" t="b">
        <f t="shared" si="42"/>
        <v>0</v>
      </c>
      <c r="Z129" t="str">
        <f t="shared" si="47"/>
        <v>1967</v>
      </c>
      <c r="AA129" t="e">
        <f t="shared" si="48"/>
        <v>#VALUE!</v>
      </c>
      <c r="AB129" t="str">
        <f t="shared" si="49"/>
        <v>2021</v>
      </c>
      <c r="AC129" t="str">
        <f t="shared" si="50"/>
        <v>163cm</v>
      </c>
      <c r="AD129" t="str">
        <f t="shared" si="51"/>
        <v>#602927</v>
      </c>
      <c r="AE129" t="str">
        <f t="shared" si="52"/>
        <v>amb</v>
      </c>
      <c r="AF129" t="str">
        <f t="shared" si="53"/>
        <v>332861702</v>
      </c>
      <c r="AG129" s="3" t="b">
        <f t="shared" si="43"/>
        <v>0</v>
      </c>
      <c r="AH129" t="b">
        <f t="shared" si="54"/>
        <v>1</v>
      </c>
      <c r="AI129" t="b">
        <f t="shared" si="55"/>
        <v>0</v>
      </c>
      <c r="AJ129" t="b">
        <f t="shared" si="56"/>
        <v>1</v>
      </c>
      <c r="AK129" s="8" t="b">
        <f t="shared" si="57"/>
        <v>1</v>
      </c>
      <c r="AL129" s="7" t="b">
        <f t="shared" si="58"/>
        <v>1</v>
      </c>
      <c r="AM129" s="8" t="b">
        <f t="shared" si="59"/>
        <v>1</v>
      </c>
      <c r="AN129" t="b">
        <f t="shared" si="60"/>
        <v>1</v>
      </c>
      <c r="AO129" t="str">
        <f t="shared" si="61"/>
        <v>cm</v>
      </c>
      <c r="AP129">
        <f t="shared" si="62"/>
        <v>163</v>
      </c>
      <c r="AQ129" s="6" t="b">
        <f t="shared" si="63"/>
        <v>1</v>
      </c>
      <c r="AR129" s="6" t="str">
        <f t="shared" si="64"/>
        <v>602927</v>
      </c>
      <c r="AS129" s="6" t="b">
        <f>NOT(IFERROR(VLOOKUP(IFERROR(VALUE(MID($AD129,RIGHT(AS$2,1)+1,1)),MID($AD129,RIGHT(AS$2,1)+1,1)),Alphanumeric!$A:$A,1,FALSE),-1)=-1)</f>
        <v>1</v>
      </c>
      <c r="AT129" s="6" t="b">
        <f>NOT(IFERROR(VLOOKUP(IFERROR(VALUE(MID($AD129,RIGHT(AT$2,1)+1,1)),MID($AD129,RIGHT(AT$2,1)+1,1)),Alphanumeric!$A:$A,1,FALSE),-1)=-1)</f>
        <v>1</v>
      </c>
      <c r="AU129" s="6" t="b">
        <f>NOT(IFERROR(VLOOKUP(IFERROR(VALUE(MID($AD129,RIGHT(AU$2,1)+1,1)),MID($AD129,RIGHT(AU$2,1)+1,1)),Alphanumeric!$A:$A,1,FALSE),-1)=-1)</f>
        <v>1</v>
      </c>
      <c r="AV129" s="6" t="b">
        <f>NOT(IFERROR(VLOOKUP(IFERROR(VALUE(MID($AD129,RIGHT(AV$2,1)+1,1)),MID($AD129,RIGHT(AV$2,1)+1,1)),Alphanumeric!$A:$A,1,FALSE),-1)=-1)</f>
        <v>1</v>
      </c>
      <c r="AW129" s="6" t="b">
        <f>NOT(IFERROR(VLOOKUP(IFERROR(VALUE(MID($AD129,RIGHT(AW$2,1)+1,1)),MID($AD129,RIGHT(AW$2,1)+1,1)),Alphanumeric!$A:$A,1,FALSE),-1)=-1)</f>
        <v>1</v>
      </c>
      <c r="AX129" s="6" t="b">
        <f>NOT(IFERROR(VLOOKUP(IFERROR(VALUE(MID($AD129,RIGHT(AX$2,1)+1,1)),MID($AD129,RIGHT(AX$2,1)+1,1)),Alphanumeric!$A:$A,1,FALSE),-1)=-1)</f>
        <v>1</v>
      </c>
      <c r="AY129" s="6" t="b">
        <f t="shared" si="65"/>
        <v>1</v>
      </c>
      <c r="AZ129" t="b">
        <f t="shared" si="66"/>
        <v>1</v>
      </c>
    </row>
    <row r="130" spans="1:52" ht="17" x14ac:dyDescent="0.25">
      <c r="A130" t="str">
        <f t="shared" si="44"/>
        <v>30-2</v>
      </c>
      <c r="B130" s="1" t="s">
        <v>95</v>
      </c>
      <c r="C130">
        <f t="shared" si="67"/>
        <v>30</v>
      </c>
      <c r="D130">
        <f t="shared" si="45"/>
        <v>2</v>
      </c>
      <c r="G130">
        <f t="shared" si="68"/>
        <v>128</v>
      </c>
      <c r="H130" t="str">
        <f t="shared" si="76"/>
        <v/>
      </c>
      <c r="I130" t="str">
        <f t="shared" si="76"/>
        <v>ecl:grn pid:734161280 hgt:184cm</v>
      </c>
      <c r="J130" t="str">
        <f t="shared" si="76"/>
        <v>iyr:2018 eyr:2020 byr:1929 hcl:#a97842</v>
      </c>
      <c r="K130" t="str">
        <f t="shared" si="76"/>
        <v/>
      </c>
      <c r="L130" t="str">
        <f t="shared" si="76"/>
        <v/>
      </c>
      <c r="M130" t="str">
        <f t="shared" si="76"/>
        <v/>
      </c>
      <c r="N130" t="str">
        <f t="shared" si="76"/>
        <v/>
      </c>
      <c r="O130" t="str">
        <f t="shared" si="76"/>
        <v/>
      </c>
      <c r="P130" t="str">
        <f t="shared" si="76"/>
        <v/>
      </c>
      <c r="Q130" t="str">
        <f t="shared" si="46"/>
        <v>ecl:grn pid:734161280 hgt:184cm iyr:2018 eyr:2020 byr:1929 hcl:#a97842</v>
      </c>
      <c r="R130">
        <f t="shared" si="74"/>
        <v>51</v>
      </c>
      <c r="S130">
        <f t="shared" si="74"/>
        <v>33</v>
      </c>
      <c r="T130">
        <f t="shared" si="74"/>
        <v>42</v>
      </c>
      <c r="U130">
        <f t="shared" si="74"/>
        <v>23</v>
      </c>
      <c r="V130">
        <f t="shared" si="74"/>
        <v>60</v>
      </c>
      <c r="W130">
        <f t="shared" si="74"/>
        <v>1</v>
      </c>
      <c r="X130">
        <f t="shared" si="73"/>
        <v>9</v>
      </c>
      <c r="Y130" s="3" t="b">
        <f t="shared" si="42"/>
        <v>1</v>
      </c>
      <c r="Z130" t="str">
        <f t="shared" si="47"/>
        <v>1929</v>
      </c>
      <c r="AA130" t="str">
        <f t="shared" si="48"/>
        <v>2018</v>
      </c>
      <c r="AB130" t="str">
        <f t="shared" si="49"/>
        <v>2020</v>
      </c>
      <c r="AC130" t="str">
        <f t="shared" si="50"/>
        <v>184cm</v>
      </c>
      <c r="AD130" t="str">
        <f t="shared" si="51"/>
        <v>#a97842</v>
      </c>
      <c r="AE130" t="str">
        <f t="shared" si="52"/>
        <v>grn</v>
      </c>
      <c r="AF130" t="str">
        <f t="shared" si="53"/>
        <v>734161280</v>
      </c>
      <c r="AG130" s="3" t="b">
        <f t="shared" si="43"/>
        <v>1</v>
      </c>
      <c r="AH130" t="b">
        <f t="shared" si="54"/>
        <v>1</v>
      </c>
      <c r="AI130" t="b">
        <f t="shared" si="55"/>
        <v>1</v>
      </c>
      <c r="AJ130" t="b">
        <f t="shared" si="56"/>
        <v>1</v>
      </c>
      <c r="AK130" s="8" t="b">
        <f t="shared" si="57"/>
        <v>1</v>
      </c>
      <c r="AL130" s="7" t="b">
        <f t="shared" si="58"/>
        <v>1</v>
      </c>
      <c r="AM130" s="8" t="b">
        <f t="shared" si="59"/>
        <v>1</v>
      </c>
      <c r="AN130" t="b">
        <f t="shared" si="60"/>
        <v>1</v>
      </c>
      <c r="AO130" t="str">
        <f t="shared" si="61"/>
        <v>cm</v>
      </c>
      <c r="AP130">
        <f t="shared" si="62"/>
        <v>184</v>
      </c>
      <c r="AQ130" s="6" t="b">
        <f t="shared" si="63"/>
        <v>1</v>
      </c>
      <c r="AR130" s="6" t="str">
        <f t="shared" si="64"/>
        <v>a97842</v>
      </c>
      <c r="AS130" s="6" t="b">
        <f>NOT(IFERROR(VLOOKUP(IFERROR(VALUE(MID($AD130,RIGHT(AS$2,1)+1,1)),MID($AD130,RIGHT(AS$2,1)+1,1)),Alphanumeric!$A:$A,1,FALSE),-1)=-1)</f>
        <v>1</v>
      </c>
      <c r="AT130" s="6" t="b">
        <f>NOT(IFERROR(VLOOKUP(IFERROR(VALUE(MID($AD130,RIGHT(AT$2,1)+1,1)),MID($AD130,RIGHT(AT$2,1)+1,1)),Alphanumeric!$A:$A,1,FALSE),-1)=-1)</f>
        <v>1</v>
      </c>
      <c r="AU130" s="6" t="b">
        <f>NOT(IFERROR(VLOOKUP(IFERROR(VALUE(MID($AD130,RIGHT(AU$2,1)+1,1)),MID($AD130,RIGHT(AU$2,1)+1,1)),Alphanumeric!$A:$A,1,FALSE),-1)=-1)</f>
        <v>1</v>
      </c>
      <c r="AV130" s="6" t="b">
        <f>NOT(IFERROR(VLOOKUP(IFERROR(VALUE(MID($AD130,RIGHT(AV$2,1)+1,1)),MID($AD130,RIGHT(AV$2,1)+1,1)),Alphanumeric!$A:$A,1,FALSE),-1)=-1)</f>
        <v>1</v>
      </c>
      <c r="AW130" s="6" t="b">
        <f>NOT(IFERROR(VLOOKUP(IFERROR(VALUE(MID($AD130,RIGHT(AW$2,1)+1,1)),MID($AD130,RIGHT(AW$2,1)+1,1)),Alphanumeric!$A:$A,1,FALSE),-1)=-1)</f>
        <v>1</v>
      </c>
      <c r="AX130" s="6" t="b">
        <f>NOT(IFERROR(VLOOKUP(IFERROR(VALUE(MID($AD130,RIGHT(AX$2,1)+1,1)),MID($AD130,RIGHT(AX$2,1)+1,1)),Alphanumeric!$A:$A,1,FALSE),-1)=-1)</f>
        <v>1</v>
      </c>
      <c r="AY130" s="6" t="b">
        <f t="shared" si="65"/>
        <v>1</v>
      </c>
      <c r="AZ130" t="b">
        <f t="shared" si="66"/>
        <v>1</v>
      </c>
    </row>
    <row r="131" spans="1:52" x14ac:dyDescent="0.2">
      <c r="A131" t="str">
        <f t="shared" si="44"/>
        <v>31-1</v>
      </c>
      <c r="C131">
        <f t="shared" si="67"/>
        <v>31</v>
      </c>
      <c r="D131">
        <f t="shared" si="45"/>
        <v>1</v>
      </c>
      <c r="G131">
        <f t="shared" si="68"/>
        <v>129</v>
      </c>
      <c r="H131" t="str">
        <f t="shared" si="76"/>
        <v/>
      </c>
      <c r="I131" t="str">
        <f t="shared" si="76"/>
        <v>iyr:2018 byr:1925</v>
      </c>
      <c r="J131" t="str">
        <f t="shared" si="76"/>
        <v>eyr:2022 hgt:193cm ecl:hzl</v>
      </c>
      <c r="K131" t="str">
        <f t="shared" si="76"/>
        <v>hcl:#341e13</v>
      </c>
      <c r="L131" t="str">
        <f t="shared" si="76"/>
        <v>pid:008582320</v>
      </c>
      <c r="M131" t="str">
        <f t="shared" si="76"/>
        <v/>
      </c>
      <c r="N131" t="str">
        <f t="shared" si="76"/>
        <v/>
      </c>
      <c r="O131" t="str">
        <f t="shared" si="76"/>
        <v/>
      </c>
      <c r="P131" t="str">
        <f t="shared" si="76"/>
        <v/>
      </c>
      <c r="Q131" t="str">
        <f t="shared" si="46"/>
        <v>iyr:2018 byr:1925 eyr:2022 hgt:193cm ecl:hzl hcl:#341e13 pid:008582320</v>
      </c>
      <c r="R131">
        <f t="shared" si="74"/>
        <v>10</v>
      </c>
      <c r="S131">
        <f t="shared" si="74"/>
        <v>1</v>
      </c>
      <c r="T131">
        <f t="shared" si="74"/>
        <v>19</v>
      </c>
      <c r="U131">
        <f t="shared" si="74"/>
        <v>28</v>
      </c>
      <c r="V131">
        <f t="shared" si="74"/>
        <v>46</v>
      </c>
      <c r="W131">
        <f t="shared" si="74"/>
        <v>38</v>
      </c>
      <c r="X131">
        <f t="shared" si="73"/>
        <v>58</v>
      </c>
      <c r="Y131" s="3" t="b">
        <f t="shared" ref="Y131:Y194" si="77">IFERROR(SUM(R131:X131)&gt;=0,FALSE)</f>
        <v>1</v>
      </c>
      <c r="Z131" t="str">
        <f t="shared" si="47"/>
        <v>1925</v>
      </c>
      <c r="AA131" t="str">
        <f t="shared" si="48"/>
        <v>2018</v>
      </c>
      <c r="AB131" t="str">
        <f t="shared" si="49"/>
        <v>2022</v>
      </c>
      <c r="AC131" t="str">
        <f t="shared" si="50"/>
        <v>193cm</v>
      </c>
      <c r="AD131" t="str">
        <f t="shared" si="51"/>
        <v>#341e13</v>
      </c>
      <c r="AE131" t="str">
        <f t="shared" si="52"/>
        <v>hzl</v>
      </c>
      <c r="AF131" t="str">
        <f t="shared" si="53"/>
        <v>008582320</v>
      </c>
      <c r="AG131" s="3" t="b">
        <f t="shared" ref="AG131:AG194" si="78">AND(Y131,AH131,AI131,AJ131,AK131,AL131,AM131,AN131)</f>
        <v>1</v>
      </c>
      <c r="AH131" t="b">
        <f t="shared" si="54"/>
        <v>1</v>
      </c>
      <c r="AI131" t="b">
        <f t="shared" si="55"/>
        <v>1</v>
      </c>
      <c r="AJ131" t="b">
        <f t="shared" si="56"/>
        <v>1</v>
      </c>
      <c r="AK131" s="8" t="b">
        <f t="shared" si="57"/>
        <v>1</v>
      </c>
      <c r="AL131" s="7" t="b">
        <f t="shared" si="58"/>
        <v>1</v>
      </c>
      <c r="AM131" s="8" t="b">
        <f t="shared" si="59"/>
        <v>1</v>
      </c>
      <c r="AN131" t="b">
        <f t="shared" si="60"/>
        <v>1</v>
      </c>
      <c r="AO131" t="str">
        <f t="shared" si="61"/>
        <v>cm</v>
      </c>
      <c r="AP131">
        <f t="shared" si="62"/>
        <v>193</v>
      </c>
      <c r="AQ131" s="6" t="b">
        <f t="shared" si="63"/>
        <v>1</v>
      </c>
      <c r="AR131" s="6" t="str">
        <f t="shared" si="64"/>
        <v>341e13</v>
      </c>
      <c r="AS131" s="6" t="b">
        <f>NOT(IFERROR(VLOOKUP(IFERROR(VALUE(MID($AD131,RIGHT(AS$2,1)+1,1)),MID($AD131,RIGHT(AS$2,1)+1,1)),Alphanumeric!$A:$A,1,FALSE),-1)=-1)</f>
        <v>1</v>
      </c>
      <c r="AT131" s="6" t="b">
        <f>NOT(IFERROR(VLOOKUP(IFERROR(VALUE(MID($AD131,RIGHT(AT$2,1)+1,1)),MID($AD131,RIGHT(AT$2,1)+1,1)),Alphanumeric!$A:$A,1,FALSE),-1)=-1)</f>
        <v>1</v>
      </c>
      <c r="AU131" s="6" t="b">
        <f>NOT(IFERROR(VLOOKUP(IFERROR(VALUE(MID($AD131,RIGHT(AU$2,1)+1,1)),MID($AD131,RIGHT(AU$2,1)+1,1)),Alphanumeric!$A:$A,1,FALSE),-1)=-1)</f>
        <v>1</v>
      </c>
      <c r="AV131" s="6" t="b">
        <f>NOT(IFERROR(VLOOKUP(IFERROR(VALUE(MID($AD131,RIGHT(AV$2,1)+1,1)),MID($AD131,RIGHT(AV$2,1)+1,1)),Alphanumeric!$A:$A,1,FALSE),-1)=-1)</f>
        <v>1</v>
      </c>
      <c r="AW131" s="6" t="b">
        <f>NOT(IFERROR(VLOOKUP(IFERROR(VALUE(MID($AD131,RIGHT(AW$2,1)+1,1)),MID($AD131,RIGHT(AW$2,1)+1,1)),Alphanumeric!$A:$A,1,FALSE),-1)=-1)</f>
        <v>1</v>
      </c>
      <c r="AX131" s="6" t="b">
        <f>NOT(IFERROR(VLOOKUP(IFERROR(VALUE(MID($AD131,RIGHT(AX$2,1)+1,1)),MID($AD131,RIGHT(AX$2,1)+1,1)),Alphanumeric!$A:$A,1,FALSE),-1)=-1)</f>
        <v>1</v>
      </c>
      <c r="AY131" s="6" t="b">
        <f t="shared" si="65"/>
        <v>1</v>
      </c>
      <c r="AZ131" t="b">
        <f t="shared" si="66"/>
        <v>1</v>
      </c>
    </row>
    <row r="132" spans="1:52" ht="17" x14ac:dyDescent="0.25">
      <c r="A132" t="str">
        <f t="shared" ref="A132:A195" si="79">C132&amp;"-"&amp;D132</f>
        <v>31-2</v>
      </c>
      <c r="B132" s="1" t="s">
        <v>96</v>
      </c>
      <c r="C132">
        <f t="shared" si="67"/>
        <v>31</v>
      </c>
      <c r="D132">
        <f t="shared" ref="D132:D195" si="80">IF(C132=C131,D131+1,1)</f>
        <v>2</v>
      </c>
      <c r="G132">
        <f t="shared" si="68"/>
        <v>130</v>
      </c>
      <c r="H132" t="str">
        <f t="shared" si="76"/>
        <v/>
      </c>
      <c r="I132" t="str">
        <f t="shared" si="76"/>
        <v>byr:2025 ecl:dne hgt:167cm pid:48963526</v>
      </c>
      <c r="J132" t="str">
        <f t="shared" si="76"/>
        <v>iyr:2025 hcl:z</v>
      </c>
      <c r="K132" t="str">
        <f t="shared" si="76"/>
        <v>eyr:2034</v>
      </c>
      <c r="L132" t="str">
        <f t="shared" si="76"/>
        <v/>
      </c>
      <c r="M132" t="str">
        <f t="shared" si="76"/>
        <v/>
      </c>
      <c r="N132" t="str">
        <f t="shared" si="76"/>
        <v/>
      </c>
      <c r="O132" t="str">
        <f t="shared" si="76"/>
        <v/>
      </c>
      <c r="P132" t="str">
        <f t="shared" si="76"/>
        <v/>
      </c>
      <c r="Q132" t="str">
        <f t="shared" ref="Q132:Q195" si="81">TRIM(CONCATENATE(H132," ",I132," ",J132," ",K132," ",L132," ",M132," ",N132," ",O132," ",P132))</f>
        <v>byr:2025 ecl:dne hgt:167cm pid:48963526 iyr:2025 hcl:z eyr:2034</v>
      </c>
      <c r="R132">
        <f t="shared" si="74"/>
        <v>1</v>
      </c>
      <c r="S132">
        <f t="shared" si="74"/>
        <v>41</v>
      </c>
      <c r="T132">
        <f t="shared" si="74"/>
        <v>56</v>
      </c>
      <c r="U132">
        <f t="shared" si="74"/>
        <v>18</v>
      </c>
      <c r="V132">
        <f t="shared" si="74"/>
        <v>50</v>
      </c>
      <c r="W132">
        <f t="shared" si="74"/>
        <v>10</v>
      </c>
      <c r="X132">
        <f t="shared" si="73"/>
        <v>28</v>
      </c>
      <c r="Y132" s="3" t="b">
        <f t="shared" si="77"/>
        <v>1</v>
      </c>
      <c r="Z132" t="str">
        <f t="shared" ref="Z132:Z195" si="82">TRIM(IFERROR(MID($Q132,R132+4,FIND(" ",$Q132,R132)-R132-4),RIGHT($Q132,LEN($Q132)-R132-3)))</f>
        <v>2025</v>
      </c>
      <c r="AA132" t="str">
        <f t="shared" ref="AA132:AA195" si="83">TRIM(IFERROR(MID($Q132,S132+4,FIND(" ",$Q132,S132)-S132-4),RIGHT($Q132,LEN($Q132)-S132-3)))</f>
        <v>2025</v>
      </c>
      <c r="AB132" t="str">
        <f t="shared" ref="AB132:AB195" si="84">TRIM(IFERROR(MID($Q132,T132+4,FIND(" ",$Q132,T132)-T132-4),RIGHT($Q132,LEN($Q132)-T132-3)))</f>
        <v>2034</v>
      </c>
      <c r="AC132" t="str">
        <f t="shared" ref="AC132:AC195" si="85">TRIM(IFERROR(MID($Q132,U132+4,FIND(" ",$Q132,U132)-U132-4),RIGHT($Q132,LEN($Q132)-U132-3)))</f>
        <v>167cm</v>
      </c>
      <c r="AD132" t="str">
        <f t="shared" ref="AD132:AD195" si="86">TRIM(IFERROR(MID($Q132,V132+4,FIND(" ",$Q132,V132)-V132-4),RIGHT($Q132,LEN($Q132)-V132-3)))</f>
        <v>z</v>
      </c>
      <c r="AE132" t="str">
        <f t="shared" ref="AE132:AE195" si="87">TRIM(IFERROR(MID($Q132,W132+4,FIND(" ",$Q132,W132)-W132-4),RIGHT($Q132,LEN($Q132)-W132-3)))</f>
        <v>dne</v>
      </c>
      <c r="AF132" t="str">
        <f t="shared" ref="AF132:AF195" si="88">TRIM(IFERROR(MID($Q132,X132+4,FIND(" ",$Q132,X132)-X132-4),RIGHT($Q132,LEN($Q132)-X132-3)))</f>
        <v>48963526</v>
      </c>
      <c r="AG132" s="3" t="b">
        <f t="shared" si="78"/>
        <v>0</v>
      </c>
      <c r="AH132" t="b">
        <f t="shared" ref="AH132:AH195" si="89">IFERROR(AND(LEN(Z132)=4,VALUE(Z132)&lt;=2002, VALUE(Z132) &gt;= 1920),FALSE)</f>
        <v>0</v>
      </c>
      <c r="AI132" t="b">
        <f t="shared" ref="AI132:AI195" si="90">IFERROR(AND(LEN(AA132)=4,VALUE(AA132)&lt;=2020, VALUE(AA132) &gt;= 2010),FALSE)</f>
        <v>0</v>
      </c>
      <c r="AJ132" t="b">
        <f t="shared" ref="AJ132:AJ195" si="91">IFERROR(AND(LEN(AB132)=4,VALUE(AB132)&lt;=2030, VALUE(AB132) &gt;= 2020),FALSE)</f>
        <v>0</v>
      </c>
      <c r="AK132" s="8" t="b">
        <f t="shared" ref="AK132:AK195" si="92">IFERROR(OR(AND(AO132="in",AP132&lt;=76,AP132&gt;=59),AND(AO132="cm",AP132&lt;=193,AP132&gt;=150)),FALSE)</f>
        <v>1</v>
      </c>
      <c r="AL132" s="7" t="b">
        <f t="shared" ref="AL132:AL195" si="93">IFERROR(AND(LEN(TRIM(AD132))=7,AQ132,AS132,AT132,AU132,AV132,AW132,AX132),FALSE)</f>
        <v>0</v>
      </c>
      <c r="AM132" s="8" t="b">
        <f t="shared" ref="AM132:AM195" si="94">NOT(IFERROR(VLOOKUP(AE132,$BC:$BC,1,FALSE),FALSE)=FALSE)</f>
        <v>0</v>
      </c>
      <c r="AN132" t="b">
        <f t="shared" ref="AN132:AN195" si="95">IFERROR(AND(LEN(TRIM(AF132))=9,ISNUMBER(VALUE(AF132))),FALSE)</f>
        <v>0</v>
      </c>
      <c r="AO132" t="str">
        <f t="shared" ref="AO132:AO195" si="96">TRIM(RIGHT(AC132,2))</f>
        <v>cm</v>
      </c>
      <c r="AP132">
        <f t="shared" ref="AP132:AP195" si="97">VALUE(LEFT(AC132,LEN(AC132)-2))</f>
        <v>167</v>
      </c>
      <c r="AQ132" s="6" t="b">
        <f t="shared" ref="AQ132:AQ195" si="98">IFERROR(LEFT(AD132,1)="#",FALSE)</f>
        <v>0</v>
      </c>
      <c r="AR132" s="6" t="str">
        <f t="shared" ref="AR132:AR195" si="99">MID(AD132,2,6)</f>
        <v/>
      </c>
      <c r="AS132" s="6" t="b">
        <f>NOT(IFERROR(VLOOKUP(IFERROR(VALUE(MID($AD132,RIGHT(AS$2,1)+1,1)),MID($AD132,RIGHT(AS$2,1)+1,1)),Alphanumeric!$A:$A,1,FALSE),-1)=-1)</f>
        <v>0</v>
      </c>
      <c r="AT132" s="6" t="b">
        <f>NOT(IFERROR(VLOOKUP(IFERROR(VALUE(MID($AD132,RIGHT(AT$2,1)+1,1)),MID($AD132,RIGHT(AT$2,1)+1,1)),Alphanumeric!$A:$A,1,FALSE),-1)=-1)</f>
        <v>0</v>
      </c>
      <c r="AU132" s="6" t="b">
        <f>NOT(IFERROR(VLOOKUP(IFERROR(VALUE(MID($AD132,RIGHT(AU$2,1)+1,1)),MID($AD132,RIGHT(AU$2,1)+1,1)),Alphanumeric!$A:$A,1,FALSE),-1)=-1)</f>
        <v>0</v>
      </c>
      <c r="AV132" s="6" t="b">
        <f>NOT(IFERROR(VLOOKUP(IFERROR(VALUE(MID($AD132,RIGHT(AV$2,1)+1,1)),MID($AD132,RIGHT(AV$2,1)+1,1)),Alphanumeric!$A:$A,1,FALSE),-1)=-1)</f>
        <v>0</v>
      </c>
      <c r="AW132" s="6" t="b">
        <f>NOT(IFERROR(VLOOKUP(IFERROR(VALUE(MID($AD132,RIGHT(AW$2,1)+1,1)),MID($AD132,RIGHT(AW$2,1)+1,1)),Alphanumeric!$A:$A,1,FALSE),-1)=-1)</f>
        <v>0</v>
      </c>
      <c r="AX132" s="6" t="b">
        <f>NOT(IFERROR(VLOOKUP(IFERROR(VALUE(MID($AD132,RIGHT(AX$2,1)+1,1)),MID($AD132,RIGHT(AX$2,1)+1,1)),Alphanumeric!$A:$A,1,FALSE),-1)=-1)</f>
        <v>0</v>
      </c>
      <c r="AY132" s="6" t="b">
        <f t="shared" ref="AY132:AY195" si="100">AND(AS132,AT132,AU132,AV132,AW132,AX132)=AZ132</f>
        <v>1</v>
      </c>
      <c r="AZ132" t="b">
        <f t="shared" ref="AZ132:AZ195" si="101">IFERROR(AND(is_hex(AR132),LEN(TRIM(AR132))=6),FALSE)</f>
        <v>0</v>
      </c>
    </row>
    <row r="133" spans="1:52" ht="17" x14ac:dyDescent="0.25">
      <c r="A133" t="str">
        <f t="shared" si="79"/>
        <v>31-3</v>
      </c>
      <c r="B133" s="1" t="s">
        <v>97</v>
      </c>
      <c r="C133">
        <f t="shared" ref="C133:C196" si="102">IF(B133="",C132+1,C132)</f>
        <v>31</v>
      </c>
      <c r="D133">
        <f t="shared" si="80"/>
        <v>3</v>
      </c>
      <c r="G133">
        <f t="shared" ref="G133:G196" si="103">G132+1</f>
        <v>131</v>
      </c>
      <c r="H133" t="str">
        <f t="shared" ref="H133:P142" si="104">IF(IFERROR(VLOOKUP($G133&amp;"-"&amp;H$2,$A:$B,2,FALSE),0)=0,"",VLOOKUP($G133&amp;"-"&amp;H$2,$A:$B,2,FALSE))</f>
        <v/>
      </c>
      <c r="I133" t="str">
        <f t="shared" si="104"/>
        <v>hcl:#cfa07d ecl:hzl eyr:2029 cid:194 byr:1936</v>
      </c>
      <c r="J133" t="str">
        <f t="shared" si="104"/>
        <v>iyr:2020</v>
      </c>
      <c r="K133" t="str">
        <f t="shared" si="104"/>
        <v>hgt:186cm</v>
      </c>
      <c r="L133" t="str">
        <f t="shared" si="104"/>
        <v>pid:328573727</v>
      </c>
      <c r="M133" t="str">
        <f t="shared" si="104"/>
        <v/>
      </c>
      <c r="N133" t="str">
        <f t="shared" si="104"/>
        <v/>
      </c>
      <c r="O133" t="str">
        <f t="shared" si="104"/>
        <v/>
      </c>
      <c r="P133" t="str">
        <f t="shared" si="104"/>
        <v/>
      </c>
      <c r="Q133" t="str">
        <f t="shared" si="81"/>
        <v>hcl:#cfa07d ecl:hzl eyr:2029 cid:194 byr:1936 iyr:2020 hgt:186cm pid:328573727</v>
      </c>
      <c r="R133">
        <f t="shared" si="74"/>
        <v>38</v>
      </c>
      <c r="S133">
        <f t="shared" si="74"/>
        <v>47</v>
      </c>
      <c r="T133">
        <f t="shared" si="74"/>
        <v>21</v>
      </c>
      <c r="U133">
        <f t="shared" si="74"/>
        <v>56</v>
      </c>
      <c r="V133">
        <f t="shared" si="74"/>
        <v>1</v>
      </c>
      <c r="W133">
        <f t="shared" si="74"/>
        <v>13</v>
      </c>
      <c r="X133">
        <f t="shared" si="73"/>
        <v>66</v>
      </c>
      <c r="Y133" s="3" t="b">
        <f t="shared" si="77"/>
        <v>1</v>
      </c>
      <c r="Z133" t="str">
        <f t="shared" si="82"/>
        <v>1936</v>
      </c>
      <c r="AA133" t="str">
        <f t="shared" si="83"/>
        <v>2020</v>
      </c>
      <c r="AB133" t="str">
        <f t="shared" si="84"/>
        <v>2029</v>
      </c>
      <c r="AC133" t="str">
        <f t="shared" si="85"/>
        <v>186cm</v>
      </c>
      <c r="AD133" t="str">
        <f t="shared" si="86"/>
        <v>#cfa07d</v>
      </c>
      <c r="AE133" t="str">
        <f t="shared" si="87"/>
        <v>hzl</v>
      </c>
      <c r="AF133" t="str">
        <f t="shared" si="88"/>
        <v>328573727</v>
      </c>
      <c r="AG133" s="3" t="b">
        <f t="shared" si="78"/>
        <v>1</v>
      </c>
      <c r="AH133" t="b">
        <f t="shared" si="89"/>
        <v>1</v>
      </c>
      <c r="AI133" t="b">
        <f t="shared" si="90"/>
        <v>1</v>
      </c>
      <c r="AJ133" t="b">
        <f t="shared" si="91"/>
        <v>1</v>
      </c>
      <c r="AK133" s="8" t="b">
        <f t="shared" si="92"/>
        <v>1</v>
      </c>
      <c r="AL133" s="7" t="b">
        <f t="shared" si="93"/>
        <v>1</v>
      </c>
      <c r="AM133" s="8" t="b">
        <f t="shared" si="94"/>
        <v>1</v>
      </c>
      <c r="AN133" t="b">
        <f t="shared" si="95"/>
        <v>1</v>
      </c>
      <c r="AO133" t="str">
        <f t="shared" si="96"/>
        <v>cm</v>
      </c>
      <c r="AP133">
        <f t="shared" si="97"/>
        <v>186</v>
      </c>
      <c r="AQ133" s="6" t="b">
        <f t="shared" si="98"/>
        <v>1</v>
      </c>
      <c r="AR133" s="6" t="str">
        <f t="shared" si="99"/>
        <v>cfa07d</v>
      </c>
      <c r="AS133" s="6" t="b">
        <f>NOT(IFERROR(VLOOKUP(IFERROR(VALUE(MID($AD133,RIGHT(AS$2,1)+1,1)),MID($AD133,RIGHT(AS$2,1)+1,1)),Alphanumeric!$A:$A,1,FALSE),-1)=-1)</f>
        <v>1</v>
      </c>
      <c r="AT133" s="6" t="b">
        <f>NOT(IFERROR(VLOOKUP(IFERROR(VALUE(MID($AD133,RIGHT(AT$2,1)+1,1)),MID($AD133,RIGHT(AT$2,1)+1,1)),Alphanumeric!$A:$A,1,FALSE),-1)=-1)</f>
        <v>1</v>
      </c>
      <c r="AU133" s="6" t="b">
        <f>NOT(IFERROR(VLOOKUP(IFERROR(VALUE(MID($AD133,RIGHT(AU$2,1)+1,1)),MID($AD133,RIGHT(AU$2,1)+1,1)),Alphanumeric!$A:$A,1,FALSE),-1)=-1)</f>
        <v>1</v>
      </c>
      <c r="AV133" s="6" t="b">
        <f>NOT(IFERROR(VLOOKUP(IFERROR(VALUE(MID($AD133,RIGHT(AV$2,1)+1,1)),MID($AD133,RIGHT(AV$2,1)+1,1)),Alphanumeric!$A:$A,1,FALSE),-1)=-1)</f>
        <v>1</v>
      </c>
      <c r="AW133" s="6" t="b">
        <f>NOT(IFERROR(VLOOKUP(IFERROR(VALUE(MID($AD133,RIGHT(AW$2,1)+1,1)),MID($AD133,RIGHT(AW$2,1)+1,1)),Alphanumeric!$A:$A,1,FALSE),-1)=-1)</f>
        <v>1</v>
      </c>
      <c r="AX133" s="6" t="b">
        <f>NOT(IFERROR(VLOOKUP(IFERROR(VALUE(MID($AD133,RIGHT(AX$2,1)+1,1)),MID($AD133,RIGHT(AX$2,1)+1,1)),Alphanumeric!$A:$A,1,FALSE),-1)=-1)</f>
        <v>1</v>
      </c>
      <c r="AY133" s="6" t="b">
        <f t="shared" si="100"/>
        <v>1</v>
      </c>
      <c r="AZ133" t="b">
        <f t="shared" si="101"/>
        <v>1</v>
      </c>
    </row>
    <row r="134" spans="1:52" ht="17" x14ac:dyDescent="0.25">
      <c r="A134" t="str">
        <f t="shared" si="79"/>
        <v>31-4</v>
      </c>
      <c r="B134" s="1" t="s">
        <v>98</v>
      </c>
      <c r="C134">
        <f t="shared" si="102"/>
        <v>31</v>
      </c>
      <c r="D134">
        <f t="shared" si="80"/>
        <v>4</v>
      </c>
      <c r="G134">
        <f t="shared" si="103"/>
        <v>132</v>
      </c>
      <c r="H134" t="str">
        <f t="shared" si="104"/>
        <v/>
      </c>
      <c r="I134" t="str">
        <f t="shared" si="104"/>
        <v>iyr:2011 hgt:188cm pid:338435675 cid:326 ecl:gry</v>
      </c>
      <c r="J134" t="str">
        <f t="shared" si="104"/>
        <v>eyr:2027</v>
      </c>
      <c r="K134" t="str">
        <f t="shared" si="104"/>
        <v>hcl:#6b5442</v>
      </c>
      <c r="L134" t="str">
        <f t="shared" si="104"/>
        <v>byr:1958</v>
      </c>
      <c r="M134" t="str">
        <f t="shared" si="104"/>
        <v/>
      </c>
      <c r="N134" t="str">
        <f t="shared" si="104"/>
        <v/>
      </c>
      <c r="O134" t="str">
        <f t="shared" si="104"/>
        <v/>
      </c>
      <c r="P134" t="str">
        <f t="shared" si="104"/>
        <v/>
      </c>
      <c r="Q134" t="str">
        <f t="shared" si="81"/>
        <v>iyr:2011 hgt:188cm pid:338435675 cid:326 ecl:gry eyr:2027 hcl:#6b5442 byr:1958</v>
      </c>
      <c r="R134">
        <f t="shared" si="74"/>
        <v>71</v>
      </c>
      <c r="S134">
        <f t="shared" si="74"/>
        <v>1</v>
      </c>
      <c r="T134">
        <f t="shared" si="74"/>
        <v>50</v>
      </c>
      <c r="U134">
        <f t="shared" si="74"/>
        <v>10</v>
      </c>
      <c r="V134">
        <f t="shared" si="74"/>
        <v>59</v>
      </c>
      <c r="W134">
        <f t="shared" si="74"/>
        <v>42</v>
      </c>
      <c r="X134">
        <f t="shared" si="73"/>
        <v>20</v>
      </c>
      <c r="Y134" s="3" t="b">
        <f t="shared" si="77"/>
        <v>1</v>
      </c>
      <c r="Z134" t="str">
        <f t="shared" si="82"/>
        <v>1958</v>
      </c>
      <c r="AA134" t="str">
        <f t="shared" si="83"/>
        <v>2011</v>
      </c>
      <c r="AB134" t="str">
        <f t="shared" si="84"/>
        <v>2027</v>
      </c>
      <c r="AC134" t="str">
        <f t="shared" si="85"/>
        <v>188cm</v>
      </c>
      <c r="AD134" t="str">
        <f t="shared" si="86"/>
        <v>#6b5442</v>
      </c>
      <c r="AE134" t="str">
        <f t="shared" si="87"/>
        <v>gry</v>
      </c>
      <c r="AF134" t="str">
        <f t="shared" si="88"/>
        <v>338435675</v>
      </c>
      <c r="AG134" s="3" t="b">
        <f t="shared" si="78"/>
        <v>1</v>
      </c>
      <c r="AH134" t="b">
        <f t="shared" si="89"/>
        <v>1</v>
      </c>
      <c r="AI134" t="b">
        <f t="shared" si="90"/>
        <v>1</v>
      </c>
      <c r="AJ134" t="b">
        <f t="shared" si="91"/>
        <v>1</v>
      </c>
      <c r="AK134" s="8" t="b">
        <f t="shared" si="92"/>
        <v>1</v>
      </c>
      <c r="AL134" s="7" t="b">
        <f t="shared" si="93"/>
        <v>1</v>
      </c>
      <c r="AM134" s="8" t="b">
        <f t="shared" si="94"/>
        <v>1</v>
      </c>
      <c r="AN134" t="b">
        <f t="shared" si="95"/>
        <v>1</v>
      </c>
      <c r="AO134" t="str">
        <f t="shared" si="96"/>
        <v>cm</v>
      </c>
      <c r="AP134">
        <f t="shared" si="97"/>
        <v>188</v>
      </c>
      <c r="AQ134" s="6" t="b">
        <f t="shared" si="98"/>
        <v>1</v>
      </c>
      <c r="AR134" s="6" t="str">
        <f t="shared" si="99"/>
        <v>6b5442</v>
      </c>
      <c r="AS134" s="6" t="b">
        <f>NOT(IFERROR(VLOOKUP(IFERROR(VALUE(MID($AD134,RIGHT(AS$2,1)+1,1)),MID($AD134,RIGHT(AS$2,1)+1,1)),Alphanumeric!$A:$A,1,FALSE),-1)=-1)</f>
        <v>1</v>
      </c>
      <c r="AT134" s="6" t="b">
        <f>NOT(IFERROR(VLOOKUP(IFERROR(VALUE(MID($AD134,RIGHT(AT$2,1)+1,1)),MID($AD134,RIGHT(AT$2,1)+1,1)),Alphanumeric!$A:$A,1,FALSE),-1)=-1)</f>
        <v>1</v>
      </c>
      <c r="AU134" s="6" t="b">
        <f>NOT(IFERROR(VLOOKUP(IFERROR(VALUE(MID($AD134,RIGHT(AU$2,1)+1,1)),MID($AD134,RIGHT(AU$2,1)+1,1)),Alphanumeric!$A:$A,1,FALSE),-1)=-1)</f>
        <v>1</v>
      </c>
      <c r="AV134" s="6" t="b">
        <f>NOT(IFERROR(VLOOKUP(IFERROR(VALUE(MID($AD134,RIGHT(AV$2,1)+1,1)),MID($AD134,RIGHT(AV$2,1)+1,1)),Alphanumeric!$A:$A,1,FALSE),-1)=-1)</f>
        <v>1</v>
      </c>
      <c r="AW134" s="6" t="b">
        <f>NOT(IFERROR(VLOOKUP(IFERROR(VALUE(MID($AD134,RIGHT(AW$2,1)+1,1)),MID($AD134,RIGHT(AW$2,1)+1,1)),Alphanumeric!$A:$A,1,FALSE),-1)=-1)</f>
        <v>1</v>
      </c>
      <c r="AX134" s="6" t="b">
        <f>NOT(IFERROR(VLOOKUP(IFERROR(VALUE(MID($AD134,RIGHT(AX$2,1)+1,1)),MID($AD134,RIGHT(AX$2,1)+1,1)),Alphanumeric!$A:$A,1,FALSE),-1)=-1)</f>
        <v>1</v>
      </c>
      <c r="AY134" s="6" t="b">
        <f t="shared" si="100"/>
        <v>1</v>
      </c>
      <c r="AZ134" t="b">
        <f t="shared" si="101"/>
        <v>1</v>
      </c>
    </row>
    <row r="135" spans="1:52" ht="17" x14ac:dyDescent="0.25">
      <c r="A135" t="str">
        <f t="shared" si="79"/>
        <v>31-5</v>
      </c>
      <c r="B135" s="1" t="s">
        <v>99</v>
      </c>
      <c r="C135">
        <f t="shared" si="102"/>
        <v>31</v>
      </c>
      <c r="D135">
        <f t="shared" si="80"/>
        <v>5</v>
      </c>
      <c r="G135">
        <f t="shared" si="103"/>
        <v>133</v>
      </c>
      <c r="H135" t="str">
        <f t="shared" si="104"/>
        <v/>
      </c>
      <c r="I135" t="str">
        <f t="shared" si="104"/>
        <v>pid:165cm</v>
      </c>
      <c r="J135" t="str">
        <f t="shared" si="104"/>
        <v>hgt:70 iyr:1996</v>
      </c>
      <c r="K135" t="str">
        <f t="shared" si="104"/>
        <v>eyr:2034 cid:210 hcl:z ecl:#75606f byr:2027</v>
      </c>
      <c r="L135" t="str">
        <f t="shared" si="104"/>
        <v/>
      </c>
      <c r="M135" t="str">
        <f t="shared" si="104"/>
        <v/>
      </c>
      <c r="N135" t="str">
        <f t="shared" si="104"/>
        <v/>
      </c>
      <c r="O135" t="str">
        <f t="shared" si="104"/>
        <v/>
      </c>
      <c r="P135" t="str">
        <f t="shared" si="104"/>
        <v/>
      </c>
      <c r="Q135" t="str">
        <f t="shared" si="81"/>
        <v>pid:165cm hgt:70 iyr:1996 eyr:2034 cid:210 hcl:z ecl:#75606f byr:2027</v>
      </c>
      <c r="R135">
        <f t="shared" si="74"/>
        <v>62</v>
      </c>
      <c r="S135">
        <f t="shared" si="74"/>
        <v>18</v>
      </c>
      <c r="T135">
        <f t="shared" si="74"/>
        <v>27</v>
      </c>
      <c r="U135">
        <f t="shared" si="74"/>
        <v>11</v>
      </c>
      <c r="V135">
        <f t="shared" si="74"/>
        <v>44</v>
      </c>
      <c r="W135">
        <f t="shared" si="74"/>
        <v>50</v>
      </c>
      <c r="X135">
        <f t="shared" si="73"/>
        <v>1</v>
      </c>
      <c r="Y135" s="3" t="b">
        <f t="shared" si="77"/>
        <v>1</v>
      </c>
      <c r="Z135" t="str">
        <f t="shared" si="82"/>
        <v>2027</v>
      </c>
      <c r="AA135" t="str">
        <f t="shared" si="83"/>
        <v>1996</v>
      </c>
      <c r="AB135" t="str">
        <f t="shared" si="84"/>
        <v>2034</v>
      </c>
      <c r="AC135" t="str">
        <f t="shared" si="85"/>
        <v>70</v>
      </c>
      <c r="AD135" t="str">
        <f t="shared" si="86"/>
        <v>z</v>
      </c>
      <c r="AE135" t="str">
        <f t="shared" si="87"/>
        <v>#75606f</v>
      </c>
      <c r="AF135" t="str">
        <f t="shared" si="88"/>
        <v>165cm</v>
      </c>
      <c r="AG135" s="3" t="b">
        <f t="shared" si="78"/>
        <v>0</v>
      </c>
      <c r="AH135" t="b">
        <f t="shared" si="89"/>
        <v>0</v>
      </c>
      <c r="AI135" t="b">
        <f t="shared" si="90"/>
        <v>0</v>
      </c>
      <c r="AJ135" t="b">
        <f t="shared" si="91"/>
        <v>0</v>
      </c>
      <c r="AK135" s="8" t="b">
        <f t="shared" si="92"/>
        <v>0</v>
      </c>
      <c r="AL135" s="7" t="b">
        <f t="shared" si="93"/>
        <v>0</v>
      </c>
      <c r="AM135" s="8" t="b">
        <f t="shared" si="94"/>
        <v>0</v>
      </c>
      <c r="AN135" t="b">
        <f t="shared" si="95"/>
        <v>0</v>
      </c>
      <c r="AO135" t="str">
        <f t="shared" si="96"/>
        <v>70</v>
      </c>
      <c r="AP135" t="e">
        <f t="shared" si="97"/>
        <v>#VALUE!</v>
      </c>
      <c r="AQ135" s="6" t="b">
        <f t="shared" si="98"/>
        <v>0</v>
      </c>
      <c r="AR135" s="6" t="str">
        <f t="shared" si="99"/>
        <v/>
      </c>
      <c r="AS135" s="6" t="b">
        <f>NOT(IFERROR(VLOOKUP(IFERROR(VALUE(MID($AD135,RIGHT(AS$2,1)+1,1)),MID($AD135,RIGHT(AS$2,1)+1,1)),Alphanumeric!$A:$A,1,FALSE),-1)=-1)</f>
        <v>0</v>
      </c>
      <c r="AT135" s="6" t="b">
        <f>NOT(IFERROR(VLOOKUP(IFERROR(VALUE(MID($AD135,RIGHT(AT$2,1)+1,1)),MID($AD135,RIGHT(AT$2,1)+1,1)),Alphanumeric!$A:$A,1,FALSE),-1)=-1)</f>
        <v>0</v>
      </c>
      <c r="AU135" s="6" t="b">
        <f>NOT(IFERROR(VLOOKUP(IFERROR(VALUE(MID($AD135,RIGHT(AU$2,1)+1,1)),MID($AD135,RIGHT(AU$2,1)+1,1)),Alphanumeric!$A:$A,1,FALSE),-1)=-1)</f>
        <v>0</v>
      </c>
      <c r="AV135" s="6" t="b">
        <f>NOT(IFERROR(VLOOKUP(IFERROR(VALUE(MID($AD135,RIGHT(AV$2,1)+1,1)),MID($AD135,RIGHT(AV$2,1)+1,1)),Alphanumeric!$A:$A,1,FALSE),-1)=-1)</f>
        <v>0</v>
      </c>
      <c r="AW135" s="6" t="b">
        <f>NOT(IFERROR(VLOOKUP(IFERROR(VALUE(MID($AD135,RIGHT(AW$2,1)+1,1)),MID($AD135,RIGHT(AW$2,1)+1,1)),Alphanumeric!$A:$A,1,FALSE),-1)=-1)</f>
        <v>0</v>
      </c>
      <c r="AX135" s="6" t="b">
        <f>NOT(IFERROR(VLOOKUP(IFERROR(VALUE(MID($AD135,RIGHT(AX$2,1)+1,1)),MID($AD135,RIGHT(AX$2,1)+1,1)),Alphanumeric!$A:$A,1,FALSE),-1)=-1)</f>
        <v>0</v>
      </c>
      <c r="AY135" s="6" t="b">
        <f t="shared" si="100"/>
        <v>1</v>
      </c>
      <c r="AZ135" t="b">
        <f t="shared" si="101"/>
        <v>0</v>
      </c>
    </row>
    <row r="136" spans="1:52" x14ac:dyDescent="0.2">
      <c r="A136" t="str">
        <f t="shared" si="79"/>
        <v>32-1</v>
      </c>
      <c r="C136">
        <f t="shared" si="102"/>
        <v>32</v>
      </c>
      <c r="D136">
        <f t="shared" si="80"/>
        <v>1</v>
      </c>
      <c r="G136">
        <f t="shared" si="103"/>
        <v>134</v>
      </c>
      <c r="H136" t="str">
        <f t="shared" si="104"/>
        <v/>
      </c>
      <c r="I136" t="str">
        <f t="shared" si="104"/>
        <v>hgt:180in hcl:#a0515a pid:#97a753</v>
      </c>
      <c r="J136" t="str">
        <f t="shared" si="104"/>
        <v>byr:2026 iyr:2016</v>
      </c>
      <c r="K136" t="str">
        <f t="shared" si="104"/>
        <v>eyr:1995</v>
      </c>
      <c r="L136" t="str">
        <f t="shared" si="104"/>
        <v/>
      </c>
      <c r="M136" t="str">
        <f t="shared" si="104"/>
        <v/>
      </c>
      <c r="N136" t="str">
        <f t="shared" si="104"/>
        <v/>
      </c>
      <c r="O136" t="str">
        <f t="shared" si="104"/>
        <v/>
      </c>
      <c r="P136" t="str">
        <f t="shared" si="104"/>
        <v/>
      </c>
      <c r="Q136" t="str">
        <f t="shared" si="81"/>
        <v>hgt:180in hcl:#a0515a pid:#97a753 byr:2026 iyr:2016 eyr:1995</v>
      </c>
      <c r="R136">
        <f t="shared" si="74"/>
        <v>35</v>
      </c>
      <c r="S136">
        <f t="shared" si="74"/>
        <v>44</v>
      </c>
      <c r="T136">
        <f t="shared" si="74"/>
        <v>53</v>
      </c>
      <c r="U136">
        <f t="shared" si="74"/>
        <v>1</v>
      </c>
      <c r="V136">
        <f t="shared" si="74"/>
        <v>11</v>
      </c>
      <c r="W136" t="e">
        <f t="shared" si="74"/>
        <v>#VALUE!</v>
      </c>
      <c r="X136">
        <f t="shared" si="73"/>
        <v>23</v>
      </c>
      <c r="Y136" s="3" t="b">
        <f t="shared" si="77"/>
        <v>0</v>
      </c>
      <c r="Z136" t="str">
        <f t="shared" si="82"/>
        <v>2026</v>
      </c>
      <c r="AA136" t="str">
        <f t="shared" si="83"/>
        <v>2016</v>
      </c>
      <c r="AB136" t="str">
        <f t="shared" si="84"/>
        <v>1995</v>
      </c>
      <c r="AC136" t="str">
        <f t="shared" si="85"/>
        <v>180in</v>
      </c>
      <c r="AD136" t="str">
        <f t="shared" si="86"/>
        <v>#a0515a</v>
      </c>
      <c r="AE136" t="e">
        <f t="shared" si="87"/>
        <v>#VALUE!</v>
      </c>
      <c r="AF136" t="str">
        <f t="shared" si="88"/>
        <v>#97a753</v>
      </c>
      <c r="AG136" s="3" t="b">
        <f t="shared" si="78"/>
        <v>0</v>
      </c>
      <c r="AH136" t="b">
        <f t="shared" si="89"/>
        <v>0</v>
      </c>
      <c r="AI136" t="b">
        <f t="shared" si="90"/>
        <v>1</v>
      </c>
      <c r="AJ136" t="b">
        <f t="shared" si="91"/>
        <v>0</v>
      </c>
      <c r="AK136" s="8" t="b">
        <f t="shared" si="92"/>
        <v>0</v>
      </c>
      <c r="AL136" s="7" t="b">
        <f t="shared" si="93"/>
        <v>1</v>
      </c>
      <c r="AM136" s="8" t="b">
        <f t="shared" si="94"/>
        <v>0</v>
      </c>
      <c r="AN136" t="b">
        <f t="shared" si="95"/>
        <v>0</v>
      </c>
      <c r="AO136" t="str">
        <f t="shared" si="96"/>
        <v>in</v>
      </c>
      <c r="AP136">
        <f t="shared" si="97"/>
        <v>180</v>
      </c>
      <c r="AQ136" s="6" t="b">
        <f t="shared" si="98"/>
        <v>1</v>
      </c>
      <c r="AR136" s="6" t="str">
        <f t="shared" si="99"/>
        <v>a0515a</v>
      </c>
      <c r="AS136" s="6" t="b">
        <f>NOT(IFERROR(VLOOKUP(IFERROR(VALUE(MID($AD136,RIGHT(AS$2,1)+1,1)),MID($AD136,RIGHT(AS$2,1)+1,1)),Alphanumeric!$A:$A,1,FALSE),-1)=-1)</f>
        <v>1</v>
      </c>
      <c r="AT136" s="6" t="b">
        <f>NOT(IFERROR(VLOOKUP(IFERROR(VALUE(MID($AD136,RIGHT(AT$2,1)+1,1)),MID($AD136,RIGHT(AT$2,1)+1,1)),Alphanumeric!$A:$A,1,FALSE),-1)=-1)</f>
        <v>1</v>
      </c>
      <c r="AU136" s="6" t="b">
        <f>NOT(IFERROR(VLOOKUP(IFERROR(VALUE(MID($AD136,RIGHT(AU$2,1)+1,1)),MID($AD136,RIGHT(AU$2,1)+1,1)),Alphanumeric!$A:$A,1,FALSE),-1)=-1)</f>
        <v>1</v>
      </c>
      <c r="AV136" s="6" t="b">
        <f>NOT(IFERROR(VLOOKUP(IFERROR(VALUE(MID($AD136,RIGHT(AV$2,1)+1,1)),MID($AD136,RIGHT(AV$2,1)+1,1)),Alphanumeric!$A:$A,1,FALSE),-1)=-1)</f>
        <v>1</v>
      </c>
      <c r="AW136" s="6" t="b">
        <f>NOT(IFERROR(VLOOKUP(IFERROR(VALUE(MID($AD136,RIGHT(AW$2,1)+1,1)),MID($AD136,RIGHT(AW$2,1)+1,1)),Alphanumeric!$A:$A,1,FALSE),-1)=-1)</f>
        <v>1</v>
      </c>
      <c r="AX136" s="6" t="b">
        <f>NOT(IFERROR(VLOOKUP(IFERROR(VALUE(MID($AD136,RIGHT(AX$2,1)+1,1)),MID($AD136,RIGHT(AX$2,1)+1,1)),Alphanumeric!$A:$A,1,FALSE),-1)=-1)</f>
        <v>1</v>
      </c>
      <c r="AY136" s="6" t="b">
        <f t="shared" si="100"/>
        <v>1</v>
      </c>
      <c r="AZ136" t="b">
        <f t="shared" si="101"/>
        <v>1</v>
      </c>
    </row>
    <row r="137" spans="1:52" ht="17" x14ac:dyDescent="0.25">
      <c r="A137" t="str">
        <f t="shared" si="79"/>
        <v>32-2</v>
      </c>
      <c r="B137" s="1" t="s">
        <v>100</v>
      </c>
      <c r="C137">
        <f t="shared" si="102"/>
        <v>32</v>
      </c>
      <c r="D137">
        <f t="shared" si="80"/>
        <v>2</v>
      </c>
      <c r="G137">
        <f t="shared" si="103"/>
        <v>135</v>
      </c>
      <c r="H137" t="str">
        <f t="shared" si="104"/>
        <v/>
      </c>
      <c r="I137" t="str">
        <f t="shared" si="104"/>
        <v>eyr:2020</v>
      </c>
      <c r="J137" t="str">
        <f t="shared" si="104"/>
        <v>hcl:#18171d byr:1978 iyr:2012 hgt:68in</v>
      </c>
      <c r="K137" t="str">
        <f t="shared" si="104"/>
        <v>ecl:amb cid:346 pid:332495922</v>
      </c>
      <c r="L137" t="str">
        <f t="shared" si="104"/>
        <v/>
      </c>
      <c r="M137" t="str">
        <f t="shared" si="104"/>
        <v/>
      </c>
      <c r="N137" t="str">
        <f t="shared" si="104"/>
        <v/>
      </c>
      <c r="O137" t="str">
        <f t="shared" si="104"/>
        <v/>
      </c>
      <c r="P137" t="str">
        <f t="shared" si="104"/>
        <v/>
      </c>
      <c r="Q137" t="str">
        <f t="shared" si="81"/>
        <v>eyr:2020 hcl:#18171d byr:1978 iyr:2012 hgt:68in ecl:amb cid:346 pid:332495922</v>
      </c>
      <c r="R137">
        <f t="shared" ref="R137:X168" si="105">FIND(R$2,$Q137,1)</f>
        <v>22</v>
      </c>
      <c r="S137">
        <f t="shared" si="105"/>
        <v>31</v>
      </c>
      <c r="T137">
        <f t="shared" si="105"/>
        <v>1</v>
      </c>
      <c r="U137">
        <f t="shared" si="105"/>
        <v>40</v>
      </c>
      <c r="V137">
        <f t="shared" si="105"/>
        <v>10</v>
      </c>
      <c r="W137">
        <f t="shared" si="105"/>
        <v>49</v>
      </c>
      <c r="X137">
        <f t="shared" si="73"/>
        <v>65</v>
      </c>
      <c r="Y137" s="3" t="b">
        <f t="shared" si="77"/>
        <v>1</v>
      </c>
      <c r="Z137" t="str">
        <f t="shared" si="82"/>
        <v>1978</v>
      </c>
      <c r="AA137" t="str">
        <f t="shared" si="83"/>
        <v>2012</v>
      </c>
      <c r="AB137" t="str">
        <f t="shared" si="84"/>
        <v>2020</v>
      </c>
      <c r="AC137" t="str">
        <f t="shared" si="85"/>
        <v>68in</v>
      </c>
      <c r="AD137" t="str">
        <f t="shared" si="86"/>
        <v>#18171d</v>
      </c>
      <c r="AE137" t="str">
        <f t="shared" si="87"/>
        <v>amb</v>
      </c>
      <c r="AF137" t="str">
        <f t="shared" si="88"/>
        <v>332495922</v>
      </c>
      <c r="AG137" s="3" t="b">
        <f t="shared" si="78"/>
        <v>1</v>
      </c>
      <c r="AH137" t="b">
        <f t="shared" si="89"/>
        <v>1</v>
      </c>
      <c r="AI137" t="b">
        <f t="shared" si="90"/>
        <v>1</v>
      </c>
      <c r="AJ137" t="b">
        <f t="shared" si="91"/>
        <v>1</v>
      </c>
      <c r="AK137" s="8" t="b">
        <f t="shared" si="92"/>
        <v>1</v>
      </c>
      <c r="AL137" s="7" t="b">
        <f t="shared" si="93"/>
        <v>1</v>
      </c>
      <c r="AM137" s="8" t="b">
        <f t="shared" si="94"/>
        <v>1</v>
      </c>
      <c r="AN137" t="b">
        <f t="shared" si="95"/>
        <v>1</v>
      </c>
      <c r="AO137" t="str">
        <f t="shared" si="96"/>
        <v>in</v>
      </c>
      <c r="AP137">
        <f t="shared" si="97"/>
        <v>68</v>
      </c>
      <c r="AQ137" s="6" t="b">
        <f t="shared" si="98"/>
        <v>1</v>
      </c>
      <c r="AR137" s="6" t="str">
        <f t="shared" si="99"/>
        <v>18171d</v>
      </c>
      <c r="AS137" s="6" t="b">
        <f>NOT(IFERROR(VLOOKUP(IFERROR(VALUE(MID($AD137,RIGHT(AS$2,1)+1,1)),MID($AD137,RIGHT(AS$2,1)+1,1)),Alphanumeric!$A:$A,1,FALSE),-1)=-1)</f>
        <v>1</v>
      </c>
      <c r="AT137" s="6" t="b">
        <f>NOT(IFERROR(VLOOKUP(IFERROR(VALUE(MID($AD137,RIGHT(AT$2,1)+1,1)),MID($AD137,RIGHT(AT$2,1)+1,1)),Alphanumeric!$A:$A,1,FALSE),-1)=-1)</f>
        <v>1</v>
      </c>
      <c r="AU137" s="6" t="b">
        <f>NOT(IFERROR(VLOOKUP(IFERROR(VALUE(MID($AD137,RIGHT(AU$2,1)+1,1)),MID($AD137,RIGHT(AU$2,1)+1,1)),Alphanumeric!$A:$A,1,FALSE),-1)=-1)</f>
        <v>1</v>
      </c>
      <c r="AV137" s="6" t="b">
        <f>NOT(IFERROR(VLOOKUP(IFERROR(VALUE(MID($AD137,RIGHT(AV$2,1)+1,1)),MID($AD137,RIGHT(AV$2,1)+1,1)),Alphanumeric!$A:$A,1,FALSE),-1)=-1)</f>
        <v>1</v>
      </c>
      <c r="AW137" s="6" t="b">
        <f>NOT(IFERROR(VLOOKUP(IFERROR(VALUE(MID($AD137,RIGHT(AW$2,1)+1,1)),MID($AD137,RIGHT(AW$2,1)+1,1)),Alphanumeric!$A:$A,1,FALSE),-1)=-1)</f>
        <v>1</v>
      </c>
      <c r="AX137" s="6" t="b">
        <f>NOT(IFERROR(VLOOKUP(IFERROR(VALUE(MID($AD137,RIGHT(AX$2,1)+1,1)),MID($AD137,RIGHT(AX$2,1)+1,1)),Alphanumeric!$A:$A,1,FALSE),-1)=-1)</f>
        <v>1</v>
      </c>
      <c r="AY137" s="6" t="b">
        <f t="shared" si="100"/>
        <v>1</v>
      </c>
      <c r="AZ137" t="b">
        <f t="shared" si="101"/>
        <v>1</v>
      </c>
    </row>
    <row r="138" spans="1:52" ht="17" x14ac:dyDescent="0.25">
      <c r="A138" t="str">
        <f t="shared" si="79"/>
        <v>32-3</v>
      </c>
      <c r="B138" s="1" t="s">
        <v>101</v>
      </c>
      <c r="C138">
        <f t="shared" si="102"/>
        <v>32</v>
      </c>
      <c r="D138">
        <f t="shared" si="80"/>
        <v>3</v>
      </c>
      <c r="G138">
        <f t="shared" si="103"/>
        <v>136</v>
      </c>
      <c r="H138" t="str">
        <f t="shared" si="104"/>
        <v/>
      </c>
      <c r="I138" t="str">
        <f t="shared" si="104"/>
        <v>ecl:blu hgt:61in pid:747650669</v>
      </c>
      <c r="J138" t="str">
        <f t="shared" si="104"/>
        <v>byr:1961 eyr:2028</v>
      </c>
      <c r="K138" t="str">
        <f t="shared" si="104"/>
        <v>iyr:2020</v>
      </c>
      <c r="L138" t="str">
        <f t="shared" si="104"/>
        <v>hcl:#4992f2</v>
      </c>
      <c r="M138" t="str">
        <f t="shared" si="104"/>
        <v/>
      </c>
      <c r="N138" t="str">
        <f t="shared" si="104"/>
        <v/>
      </c>
      <c r="O138" t="str">
        <f t="shared" si="104"/>
        <v/>
      </c>
      <c r="P138" t="str">
        <f t="shared" si="104"/>
        <v/>
      </c>
      <c r="Q138" t="str">
        <f t="shared" si="81"/>
        <v>ecl:blu hgt:61in pid:747650669 byr:1961 eyr:2028 iyr:2020 hcl:#4992f2</v>
      </c>
      <c r="R138">
        <f t="shared" si="105"/>
        <v>32</v>
      </c>
      <c r="S138">
        <f t="shared" si="105"/>
        <v>50</v>
      </c>
      <c r="T138">
        <f t="shared" si="105"/>
        <v>41</v>
      </c>
      <c r="U138">
        <f t="shared" si="105"/>
        <v>9</v>
      </c>
      <c r="V138">
        <f t="shared" si="105"/>
        <v>59</v>
      </c>
      <c r="W138">
        <f t="shared" si="105"/>
        <v>1</v>
      </c>
      <c r="X138">
        <f t="shared" si="73"/>
        <v>18</v>
      </c>
      <c r="Y138" s="3" t="b">
        <f t="shared" si="77"/>
        <v>1</v>
      </c>
      <c r="Z138" t="str">
        <f t="shared" si="82"/>
        <v>1961</v>
      </c>
      <c r="AA138" t="str">
        <f t="shared" si="83"/>
        <v>2020</v>
      </c>
      <c r="AB138" t="str">
        <f t="shared" si="84"/>
        <v>2028</v>
      </c>
      <c r="AC138" t="str">
        <f t="shared" si="85"/>
        <v>61in</v>
      </c>
      <c r="AD138" t="str">
        <f t="shared" si="86"/>
        <v>#4992f2</v>
      </c>
      <c r="AE138" t="str">
        <f t="shared" si="87"/>
        <v>blu</v>
      </c>
      <c r="AF138" t="str">
        <f t="shared" si="88"/>
        <v>747650669</v>
      </c>
      <c r="AG138" s="3" t="b">
        <f t="shared" si="78"/>
        <v>1</v>
      </c>
      <c r="AH138" t="b">
        <f t="shared" si="89"/>
        <v>1</v>
      </c>
      <c r="AI138" t="b">
        <f t="shared" si="90"/>
        <v>1</v>
      </c>
      <c r="AJ138" t="b">
        <f t="shared" si="91"/>
        <v>1</v>
      </c>
      <c r="AK138" s="8" t="b">
        <f t="shared" si="92"/>
        <v>1</v>
      </c>
      <c r="AL138" s="7" t="b">
        <f t="shared" si="93"/>
        <v>1</v>
      </c>
      <c r="AM138" s="8" t="b">
        <f t="shared" si="94"/>
        <v>1</v>
      </c>
      <c r="AN138" t="b">
        <f t="shared" si="95"/>
        <v>1</v>
      </c>
      <c r="AO138" t="str">
        <f t="shared" si="96"/>
        <v>in</v>
      </c>
      <c r="AP138">
        <f t="shared" si="97"/>
        <v>61</v>
      </c>
      <c r="AQ138" s="6" t="b">
        <f t="shared" si="98"/>
        <v>1</v>
      </c>
      <c r="AR138" s="6" t="str">
        <f t="shared" si="99"/>
        <v>4992f2</v>
      </c>
      <c r="AS138" s="6" t="b">
        <f>NOT(IFERROR(VLOOKUP(IFERROR(VALUE(MID($AD138,RIGHT(AS$2,1)+1,1)),MID($AD138,RIGHT(AS$2,1)+1,1)),Alphanumeric!$A:$A,1,FALSE),-1)=-1)</f>
        <v>1</v>
      </c>
      <c r="AT138" s="6" t="b">
        <f>NOT(IFERROR(VLOOKUP(IFERROR(VALUE(MID($AD138,RIGHT(AT$2,1)+1,1)),MID($AD138,RIGHT(AT$2,1)+1,1)),Alphanumeric!$A:$A,1,FALSE),-1)=-1)</f>
        <v>1</v>
      </c>
      <c r="AU138" s="6" t="b">
        <f>NOT(IFERROR(VLOOKUP(IFERROR(VALUE(MID($AD138,RIGHT(AU$2,1)+1,1)),MID($AD138,RIGHT(AU$2,1)+1,1)),Alphanumeric!$A:$A,1,FALSE),-1)=-1)</f>
        <v>1</v>
      </c>
      <c r="AV138" s="6" t="b">
        <f>NOT(IFERROR(VLOOKUP(IFERROR(VALUE(MID($AD138,RIGHT(AV$2,1)+1,1)),MID($AD138,RIGHT(AV$2,1)+1,1)),Alphanumeric!$A:$A,1,FALSE),-1)=-1)</f>
        <v>1</v>
      </c>
      <c r="AW138" s="6" t="b">
        <f>NOT(IFERROR(VLOOKUP(IFERROR(VALUE(MID($AD138,RIGHT(AW$2,1)+1,1)),MID($AD138,RIGHT(AW$2,1)+1,1)),Alphanumeric!$A:$A,1,FALSE),-1)=-1)</f>
        <v>1</v>
      </c>
      <c r="AX138" s="6" t="b">
        <f>NOT(IFERROR(VLOOKUP(IFERROR(VALUE(MID($AD138,RIGHT(AX$2,1)+1,1)),MID($AD138,RIGHT(AX$2,1)+1,1)),Alphanumeric!$A:$A,1,FALSE),-1)=-1)</f>
        <v>1</v>
      </c>
      <c r="AY138" s="6" t="b">
        <f t="shared" si="100"/>
        <v>1</v>
      </c>
      <c r="AZ138" t="b">
        <f t="shared" si="101"/>
        <v>1</v>
      </c>
    </row>
    <row r="139" spans="1:52" x14ac:dyDescent="0.2">
      <c r="A139" t="str">
        <f t="shared" si="79"/>
        <v>33-1</v>
      </c>
      <c r="C139">
        <f t="shared" si="102"/>
        <v>33</v>
      </c>
      <c r="D139">
        <f t="shared" si="80"/>
        <v>1</v>
      </c>
      <c r="G139">
        <f t="shared" si="103"/>
        <v>137</v>
      </c>
      <c r="H139" t="str">
        <f t="shared" si="104"/>
        <v/>
      </c>
      <c r="I139" t="str">
        <f t="shared" si="104"/>
        <v>byr:1958 iyr:2017 ecl:oth</v>
      </c>
      <c r="J139" t="str">
        <f t="shared" si="104"/>
        <v>hgt:153cm</v>
      </c>
      <c r="K139" t="str">
        <f t="shared" si="104"/>
        <v>hcl:#602927 eyr:2023 pid:108391213</v>
      </c>
      <c r="L139" t="str">
        <f t="shared" si="104"/>
        <v/>
      </c>
      <c r="M139" t="str">
        <f t="shared" si="104"/>
        <v/>
      </c>
      <c r="N139" t="str">
        <f t="shared" si="104"/>
        <v/>
      </c>
      <c r="O139" t="str">
        <f t="shared" si="104"/>
        <v/>
      </c>
      <c r="P139" t="str">
        <f t="shared" si="104"/>
        <v/>
      </c>
      <c r="Q139" t="str">
        <f t="shared" si="81"/>
        <v>byr:1958 iyr:2017 ecl:oth hgt:153cm hcl:#602927 eyr:2023 pid:108391213</v>
      </c>
      <c r="R139">
        <f t="shared" si="105"/>
        <v>1</v>
      </c>
      <c r="S139">
        <f t="shared" si="105"/>
        <v>10</v>
      </c>
      <c r="T139">
        <f t="shared" si="105"/>
        <v>49</v>
      </c>
      <c r="U139">
        <f t="shared" si="105"/>
        <v>27</v>
      </c>
      <c r="V139">
        <f t="shared" si="105"/>
        <v>37</v>
      </c>
      <c r="W139">
        <f t="shared" si="105"/>
        <v>19</v>
      </c>
      <c r="X139">
        <f t="shared" si="73"/>
        <v>58</v>
      </c>
      <c r="Y139" s="3" t="b">
        <f t="shared" si="77"/>
        <v>1</v>
      </c>
      <c r="Z139" t="str">
        <f t="shared" si="82"/>
        <v>1958</v>
      </c>
      <c r="AA139" t="str">
        <f t="shared" si="83"/>
        <v>2017</v>
      </c>
      <c r="AB139" t="str">
        <f t="shared" si="84"/>
        <v>2023</v>
      </c>
      <c r="AC139" t="str">
        <f t="shared" si="85"/>
        <v>153cm</v>
      </c>
      <c r="AD139" t="str">
        <f t="shared" si="86"/>
        <v>#602927</v>
      </c>
      <c r="AE139" t="str">
        <f t="shared" si="87"/>
        <v>oth</v>
      </c>
      <c r="AF139" t="str">
        <f t="shared" si="88"/>
        <v>108391213</v>
      </c>
      <c r="AG139" s="3" t="b">
        <f t="shared" si="78"/>
        <v>1</v>
      </c>
      <c r="AH139" t="b">
        <f t="shared" si="89"/>
        <v>1</v>
      </c>
      <c r="AI139" t="b">
        <f t="shared" si="90"/>
        <v>1</v>
      </c>
      <c r="AJ139" t="b">
        <f t="shared" si="91"/>
        <v>1</v>
      </c>
      <c r="AK139" s="8" t="b">
        <f t="shared" si="92"/>
        <v>1</v>
      </c>
      <c r="AL139" s="7" t="b">
        <f t="shared" si="93"/>
        <v>1</v>
      </c>
      <c r="AM139" s="8" t="b">
        <f t="shared" si="94"/>
        <v>1</v>
      </c>
      <c r="AN139" t="b">
        <f t="shared" si="95"/>
        <v>1</v>
      </c>
      <c r="AO139" t="str">
        <f t="shared" si="96"/>
        <v>cm</v>
      </c>
      <c r="AP139">
        <f t="shared" si="97"/>
        <v>153</v>
      </c>
      <c r="AQ139" s="6" t="b">
        <f t="shared" si="98"/>
        <v>1</v>
      </c>
      <c r="AR139" s="6" t="str">
        <f t="shared" si="99"/>
        <v>602927</v>
      </c>
      <c r="AS139" s="6" t="b">
        <f>NOT(IFERROR(VLOOKUP(IFERROR(VALUE(MID($AD139,RIGHT(AS$2,1)+1,1)),MID($AD139,RIGHT(AS$2,1)+1,1)),Alphanumeric!$A:$A,1,FALSE),-1)=-1)</f>
        <v>1</v>
      </c>
      <c r="AT139" s="6" t="b">
        <f>NOT(IFERROR(VLOOKUP(IFERROR(VALUE(MID($AD139,RIGHT(AT$2,1)+1,1)),MID($AD139,RIGHT(AT$2,1)+1,1)),Alphanumeric!$A:$A,1,FALSE),-1)=-1)</f>
        <v>1</v>
      </c>
      <c r="AU139" s="6" t="b">
        <f>NOT(IFERROR(VLOOKUP(IFERROR(VALUE(MID($AD139,RIGHT(AU$2,1)+1,1)),MID($AD139,RIGHT(AU$2,1)+1,1)),Alphanumeric!$A:$A,1,FALSE),-1)=-1)</f>
        <v>1</v>
      </c>
      <c r="AV139" s="6" t="b">
        <f>NOT(IFERROR(VLOOKUP(IFERROR(VALUE(MID($AD139,RIGHT(AV$2,1)+1,1)),MID($AD139,RIGHT(AV$2,1)+1,1)),Alphanumeric!$A:$A,1,FALSE),-1)=-1)</f>
        <v>1</v>
      </c>
      <c r="AW139" s="6" t="b">
        <f>NOT(IFERROR(VLOOKUP(IFERROR(VALUE(MID($AD139,RIGHT(AW$2,1)+1,1)),MID($AD139,RIGHT(AW$2,1)+1,1)),Alphanumeric!$A:$A,1,FALSE),-1)=-1)</f>
        <v>1</v>
      </c>
      <c r="AX139" s="6" t="b">
        <f>NOT(IFERROR(VLOOKUP(IFERROR(VALUE(MID($AD139,RIGHT(AX$2,1)+1,1)),MID($AD139,RIGHT(AX$2,1)+1,1)),Alphanumeric!$A:$A,1,FALSE),-1)=-1)</f>
        <v>1</v>
      </c>
      <c r="AY139" s="6" t="b">
        <f t="shared" si="100"/>
        <v>1</v>
      </c>
      <c r="AZ139" t="b">
        <f t="shared" si="101"/>
        <v>1</v>
      </c>
    </row>
    <row r="140" spans="1:52" ht="17" x14ac:dyDescent="0.25">
      <c r="A140" t="str">
        <f t="shared" si="79"/>
        <v>33-2</v>
      </c>
      <c r="B140" s="1" t="s">
        <v>102</v>
      </c>
      <c r="C140">
        <f t="shared" si="102"/>
        <v>33</v>
      </c>
      <c r="D140">
        <f t="shared" si="80"/>
        <v>2</v>
      </c>
      <c r="G140">
        <f t="shared" si="103"/>
        <v>138</v>
      </c>
      <c r="H140" t="str">
        <f t="shared" si="104"/>
        <v/>
      </c>
      <c r="I140" t="str">
        <f t="shared" si="104"/>
        <v>byr:1976 eyr:2023 iyr:2015 hgt:177cm pid:391628371 hcl:#8069c4</v>
      </c>
      <c r="J140" t="str">
        <f t="shared" si="104"/>
        <v>ecl:grn</v>
      </c>
      <c r="K140" t="str">
        <f t="shared" si="104"/>
        <v/>
      </c>
      <c r="L140" t="str">
        <f t="shared" si="104"/>
        <v/>
      </c>
      <c r="M140" t="str">
        <f t="shared" si="104"/>
        <v/>
      </c>
      <c r="N140" t="str">
        <f t="shared" si="104"/>
        <v/>
      </c>
      <c r="O140" t="str">
        <f t="shared" si="104"/>
        <v/>
      </c>
      <c r="P140" t="str">
        <f t="shared" si="104"/>
        <v/>
      </c>
      <c r="Q140" t="str">
        <f t="shared" si="81"/>
        <v>byr:1976 eyr:2023 iyr:2015 hgt:177cm pid:391628371 hcl:#8069c4 ecl:grn</v>
      </c>
      <c r="R140">
        <f t="shared" si="105"/>
        <v>1</v>
      </c>
      <c r="S140">
        <f t="shared" si="105"/>
        <v>19</v>
      </c>
      <c r="T140">
        <f t="shared" si="105"/>
        <v>10</v>
      </c>
      <c r="U140">
        <f t="shared" si="105"/>
        <v>28</v>
      </c>
      <c r="V140">
        <f t="shared" si="105"/>
        <v>52</v>
      </c>
      <c r="W140">
        <f t="shared" si="105"/>
        <v>64</v>
      </c>
      <c r="X140">
        <f t="shared" si="73"/>
        <v>38</v>
      </c>
      <c r="Y140" s="3" t="b">
        <f t="shared" si="77"/>
        <v>1</v>
      </c>
      <c r="Z140" t="str">
        <f t="shared" si="82"/>
        <v>1976</v>
      </c>
      <c r="AA140" t="str">
        <f t="shared" si="83"/>
        <v>2015</v>
      </c>
      <c r="AB140" t="str">
        <f t="shared" si="84"/>
        <v>2023</v>
      </c>
      <c r="AC140" t="str">
        <f t="shared" si="85"/>
        <v>177cm</v>
      </c>
      <c r="AD140" t="str">
        <f t="shared" si="86"/>
        <v>#8069c4</v>
      </c>
      <c r="AE140" t="str">
        <f t="shared" si="87"/>
        <v>grn</v>
      </c>
      <c r="AF140" t="str">
        <f t="shared" si="88"/>
        <v>391628371</v>
      </c>
      <c r="AG140" s="3" t="b">
        <f t="shared" si="78"/>
        <v>1</v>
      </c>
      <c r="AH140" t="b">
        <f t="shared" si="89"/>
        <v>1</v>
      </c>
      <c r="AI140" t="b">
        <f t="shared" si="90"/>
        <v>1</v>
      </c>
      <c r="AJ140" t="b">
        <f t="shared" si="91"/>
        <v>1</v>
      </c>
      <c r="AK140" s="8" t="b">
        <f t="shared" si="92"/>
        <v>1</v>
      </c>
      <c r="AL140" s="7" t="b">
        <f t="shared" si="93"/>
        <v>1</v>
      </c>
      <c r="AM140" s="8" t="b">
        <f t="shared" si="94"/>
        <v>1</v>
      </c>
      <c r="AN140" t="b">
        <f t="shared" si="95"/>
        <v>1</v>
      </c>
      <c r="AO140" t="str">
        <f t="shared" si="96"/>
        <v>cm</v>
      </c>
      <c r="AP140">
        <f t="shared" si="97"/>
        <v>177</v>
      </c>
      <c r="AQ140" s="6" t="b">
        <f t="shared" si="98"/>
        <v>1</v>
      </c>
      <c r="AR140" s="6" t="str">
        <f t="shared" si="99"/>
        <v>8069c4</v>
      </c>
      <c r="AS140" s="6" t="b">
        <f>NOT(IFERROR(VLOOKUP(IFERROR(VALUE(MID($AD140,RIGHT(AS$2,1)+1,1)),MID($AD140,RIGHT(AS$2,1)+1,1)),Alphanumeric!$A:$A,1,FALSE),-1)=-1)</f>
        <v>1</v>
      </c>
      <c r="AT140" s="6" t="b">
        <f>NOT(IFERROR(VLOOKUP(IFERROR(VALUE(MID($AD140,RIGHT(AT$2,1)+1,1)),MID($AD140,RIGHT(AT$2,1)+1,1)),Alphanumeric!$A:$A,1,FALSE),-1)=-1)</f>
        <v>1</v>
      </c>
      <c r="AU140" s="6" t="b">
        <f>NOT(IFERROR(VLOOKUP(IFERROR(VALUE(MID($AD140,RIGHT(AU$2,1)+1,1)),MID($AD140,RIGHT(AU$2,1)+1,1)),Alphanumeric!$A:$A,1,FALSE),-1)=-1)</f>
        <v>1</v>
      </c>
      <c r="AV140" s="6" t="b">
        <f>NOT(IFERROR(VLOOKUP(IFERROR(VALUE(MID($AD140,RIGHT(AV$2,1)+1,1)),MID($AD140,RIGHT(AV$2,1)+1,1)),Alphanumeric!$A:$A,1,FALSE),-1)=-1)</f>
        <v>1</v>
      </c>
      <c r="AW140" s="6" t="b">
        <f>NOT(IFERROR(VLOOKUP(IFERROR(VALUE(MID($AD140,RIGHT(AW$2,1)+1,1)),MID($AD140,RIGHT(AW$2,1)+1,1)),Alphanumeric!$A:$A,1,FALSE),-1)=-1)</f>
        <v>1</v>
      </c>
      <c r="AX140" s="6" t="b">
        <f>NOT(IFERROR(VLOOKUP(IFERROR(VALUE(MID($AD140,RIGHT(AX$2,1)+1,1)),MID($AD140,RIGHT(AX$2,1)+1,1)),Alphanumeric!$A:$A,1,FALSE),-1)=-1)</f>
        <v>1</v>
      </c>
      <c r="AY140" s="6" t="b">
        <f t="shared" si="100"/>
        <v>1</v>
      </c>
      <c r="AZ140" t="b">
        <f t="shared" si="101"/>
        <v>1</v>
      </c>
    </row>
    <row r="141" spans="1:52" ht="17" x14ac:dyDescent="0.25">
      <c r="A141" t="str">
        <f t="shared" si="79"/>
        <v>33-3</v>
      </c>
      <c r="B141" s="1" t="s">
        <v>103</v>
      </c>
      <c r="C141">
        <f t="shared" si="102"/>
        <v>33</v>
      </c>
      <c r="D141">
        <f t="shared" si="80"/>
        <v>3</v>
      </c>
      <c r="G141">
        <f t="shared" si="103"/>
        <v>139</v>
      </c>
      <c r="H141" t="str">
        <f t="shared" si="104"/>
        <v/>
      </c>
      <c r="I141" t="str">
        <f t="shared" si="104"/>
        <v>pid:910402636 ecl:gry hgt:188cm byr:1924 hcl:#82dfdc eyr:2029</v>
      </c>
      <c r="J141" t="str">
        <f t="shared" si="104"/>
        <v/>
      </c>
      <c r="K141" t="str">
        <f t="shared" si="104"/>
        <v/>
      </c>
      <c r="L141" t="str">
        <f t="shared" si="104"/>
        <v/>
      </c>
      <c r="M141" t="str">
        <f t="shared" si="104"/>
        <v/>
      </c>
      <c r="N141" t="str">
        <f t="shared" si="104"/>
        <v/>
      </c>
      <c r="O141" t="str">
        <f t="shared" si="104"/>
        <v/>
      </c>
      <c r="P141" t="str">
        <f t="shared" si="104"/>
        <v/>
      </c>
      <c r="Q141" t="str">
        <f t="shared" si="81"/>
        <v>pid:910402636 ecl:gry hgt:188cm byr:1924 hcl:#82dfdc eyr:2029</v>
      </c>
      <c r="R141">
        <f t="shared" si="105"/>
        <v>33</v>
      </c>
      <c r="S141" t="e">
        <f t="shared" si="105"/>
        <v>#VALUE!</v>
      </c>
      <c r="T141">
        <f t="shared" si="105"/>
        <v>54</v>
      </c>
      <c r="U141">
        <f t="shared" si="105"/>
        <v>23</v>
      </c>
      <c r="V141">
        <f t="shared" si="105"/>
        <v>42</v>
      </c>
      <c r="W141">
        <f t="shared" si="105"/>
        <v>15</v>
      </c>
      <c r="X141">
        <f t="shared" si="73"/>
        <v>1</v>
      </c>
      <c r="Y141" s="3" t="b">
        <f t="shared" si="77"/>
        <v>0</v>
      </c>
      <c r="Z141" t="str">
        <f t="shared" si="82"/>
        <v>1924</v>
      </c>
      <c r="AA141" t="e">
        <f t="shared" si="83"/>
        <v>#VALUE!</v>
      </c>
      <c r="AB141" t="str">
        <f t="shared" si="84"/>
        <v>2029</v>
      </c>
      <c r="AC141" t="str">
        <f t="shared" si="85"/>
        <v>188cm</v>
      </c>
      <c r="AD141" t="str">
        <f t="shared" si="86"/>
        <v>#82dfdc</v>
      </c>
      <c r="AE141" t="str">
        <f t="shared" si="87"/>
        <v>gry</v>
      </c>
      <c r="AF141" t="str">
        <f t="shared" si="88"/>
        <v>910402636</v>
      </c>
      <c r="AG141" s="3" t="b">
        <f t="shared" si="78"/>
        <v>0</v>
      </c>
      <c r="AH141" t="b">
        <f t="shared" si="89"/>
        <v>1</v>
      </c>
      <c r="AI141" t="b">
        <f t="shared" si="90"/>
        <v>0</v>
      </c>
      <c r="AJ141" t="b">
        <f t="shared" si="91"/>
        <v>1</v>
      </c>
      <c r="AK141" s="8" t="b">
        <f t="shared" si="92"/>
        <v>1</v>
      </c>
      <c r="AL141" s="7" t="b">
        <f t="shared" si="93"/>
        <v>1</v>
      </c>
      <c r="AM141" s="8" t="b">
        <f t="shared" si="94"/>
        <v>1</v>
      </c>
      <c r="AN141" t="b">
        <f t="shared" si="95"/>
        <v>1</v>
      </c>
      <c r="AO141" t="str">
        <f t="shared" si="96"/>
        <v>cm</v>
      </c>
      <c r="AP141">
        <f t="shared" si="97"/>
        <v>188</v>
      </c>
      <c r="AQ141" s="6" t="b">
        <f t="shared" si="98"/>
        <v>1</v>
      </c>
      <c r="AR141" s="6" t="str">
        <f t="shared" si="99"/>
        <v>82dfdc</v>
      </c>
      <c r="AS141" s="6" t="b">
        <f>NOT(IFERROR(VLOOKUP(IFERROR(VALUE(MID($AD141,RIGHT(AS$2,1)+1,1)),MID($AD141,RIGHT(AS$2,1)+1,1)),Alphanumeric!$A:$A,1,FALSE),-1)=-1)</f>
        <v>1</v>
      </c>
      <c r="AT141" s="6" t="b">
        <f>NOT(IFERROR(VLOOKUP(IFERROR(VALUE(MID($AD141,RIGHT(AT$2,1)+1,1)),MID($AD141,RIGHT(AT$2,1)+1,1)),Alphanumeric!$A:$A,1,FALSE),-1)=-1)</f>
        <v>1</v>
      </c>
      <c r="AU141" s="6" t="b">
        <f>NOT(IFERROR(VLOOKUP(IFERROR(VALUE(MID($AD141,RIGHT(AU$2,1)+1,1)),MID($AD141,RIGHT(AU$2,1)+1,1)),Alphanumeric!$A:$A,1,FALSE),-1)=-1)</f>
        <v>1</v>
      </c>
      <c r="AV141" s="6" t="b">
        <f>NOT(IFERROR(VLOOKUP(IFERROR(VALUE(MID($AD141,RIGHT(AV$2,1)+1,1)),MID($AD141,RIGHT(AV$2,1)+1,1)),Alphanumeric!$A:$A,1,FALSE),-1)=-1)</f>
        <v>1</v>
      </c>
      <c r="AW141" s="6" t="b">
        <f>NOT(IFERROR(VLOOKUP(IFERROR(VALUE(MID($AD141,RIGHT(AW$2,1)+1,1)),MID($AD141,RIGHT(AW$2,1)+1,1)),Alphanumeric!$A:$A,1,FALSE),-1)=-1)</f>
        <v>1</v>
      </c>
      <c r="AX141" s="6" t="b">
        <f>NOT(IFERROR(VLOOKUP(IFERROR(VALUE(MID($AD141,RIGHT(AX$2,1)+1,1)),MID($AD141,RIGHT(AX$2,1)+1,1)),Alphanumeric!$A:$A,1,FALSE),-1)=-1)</f>
        <v>1</v>
      </c>
      <c r="AY141" s="6" t="b">
        <f t="shared" si="100"/>
        <v>1</v>
      </c>
      <c r="AZ141" t="b">
        <f t="shared" si="101"/>
        <v>1</v>
      </c>
    </row>
    <row r="142" spans="1:52" x14ac:dyDescent="0.2">
      <c r="A142" t="str">
        <f t="shared" si="79"/>
        <v>34-1</v>
      </c>
      <c r="C142">
        <f t="shared" si="102"/>
        <v>34</v>
      </c>
      <c r="D142">
        <f t="shared" si="80"/>
        <v>1</v>
      </c>
      <c r="G142">
        <f t="shared" si="103"/>
        <v>140</v>
      </c>
      <c r="H142" t="str">
        <f t="shared" si="104"/>
        <v/>
      </c>
      <c r="I142" t="str">
        <f t="shared" si="104"/>
        <v>byr:1978 pid:302223240 iyr:2017</v>
      </c>
      <c r="J142" t="str">
        <f t="shared" si="104"/>
        <v>hgt:174cm</v>
      </c>
      <c r="K142" t="str">
        <f t="shared" si="104"/>
        <v>hcl:#6b6569 ecl:blu eyr:2027</v>
      </c>
      <c r="L142" t="str">
        <f t="shared" si="104"/>
        <v/>
      </c>
      <c r="M142" t="str">
        <f t="shared" si="104"/>
        <v/>
      </c>
      <c r="N142" t="str">
        <f t="shared" si="104"/>
        <v/>
      </c>
      <c r="O142" t="str">
        <f t="shared" si="104"/>
        <v/>
      </c>
      <c r="P142" t="str">
        <f t="shared" si="104"/>
        <v/>
      </c>
      <c r="Q142" t="str">
        <f t="shared" si="81"/>
        <v>byr:1978 pid:302223240 iyr:2017 hgt:174cm hcl:#6b6569 ecl:blu eyr:2027</v>
      </c>
      <c r="R142">
        <f t="shared" si="105"/>
        <v>1</v>
      </c>
      <c r="S142">
        <f t="shared" si="105"/>
        <v>24</v>
      </c>
      <c r="T142">
        <f t="shared" si="105"/>
        <v>63</v>
      </c>
      <c r="U142">
        <f t="shared" si="105"/>
        <v>33</v>
      </c>
      <c r="V142">
        <f t="shared" si="105"/>
        <v>43</v>
      </c>
      <c r="W142">
        <f t="shared" si="105"/>
        <v>55</v>
      </c>
      <c r="X142">
        <f t="shared" si="73"/>
        <v>10</v>
      </c>
      <c r="Y142" s="3" t="b">
        <f t="shared" si="77"/>
        <v>1</v>
      </c>
      <c r="Z142" t="str">
        <f t="shared" si="82"/>
        <v>1978</v>
      </c>
      <c r="AA142" t="str">
        <f t="shared" si="83"/>
        <v>2017</v>
      </c>
      <c r="AB142" t="str">
        <f t="shared" si="84"/>
        <v>2027</v>
      </c>
      <c r="AC142" t="str">
        <f t="shared" si="85"/>
        <v>174cm</v>
      </c>
      <c r="AD142" t="str">
        <f t="shared" si="86"/>
        <v>#6b6569</v>
      </c>
      <c r="AE142" t="str">
        <f t="shared" si="87"/>
        <v>blu</v>
      </c>
      <c r="AF142" t="str">
        <f t="shared" si="88"/>
        <v>302223240</v>
      </c>
      <c r="AG142" s="3" t="b">
        <f t="shared" si="78"/>
        <v>1</v>
      </c>
      <c r="AH142" t="b">
        <f t="shared" si="89"/>
        <v>1</v>
      </c>
      <c r="AI142" t="b">
        <f t="shared" si="90"/>
        <v>1</v>
      </c>
      <c r="AJ142" t="b">
        <f t="shared" si="91"/>
        <v>1</v>
      </c>
      <c r="AK142" s="8" t="b">
        <f t="shared" si="92"/>
        <v>1</v>
      </c>
      <c r="AL142" s="7" t="b">
        <f t="shared" si="93"/>
        <v>1</v>
      </c>
      <c r="AM142" s="8" t="b">
        <f t="shared" si="94"/>
        <v>1</v>
      </c>
      <c r="AN142" t="b">
        <f t="shared" si="95"/>
        <v>1</v>
      </c>
      <c r="AO142" t="str">
        <f t="shared" si="96"/>
        <v>cm</v>
      </c>
      <c r="AP142">
        <f t="shared" si="97"/>
        <v>174</v>
      </c>
      <c r="AQ142" s="6" t="b">
        <f t="shared" si="98"/>
        <v>1</v>
      </c>
      <c r="AR142" s="6" t="str">
        <f t="shared" si="99"/>
        <v>6b6569</v>
      </c>
      <c r="AS142" s="6" t="b">
        <f>NOT(IFERROR(VLOOKUP(IFERROR(VALUE(MID($AD142,RIGHT(AS$2,1)+1,1)),MID($AD142,RIGHT(AS$2,1)+1,1)),Alphanumeric!$A:$A,1,FALSE),-1)=-1)</f>
        <v>1</v>
      </c>
      <c r="AT142" s="6" t="b">
        <f>NOT(IFERROR(VLOOKUP(IFERROR(VALUE(MID($AD142,RIGHT(AT$2,1)+1,1)),MID($AD142,RIGHT(AT$2,1)+1,1)),Alphanumeric!$A:$A,1,FALSE),-1)=-1)</f>
        <v>1</v>
      </c>
      <c r="AU142" s="6" t="b">
        <f>NOT(IFERROR(VLOOKUP(IFERROR(VALUE(MID($AD142,RIGHT(AU$2,1)+1,1)),MID($AD142,RIGHT(AU$2,1)+1,1)),Alphanumeric!$A:$A,1,FALSE),-1)=-1)</f>
        <v>1</v>
      </c>
      <c r="AV142" s="6" t="b">
        <f>NOT(IFERROR(VLOOKUP(IFERROR(VALUE(MID($AD142,RIGHT(AV$2,1)+1,1)),MID($AD142,RIGHT(AV$2,1)+1,1)),Alphanumeric!$A:$A,1,FALSE),-1)=-1)</f>
        <v>1</v>
      </c>
      <c r="AW142" s="6" t="b">
        <f>NOT(IFERROR(VLOOKUP(IFERROR(VALUE(MID($AD142,RIGHT(AW$2,1)+1,1)),MID($AD142,RIGHT(AW$2,1)+1,1)),Alphanumeric!$A:$A,1,FALSE),-1)=-1)</f>
        <v>1</v>
      </c>
      <c r="AX142" s="6" t="b">
        <f>NOT(IFERROR(VLOOKUP(IFERROR(VALUE(MID($AD142,RIGHT(AX$2,1)+1,1)),MID($AD142,RIGHT(AX$2,1)+1,1)),Alphanumeric!$A:$A,1,FALSE),-1)=-1)</f>
        <v>1</v>
      </c>
      <c r="AY142" s="6" t="b">
        <f t="shared" si="100"/>
        <v>1</v>
      </c>
      <c r="AZ142" t="b">
        <f t="shared" si="101"/>
        <v>1</v>
      </c>
    </row>
    <row r="143" spans="1:52" ht="17" x14ac:dyDescent="0.25">
      <c r="A143" t="str">
        <f t="shared" si="79"/>
        <v>34-2</v>
      </c>
      <c r="B143" s="1" t="s">
        <v>104</v>
      </c>
      <c r="C143">
        <f t="shared" si="102"/>
        <v>34</v>
      </c>
      <c r="D143">
        <f t="shared" si="80"/>
        <v>2</v>
      </c>
      <c r="G143">
        <f t="shared" si="103"/>
        <v>141</v>
      </c>
      <c r="H143" t="str">
        <f t="shared" ref="H143:P152" si="106">IF(IFERROR(VLOOKUP($G143&amp;"-"&amp;H$2,$A:$B,2,FALSE),0)=0,"",VLOOKUP($G143&amp;"-"&amp;H$2,$A:$B,2,FALSE))</f>
        <v/>
      </c>
      <c r="I143" t="str">
        <f t="shared" si="106"/>
        <v>cid:135</v>
      </c>
      <c r="J143" t="str">
        <f t="shared" si="106"/>
        <v>byr:1995 iyr:2015 ecl:oth pid:054611703</v>
      </c>
      <c r="K143" t="str">
        <f t="shared" si="106"/>
        <v>eyr:2023</v>
      </c>
      <c r="L143" t="str">
        <f t="shared" si="106"/>
        <v>hcl:#7d3b0c hgt:75in</v>
      </c>
      <c r="M143" t="str">
        <f t="shared" si="106"/>
        <v/>
      </c>
      <c r="N143" t="str">
        <f t="shared" si="106"/>
        <v/>
      </c>
      <c r="O143" t="str">
        <f t="shared" si="106"/>
        <v/>
      </c>
      <c r="P143" t="str">
        <f t="shared" si="106"/>
        <v/>
      </c>
      <c r="Q143" t="str">
        <f t="shared" si="81"/>
        <v>cid:135 byr:1995 iyr:2015 ecl:oth pid:054611703 eyr:2023 hcl:#7d3b0c hgt:75in</v>
      </c>
      <c r="R143">
        <f t="shared" si="105"/>
        <v>9</v>
      </c>
      <c r="S143">
        <f t="shared" si="105"/>
        <v>18</v>
      </c>
      <c r="T143">
        <f t="shared" si="105"/>
        <v>49</v>
      </c>
      <c r="U143">
        <f t="shared" si="105"/>
        <v>70</v>
      </c>
      <c r="V143">
        <f t="shared" si="105"/>
        <v>58</v>
      </c>
      <c r="W143">
        <f t="shared" si="105"/>
        <v>27</v>
      </c>
      <c r="X143">
        <f t="shared" si="73"/>
        <v>35</v>
      </c>
      <c r="Y143" s="3" t="b">
        <f t="shared" si="77"/>
        <v>1</v>
      </c>
      <c r="Z143" t="str">
        <f t="shared" si="82"/>
        <v>1995</v>
      </c>
      <c r="AA143" t="str">
        <f t="shared" si="83"/>
        <v>2015</v>
      </c>
      <c r="AB143" t="str">
        <f t="shared" si="84"/>
        <v>2023</v>
      </c>
      <c r="AC143" t="str">
        <f t="shared" si="85"/>
        <v>75in</v>
      </c>
      <c r="AD143" t="str">
        <f t="shared" si="86"/>
        <v>#7d3b0c</v>
      </c>
      <c r="AE143" t="str">
        <f t="shared" si="87"/>
        <v>oth</v>
      </c>
      <c r="AF143" t="str">
        <f t="shared" si="88"/>
        <v>054611703</v>
      </c>
      <c r="AG143" s="3" t="b">
        <f t="shared" si="78"/>
        <v>1</v>
      </c>
      <c r="AH143" t="b">
        <f t="shared" si="89"/>
        <v>1</v>
      </c>
      <c r="AI143" t="b">
        <f t="shared" si="90"/>
        <v>1</v>
      </c>
      <c r="AJ143" t="b">
        <f t="shared" si="91"/>
        <v>1</v>
      </c>
      <c r="AK143" s="8" t="b">
        <f t="shared" si="92"/>
        <v>1</v>
      </c>
      <c r="AL143" s="7" t="b">
        <f t="shared" si="93"/>
        <v>1</v>
      </c>
      <c r="AM143" s="8" t="b">
        <f t="shared" si="94"/>
        <v>1</v>
      </c>
      <c r="AN143" t="b">
        <f t="shared" si="95"/>
        <v>1</v>
      </c>
      <c r="AO143" t="str">
        <f t="shared" si="96"/>
        <v>in</v>
      </c>
      <c r="AP143">
        <f t="shared" si="97"/>
        <v>75</v>
      </c>
      <c r="AQ143" s="6" t="b">
        <f t="shared" si="98"/>
        <v>1</v>
      </c>
      <c r="AR143" s="6" t="str">
        <f t="shared" si="99"/>
        <v>7d3b0c</v>
      </c>
      <c r="AS143" s="6" t="b">
        <f>NOT(IFERROR(VLOOKUP(IFERROR(VALUE(MID($AD143,RIGHT(AS$2,1)+1,1)),MID($AD143,RIGHT(AS$2,1)+1,1)),Alphanumeric!$A:$A,1,FALSE),-1)=-1)</f>
        <v>1</v>
      </c>
      <c r="AT143" s="6" t="b">
        <f>NOT(IFERROR(VLOOKUP(IFERROR(VALUE(MID($AD143,RIGHT(AT$2,1)+1,1)),MID($AD143,RIGHT(AT$2,1)+1,1)),Alphanumeric!$A:$A,1,FALSE),-1)=-1)</f>
        <v>1</v>
      </c>
      <c r="AU143" s="6" t="b">
        <f>NOT(IFERROR(VLOOKUP(IFERROR(VALUE(MID($AD143,RIGHT(AU$2,1)+1,1)),MID($AD143,RIGHT(AU$2,1)+1,1)),Alphanumeric!$A:$A,1,FALSE),-1)=-1)</f>
        <v>1</v>
      </c>
      <c r="AV143" s="6" t="b">
        <f>NOT(IFERROR(VLOOKUP(IFERROR(VALUE(MID($AD143,RIGHT(AV$2,1)+1,1)),MID($AD143,RIGHT(AV$2,1)+1,1)),Alphanumeric!$A:$A,1,FALSE),-1)=-1)</f>
        <v>1</v>
      </c>
      <c r="AW143" s="6" t="b">
        <f>NOT(IFERROR(VLOOKUP(IFERROR(VALUE(MID($AD143,RIGHT(AW$2,1)+1,1)),MID($AD143,RIGHT(AW$2,1)+1,1)),Alphanumeric!$A:$A,1,FALSE),-1)=-1)</f>
        <v>1</v>
      </c>
      <c r="AX143" s="6" t="b">
        <f>NOT(IFERROR(VLOOKUP(IFERROR(VALUE(MID($AD143,RIGHT(AX$2,1)+1,1)),MID($AD143,RIGHT(AX$2,1)+1,1)),Alphanumeric!$A:$A,1,FALSE),-1)=-1)</f>
        <v>1</v>
      </c>
      <c r="AY143" s="6" t="b">
        <f t="shared" si="100"/>
        <v>1</v>
      </c>
      <c r="AZ143" t="b">
        <f t="shared" si="101"/>
        <v>1</v>
      </c>
    </row>
    <row r="144" spans="1:52" ht="17" x14ac:dyDescent="0.25">
      <c r="A144" t="str">
        <f t="shared" si="79"/>
        <v>34-3</v>
      </c>
      <c r="B144" s="1" t="s">
        <v>105</v>
      </c>
      <c r="C144">
        <f t="shared" si="102"/>
        <v>34</v>
      </c>
      <c r="D144">
        <f t="shared" si="80"/>
        <v>3</v>
      </c>
      <c r="G144">
        <f t="shared" si="103"/>
        <v>142</v>
      </c>
      <c r="H144" t="str">
        <f t="shared" si="106"/>
        <v/>
      </c>
      <c r="I144" t="str">
        <f t="shared" si="106"/>
        <v>ecl:grn</v>
      </c>
      <c r="J144" t="str">
        <f t="shared" si="106"/>
        <v>eyr:2020 hgt:184cm pid:444944678 iyr:2019 hcl:#efcc98</v>
      </c>
      <c r="K144" t="str">
        <f t="shared" si="106"/>
        <v/>
      </c>
      <c r="L144" t="str">
        <f t="shared" si="106"/>
        <v/>
      </c>
      <c r="M144" t="str">
        <f t="shared" si="106"/>
        <v/>
      </c>
      <c r="N144" t="str">
        <f t="shared" si="106"/>
        <v/>
      </c>
      <c r="O144" t="str">
        <f t="shared" si="106"/>
        <v/>
      </c>
      <c r="P144" t="str">
        <f t="shared" si="106"/>
        <v/>
      </c>
      <c r="Q144" t="str">
        <f t="shared" si="81"/>
        <v>ecl:grn eyr:2020 hgt:184cm pid:444944678 iyr:2019 hcl:#efcc98</v>
      </c>
      <c r="R144" t="e">
        <f t="shared" si="105"/>
        <v>#VALUE!</v>
      </c>
      <c r="S144">
        <f t="shared" si="105"/>
        <v>42</v>
      </c>
      <c r="T144">
        <f t="shared" si="105"/>
        <v>9</v>
      </c>
      <c r="U144">
        <f t="shared" si="105"/>
        <v>18</v>
      </c>
      <c r="V144">
        <f t="shared" si="105"/>
        <v>51</v>
      </c>
      <c r="W144">
        <f t="shared" si="105"/>
        <v>1</v>
      </c>
      <c r="X144">
        <f t="shared" si="73"/>
        <v>28</v>
      </c>
      <c r="Y144" s="3" t="b">
        <f t="shared" si="77"/>
        <v>0</v>
      </c>
      <c r="Z144" t="e">
        <f t="shared" si="82"/>
        <v>#VALUE!</v>
      </c>
      <c r="AA144" t="str">
        <f t="shared" si="83"/>
        <v>2019</v>
      </c>
      <c r="AB144" t="str">
        <f t="shared" si="84"/>
        <v>2020</v>
      </c>
      <c r="AC144" t="str">
        <f t="shared" si="85"/>
        <v>184cm</v>
      </c>
      <c r="AD144" t="str">
        <f t="shared" si="86"/>
        <v>#efcc98</v>
      </c>
      <c r="AE144" t="str">
        <f t="shared" si="87"/>
        <v>grn</v>
      </c>
      <c r="AF144" t="str">
        <f t="shared" si="88"/>
        <v>444944678</v>
      </c>
      <c r="AG144" s="3" t="b">
        <f t="shared" si="78"/>
        <v>0</v>
      </c>
      <c r="AH144" t="b">
        <f t="shared" si="89"/>
        <v>0</v>
      </c>
      <c r="AI144" t="b">
        <f t="shared" si="90"/>
        <v>1</v>
      </c>
      <c r="AJ144" t="b">
        <f t="shared" si="91"/>
        <v>1</v>
      </c>
      <c r="AK144" s="8" t="b">
        <f t="shared" si="92"/>
        <v>1</v>
      </c>
      <c r="AL144" s="7" t="b">
        <f t="shared" si="93"/>
        <v>1</v>
      </c>
      <c r="AM144" s="8" t="b">
        <f t="shared" si="94"/>
        <v>1</v>
      </c>
      <c r="AN144" t="b">
        <f t="shared" si="95"/>
        <v>1</v>
      </c>
      <c r="AO144" t="str">
        <f t="shared" si="96"/>
        <v>cm</v>
      </c>
      <c r="AP144">
        <f t="shared" si="97"/>
        <v>184</v>
      </c>
      <c r="AQ144" s="6" t="b">
        <f t="shared" si="98"/>
        <v>1</v>
      </c>
      <c r="AR144" s="6" t="str">
        <f t="shared" si="99"/>
        <v>efcc98</v>
      </c>
      <c r="AS144" s="6" t="b">
        <f>NOT(IFERROR(VLOOKUP(IFERROR(VALUE(MID($AD144,RIGHT(AS$2,1)+1,1)),MID($AD144,RIGHT(AS$2,1)+1,1)),Alphanumeric!$A:$A,1,FALSE),-1)=-1)</f>
        <v>1</v>
      </c>
      <c r="AT144" s="6" t="b">
        <f>NOT(IFERROR(VLOOKUP(IFERROR(VALUE(MID($AD144,RIGHT(AT$2,1)+1,1)),MID($AD144,RIGHT(AT$2,1)+1,1)),Alphanumeric!$A:$A,1,FALSE),-1)=-1)</f>
        <v>1</v>
      </c>
      <c r="AU144" s="6" t="b">
        <f>NOT(IFERROR(VLOOKUP(IFERROR(VALUE(MID($AD144,RIGHT(AU$2,1)+1,1)),MID($AD144,RIGHT(AU$2,1)+1,1)),Alphanumeric!$A:$A,1,FALSE),-1)=-1)</f>
        <v>1</v>
      </c>
      <c r="AV144" s="6" t="b">
        <f>NOT(IFERROR(VLOOKUP(IFERROR(VALUE(MID($AD144,RIGHT(AV$2,1)+1,1)),MID($AD144,RIGHT(AV$2,1)+1,1)),Alphanumeric!$A:$A,1,FALSE),-1)=-1)</f>
        <v>1</v>
      </c>
      <c r="AW144" s="6" t="b">
        <f>NOT(IFERROR(VLOOKUP(IFERROR(VALUE(MID($AD144,RIGHT(AW$2,1)+1,1)),MID($AD144,RIGHT(AW$2,1)+1,1)),Alphanumeric!$A:$A,1,FALSE),-1)=-1)</f>
        <v>1</v>
      </c>
      <c r="AX144" s="6" t="b">
        <f>NOT(IFERROR(VLOOKUP(IFERROR(VALUE(MID($AD144,RIGHT(AX$2,1)+1,1)),MID($AD144,RIGHT(AX$2,1)+1,1)),Alphanumeric!$A:$A,1,FALSE),-1)=-1)</f>
        <v>1</v>
      </c>
      <c r="AY144" s="6" t="b">
        <f t="shared" si="100"/>
        <v>1</v>
      </c>
      <c r="AZ144" t="b">
        <f t="shared" si="101"/>
        <v>1</v>
      </c>
    </row>
    <row r="145" spans="1:52" x14ac:dyDescent="0.2">
      <c r="A145" t="str">
        <f t="shared" si="79"/>
        <v>35-1</v>
      </c>
      <c r="C145">
        <f t="shared" si="102"/>
        <v>35</v>
      </c>
      <c r="D145">
        <f t="shared" si="80"/>
        <v>1</v>
      </c>
      <c r="G145">
        <f t="shared" si="103"/>
        <v>143</v>
      </c>
      <c r="H145" t="str">
        <f t="shared" si="106"/>
        <v/>
      </c>
      <c r="I145" t="str">
        <f t="shared" si="106"/>
        <v>byr:1946</v>
      </c>
      <c r="J145" t="str">
        <f t="shared" si="106"/>
        <v>hgt:70in eyr:2022 hcl:#6b5442 ecl:amb iyr:2018 pid:859762925</v>
      </c>
      <c r="K145" t="str">
        <f t="shared" si="106"/>
        <v/>
      </c>
      <c r="L145" t="str">
        <f t="shared" si="106"/>
        <v/>
      </c>
      <c r="M145" t="str">
        <f t="shared" si="106"/>
        <v/>
      </c>
      <c r="N145" t="str">
        <f t="shared" si="106"/>
        <v/>
      </c>
      <c r="O145" t="str">
        <f t="shared" si="106"/>
        <v/>
      </c>
      <c r="P145" t="str">
        <f t="shared" si="106"/>
        <v/>
      </c>
      <c r="Q145" t="str">
        <f t="shared" si="81"/>
        <v>byr:1946 hgt:70in eyr:2022 hcl:#6b5442 ecl:amb iyr:2018 pid:859762925</v>
      </c>
      <c r="R145">
        <f t="shared" si="105"/>
        <v>1</v>
      </c>
      <c r="S145">
        <f t="shared" si="105"/>
        <v>48</v>
      </c>
      <c r="T145">
        <f t="shared" si="105"/>
        <v>19</v>
      </c>
      <c r="U145">
        <f t="shared" si="105"/>
        <v>10</v>
      </c>
      <c r="V145">
        <f t="shared" si="105"/>
        <v>28</v>
      </c>
      <c r="W145">
        <f t="shared" si="105"/>
        <v>40</v>
      </c>
      <c r="X145">
        <f t="shared" si="73"/>
        <v>57</v>
      </c>
      <c r="Y145" s="3" t="b">
        <f t="shared" si="77"/>
        <v>1</v>
      </c>
      <c r="Z145" t="str">
        <f t="shared" si="82"/>
        <v>1946</v>
      </c>
      <c r="AA145" t="str">
        <f t="shared" si="83"/>
        <v>2018</v>
      </c>
      <c r="AB145" t="str">
        <f t="shared" si="84"/>
        <v>2022</v>
      </c>
      <c r="AC145" t="str">
        <f t="shared" si="85"/>
        <v>70in</v>
      </c>
      <c r="AD145" t="str">
        <f t="shared" si="86"/>
        <v>#6b5442</v>
      </c>
      <c r="AE145" t="str">
        <f t="shared" si="87"/>
        <v>amb</v>
      </c>
      <c r="AF145" t="str">
        <f t="shared" si="88"/>
        <v>859762925</v>
      </c>
      <c r="AG145" s="3" t="b">
        <f t="shared" si="78"/>
        <v>1</v>
      </c>
      <c r="AH145" t="b">
        <f t="shared" si="89"/>
        <v>1</v>
      </c>
      <c r="AI145" t="b">
        <f t="shared" si="90"/>
        <v>1</v>
      </c>
      <c r="AJ145" t="b">
        <f t="shared" si="91"/>
        <v>1</v>
      </c>
      <c r="AK145" s="8" t="b">
        <f t="shared" si="92"/>
        <v>1</v>
      </c>
      <c r="AL145" s="7" t="b">
        <f t="shared" si="93"/>
        <v>1</v>
      </c>
      <c r="AM145" s="8" t="b">
        <f t="shared" si="94"/>
        <v>1</v>
      </c>
      <c r="AN145" t="b">
        <f t="shared" si="95"/>
        <v>1</v>
      </c>
      <c r="AO145" t="str">
        <f t="shared" si="96"/>
        <v>in</v>
      </c>
      <c r="AP145">
        <f t="shared" si="97"/>
        <v>70</v>
      </c>
      <c r="AQ145" s="6" t="b">
        <f t="shared" si="98"/>
        <v>1</v>
      </c>
      <c r="AR145" s="6" t="str">
        <f t="shared" si="99"/>
        <v>6b5442</v>
      </c>
      <c r="AS145" s="6" t="b">
        <f>NOT(IFERROR(VLOOKUP(IFERROR(VALUE(MID($AD145,RIGHT(AS$2,1)+1,1)),MID($AD145,RIGHT(AS$2,1)+1,1)),Alphanumeric!$A:$A,1,FALSE),-1)=-1)</f>
        <v>1</v>
      </c>
      <c r="AT145" s="6" t="b">
        <f>NOT(IFERROR(VLOOKUP(IFERROR(VALUE(MID($AD145,RIGHT(AT$2,1)+1,1)),MID($AD145,RIGHT(AT$2,1)+1,1)),Alphanumeric!$A:$A,1,FALSE),-1)=-1)</f>
        <v>1</v>
      </c>
      <c r="AU145" s="6" t="b">
        <f>NOT(IFERROR(VLOOKUP(IFERROR(VALUE(MID($AD145,RIGHT(AU$2,1)+1,1)),MID($AD145,RIGHT(AU$2,1)+1,1)),Alphanumeric!$A:$A,1,FALSE),-1)=-1)</f>
        <v>1</v>
      </c>
      <c r="AV145" s="6" t="b">
        <f>NOT(IFERROR(VLOOKUP(IFERROR(VALUE(MID($AD145,RIGHT(AV$2,1)+1,1)),MID($AD145,RIGHT(AV$2,1)+1,1)),Alphanumeric!$A:$A,1,FALSE),-1)=-1)</f>
        <v>1</v>
      </c>
      <c r="AW145" s="6" t="b">
        <f>NOT(IFERROR(VLOOKUP(IFERROR(VALUE(MID($AD145,RIGHT(AW$2,1)+1,1)),MID($AD145,RIGHT(AW$2,1)+1,1)),Alphanumeric!$A:$A,1,FALSE),-1)=-1)</f>
        <v>1</v>
      </c>
      <c r="AX145" s="6" t="b">
        <f>NOT(IFERROR(VLOOKUP(IFERROR(VALUE(MID($AD145,RIGHT(AX$2,1)+1,1)),MID($AD145,RIGHT(AX$2,1)+1,1)),Alphanumeric!$A:$A,1,FALSE),-1)=-1)</f>
        <v>1</v>
      </c>
      <c r="AY145" s="6" t="b">
        <f t="shared" si="100"/>
        <v>1</v>
      </c>
      <c r="AZ145" t="b">
        <f t="shared" si="101"/>
        <v>1</v>
      </c>
    </row>
    <row r="146" spans="1:52" ht="17" x14ac:dyDescent="0.25">
      <c r="A146" t="str">
        <f t="shared" si="79"/>
        <v>35-2</v>
      </c>
      <c r="B146" s="1" t="s">
        <v>106</v>
      </c>
      <c r="C146">
        <f t="shared" si="102"/>
        <v>35</v>
      </c>
      <c r="D146">
        <f t="shared" si="80"/>
        <v>2</v>
      </c>
      <c r="G146">
        <f t="shared" si="103"/>
        <v>144</v>
      </c>
      <c r="H146" t="str">
        <f t="shared" si="106"/>
        <v/>
      </c>
      <c r="I146" t="str">
        <f t="shared" si="106"/>
        <v>byr:1995 eyr:2022</v>
      </c>
      <c r="J146" t="str">
        <f t="shared" si="106"/>
        <v>ecl:grn pid:575081777</v>
      </c>
      <c r="K146" t="str">
        <f t="shared" si="106"/>
        <v>hcl:#341e13</v>
      </c>
      <c r="L146" t="str">
        <f t="shared" si="106"/>
        <v>hgt:183in iyr:2018</v>
      </c>
      <c r="M146" t="str">
        <f t="shared" si="106"/>
        <v/>
      </c>
      <c r="N146" t="str">
        <f t="shared" si="106"/>
        <v/>
      </c>
      <c r="O146" t="str">
        <f t="shared" si="106"/>
        <v/>
      </c>
      <c r="P146" t="str">
        <f t="shared" si="106"/>
        <v/>
      </c>
      <c r="Q146" t="str">
        <f t="shared" si="81"/>
        <v>byr:1995 eyr:2022 ecl:grn pid:575081777 hcl:#341e13 hgt:183in iyr:2018</v>
      </c>
      <c r="R146">
        <f t="shared" si="105"/>
        <v>1</v>
      </c>
      <c r="S146">
        <f t="shared" si="105"/>
        <v>63</v>
      </c>
      <c r="T146">
        <f t="shared" si="105"/>
        <v>10</v>
      </c>
      <c r="U146">
        <f t="shared" si="105"/>
        <v>53</v>
      </c>
      <c r="V146">
        <f t="shared" si="105"/>
        <v>41</v>
      </c>
      <c r="W146">
        <f t="shared" si="105"/>
        <v>19</v>
      </c>
      <c r="X146">
        <f t="shared" si="73"/>
        <v>27</v>
      </c>
      <c r="Y146" s="3" t="b">
        <f t="shared" si="77"/>
        <v>1</v>
      </c>
      <c r="Z146" t="str">
        <f t="shared" si="82"/>
        <v>1995</v>
      </c>
      <c r="AA146" t="str">
        <f t="shared" si="83"/>
        <v>2018</v>
      </c>
      <c r="AB146" t="str">
        <f t="shared" si="84"/>
        <v>2022</v>
      </c>
      <c r="AC146" t="str">
        <f t="shared" si="85"/>
        <v>183in</v>
      </c>
      <c r="AD146" t="str">
        <f t="shared" si="86"/>
        <v>#341e13</v>
      </c>
      <c r="AE146" t="str">
        <f t="shared" si="87"/>
        <v>grn</v>
      </c>
      <c r="AF146" t="str">
        <f t="shared" si="88"/>
        <v>575081777</v>
      </c>
      <c r="AG146" s="3" t="b">
        <f t="shared" si="78"/>
        <v>0</v>
      </c>
      <c r="AH146" t="b">
        <f t="shared" si="89"/>
        <v>1</v>
      </c>
      <c r="AI146" t="b">
        <f t="shared" si="90"/>
        <v>1</v>
      </c>
      <c r="AJ146" t="b">
        <f t="shared" si="91"/>
        <v>1</v>
      </c>
      <c r="AK146" s="8" t="b">
        <f t="shared" si="92"/>
        <v>0</v>
      </c>
      <c r="AL146" s="7" t="b">
        <f t="shared" si="93"/>
        <v>1</v>
      </c>
      <c r="AM146" s="8" t="b">
        <f t="shared" si="94"/>
        <v>1</v>
      </c>
      <c r="AN146" t="b">
        <f t="shared" si="95"/>
        <v>1</v>
      </c>
      <c r="AO146" t="str">
        <f t="shared" si="96"/>
        <v>in</v>
      </c>
      <c r="AP146">
        <f t="shared" si="97"/>
        <v>183</v>
      </c>
      <c r="AQ146" s="6" t="b">
        <f t="shared" si="98"/>
        <v>1</v>
      </c>
      <c r="AR146" s="6" t="str">
        <f t="shared" si="99"/>
        <v>341e13</v>
      </c>
      <c r="AS146" s="6" t="b">
        <f>NOT(IFERROR(VLOOKUP(IFERROR(VALUE(MID($AD146,RIGHT(AS$2,1)+1,1)),MID($AD146,RIGHT(AS$2,1)+1,1)),Alphanumeric!$A:$A,1,FALSE),-1)=-1)</f>
        <v>1</v>
      </c>
      <c r="AT146" s="6" t="b">
        <f>NOT(IFERROR(VLOOKUP(IFERROR(VALUE(MID($AD146,RIGHT(AT$2,1)+1,1)),MID($AD146,RIGHT(AT$2,1)+1,1)),Alphanumeric!$A:$A,1,FALSE),-1)=-1)</f>
        <v>1</v>
      </c>
      <c r="AU146" s="6" t="b">
        <f>NOT(IFERROR(VLOOKUP(IFERROR(VALUE(MID($AD146,RIGHT(AU$2,1)+1,1)),MID($AD146,RIGHT(AU$2,1)+1,1)),Alphanumeric!$A:$A,1,FALSE),-1)=-1)</f>
        <v>1</v>
      </c>
      <c r="AV146" s="6" t="b">
        <f>NOT(IFERROR(VLOOKUP(IFERROR(VALUE(MID($AD146,RIGHT(AV$2,1)+1,1)),MID($AD146,RIGHT(AV$2,1)+1,1)),Alphanumeric!$A:$A,1,FALSE),-1)=-1)</f>
        <v>1</v>
      </c>
      <c r="AW146" s="6" t="b">
        <f>NOT(IFERROR(VLOOKUP(IFERROR(VALUE(MID($AD146,RIGHT(AW$2,1)+1,1)),MID($AD146,RIGHT(AW$2,1)+1,1)),Alphanumeric!$A:$A,1,FALSE),-1)=-1)</f>
        <v>1</v>
      </c>
      <c r="AX146" s="6" t="b">
        <f>NOT(IFERROR(VLOOKUP(IFERROR(VALUE(MID($AD146,RIGHT(AX$2,1)+1,1)),MID($AD146,RIGHT(AX$2,1)+1,1)),Alphanumeric!$A:$A,1,FALSE),-1)=-1)</f>
        <v>1</v>
      </c>
      <c r="AY146" s="6" t="b">
        <f t="shared" si="100"/>
        <v>1</v>
      </c>
      <c r="AZ146" t="b">
        <f t="shared" si="101"/>
        <v>1</v>
      </c>
    </row>
    <row r="147" spans="1:52" ht="17" x14ac:dyDescent="0.25">
      <c r="A147" t="str">
        <f t="shared" si="79"/>
        <v>35-3</v>
      </c>
      <c r="B147" s="1" t="s">
        <v>107</v>
      </c>
      <c r="C147">
        <f t="shared" si="102"/>
        <v>35</v>
      </c>
      <c r="D147">
        <f t="shared" si="80"/>
        <v>3</v>
      </c>
      <c r="G147">
        <f t="shared" si="103"/>
        <v>145</v>
      </c>
      <c r="H147" t="str">
        <f t="shared" si="106"/>
        <v/>
      </c>
      <c r="I147" t="str">
        <f t="shared" si="106"/>
        <v>eyr:2028 hgt:162cm byr:1989 hcl:#0bd11f</v>
      </c>
      <c r="J147" t="str">
        <f t="shared" si="106"/>
        <v>iyr:2020 ecl:gry</v>
      </c>
      <c r="K147" t="str">
        <f t="shared" si="106"/>
        <v>pid:073498924</v>
      </c>
      <c r="L147" t="str">
        <f t="shared" si="106"/>
        <v/>
      </c>
      <c r="M147" t="str">
        <f t="shared" si="106"/>
        <v/>
      </c>
      <c r="N147" t="str">
        <f t="shared" si="106"/>
        <v/>
      </c>
      <c r="O147" t="str">
        <f t="shared" si="106"/>
        <v/>
      </c>
      <c r="P147" t="str">
        <f t="shared" si="106"/>
        <v/>
      </c>
      <c r="Q147" t="str">
        <f t="shared" si="81"/>
        <v>eyr:2028 hgt:162cm byr:1989 hcl:#0bd11f iyr:2020 ecl:gry pid:073498924</v>
      </c>
      <c r="R147">
        <f t="shared" si="105"/>
        <v>20</v>
      </c>
      <c r="S147">
        <f t="shared" si="105"/>
        <v>41</v>
      </c>
      <c r="T147">
        <f t="shared" si="105"/>
        <v>1</v>
      </c>
      <c r="U147">
        <f t="shared" si="105"/>
        <v>10</v>
      </c>
      <c r="V147">
        <f t="shared" si="105"/>
        <v>29</v>
      </c>
      <c r="W147">
        <f t="shared" si="105"/>
        <v>50</v>
      </c>
      <c r="X147">
        <f t="shared" si="73"/>
        <v>58</v>
      </c>
      <c r="Y147" s="3" t="b">
        <f t="shared" si="77"/>
        <v>1</v>
      </c>
      <c r="Z147" t="str">
        <f t="shared" si="82"/>
        <v>1989</v>
      </c>
      <c r="AA147" t="str">
        <f t="shared" si="83"/>
        <v>2020</v>
      </c>
      <c r="AB147" t="str">
        <f t="shared" si="84"/>
        <v>2028</v>
      </c>
      <c r="AC147" t="str">
        <f t="shared" si="85"/>
        <v>162cm</v>
      </c>
      <c r="AD147" t="str">
        <f t="shared" si="86"/>
        <v>#0bd11f</v>
      </c>
      <c r="AE147" t="str">
        <f t="shared" si="87"/>
        <v>gry</v>
      </c>
      <c r="AF147" t="str">
        <f t="shared" si="88"/>
        <v>073498924</v>
      </c>
      <c r="AG147" s="3" t="b">
        <f t="shared" si="78"/>
        <v>1</v>
      </c>
      <c r="AH147" t="b">
        <f t="shared" si="89"/>
        <v>1</v>
      </c>
      <c r="AI147" t="b">
        <f t="shared" si="90"/>
        <v>1</v>
      </c>
      <c r="AJ147" t="b">
        <f t="shared" si="91"/>
        <v>1</v>
      </c>
      <c r="AK147" s="8" t="b">
        <f t="shared" si="92"/>
        <v>1</v>
      </c>
      <c r="AL147" s="7" t="b">
        <f t="shared" si="93"/>
        <v>1</v>
      </c>
      <c r="AM147" s="8" t="b">
        <f t="shared" si="94"/>
        <v>1</v>
      </c>
      <c r="AN147" t="b">
        <f t="shared" si="95"/>
        <v>1</v>
      </c>
      <c r="AO147" t="str">
        <f t="shared" si="96"/>
        <v>cm</v>
      </c>
      <c r="AP147">
        <f t="shared" si="97"/>
        <v>162</v>
      </c>
      <c r="AQ147" s="6" t="b">
        <f t="shared" si="98"/>
        <v>1</v>
      </c>
      <c r="AR147" s="6" t="str">
        <f t="shared" si="99"/>
        <v>0bd11f</v>
      </c>
      <c r="AS147" s="6" t="b">
        <f>NOT(IFERROR(VLOOKUP(IFERROR(VALUE(MID($AD147,RIGHT(AS$2,1)+1,1)),MID($AD147,RIGHT(AS$2,1)+1,1)),Alphanumeric!$A:$A,1,FALSE),-1)=-1)</f>
        <v>1</v>
      </c>
      <c r="AT147" s="6" t="b">
        <f>NOT(IFERROR(VLOOKUP(IFERROR(VALUE(MID($AD147,RIGHT(AT$2,1)+1,1)),MID($AD147,RIGHT(AT$2,1)+1,1)),Alphanumeric!$A:$A,1,FALSE),-1)=-1)</f>
        <v>1</v>
      </c>
      <c r="AU147" s="6" t="b">
        <f>NOT(IFERROR(VLOOKUP(IFERROR(VALUE(MID($AD147,RIGHT(AU$2,1)+1,1)),MID($AD147,RIGHT(AU$2,1)+1,1)),Alphanumeric!$A:$A,1,FALSE),-1)=-1)</f>
        <v>1</v>
      </c>
      <c r="AV147" s="6" t="b">
        <f>NOT(IFERROR(VLOOKUP(IFERROR(VALUE(MID($AD147,RIGHT(AV$2,1)+1,1)),MID($AD147,RIGHT(AV$2,1)+1,1)),Alphanumeric!$A:$A,1,FALSE),-1)=-1)</f>
        <v>1</v>
      </c>
      <c r="AW147" s="6" t="b">
        <f>NOT(IFERROR(VLOOKUP(IFERROR(VALUE(MID($AD147,RIGHT(AW$2,1)+1,1)),MID($AD147,RIGHT(AW$2,1)+1,1)),Alphanumeric!$A:$A,1,FALSE),-1)=-1)</f>
        <v>1</v>
      </c>
      <c r="AX147" s="6" t="b">
        <f>NOT(IFERROR(VLOOKUP(IFERROR(VALUE(MID($AD147,RIGHT(AX$2,1)+1,1)),MID($AD147,RIGHT(AX$2,1)+1,1)),Alphanumeric!$A:$A,1,FALSE),-1)=-1)</f>
        <v>1</v>
      </c>
      <c r="AY147" s="6" t="b">
        <f t="shared" si="100"/>
        <v>1</v>
      </c>
      <c r="AZ147" t="b">
        <f t="shared" si="101"/>
        <v>1</v>
      </c>
    </row>
    <row r="148" spans="1:52" x14ac:dyDescent="0.2">
      <c r="A148" t="str">
        <f t="shared" si="79"/>
        <v>36-1</v>
      </c>
      <c r="C148">
        <f t="shared" si="102"/>
        <v>36</v>
      </c>
      <c r="D148">
        <f t="shared" si="80"/>
        <v>1</v>
      </c>
      <c r="G148">
        <f t="shared" si="103"/>
        <v>146</v>
      </c>
      <c r="H148" t="str">
        <f t="shared" si="106"/>
        <v/>
      </c>
      <c r="I148" t="str">
        <f t="shared" si="106"/>
        <v>iyr:2014</v>
      </c>
      <c r="J148" t="str">
        <f t="shared" si="106"/>
        <v>pid:122787281 byr:1982 cid:138 eyr:2021 hcl:#866857 ecl:hzl hgt:184cm</v>
      </c>
      <c r="K148" t="str">
        <f t="shared" si="106"/>
        <v/>
      </c>
      <c r="L148" t="str">
        <f t="shared" si="106"/>
        <v/>
      </c>
      <c r="M148" t="str">
        <f t="shared" si="106"/>
        <v/>
      </c>
      <c r="N148" t="str">
        <f t="shared" si="106"/>
        <v/>
      </c>
      <c r="O148" t="str">
        <f t="shared" si="106"/>
        <v/>
      </c>
      <c r="P148" t="str">
        <f t="shared" si="106"/>
        <v/>
      </c>
      <c r="Q148" t="str">
        <f t="shared" si="81"/>
        <v>iyr:2014 pid:122787281 byr:1982 cid:138 eyr:2021 hcl:#866857 ecl:hzl hgt:184cm</v>
      </c>
      <c r="R148">
        <f t="shared" si="105"/>
        <v>24</v>
      </c>
      <c r="S148">
        <f t="shared" si="105"/>
        <v>1</v>
      </c>
      <c r="T148">
        <f t="shared" si="105"/>
        <v>41</v>
      </c>
      <c r="U148">
        <f t="shared" si="105"/>
        <v>70</v>
      </c>
      <c r="V148">
        <f t="shared" si="105"/>
        <v>50</v>
      </c>
      <c r="W148">
        <f t="shared" si="105"/>
        <v>62</v>
      </c>
      <c r="X148">
        <f t="shared" si="73"/>
        <v>10</v>
      </c>
      <c r="Y148" s="3" t="b">
        <f t="shared" si="77"/>
        <v>1</v>
      </c>
      <c r="Z148" t="str">
        <f t="shared" si="82"/>
        <v>1982</v>
      </c>
      <c r="AA148" t="str">
        <f t="shared" si="83"/>
        <v>2014</v>
      </c>
      <c r="AB148" t="str">
        <f t="shared" si="84"/>
        <v>2021</v>
      </c>
      <c r="AC148" t="str">
        <f t="shared" si="85"/>
        <v>184cm</v>
      </c>
      <c r="AD148" t="str">
        <f t="shared" si="86"/>
        <v>#866857</v>
      </c>
      <c r="AE148" t="str">
        <f t="shared" si="87"/>
        <v>hzl</v>
      </c>
      <c r="AF148" t="str">
        <f t="shared" si="88"/>
        <v>122787281</v>
      </c>
      <c r="AG148" s="3" t="b">
        <f t="shared" si="78"/>
        <v>1</v>
      </c>
      <c r="AH148" t="b">
        <f t="shared" si="89"/>
        <v>1</v>
      </c>
      <c r="AI148" t="b">
        <f t="shared" si="90"/>
        <v>1</v>
      </c>
      <c r="AJ148" t="b">
        <f t="shared" si="91"/>
        <v>1</v>
      </c>
      <c r="AK148" s="8" t="b">
        <f t="shared" si="92"/>
        <v>1</v>
      </c>
      <c r="AL148" s="7" t="b">
        <f t="shared" si="93"/>
        <v>1</v>
      </c>
      <c r="AM148" s="8" t="b">
        <f t="shared" si="94"/>
        <v>1</v>
      </c>
      <c r="AN148" t="b">
        <f t="shared" si="95"/>
        <v>1</v>
      </c>
      <c r="AO148" t="str">
        <f t="shared" si="96"/>
        <v>cm</v>
      </c>
      <c r="AP148">
        <f t="shared" si="97"/>
        <v>184</v>
      </c>
      <c r="AQ148" s="6" t="b">
        <f t="shared" si="98"/>
        <v>1</v>
      </c>
      <c r="AR148" s="6" t="str">
        <f t="shared" si="99"/>
        <v>866857</v>
      </c>
      <c r="AS148" s="6" t="b">
        <f>NOT(IFERROR(VLOOKUP(IFERROR(VALUE(MID($AD148,RIGHT(AS$2,1)+1,1)),MID($AD148,RIGHT(AS$2,1)+1,1)),Alphanumeric!$A:$A,1,FALSE),-1)=-1)</f>
        <v>1</v>
      </c>
      <c r="AT148" s="6" t="b">
        <f>NOT(IFERROR(VLOOKUP(IFERROR(VALUE(MID($AD148,RIGHT(AT$2,1)+1,1)),MID($AD148,RIGHT(AT$2,1)+1,1)),Alphanumeric!$A:$A,1,FALSE),-1)=-1)</f>
        <v>1</v>
      </c>
      <c r="AU148" s="6" t="b">
        <f>NOT(IFERROR(VLOOKUP(IFERROR(VALUE(MID($AD148,RIGHT(AU$2,1)+1,1)),MID($AD148,RIGHT(AU$2,1)+1,1)),Alphanumeric!$A:$A,1,FALSE),-1)=-1)</f>
        <v>1</v>
      </c>
      <c r="AV148" s="6" t="b">
        <f>NOT(IFERROR(VLOOKUP(IFERROR(VALUE(MID($AD148,RIGHT(AV$2,1)+1,1)),MID($AD148,RIGHT(AV$2,1)+1,1)),Alphanumeric!$A:$A,1,FALSE),-1)=-1)</f>
        <v>1</v>
      </c>
      <c r="AW148" s="6" t="b">
        <f>NOT(IFERROR(VLOOKUP(IFERROR(VALUE(MID($AD148,RIGHT(AW$2,1)+1,1)),MID($AD148,RIGHT(AW$2,1)+1,1)),Alphanumeric!$A:$A,1,FALSE),-1)=-1)</f>
        <v>1</v>
      </c>
      <c r="AX148" s="6" t="b">
        <f>NOT(IFERROR(VLOOKUP(IFERROR(VALUE(MID($AD148,RIGHT(AX$2,1)+1,1)),MID($AD148,RIGHT(AX$2,1)+1,1)),Alphanumeric!$A:$A,1,FALSE),-1)=-1)</f>
        <v>1</v>
      </c>
      <c r="AY148" s="6" t="b">
        <f t="shared" si="100"/>
        <v>1</v>
      </c>
      <c r="AZ148" t="b">
        <f t="shared" si="101"/>
        <v>1</v>
      </c>
    </row>
    <row r="149" spans="1:52" ht="17" x14ac:dyDescent="0.25">
      <c r="A149" t="str">
        <f t="shared" si="79"/>
        <v>36-2</v>
      </c>
      <c r="B149" s="1" t="s">
        <v>108</v>
      </c>
      <c r="C149">
        <f t="shared" si="102"/>
        <v>36</v>
      </c>
      <c r="D149">
        <f t="shared" si="80"/>
        <v>2</v>
      </c>
      <c r="G149">
        <f t="shared" si="103"/>
        <v>147</v>
      </c>
      <c r="H149" t="str">
        <f t="shared" si="106"/>
        <v/>
      </c>
      <c r="I149" t="str">
        <f t="shared" si="106"/>
        <v>cid:198 byr:2014</v>
      </c>
      <c r="J149" t="str">
        <f t="shared" si="106"/>
        <v>pid:5529128129</v>
      </c>
      <c r="K149" t="str">
        <f t="shared" si="106"/>
        <v>hgt:185in</v>
      </c>
      <c r="L149" t="str">
        <f t="shared" si="106"/>
        <v>iyr:2025</v>
      </c>
      <c r="M149" t="str">
        <f t="shared" si="106"/>
        <v>hcl:z</v>
      </c>
      <c r="N149" t="str">
        <f t="shared" si="106"/>
        <v>eyr:2023</v>
      </c>
      <c r="O149" t="str">
        <f t="shared" si="106"/>
        <v>ecl:gmt</v>
      </c>
      <c r="P149" t="str">
        <f t="shared" si="106"/>
        <v/>
      </c>
      <c r="Q149" t="str">
        <f t="shared" si="81"/>
        <v>cid:198 byr:2014 pid:5529128129 hgt:185in iyr:2025 hcl:z eyr:2023 ecl:gmt</v>
      </c>
      <c r="R149">
        <f t="shared" si="105"/>
        <v>9</v>
      </c>
      <c r="S149">
        <f t="shared" si="105"/>
        <v>43</v>
      </c>
      <c r="T149">
        <f t="shared" si="105"/>
        <v>58</v>
      </c>
      <c r="U149">
        <f t="shared" si="105"/>
        <v>33</v>
      </c>
      <c r="V149">
        <f t="shared" si="105"/>
        <v>52</v>
      </c>
      <c r="W149">
        <f t="shared" si="105"/>
        <v>67</v>
      </c>
      <c r="X149">
        <f t="shared" si="73"/>
        <v>18</v>
      </c>
      <c r="Y149" s="3" t="b">
        <f t="shared" si="77"/>
        <v>1</v>
      </c>
      <c r="Z149" t="str">
        <f t="shared" si="82"/>
        <v>2014</v>
      </c>
      <c r="AA149" t="str">
        <f t="shared" si="83"/>
        <v>2025</v>
      </c>
      <c r="AB149" t="str">
        <f t="shared" si="84"/>
        <v>2023</v>
      </c>
      <c r="AC149" t="str">
        <f t="shared" si="85"/>
        <v>185in</v>
      </c>
      <c r="AD149" t="str">
        <f t="shared" si="86"/>
        <v>z</v>
      </c>
      <c r="AE149" t="str">
        <f t="shared" si="87"/>
        <v>gmt</v>
      </c>
      <c r="AF149" t="str">
        <f t="shared" si="88"/>
        <v>5529128129</v>
      </c>
      <c r="AG149" s="3" t="b">
        <f t="shared" si="78"/>
        <v>0</v>
      </c>
      <c r="AH149" t="b">
        <f t="shared" si="89"/>
        <v>0</v>
      </c>
      <c r="AI149" t="b">
        <f t="shared" si="90"/>
        <v>0</v>
      </c>
      <c r="AJ149" t="b">
        <f t="shared" si="91"/>
        <v>1</v>
      </c>
      <c r="AK149" s="8" t="b">
        <f t="shared" si="92"/>
        <v>0</v>
      </c>
      <c r="AL149" s="7" t="b">
        <f t="shared" si="93"/>
        <v>0</v>
      </c>
      <c r="AM149" s="8" t="b">
        <f t="shared" si="94"/>
        <v>0</v>
      </c>
      <c r="AN149" t="b">
        <f t="shared" si="95"/>
        <v>0</v>
      </c>
      <c r="AO149" t="str">
        <f t="shared" si="96"/>
        <v>in</v>
      </c>
      <c r="AP149">
        <f t="shared" si="97"/>
        <v>185</v>
      </c>
      <c r="AQ149" s="6" t="b">
        <f t="shared" si="98"/>
        <v>0</v>
      </c>
      <c r="AR149" s="6" t="str">
        <f t="shared" si="99"/>
        <v/>
      </c>
      <c r="AS149" s="6" t="b">
        <f>NOT(IFERROR(VLOOKUP(IFERROR(VALUE(MID($AD149,RIGHT(AS$2,1)+1,1)),MID($AD149,RIGHT(AS$2,1)+1,1)),Alphanumeric!$A:$A,1,FALSE),-1)=-1)</f>
        <v>0</v>
      </c>
      <c r="AT149" s="6" t="b">
        <f>NOT(IFERROR(VLOOKUP(IFERROR(VALUE(MID($AD149,RIGHT(AT$2,1)+1,1)),MID($AD149,RIGHT(AT$2,1)+1,1)),Alphanumeric!$A:$A,1,FALSE),-1)=-1)</f>
        <v>0</v>
      </c>
      <c r="AU149" s="6" t="b">
        <f>NOT(IFERROR(VLOOKUP(IFERROR(VALUE(MID($AD149,RIGHT(AU$2,1)+1,1)),MID($AD149,RIGHT(AU$2,1)+1,1)),Alphanumeric!$A:$A,1,FALSE),-1)=-1)</f>
        <v>0</v>
      </c>
      <c r="AV149" s="6" t="b">
        <f>NOT(IFERROR(VLOOKUP(IFERROR(VALUE(MID($AD149,RIGHT(AV$2,1)+1,1)),MID($AD149,RIGHT(AV$2,1)+1,1)),Alphanumeric!$A:$A,1,FALSE),-1)=-1)</f>
        <v>0</v>
      </c>
      <c r="AW149" s="6" t="b">
        <f>NOT(IFERROR(VLOOKUP(IFERROR(VALUE(MID($AD149,RIGHT(AW$2,1)+1,1)),MID($AD149,RIGHT(AW$2,1)+1,1)),Alphanumeric!$A:$A,1,FALSE),-1)=-1)</f>
        <v>0</v>
      </c>
      <c r="AX149" s="6" t="b">
        <f>NOT(IFERROR(VLOOKUP(IFERROR(VALUE(MID($AD149,RIGHT(AX$2,1)+1,1)),MID($AD149,RIGHT(AX$2,1)+1,1)),Alphanumeric!$A:$A,1,FALSE),-1)=-1)</f>
        <v>0</v>
      </c>
      <c r="AY149" s="6" t="b">
        <f t="shared" si="100"/>
        <v>1</v>
      </c>
      <c r="AZ149" t="b">
        <f t="shared" si="101"/>
        <v>0</v>
      </c>
    </row>
    <row r="150" spans="1:52" ht="17" x14ac:dyDescent="0.25">
      <c r="A150" t="str">
        <f t="shared" si="79"/>
        <v>36-3</v>
      </c>
      <c r="B150" s="1" t="s">
        <v>109</v>
      </c>
      <c r="C150">
        <f t="shared" si="102"/>
        <v>36</v>
      </c>
      <c r="D150">
        <f t="shared" si="80"/>
        <v>3</v>
      </c>
      <c r="G150">
        <f t="shared" si="103"/>
        <v>148</v>
      </c>
      <c r="H150" t="str">
        <f t="shared" si="106"/>
        <v/>
      </c>
      <c r="I150" t="str">
        <f t="shared" si="106"/>
        <v>eyr:2021 hgt:170cm</v>
      </c>
      <c r="J150" t="str">
        <f t="shared" si="106"/>
        <v>cid:74</v>
      </c>
      <c r="K150" t="str">
        <f t="shared" si="106"/>
        <v>iyr:2019 pid:943445928 byr:1980</v>
      </c>
      <c r="L150" t="str">
        <f t="shared" si="106"/>
        <v>ecl:oth hcl:#ceb3a1</v>
      </c>
      <c r="M150" t="str">
        <f t="shared" si="106"/>
        <v/>
      </c>
      <c r="N150" t="str">
        <f t="shared" si="106"/>
        <v/>
      </c>
      <c r="O150" t="str">
        <f t="shared" si="106"/>
        <v/>
      </c>
      <c r="P150" t="str">
        <f t="shared" si="106"/>
        <v/>
      </c>
      <c r="Q150" t="str">
        <f t="shared" si="81"/>
        <v>eyr:2021 hgt:170cm cid:74 iyr:2019 pid:943445928 byr:1980 ecl:oth hcl:#ceb3a1</v>
      </c>
      <c r="R150">
        <f t="shared" si="105"/>
        <v>50</v>
      </c>
      <c r="S150">
        <f t="shared" si="105"/>
        <v>27</v>
      </c>
      <c r="T150">
        <f t="shared" si="105"/>
        <v>1</v>
      </c>
      <c r="U150">
        <f t="shared" si="105"/>
        <v>10</v>
      </c>
      <c r="V150">
        <f t="shared" si="105"/>
        <v>67</v>
      </c>
      <c r="W150">
        <f t="shared" si="105"/>
        <v>59</v>
      </c>
      <c r="X150">
        <f t="shared" si="73"/>
        <v>36</v>
      </c>
      <c r="Y150" s="3" t="b">
        <f t="shared" si="77"/>
        <v>1</v>
      </c>
      <c r="Z150" t="str">
        <f t="shared" si="82"/>
        <v>1980</v>
      </c>
      <c r="AA150" t="str">
        <f t="shared" si="83"/>
        <v>2019</v>
      </c>
      <c r="AB150" t="str">
        <f t="shared" si="84"/>
        <v>2021</v>
      </c>
      <c r="AC150" t="str">
        <f t="shared" si="85"/>
        <v>170cm</v>
      </c>
      <c r="AD150" t="str">
        <f t="shared" si="86"/>
        <v>#ceb3a1</v>
      </c>
      <c r="AE150" t="str">
        <f t="shared" si="87"/>
        <v>oth</v>
      </c>
      <c r="AF150" t="str">
        <f t="shared" si="88"/>
        <v>943445928</v>
      </c>
      <c r="AG150" s="3" t="b">
        <f t="shared" si="78"/>
        <v>1</v>
      </c>
      <c r="AH150" t="b">
        <f t="shared" si="89"/>
        <v>1</v>
      </c>
      <c r="AI150" t="b">
        <f t="shared" si="90"/>
        <v>1</v>
      </c>
      <c r="AJ150" t="b">
        <f t="shared" si="91"/>
        <v>1</v>
      </c>
      <c r="AK150" s="8" t="b">
        <f t="shared" si="92"/>
        <v>1</v>
      </c>
      <c r="AL150" s="7" t="b">
        <f t="shared" si="93"/>
        <v>1</v>
      </c>
      <c r="AM150" s="8" t="b">
        <f t="shared" si="94"/>
        <v>1</v>
      </c>
      <c r="AN150" t="b">
        <f t="shared" si="95"/>
        <v>1</v>
      </c>
      <c r="AO150" t="str">
        <f t="shared" si="96"/>
        <v>cm</v>
      </c>
      <c r="AP150">
        <f t="shared" si="97"/>
        <v>170</v>
      </c>
      <c r="AQ150" s="6" t="b">
        <f t="shared" si="98"/>
        <v>1</v>
      </c>
      <c r="AR150" s="6" t="str">
        <f t="shared" si="99"/>
        <v>ceb3a1</v>
      </c>
      <c r="AS150" s="6" t="b">
        <f>NOT(IFERROR(VLOOKUP(IFERROR(VALUE(MID($AD150,RIGHT(AS$2,1)+1,1)),MID($AD150,RIGHT(AS$2,1)+1,1)),Alphanumeric!$A:$A,1,FALSE),-1)=-1)</f>
        <v>1</v>
      </c>
      <c r="AT150" s="6" t="b">
        <f>NOT(IFERROR(VLOOKUP(IFERROR(VALUE(MID($AD150,RIGHT(AT$2,1)+1,1)),MID($AD150,RIGHT(AT$2,1)+1,1)),Alphanumeric!$A:$A,1,FALSE),-1)=-1)</f>
        <v>1</v>
      </c>
      <c r="AU150" s="6" t="b">
        <f>NOT(IFERROR(VLOOKUP(IFERROR(VALUE(MID($AD150,RIGHT(AU$2,1)+1,1)),MID($AD150,RIGHT(AU$2,1)+1,1)),Alphanumeric!$A:$A,1,FALSE),-1)=-1)</f>
        <v>1</v>
      </c>
      <c r="AV150" s="6" t="b">
        <f>NOT(IFERROR(VLOOKUP(IFERROR(VALUE(MID($AD150,RIGHT(AV$2,1)+1,1)),MID($AD150,RIGHT(AV$2,1)+1,1)),Alphanumeric!$A:$A,1,FALSE),-1)=-1)</f>
        <v>1</v>
      </c>
      <c r="AW150" s="6" t="b">
        <f>NOT(IFERROR(VLOOKUP(IFERROR(VALUE(MID($AD150,RIGHT(AW$2,1)+1,1)),MID($AD150,RIGHT(AW$2,1)+1,1)),Alphanumeric!$A:$A,1,FALSE),-1)=-1)</f>
        <v>1</v>
      </c>
      <c r="AX150" s="6" t="b">
        <f>NOT(IFERROR(VLOOKUP(IFERROR(VALUE(MID($AD150,RIGHT(AX$2,1)+1,1)),MID($AD150,RIGHT(AX$2,1)+1,1)),Alphanumeric!$A:$A,1,FALSE),-1)=-1)</f>
        <v>1</v>
      </c>
      <c r="AY150" s="6" t="b">
        <f t="shared" si="100"/>
        <v>1</v>
      </c>
      <c r="AZ150" t="b">
        <f t="shared" si="101"/>
        <v>1</v>
      </c>
    </row>
    <row r="151" spans="1:52" ht="17" x14ac:dyDescent="0.25">
      <c r="A151" t="str">
        <f t="shared" si="79"/>
        <v>36-4</v>
      </c>
      <c r="B151" s="1" t="s">
        <v>110</v>
      </c>
      <c r="C151">
        <f t="shared" si="102"/>
        <v>36</v>
      </c>
      <c r="D151">
        <f t="shared" si="80"/>
        <v>4</v>
      </c>
      <c r="G151">
        <f t="shared" si="103"/>
        <v>149</v>
      </c>
      <c r="H151" t="str">
        <f t="shared" si="106"/>
        <v/>
      </c>
      <c r="I151" t="str">
        <f t="shared" si="106"/>
        <v>iyr:2020 eyr:2030 pid:201122734 cid:246 hgt:169cm ecl:grn hcl:#fffffd byr:1962</v>
      </c>
      <c r="J151" t="str">
        <f t="shared" si="106"/>
        <v/>
      </c>
      <c r="K151" t="str">
        <f t="shared" si="106"/>
        <v/>
      </c>
      <c r="L151" t="str">
        <f t="shared" si="106"/>
        <v/>
      </c>
      <c r="M151" t="str">
        <f t="shared" si="106"/>
        <v/>
      </c>
      <c r="N151" t="str">
        <f t="shared" si="106"/>
        <v/>
      </c>
      <c r="O151" t="str">
        <f t="shared" si="106"/>
        <v/>
      </c>
      <c r="P151" t="str">
        <f t="shared" si="106"/>
        <v/>
      </c>
      <c r="Q151" t="str">
        <f t="shared" si="81"/>
        <v>iyr:2020 eyr:2030 pid:201122734 cid:246 hgt:169cm ecl:grn hcl:#fffffd byr:1962</v>
      </c>
      <c r="R151">
        <f t="shared" si="105"/>
        <v>71</v>
      </c>
      <c r="S151">
        <f t="shared" si="105"/>
        <v>1</v>
      </c>
      <c r="T151">
        <f t="shared" si="105"/>
        <v>10</v>
      </c>
      <c r="U151">
        <f t="shared" si="105"/>
        <v>41</v>
      </c>
      <c r="V151">
        <f t="shared" si="105"/>
        <v>59</v>
      </c>
      <c r="W151">
        <f t="shared" si="105"/>
        <v>51</v>
      </c>
      <c r="X151">
        <f t="shared" si="73"/>
        <v>19</v>
      </c>
      <c r="Y151" s="3" t="b">
        <f t="shared" si="77"/>
        <v>1</v>
      </c>
      <c r="Z151" t="str">
        <f t="shared" si="82"/>
        <v>1962</v>
      </c>
      <c r="AA151" t="str">
        <f t="shared" si="83"/>
        <v>2020</v>
      </c>
      <c r="AB151" t="str">
        <f t="shared" si="84"/>
        <v>2030</v>
      </c>
      <c r="AC151" t="str">
        <f t="shared" si="85"/>
        <v>169cm</v>
      </c>
      <c r="AD151" t="str">
        <f t="shared" si="86"/>
        <v>#fffffd</v>
      </c>
      <c r="AE151" t="str">
        <f t="shared" si="87"/>
        <v>grn</v>
      </c>
      <c r="AF151" t="str">
        <f t="shared" si="88"/>
        <v>201122734</v>
      </c>
      <c r="AG151" s="3" t="b">
        <f t="shared" si="78"/>
        <v>1</v>
      </c>
      <c r="AH151" t="b">
        <f t="shared" si="89"/>
        <v>1</v>
      </c>
      <c r="AI151" t="b">
        <f t="shared" si="90"/>
        <v>1</v>
      </c>
      <c r="AJ151" t="b">
        <f t="shared" si="91"/>
        <v>1</v>
      </c>
      <c r="AK151" s="8" t="b">
        <f t="shared" si="92"/>
        <v>1</v>
      </c>
      <c r="AL151" s="7" t="b">
        <f t="shared" si="93"/>
        <v>1</v>
      </c>
      <c r="AM151" s="8" t="b">
        <f t="shared" si="94"/>
        <v>1</v>
      </c>
      <c r="AN151" t="b">
        <f t="shared" si="95"/>
        <v>1</v>
      </c>
      <c r="AO151" t="str">
        <f t="shared" si="96"/>
        <v>cm</v>
      </c>
      <c r="AP151">
        <f t="shared" si="97"/>
        <v>169</v>
      </c>
      <c r="AQ151" s="6" t="b">
        <f t="shared" si="98"/>
        <v>1</v>
      </c>
      <c r="AR151" s="6" t="str">
        <f t="shared" si="99"/>
        <v>fffffd</v>
      </c>
      <c r="AS151" s="6" t="b">
        <f>NOT(IFERROR(VLOOKUP(IFERROR(VALUE(MID($AD151,RIGHT(AS$2,1)+1,1)),MID($AD151,RIGHT(AS$2,1)+1,1)),Alphanumeric!$A:$A,1,FALSE),-1)=-1)</f>
        <v>1</v>
      </c>
      <c r="AT151" s="6" t="b">
        <f>NOT(IFERROR(VLOOKUP(IFERROR(VALUE(MID($AD151,RIGHT(AT$2,1)+1,1)),MID($AD151,RIGHT(AT$2,1)+1,1)),Alphanumeric!$A:$A,1,FALSE),-1)=-1)</f>
        <v>1</v>
      </c>
      <c r="AU151" s="6" t="b">
        <f>NOT(IFERROR(VLOOKUP(IFERROR(VALUE(MID($AD151,RIGHT(AU$2,1)+1,1)),MID($AD151,RIGHT(AU$2,1)+1,1)),Alphanumeric!$A:$A,1,FALSE),-1)=-1)</f>
        <v>1</v>
      </c>
      <c r="AV151" s="6" t="b">
        <f>NOT(IFERROR(VLOOKUP(IFERROR(VALUE(MID($AD151,RIGHT(AV$2,1)+1,1)),MID($AD151,RIGHT(AV$2,1)+1,1)),Alphanumeric!$A:$A,1,FALSE),-1)=-1)</f>
        <v>1</v>
      </c>
      <c r="AW151" s="6" t="b">
        <f>NOT(IFERROR(VLOOKUP(IFERROR(VALUE(MID($AD151,RIGHT(AW$2,1)+1,1)),MID($AD151,RIGHT(AW$2,1)+1,1)),Alphanumeric!$A:$A,1,FALSE),-1)=-1)</f>
        <v>1</v>
      </c>
      <c r="AX151" s="6" t="b">
        <f>NOT(IFERROR(VLOOKUP(IFERROR(VALUE(MID($AD151,RIGHT(AX$2,1)+1,1)),MID($AD151,RIGHT(AX$2,1)+1,1)),Alphanumeric!$A:$A,1,FALSE),-1)=-1)</f>
        <v>1</v>
      </c>
      <c r="AY151" s="6" t="b">
        <f t="shared" si="100"/>
        <v>1</v>
      </c>
      <c r="AZ151" t="b">
        <f t="shared" si="101"/>
        <v>1</v>
      </c>
    </row>
    <row r="152" spans="1:52" ht="17" x14ac:dyDescent="0.25">
      <c r="A152" t="str">
        <f t="shared" si="79"/>
        <v>36-5</v>
      </c>
      <c r="B152" s="1" t="s">
        <v>111</v>
      </c>
      <c r="C152">
        <f t="shared" si="102"/>
        <v>36</v>
      </c>
      <c r="D152">
        <f t="shared" si="80"/>
        <v>5</v>
      </c>
      <c r="G152">
        <f t="shared" si="103"/>
        <v>150</v>
      </c>
      <c r="H152" t="str">
        <f t="shared" si="106"/>
        <v/>
      </c>
      <c r="I152" t="str">
        <f t="shared" si="106"/>
        <v>pid:025560194</v>
      </c>
      <c r="J152" t="str">
        <f t="shared" si="106"/>
        <v>byr:1989</v>
      </c>
      <c r="K152" t="str">
        <f t="shared" si="106"/>
        <v>hcl:#cfa07d hgt:182cm ecl:blu eyr:2025 iyr:2012</v>
      </c>
      <c r="L152" t="str">
        <f t="shared" si="106"/>
        <v/>
      </c>
      <c r="M152" t="str">
        <f t="shared" si="106"/>
        <v/>
      </c>
      <c r="N152" t="str">
        <f t="shared" si="106"/>
        <v/>
      </c>
      <c r="O152" t="str">
        <f t="shared" si="106"/>
        <v/>
      </c>
      <c r="P152" t="str">
        <f t="shared" si="106"/>
        <v/>
      </c>
      <c r="Q152" t="str">
        <f t="shared" si="81"/>
        <v>pid:025560194 byr:1989 hcl:#cfa07d hgt:182cm ecl:blu eyr:2025 iyr:2012</v>
      </c>
      <c r="R152">
        <f t="shared" si="105"/>
        <v>15</v>
      </c>
      <c r="S152">
        <f t="shared" si="105"/>
        <v>63</v>
      </c>
      <c r="T152">
        <f t="shared" si="105"/>
        <v>54</v>
      </c>
      <c r="U152">
        <f t="shared" si="105"/>
        <v>36</v>
      </c>
      <c r="V152">
        <f t="shared" si="105"/>
        <v>24</v>
      </c>
      <c r="W152">
        <f t="shared" si="105"/>
        <v>46</v>
      </c>
      <c r="X152">
        <f t="shared" si="73"/>
        <v>1</v>
      </c>
      <c r="Y152" s="3" t="b">
        <f t="shared" si="77"/>
        <v>1</v>
      </c>
      <c r="Z152" t="str">
        <f t="shared" si="82"/>
        <v>1989</v>
      </c>
      <c r="AA152" t="str">
        <f t="shared" si="83"/>
        <v>2012</v>
      </c>
      <c r="AB152" t="str">
        <f t="shared" si="84"/>
        <v>2025</v>
      </c>
      <c r="AC152" t="str">
        <f t="shared" si="85"/>
        <v>182cm</v>
      </c>
      <c r="AD152" t="str">
        <f t="shared" si="86"/>
        <v>#cfa07d</v>
      </c>
      <c r="AE152" t="str">
        <f t="shared" si="87"/>
        <v>blu</v>
      </c>
      <c r="AF152" t="str">
        <f t="shared" si="88"/>
        <v>025560194</v>
      </c>
      <c r="AG152" s="3" t="b">
        <f t="shared" si="78"/>
        <v>1</v>
      </c>
      <c r="AH152" t="b">
        <f t="shared" si="89"/>
        <v>1</v>
      </c>
      <c r="AI152" t="b">
        <f t="shared" si="90"/>
        <v>1</v>
      </c>
      <c r="AJ152" t="b">
        <f t="shared" si="91"/>
        <v>1</v>
      </c>
      <c r="AK152" s="8" t="b">
        <f t="shared" si="92"/>
        <v>1</v>
      </c>
      <c r="AL152" s="7" t="b">
        <f t="shared" si="93"/>
        <v>1</v>
      </c>
      <c r="AM152" s="8" t="b">
        <f t="shared" si="94"/>
        <v>1</v>
      </c>
      <c r="AN152" t="b">
        <f t="shared" si="95"/>
        <v>1</v>
      </c>
      <c r="AO152" t="str">
        <f t="shared" si="96"/>
        <v>cm</v>
      </c>
      <c r="AP152">
        <f t="shared" si="97"/>
        <v>182</v>
      </c>
      <c r="AQ152" s="6" t="b">
        <f t="shared" si="98"/>
        <v>1</v>
      </c>
      <c r="AR152" s="6" t="str">
        <f t="shared" si="99"/>
        <v>cfa07d</v>
      </c>
      <c r="AS152" s="6" t="b">
        <f>NOT(IFERROR(VLOOKUP(IFERROR(VALUE(MID($AD152,RIGHT(AS$2,1)+1,1)),MID($AD152,RIGHT(AS$2,1)+1,1)),Alphanumeric!$A:$A,1,FALSE),-1)=-1)</f>
        <v>1</v>
      </c>
      <c r="AT152" s="6" t="b">
        <f>NOT(IFERROR(VLOOKUP(IFERROR(VALUE(MID($AD152,RIGHT(AT$2,1)+1,1)),MID($AD152,RIGHT(AT$2,1)+1,1)),Alphanumeric!$A:$A,1,FALSE),-1)=-1)</f>
        <v>1</v>
      </c>
      <c r="AU152" s="6" t="b">
        <f>NOT(IFERROR(VLOOKUP(IFERROR(VALUE(MID($AD152,RIGHT(AU$2,1)+1,1)),MID($AD152,RIGHT(AU$2,1)+1,1)),Alphanumeric!$A:$A,1,FALSE),-1)=-1)</f>
        <v>1</v>
      </c>
      <c r="AV152" s="6" t="b">
        <f>NOT(IFERROR(VLOOKUP(IFERROR(VALUE(MID($AD152,RIGHT(AV$2,1)+1,1)),MID($AD152,RIGHT(AV$2,1)+1,1)),Alphanumeric!$A:$A,1,FALSE),-1)=-1)</f>
        <v>1</v>
      </c>
      <c r="AW152" s="6" t="b">
        <f>NOT(IFERROR(VLOOKUP(IFERROR(VALUE(MID($AD152,RIGHT(AW$2,1)+1,1)),MID($AD152,RIGHT(AW$2,1)+1,1)),Alphanumeric!$A:$A,1,FALSE),-1)=-1)</f>
        <v>1</v>
      </c>
      <c r="AX152" s="6" t="b">
        <f>NOT(IFERROR(VLOOKUP(IFERROR(VALUE(MID($AD152,RIGHT(AX$2,1)+1,1)),MID($AD152,RIGHT(AX$2,1)+1,1)),Alphanumeric!$A:$A,1,FALSE),-1)=-1)</f>
        <v>1</v>
      </c>
      <c r="AY152" s="6" t="b">
        <f t="shared" si="100"/>
        <v>1</v>
      </c>
      <c r="AZ152" t="b">
        <f t="shared" si="101"/>
        <v>1</v>
      </c>
    </row>
    <row r="153" spans="1:52" ht="17" x14ac:dyDescent="0.25">
      <c r="A153" t="str">
        <f t="shared" si="79"/>
        <v>36-6</v>
      </c>
      <c r="B153" s="1" t="s">
        <v>112</v>
      </c>
      <c r="C153">
        <f t="shared" si="102"/>
        <v>36</v>
      </c>
      <c r="D153">
        <f t="shared" si="80"/>
        <v>6</v>
      </c>
      <c r="G153">
        <f t="shared" si="103"/>
        <v>151</v>
      </c>
      <c r="H153" t="str">
        <f t="shared" ref="H153:P162" si="107">IF(IFERROR(VLOOKUP($G153&amp;"-"&amp;H$2,$A:$B,2,FALSE),0)=0,"",VLOOKUP($G153&amp;"-"&amp;H$2,$A:$B,2,FALSE))</f>
        <v/>
      </c>
      <c r="I153" t="str">
        <f t="shared" si="107"/>
        <v>hgt:151cm</v>
      </c>
      <c r="J153" t="str">
        <f t="shared" si="107"/>
        <v>hcl:#efcc98 ecl:blu</v>
      </c>
      <c r="K153" t="str">
        <f t="shared" si="107"/>
        <v>byr:1983 eyr:2023 pid:814513328 iyr:2013 cid:73</v>
      </c>
      <c r="L153" t="str">
        <f t="shared" si="107"/>
        <v/>
      </c>
      <c r="M153" t="str">
        <f t="shared" si="107"/>
        <v/>
      </c>
      <c r="N153" t="str">
        <f t="shared" si="107"/>
        <v/>
      </c>
      <c r="O153" t="str">
        <f t="shared" si="107"/>
        <v/>
      </c>
      <c r="P153" t="str">
        <f t="shared" si="107"/>
        <v/>
      </c>
      <c r="Q153" t="str">
        <f t="shared" si="81"/>
        <v>hgt:151cm hcl:#efcc98 ecl:blu byr:1983 eyr:2023 pid:814513328 iyr:2013 cid:73</v>
      </c>
      <c r="R153">
        <f t="shared" si="105"/>
        <v>31</v>
      </c>
      <c r="S153">
        <f t="shared" si="105"/>
        <v>63</v>
      </c>
      <c r="T153">
        <f t="shared" si="105"/>
        <v>40</v>
      </c>
      <c r="U153">
        <f t="shared" si="105"/>
        <v>1</v>
      </c>
      <c r="V153">
        <f t="shared" si="105"/>
        <v>11</v>
      </c>
      <c r="W153">
        <f t="shared" si="105"/>
        <v>23</v>
      </c>
      <c r="X153">
        <f t="shared" si="73"/>
        <v>49</v>
      </c>
      <c r="Y153" s="3" t="b">
        <f t="shared" si="77"/>
        <v>1</v>
      </c>
      <c r="Z153" t="str">
        <f t="shared" si="82"/>
        <v>1983</v>
      </c>
      <c r="AA153" t="str">
        <f t="shared" si="83"/>
        <v>2013</v>
      </c>
      <c r="AB153" t="str">
        <f t="shared" si="84"/>
        <v>2023</v>
      </c>
      <c r="AC153" t="str">
        <f t="shared" si="85"/>
        <v>151cm</v>
      </c>
      <c r="AD153" t="str">
        <f t="shared" si="86"/>
        <v>#efcc98</v>
      </c>
      <c r="AE153" t="str">
        <f t="shared" si="87"/>
        <v>blu</v>
      </c>
      <c r="AF153" t="str">
        <f t="shared" si="88"/>
        <v>814513328</v>
      </c>
      <c r="AG153" s="3" t="b">
        <f t="shared" si="78"/>
        <v>1</v>
      </c>
      <c r="AH153" t="b">
        <f t="shared" si="89"/>
        <v>1</v>
      </c>
      <c r="AI153" t="b">
        <f t="shared" si="90"/>
        <v>1</v>
      </c>
      <c r="AJ153" t="b">
        <f t="shared" si="91"/>
        <v>1</v>
      </c>
      <c r="AK153" s="8" t="b">
        <f t="shared" si="92"/>
        <v>1</v>
      </c>
      <c r="AL153" s="7" t="b">
        <f t="shared" si="93"/>
        <v>1</v>
      </c>
      <c r="AM153" s="8" t="b">
        <f t="shared" si="94"/>
        <v>1</v>
      </c>
      <c r="AN153" t="b">
        <f t="shared" si="95"/>
        <v>1</v>
      </c>
      <c r="AO153" t="str">
        <f t="shared" si="96"/>
        <v>cm</v>
      </c>
      <c r="AP153">
        <f t="shared" si="97"/>
        <v>151</v>
      </c>
      <c r="AQ153" s="6" t="b">
        <f t="shared" si="98"/>
        <v>1</v>
      </c>
      <c r="AR153" s="6" t="str">
        <f t="shared" si="99"/>
        <v>efcc98</v>
      </c>
      <c r="AS153" s="6" t="b">
        <f>NOT(IFERROR(VLOOKUP(IFERROR(VALUE(MID($AD153,RIGHT(AS$2,1)+1,1)),MID($AD153,RIGHT(AS$2,1)+1,1)),Alphanumeric!$A:$A,1,FALSE),-1)=-1)</f>
        <v>1</v>
      </c>
      <c r="AT153" s="6" t="b">
        <f>NOT(IFERROR(VLOOKUP(IFERROR(VALUE(MID($AD153,RIGHT(AT$2,1)+1,1)),MID($AD153,RIGHT(AT$2,1)+1,1)),Alphanumeric!$A:$A,1,FALSE),-1)=-1)</f>
        <v>1</v>
      </c>
      <c r="AU153" s="6" t="b">
        <f>NOT(IFERROR(VLOOKUP(IFERROR(VALUE(MID($AD153,RIGHT(AU$2,1)+1,1)),MID($AD153,RIGHT(AU$2,1)+1,1)),Alphanumeric!$A:$A,1,FALSE),-1)=-1)</f>
        <v>1</v>
      </c>
      <c r="AV153" s="6" t="b">
        <f>NOT(IFERROR(VLOOKUP(IFERROR(VALUE(MID($AD153,RIGHT(AV$2,1)+1,1)),MID($AD153,RIGHT(AV$2,1)+1,1)),Alphanumeric!$A:$A,1,FALSE),-1)=-1)</f>
        <v>1</v>
      </c>
      <c r="AW153" s="6" t="b">
        <f>NOT(IFERROR(VLOOKUP(IFERROR(VALUE(MID($AD153,RIGHT(AW$2,1)+1,1)),MID($AD153,RIGHT(AW$2,1)+1,1)),Alphanumeric!$A:$A,1,FALSE),-1)=-1)</f>
        <v>1</v>
      </c>
      <c r="AX153" s="6" t="b">
        <f>NOT(IFERROR(VLOOKUP(IFERROR(VALUE(MID($AD153,RIGHT(AX$2,1)+1,1)),MID($AD153,RIGHT(AX$2,1)+1,1)),Alphanumeric!$A:$A,1,FALSE),-1)=-1)</f>
        <v>1</v>
      </c>
      <c r="AY153" s="6" t="b">
        <f t="shared" si="100"/>
        <v>1</v>
      </c>
      <c r="AZ153" t="b">
        <f t="shared" si="101"/>
        <v>1</v>
      </c>
    </row>
    <row r="154" spans="1:52" ht="17" x14ac:dyDescent="0.25">
      <c r="A154" t="str">
        <f t="shared" si="79"/>
        <v>36-7</v>
      </c>
      <c r="B154" s="1" t="s">
        <v>9</v>
      </c>
      <c r="C154">
        <f t="shared" si="102"/>
        <v>36</v>
      </c>
      <c r="D154">
        <f t="shared" si="80"/>
        <v>7</v>
      </c>
      <c r="G154">
        <f t="shared" si="103"/>
        <v>152</v>
      </c>
      <c r="H154" t="str">
        <f t="shared" si="107"/>
        <v/>
      </c>
      <c r="I154" t="str">
        <f t="shared" si="107"/>
        <v>byr:1961 pid:536384108 hgt:188cm ecl:amb iyr:2013 eyr:2027 hcl:#888785 cid:121</v>
      </c>
      <c r="J154" t="str">
        <f t="shared" si="107"/>
        <v/>
      </c>
      <c r="K154" t="str">
        <f t="shared" si="107"/>
        <v/>
      </c>
      <c r="L154" t="str">
        <f t="shared" si="107"/>
        <v/>
      </c>
      <c r="M154" t="str">
        <f t="shared" si="107"/>
        <v/>
      </c>
      <c r="N154" t="str">
        <f t="shared" si="107"/>
        <v/>
      </c>
      <c r="O154" t="str">
        <f t="shared" si="107"/>
        <v/>
      </c>
      <c r="P154" t="str">
        <f t="shared" si="107"/>
        <v/>
      </c>
      <c r="Q154" t="str">
        <f t="shared" si="81"/>
        <v>byr:1961 pid:536384108 hgt:188cm ecl:amb iyr:2013 eyr:2027 hcl:#888785 cid:121</v>
      </c>
      <c r="R154">
        <f t="shared" si="105"/>
        <v>1</v>
      </c>
      <c r="S154">
        <f t="shared" si="105"/>
        <v>42</v>
      </c>
      <c r="T154">
        <f t="shared" si="105"/>
        <v>51</v>
      </c>
      <c r="U154">
        <f t="shared" si="105"/>
        <v>24</v>
      </c>
      <c r="V154">
        <f t="shared" si="105"/>
        <v>60</v>
      </c>
      <c r="W154">
        <f t="shared" si="105"/>
        <v>34</v>
      </c>
      <c r="X154">
        <f t="shared" si="73"/>
        <v>10</v>
      </c>
      <c r="Y154" s="3" t="b">
        <f t="shared" si="77"/>
        <v>1</v>
      </c>
      <c r="Z154" t="str">
        <f t="shared" si="82"/>
        <v>1961</v>
      </c>
      <c r="AA154" t="str">
        <f t="shared" si="83"/>
        <v>2013</v>
      </c>
      <c r="AB154" t="str">
        <f t="shared" si="84"/>
        <v>2027</v>
      </c>
      <c r="AC154" t="str">
        <f t="shared" si="85"/>
        <v>188cm</v>
      </c>
      <c r="AD154" t="str">
        <f t="shared" si="86"/>
        <v>#888785</v>
      </c>
      <c r="AE154" t="str">
        <f t="shared" si="87"/>
        <v>amb</v>
      </c>
      <c r="AF154" t="str">
        <f t="shared" si="88"/>
        <v>536384108</v>
      </c>
      <c r="AG154" s="3" t="b">
        <f t="shared" si="78"/>
        <v>1</v>
      </c>
      <c r="AH154" t="b">
        <f t="shared" si="89"/>
        <v>1</v>
      </c>
      <c r="AI154" t="b">
        <f t="shared" si="90"/>
        <v>1</v>
      </c>
      <c r="AJ154" t="b">
        <f t="shared" si="91"/>
        <v>1</v>
      </c>
      <c r="AK154" s="8" t="b">
        <f t="shared" si="92"/>
        <v>1</v>
      </c>
      <c r="AL154" s="7" t="b">
        <f t="shared" si="93"/>
        <v>1</v>
      </c>
      <c r="AM154" s="8" t="b">
        <f t="shared" si="94"/>
        <v>1</v>
      </c>
      <c r="AN154" t="b">
        <f t="shared" si="95"/>
        <v>1</v>
      </c>
      <c r="AO154" t="str">
        <f t="shared" si="96"/>
        <v>cm</v>
      </c>
      <c r="AP154">
        <f t="shared" si="97"/>
        <v>188</v>
      </c>
      <c r="AQ154" s="6" t="b">
        <f t="shared" si="98"/>
        <v>1</v>
      </c>
      <c r="AR154" s="6" t="str">
        <f t="shared" si="99"/>
        <v>888785</v>
      </c>
      <c r="AS154" s="6" t="b">
        <f>NOT(IFERROR(VLOOKUP(IFERROR(VALUE(MID($AD154,RIGHT(AS$2,1)+1,1)),MID($AD154,RIGHT(AS$2,1)+1,1)),Alphanumeric!$A:$A,1,FALSE),-1)=-1)</f>
        <v>1</v>
      </c>
      <c r="AT154" s="6" t="b">
        <f>NOT(IFERROR(VLOOKUP(IFERROR(VALUE(MID($AD154,RIGHT(AT$2,1)+1,1)),MID($AD154,RIGHT(AT$2,1)+1,1)),Alphanumeric!$A:$A,1,FALSE),-1)=-1)</f>
        <v>1</v>
      </c>
      <c r="AU154" s="6" t="b">
        <f>NOT(IFERROR(VLOOKUP(IFERROR(VALUE(MID($AD154,RIGHT(AU$2,1)+1,1)),MID($AD154,RIGHT(AU$2,1)+1,1)),Alphanumeric!$A:$A,1,FALSE),-1)=-1)</f>
        <v>1</v>
      </c>
      <c r="AV154" s="6" t="b">
        <f>NOT(IFERROR(VLOOKUP(IFERROR(VALUE(MID($AD154,RIGHT(AV$2,1)+1,1)),MID($AD154,RIGHT(AV$2,1)+1,1)),Alphanumeric!$A:$A,1,FALSE),-1)=-1)</f>
        <v>1</v>
      </c>
      <c r="AW154" s="6" t="b">
        <f>NOT(IFERROR(VLOOKUP(IFERROR(VALUE(MID($AD154,RIGHT(AW$2,1)+1,1)),MID($AD154,RIGHT(AW$2,1)+1,1)),Alphanumeric!$A:$A,1,FALSE),-1)=-1)</f>
        <v>1</v>
      </c>
      <c r="AX154" s="6" t="b">
        <f>NOT(IFERROR(VLOOKUP(IFERROR(VALUE(MID($AD154,RIGHT(AX$2,1)+1,1)),MID($AD154,RIGHT(AX$2,1)+1,1)),Alphanumeric!$A:$A,1,FALSE),-1)=-1)</f>
        <v>1</v>
      </c>
      <c r="AY154" s="6" t="b">
        <f t="shared" si="100"/>
        <v>1</v>
      </c>
      <c r="AZ154" t="b">
        <f t="shared" si="101"/>
        <v>1</v>
      </c>
    </row>
    <row r="155" spans="1:52" x14ac:dyDescent="0.2">
      <c r="A155" t="str">
        <f t="shared" si="79"/>
        <v>37-1</v>
      </c>
      <c r="C155">
        <f t="shared" si="102"/>
        <v>37</v>
      </c>
      <c r="D155">
        <f t="shared" si="80"/>
        <v>1</v>
      </c>
      <c r="G155">
        <f t="shared" si="103"/>
        <v>153</v>
      </c>
      <c r="H155" t="str">
        <f t="shared" si="107"/>
        <v/>
      </c>
      <c r="I155" t="str">
        <f t="shared" si="107"/>
        <v>pid:364607819</v>
      </c>
      <c r="J155" t="str">
        <f t="shared" si="107"/>
        <v>eyr:2024 ecl:amb hcl:#b6652a iyr:2016</v>
      </c>
      <c r="K155" t="str">
        <f t="shared" si="107"/>
        <v>byr:2000 hgt:187cm</v>
      </c>
      <c r="L155" t="str">
        <f t="shared" si="107"/>
        <v/>
      </c>
      <c r="M155" t="str">
        <f t="shared" si="107"/>
        <v/>
      </c>
      <c r="N155" t="str">
        <f t="shared" si="107"/>
        <v/>
      </c>
      <c r="O155" t="str">
        <f t="shared" si="107"/>
        <v/>
      </c>
      <c r="P155" t="str">
        <f t="shared" si="107"/>
        <v/>
      </c>
      <c r="Q155" t="str">
        <f t="shared" si="81"/>
        <v>pid:364607819 eyr:2024 ecl:amb hcl:#b6652a iyr:2016 byr:2000 hgt:187cm</v>
      </c>
      <c r="R155">
        <f t="shared" si="105"/>
        <v>53</v>
      </c>
      <c r="S155">
        <f t="shared" si="105"/>
        <v>44</v>
      </c>
      <c r="T155">
        <f t="shared" si="105"/>
        <v>15</v>
      </c>
      <c r="U155">
        <f t="shared" si="105"/>
        <v>62</v>
      </c>
      <c r="V155">
        <f t="shared" si="105"/>
        <v>32</v>
      </c>
      <c r="W155">
        <f t="shared" si="105"/>
        <v>24</v>
      </c>
      <c r="X155">
        <f t="shared" si="73"/>
        <v>1</v>
      </c>
      <c r="Y155" s="3" t="b">
        <f t="shared" si="77"/>
        <v>1</v>
      </c>
      <c r="Z155" t="str">
        <f t="shared" si="82"/>
        <v>2000</v>
      </c>
      <c r="AA155" t="str">
        <f t="shared" si="83"/>
        <v>2016</v>
      </c>
      <c r="AB155" t="str">
        <f t="shared" si="84"/>
        <v>2024</v>
      </c>
      <c r="AC155" t="str">
        <f t="shared" si="85"/>
        <v>187cm</v>
      </c>
      <c r="AD155" t="str">
        <f t="shared" si="86"/>
        <v>#b6652a</v>
      </c>
      <c r="AE155" t="str">
        <f t="shared" si="87"/>
        <v>amb</v>
      </c>
      <c r="AF155" t="str">
        <f t="shared" si="88"/>
        <v>364607819</v>
      </c>
      <c r="AG155" s="3" t="b">
        <f t="shared" si="78"/>
        <v>1</v>
      </c>
      <c r="AH155" t="b">
        <f t="shared" si="89"/>
        <v>1</v>
      </c>
      <c r="AI155" t="b">
        <f t="shared" si="90"/>
        <v>1</v>
      </c>
      <c r="AJ155" t="b">
        <f t="shared" si="91"/>
        <v>1</v>
      </c>
      <c r="AK155" s="8" t="b">
        <f t="shared" si="92"/>
        <v>1</v>
      </c>
      <c r="AL155" s="7" t="b">
        <f t="shared" si="93"/>
        <v>1</v>
      </c>
      <c r="AM155" s="8" t="b">
        <f t="shared" si="94"/>
        <v>1</v>
      </c>
      <c r="AN155" t="b">
        <f t="shared" si="95"/>
        <v>1</v>
      </c>
      <c r="AO155" t="str">
        <f t="shared" si="96"/>
        <v>cm</v>
      </c>
      <c r="AP155">
        <f t="shared" si="97"/>
        <v>187</v>
      </c>
      <c r="AQ155" s="6" t="b">
        <f t="shared" si="98"/>
        <v>1</v>
      </c>
      <c r="AR155" s="6" t="str">
        <f t="shared" si="99"/>
        <v>b6652a</v>
      </c>
      <c r="AS155" s="6" t="b">
        <f>NOT(IFERROR(VLOOKUP(IFERROR(VALUE(MID($AD155,RIGHT(AS$2,1)+1,1)),MID($AD155,RIGHT(AS$2,1)+1,1)),Alphanumeric!$A:$A,1,FALSE),-1)=-1)</f>
        <v>1</v>
      </c>
      <c r="AT155" s="6" t="b">
        <f>NOT(IFERROR(VLOOKUP(IFERROR(VALUE(MID($AD155,RIGHT(AT$2,1)+1,1)),MID($AD155,RIGHT(AT$2,1)+1,1)),Alphanumeric!$A:$A,1,FALSE),-1)=-1)</f>
        <v>1</v>
      </c>
      <c r="AU155" s="6" t="b">
        <f>NOT(IFERROR(VLOOKUP(IFERROR(VALUE(MID($AD155,RIGHT(AU$2,1)+1,1)),MID($AD155,RIGHT(AU$2,1)+1,1)),Alphanumeric!$A:$A,1,FALSE),-1)=-1)</f>
        <v>1</v>
      </c>
      <c r="AV155" s="6" t="b">
        <f>NOT(IFERROR(VLOOKUP(IFERROR(VALUE(MID($AD155,RIGHT(AV$2,1)+1,1)),MID($AD155,RIGHT(AV$2,1)+1,1)),Alphanumeric!$A:$A,1,FALSE),-1)=-1)</f>
        <v>1</v>
      </c>
      <c r="AW155" s="6" t="b">
        <f>NOT(IFERROR(VLOOKUP(IFERROR(VALUE(MID($AD155,RIGHT(AW$2,1)+1,1)),MID($AD155,RIGHT(AW$2,1)+1,1)),Alphanumeric!$A:$A,1,FALSE),-1)=-1)</f>
        <v>1</v>
      </c>
      <c r="AX155" s="6" t="b">
        <f>NOT(IFERROR(VLOOKUP(IFERROR(VALUE(MID($AD155,RIGHT(AX$2,1)+1,1)),MID($AD155,RIGHT(AX$2,1)+1,1)),Alphanumeric!$A:$A,1,FALSE),-1)=-1)</f>
        <v>1</v>
      </c>
      <c r="AY155" s="6" t="b">
        <f t="shared" si="100"/>
        <v>1</v>
      </c>
      <c r="AZ155" t="b">
        <f t="shared" si="101"/>
        <v>1</v>
      </c>
    </row>
    <row r="156" spans="1:52" ht="17" x14ac:dyDescent="0.25">
      <c r="A156" t="str">
        <f t="shared" si="79"/>
        <v>37-2</v>
      </c>
      <c r="B156" s="1" t="s">
        <v>113</v>
      </c>
      <c r="C156">
        <f t="shared" si="102"/>
        <v>37</v>
      </c>
      <c r="D156">
        <f t="shared" si="80"/>
        <v>2</v>
      </c>
      <c r="G156">
        <f t="shared" si="103"/>
        <v>154</v>
      </c>
      <c r="H156" t="str">
        <f t="shared" si="107"/>
        <v/>
      </c>
      <c r="I156" t="str">
        <f t="shared" si="107"/>
        <v>hcl:z eyr:1956 iyr:2028</v>
      </c>
      <c r="J156" t="str">
        <f t="shared" si="107"/>
        <v>hgt:168cm cid:105</v>
      </c>
      <c r="K156" t="str">
        <f t="shared" si="107"/>
        <v>byr:2026</v>
      </c>
      <c r="L156" t="str">
        <f t="shared" si="107"/>
        <v>ecl:#5b17d3</v>
      </c>
      <c r="M156" t="str">
        <f t="shared" si="107"/>
        <v/>
      </c>
      <c r="N156" t="str">
        <f t="shared" si="107"/>
        <v/>
      </c>
      <c r="O156" t="str">
        <f t="shared" si="107"/>
        <v/>
      </c>
      <c r="P156" t="str">
        <f t="shared" si="107"/>
        <v/>
      </c>
      <c r="Q156" t="str">
        <f t="shared" si="81"/>
        <v>hcl:z eyr:1956 iyr:2028 hgt:168cm cid:105 byr:2026 ecl:#5b17d3</v>
      </c>
      <c r="R156">
        <f t="shared" si="105"/>
        <v>43</v>
      </c>
      <c r="S156">
        <f t="shared" si="105"/>
        <v>16</v>
      </c>
      <c r="T156">
        <f t="shared" si="105"/>
        <v>7</v>
      </c>
      <c r="U156">
        <f t="shared" si="105"/>
        <v>25</v>
      </c>
      <c r="V156">
        <f t="shared" si="105"/>
        <v>1</v>
      </c>
      <c r="W156">
        <f t="shared" si="105"/>
        <v>52</v>
      </c>
      <c r="X156" t="e">
        <f t="shared" si="73"/>
        <v>#VALUE!</v>
      </c>
      <c r="Y156" s="3" t="b">
        <f t="shared" si="77"/>
        <v>0</v>
      </c>
      <c r="Z156" t="str">
        <f t="shared" si="82"/>
        <v>2026</v>
      </c>
      <c r="AA156" t="str">
        <f t="shared" si="83"/>
        <v>2028</v>
      </c>
      <c r="AB156" t="str">
        <f t="shared" si="84"/>
        <v>1956</v>
      </c>
      <c r="AC156" t="str">
        <f t="shared" si="85"/>
        <v>168cm</v>
      </c>
      <c r="AD156" t="str">
        <f t="shared" si="86"/>
        <v>z</v>
      </c>
      <c r="AE156" t="str">
        <f t="shared" si="87"/>
        <v>#5b17d3</v>
      </c>
      <c r="AF156" t="e">
        <f t="shared" si="88"/>
        <v>#VALUE!</v>
      </c>
      <c r="AG156" s="3" t="b">
        <f t="shared" si="78"/>
        <v>0</v>
      </c>
      <c r="AH156" t="b">
        <f t="shared" si="89"/>
        <v>0</v>
      </c>
      <c r="AI156" t="b">
        <f t="shared" si="90"/>
        <v>0</v>
      </c>
      <c r="AJ156" t="b">
        <f t="shared" si="91"/>
        <v>0</v>
      </c>
      <c r="AK156" s="8" t="b">
        <f t="shared" si="92"/>
        <v>1</v>
      </c>
      <c r="AL156" s="7" t="b">
        <f t="shared" si="93"/>
        <v>0</v>
      </c>
      <c r="AM156" s="8" t="b">
        <f t="shared" si="94"/>
        <v>0</v>
      </c>
      <c r="AN156" t="b">
        <f t="shared" si="95"/>
        <v>0</v>
      </c>
      <c r="AO156" t="str">
        <f t="shared" si="96"/>
        <v>cm</v>
      </c>
      <c r="AP156">
        <f t="shared" si="97"/>
        <v>168</v>
      </c>
      <c r="AQ156" s="6" t="b">
        <f t="shared" si="98"/>
        <v>0</v>
      </c>
      <c r="AR156" s="6" t="str">
        <f t="shared" si="99"/>
        <v/>
      </c>
      <c r="AS156" s="6" t="b">
        <f>NOT(IFERROR(VLOOKUP(IFERROR(VALUE(MID($AD156,RIGHT(AS$2,1)+1,1)),MID($AD156,RIGHT(AS$2,1)+1,1)),Alphanumeric!$A:$A,1,FALSE),-1)=-1)</f>
        <v>0</v>
      </c>
      <c r="AT156" s="6" t="b">
        <f>NOT(IFERROR(VLOOKUP(IFERROR(VALUE(MID($AD156,RIGHT(AT$2,1)+1,1)),MID($AD156,RIGHT(AT$2,1)+1,1)),Alphanumeric!$A:$A,1,FALSE),-1)=-1)</f>
        <v>0</v>
      </c>
      <c r="AU156" s="6" t="b">
        <f>NOT(IFERROR(VLOOKUP(IFERROR(VALUE(MID($AD156,RIGHT(AU$2,1)+1,1)),MID($AD156,RIGHT(AU$2,1)+1,1)),Alphanumeric!$A:$A,1,FALSE),-1)=-1)</f>
        <v>0</v>
      </c>
      <c r="AV156" s="6" t="b">
        <f>NOT(IFERROR(VLOOKUP(IFERROR(VALUE(MID($AD156,RIGHT(AV$2,1)+1,1)),MID($AD156,RIGHT(AV$2,1)+1,1)),Alphanumeric!$A:$A,1,FALSE),-1)=-1)</f>
        <v>0</v>
      </c>
      <c r="AW156" s="6" t="b">
        <f>NOT(IFERROR(VLOOKUP(IFERROR(VALUE(MID($AD156,RIGHT(AW$2,1)+1,1)),MID($AD156,RIGHT(AW$2,1)+1,1)),Alphanumeric!$A:$A,1,FALSE),-1)=-1)</f>
        <v>0</v>
      </c>
      <c r="AX156" s="6" t="b">
        <f>NOT(IFERROR(VLOOKUP(IFERROR(VALUE(MID($AD156,RIGHT(AX$2,1)+1,1)),MID($AD156,RIGHT(AX$2,1)+1,1)),Alphanumeric!$A:$A,1,FALSE),-1)=-1)</f>
        <v>0</v>
      </c>
      <c r="AY156" s="6" t="b">
        <f t="shared" si="100"/>
        <v>1</v>
      </c>
      <c r="AZ156" t="b">
        <f t="shared" si="101"/>
        <v>0</v>
      </c>
    </row>
    <row r="157" spans="1:52" ht="17" x14ac:dyDescent="0.25">
      <c r="A157" t="str">
        <f t="shared" si="79"/>
        <v>37-3</v>
      </c>
      <c r="B157" s="1" t="s">
        <v>114</v>
      </c>
      <c r="C157">
        <f t="shared" si="102"/>
        <v>37</v>
      </c>
      <c r="D157">
        <f t="shared" si="80"/>
        <v>3</v>
      </c>
      <c r="G157">
        <f t="shared" si="103"/>
        <v>155</v>
      </c>
      <c r="H157" t="str">
        <f t="shared" si="107"/>
        <v/>
      </c>
      <c r="I157" t="str">
        <f t="shared" si="107"/>
        <v>cid:207 pid:913509058 ecl:brn byr:2001 eyr:2026</v>
      </c>
      <c r="J157" t="str">
        <f t="shared" si="107"/>
        <v>hcl:#866857 iyr:2019</v>
      </c>
      <c r="K157" t="str">
        <f t="shared" si="107"/>
        <v>hgt:180cm</v>
      </c>
      <c r="L157" t="str">
        <f t="shared" si="107"/>
        <v/>
      </c>
      <c r="M157" t="str">
        <f t="shared" si="107"/>
        <v/>
      </c>
      <c r="N157" t="str">
        <f t="shared" si="107"/>
        <v/>
      </c>
      <c r="O157" t="str">
        <f t="shared" si="107"/>
        <v/>
      </c>
      <c r="P157" t="str">
        <f t="shared" si="107"/>
        <v/>
      </c>
      <c r="Q157" t="str">
        <f t="shared" si="81"/>
        <v>cid:207 pid:913509058 ecl:brn byr:2001 eyr:2026 hcl:#866857 iyr:2019 hgt:180cm</v>
      </c>
      <c r="R157">
        <f t="shared" si="105"/>
        <v>31</v>
      </c>
      <c r="S157">
        <f t="shared" si="105"/>
        <v>61</v>
      </c>
      <c r="T157">
        <f t="shared" si="105"/>
        <v>40</v>
      </c>
      <c r="U157">
        <f t="shared" si="105"/>
        <v>70</v>
      </c>
      <c r="V157">
        <f t="shared" si="105"/>
        <v>49</v>
      </c>
      <c r="W157">
        <f t="shared" si="105"/>
        <v>23</v>
      </c>
      <c r="X157">
        <f t="shared" si="73"/>
        <v>9</v>
      </c>
      <c r="Y157" s="3" t="b">
        <f t="shared" si="77"/>
        <v>1</v>
      </c>
      <c r="Z157" t="str">
        <f t="shared" si="82"/>
        <v>2001</v>
      </c>
      <c r="AA157" t="str">
        <f t="shared" si="83"/>
        <v>2019</v>
      </c>
      <c r="AB157" t="str">
        <f t="shared" si="84"/>
        <v>2026</v>
      </c>
      <c r="AC157" t="str">
        <f t="shared" si="85"/>
        <v>180cm</v>
      </c>
      <c r="AD157" t="str">
        <f t="shared" si="86"/>
        <v>#866857</v>
      </c>
      <c r="AE157" t="str">
        <f t="shared" si="87"/>
        <v>brn</v>
      </c>
      <c r="AF157" t="str">
        <f t="shared" si="88"/>
        <v>913509058</v>
      </c>
      <c r="AG157" s="3" t="b">
        <f t="shared" si="78"/>
        <v>1</v>
      </c>
      <c r="AH157" t="b">
        <f t="shared" si="89"/>
        <v>1</v>
      </c>
      <c r="AI157" t="b">
        <f t="shared" si="90"/>
        <v>1</v>
      </c>
      <c r="AJ157" t="b">
        <f t="shared" si="91"/>
        <v>1</v>
      </c>
      <c r="AK157" s="8" t="b">
        <f t="shared" si="92"/>
        <v>1</v>
      </c>
      <c r="AL157" s="7" t="b">
        <f t="shared" si="93"/>
        <v>1</v>
      </c>
      <c r="AM157" s="8" t="b">
        <f t="shared" si="94"/>
        <v>1</v>
      </c>
      <c r="AN157" t="b">
        <f t="shared" si="95"/>
        <v>1</v>
      </c>
      <c r="AO157" t="str">
        <f t="shared" si="96"/>
        <v>cm</v>
      </c>
      <c r="AP157">
        <f t="shared" si="97"/>
        <v>180</v>
      </c>
      <c r="AQ157" s="6" t="b">
        <f t="shared" si="98"/>
        <v>1</v>
      </c>
      <c r="AR157" s="6" t="str">
        <f t="shared" si="99"/>
        <v>866857</v>
      </c>
      <c r="AS157" s="6" t="b">
        <f>NOT(IFERROR(VLOOKUP(IFERROR(VALUE(MID($AD157,RIGHT(AS$2,1)+1,1)),MID($AD157,RIGHT(AS$2,1)+1,1)),Alphanumeric!$A:$A,1,FALSE),-1)=-1)</f>
        <v>1</v>
      </c>
      <c r="AT157" s="6" t="b">
        <f>NOT(IFERROR(VLOOKUP(IFERROR(VALUE(MID($AD157,RIGHT(AT$2,1)+1,1)),MID($AD157,RIGHT(AT$2,1)+1,1)),Alphanumeric!$A:$A,1,FALSE),-1)=-1)</f>
        <v>1</v>
      </c>
      <c r="AU157" s="6" t="b">
        <f>NOT(IFERROR(VLOOKUP(IFERROR(VALUE(MID($AD157,RIGHT(AU$2,1)+1,1)),MID($AD157,RIGHT(AU$2,1)+1,1)),Alphanumeric!$A:$A,1,FALSE),-1)=-1)</f>
        <v>1</v>
      </c>
      <c r="AV157" s="6" t="b">
        <f>NOT(IFERROR(VLOOKUP(IFERROR(VALUE(MID($AD157,RIGHT(AV$2,1)+1,1)),MID($AD157,RIGHT(AV$2,1)+1,1)),Alphanumeric!$A:$A,1,FALSE),-1)=-1)</f>
        <v>1</v>
      </c>
      <c r="AW157" s="6" t="b">
        <f>NOT(IFERROR(VLOOKUP(IFERROR(VALUE(MID($AD157,RIGHT(AW$2,1)+1,1)),MID($AD157,RIGHT(AW$2,1)+1,1)),Alphanumeric!$A:$A,1,FALSE),-1)=-1)</f>
        <v>1</v>
      </c>
      <c r="AX157" s="6" t="b">
        <f>NOT(IFERROR(VLOOKUP(IFERROR(VALUE(MID($AD157,RIGHT(AX$2,1)+1,1)),MID($AD157,RIGHT(AX$2,1)+1,1)),Alphanumeric!$A:$A,1,FALSE),-1)=-1)</f>
        <v>1</v>
      </c>
      <c r="AY157" s="6" t="b">
        <f t="shared" si="100"/>
        <v>1</v>
      </c>
      <c r="AZ157" t="b">
        <f t="shared" si="101"/>
        <v>1</v>
      </c>
    </row>
    <row r="158" spans="1:52" ht="17" x14ac:dyDescent="0.25">
      <c r="A158" t="str">
        <f t="shared" si="79"/>
        <v>37-4</v>
      </c>
      <c r="B158" s="1" t="s">
        <v>115</v>
      </c>
      <c r="C158">
        <f t="shared" si="102"/>
        <v>37</v>
      </c>
      <c r="D158">
        <f t="shared" si="80"/>
        <v>4</v>
      </c>
      <c r="G158">
        <f t="shared" si="103"/>
        <v>156</v>
      </c>
      <c r="H158" t="str">
        <f t="shared" si="107"/>
        <v/>
      </c>
      <c r="I158" t="str">
        <f t="shared" si="107"/>
        <v>pid:363979129</v>
      </c>
      <c r="J158" t="str">
        <f t="shared" si="107"/>
        <v>eyr:2027 iyr:2013</v>
      </c>
      <c r="K158" t="str">
        <f t="shared" si="107"/>
        <v>ecl:gry hcl:#866857 byr:1957 hgt:62in</v>
      </c>
      <c r="L158" t="str">
        <f t="shared" si="107"/>
        <v/>
      </c>
      <c r="M158" t="str">
        <f t="shared" si="107"/>
        <v/>
      </c>
      <c r="N158" t="str">
        <f t="shared" si="107"/>
        <v/>
      </c>
      <c r="O158" t="str">
        <f t="shared" si="107"/>
        <v/>
      </c>
      <c r="P158" t="str">
        <f t="shared" si="107"/>
        <v/>
      </c>
      <c r="Q158" t="str">
        <f t="shared" si="81"/>
        <v>pid:363979129 eyr:2027 iyr:2013 ecl:gry hcl:#866857 byr:1957 hgt:62in</v>
      </c>
      <c r="R158">
        <f t="shared" si="105"/>
        <v>53</v>
      </c>
      <c r="S158">
        <f t="shared" si="105"/>
        <v>24</v>
      </c>
      <c r="T158">
        <f t="shared" si="105"/>
        <v>15</v>
      </c>
      <c r="U158">
        <f t="shared" si="105"/>
        <v>62</v>
      </c>
      <c r="V158">
        <f t="shared" si="105"/>
        <v>41</v>
      </c>
      <c r="W158">
        <f t="shared" si="105"/>
        <v>33</v>
      </c>
      <c r="X158">
        <f t="shared" si="73"/>
        <v>1</v>
      </c>
      <c r="Y158" s="3" t="b">
        <f t="shared" si="77"/>
        <v>1</v>
      </c>
      <c r="Z158" t="str">
        <f t="shared" si="82"/>
        <v>1957</v>
      </c>
      <c r="AA158" t="str">
        <f t="shared" si="83"/>
        <v>2013</v>
      </c>
      <c r="AB158" t="str">
        <f t="shared" si="84"/>
        <v>2027</v>
      </c>
      <c r="AC158" t="str">
        <f t="shared" si="85"/>
        <v>62in</v>
      </c>
      <c r="AD158" t="str">
        <f t="shared" si="86"/>
        <v>#866857</v>
      </c>
      <c r="AE158" t="str">
        <f t="shared" si="87"/>
        <v>gry</v>
      </c>
      <c r="AF158" t="str">
        <f t="shared" si="88"/>
        <v>363979129</v>
      </c>
      <c r="AG158" s="3" t="b">
        <f t="shared" si="78"/>
        <v>1</v>
      </c>
      <c r="AH158" t="b">
        <f t="shared" si="89"/>
        <v>1</v>
      </c>
      <c r="AI158" t="b">
        <f t="shared" si="90"/>
        <v>1</v>
      </c>
      <c r="AJ158" t="b">
        <f t="shared" si="91"/>
        <v>1</v>
      </c>
      <c r="AK158" s="8" t="b">
        <f t="shared" si="92"/>
        <v>1</v>
      </c>
      <c r="AL158" s="7" t="b">
        <f t="shared" si="93"/>
        <v>1</v>
      </c>
      <c r="AM158" s="8" t="b">
        <f t="shared" si="94"/>
        <v>1</v>
      </c>
      <c r="AN158" t="b">
        <f t="shared" si="95"/>
        <v>1</v>
      </c>
      <c r="AO158" t="str">
        <f t="shared" si="96"/>
        <v>in</v>
      </c>
      <c r="AP158">
        <f t="shared" si="97"/>
        <v>62</v>
      </c>
      <c r="AQ158" s="6" t="b">
        <f t="shared" si="98"/>
        <v>1</v>
      </c>
      <c r="AR158" s="6" t="str">
        <f t="shared" si="99"/>
        <v>866857</v>
      </c>
      <c r="AS158" s="6" t="b">
        <f>NOT(IFERROR(VLOOKUP(IFERROR(VALUE(MID($AD158,RIGHT(AS$2,1)+1,1)),MID($AD158,RIGHT(AS$2,1)+1,1)),Alphanumeric!$A:$A,1,FALSE),-1)=-1)</f>
        <v>1</v>
      </c>
      <c r="AT158" s="6" t="b">
        <f>NOT(IFERROR(VLOOKUP(IFERROR(VALUE(MID($AD158,RIGHT(AT$2,1)+1,1)),MID($AD158,RIGHT(AT$2,1)+1,1)),Alphanumeric!$A:$A,1,FALSE),-1)=-1)</f>
        <v>1</v>
      </c>
      <c r="AU158" s="6" t="b">
        <f>NOT(IFERROR(VLOOKUP(IFERROR(VALUE(MID($AD158,RIGHT(AU$2,1)+1,1)),MID($AD158,RIGHT(AU$2,1)+1,1)),Alphanumeric!$A:$A,1,FALSE),-1)=-1)</f>
        <v>1</v>
      </c>
      <c r="AV158" s="6" t="b">
        <f>NOT(IFERROR(VLOOKUP(IFERROR(VALUE(MID($AD158,RIGHT(AV$2,1)+1,1)),MID($AD158,RIGHT(AV$2,1)+1,1)),Alphanumeric!$A:$A,1,FALSE),-1)=-1)</f>
        <v>1</v>
      </c>
      <c r="AW158" s="6" t="b">
        <f>NOT(IFERROR(VLOOKUP(IFERROR(VALUE(MID($AD158,RIGHT(AW$2,1)+1,1)),MID($AD158,RIGHT(AW$2,1)+1,1)),Alphanumeric!$A:$A,1,FALSE),-1)=-1)</f>
        <v>1</v>
      </c>
      <c r="AX158" s="6" t="b">
        <f>NOT(IFERROR(VLOOKUP(IFERROR(VALUE(MID($AD158,RIGHT(AX$2,1)+1,1)),MID($AD158,RIGHT(AX$2,1)+1,1)),Alphanumeric!$A:$A,1,FALSE),-1)=-1)</f>
        <v>1</v>
      </c>
      <c r="AY158" s="6" t="b">
        <f t="shared" si="100"/>
        <v>1</v>
      </c>
      <c r="AZ158" t="b">
        <f t="shared" si="101"/>
        <v>1</v>
      </c>
    </row>
    <row r="159" spans="1:52" x14ac:dyDescent="0.2">
      <c r="A159" t="str">
        <f t="shared" si="79"/>
        <v>38-1</v>
      </c>
      <c r="C159">
        <f t="shared" si="102"/>
        <v>38</v>
      </c>
      <c r="D159">
        <f t="shared" si="80"/>
        <v>1</v>
      </c>
      <c r="G159">
        <f t="shared" si="103"/>
        <v>157</v>
      </c>
      <c r="H159" t="str">
        <f t="shared" si="107"/>
        <v/>
      </c>
      <c r="I159" t="str">
        <f t="shared" si="107"/>
        <v>byr:1932</v>
      </c>
      <c r="J159" t="str">
        <f t="shared" si="107"/>
        <v>eyr:2027</v>
      </c>
      <c r="K159" t="str">
        <f t="shared" si="107"/>
        <v>hgt:66in ecl:hzl hcl:#efcc98 pid:417620217 iyr:2013</v>
      </c>
      <c r="L159" t="str">
        <f t="shared" si="107"/>
        <v/>
      </c>
      <c r="M159" t="str">
        <f t="shared" si="107"/>
        <v/>
      </c>
      <c r="N159" t="str">
        <f t="shared" si="107"/>
        <v/>
      </c>
      <c r="O159" t="str">
        <f t="shared" si="107"/>
        <v/>
      </c>
      <c r="P159" t="str">
        <f t="shared" si="107"/>
        <v/>
      </c>
      <c r="Q159" t="str">
        <f t="shared" si="81"/>
        <v>byr:1932 eyr:2027 hgt:66in ecl:hzl hcl:#efcc98 pid:417620217 iyr:2013</v>
      </c>
      <c r="R159">
        <f t="shared" si="105"/>
        <v>1</v>
      </c>
      <c r="S159">
        <f t="shared" si="105"/>
        <v>62</v>
      </c>
      <c r="T159">
        <f t="shared" si="105"/>
        <v>10</v>
      </c>
      <c r="U159">
        <f t="shared" si="105"/>
        <v>19</v>
      </c>
      <c r="V159">
        <f t="shared" si="105"/>
        <v>36</v>
      </c>
      <c r="W159">
        <f t="shared" si="105"/>
        <v>28</v>
      </c>
      <c r="X159">
        <f t="shared" si="73"/>
        <v>48</v>
      </c>
      <c r="Y159" s="3" t="b">
        <f t="shared" si="77"/>
        <v>1</v>
      </c>
      <c r="Z159" t="str">
        <f t="shared" si="82"/>
        <v>1932</v>
      </c>
      <c r="AA159" t="str">
        <f t="shared" si="83"/>
        <v>2013</v>
      </c>
      <c r="AB159" t="str">
        <f t="shared" si="84"/>
        <v>2027</v>
      </c>
      <c r="AC159" t="str">
        <f t="shared" si="85"/>
        <v>66in</v>
      </c>
      <c r="AD159" t="str">
        <f t="shared" si="86"/>
        <v>#efcc98</v>
      </c>
      <c r="AE159" t="str">
        <f t="shared" si="87"/>
        <v>hzl</v>
      </c>
      <c r="AF159" t="str">
        <f t="shared" si="88"/>
        <v>417620217</v>
      </c>
      <c r="AG159" s="3" t="b">
        <f t="shared" si="78"/>
        <v>1</v>
      </c>
      <c r="AH159" t="b">
        <f t="shared" si="89"/>
        <v>1</v>
      </c>
      <c r="AI159" t="b">
        <f t="shared" si="90"/>
        <v>1</v>
      </c>
      <c r="AJ159" t="b">
        <f t="shared" si="91"/>
        <v>1</v>
      </c>
      <c r="AK159" s="8" t="b">
        <f t="shared" si="92"/>
        <v>1</v>
      </c>
      <c r="AL159" s="7" t="b">
        <f t="shared" si="93"/>
        <v>1</v>
      </c>
      <c r="AM159" s="8" t="b">
        <f t="shared" si="94"/>
        <v>1</v>
      </c>
      <c r="AN159" t="b">
        <f t="shared" si="95"/>
        <v>1</v>
      </c>
      <c r="AO159" t="str">
        <f t="shared" si="96"/>
        <v>in</v>
      </c>
      <c r="AP159">
        <f t="shared" si="97"/>
        <v>66</v>
      </c>
      <c r="AQ159" s="6" t="b">
        <f t="shared" si="98"/>
        <v>1</v>
      </c>
      <c r="AR159" s="6" t="str">
        <f t="shared" si="99"/>
        <v>efcc98</v>
      </c>
      <c r="AS159" s="6" t="b">
        <f>NOT(IFERROR(VLOOKUP(IFERROR(VALUE(MID($AD159,RIGHT(AS$2,1)+1,1)),MID($AD159,RIGHT(AS$2,1)+1,1)),Alphanumeric!$A:$A,1,FALSE),-1)=-1)</f>
        <v>1</v>
      </c>
      <c r="AT159" s="6" t="b">
        <f>NOT(IFERROR(VLOOKUP(IFERROR(VALUE(MID($AD159,RIGHT(AT$2,1)+1,1)),MID($AD159,RIGHT(AT$2,1)+1,1)),Alphanumeric!$A:$A,1,FALSE),-1)=-1)</f>
        <v>1</v>
      </c>
      <c r="AU159" s="6" t="b">
        <f>NOT(IFERROR(VLOOKUP(IFERROR(VALUE(MID($AD159,RIGHT(AU$2,1)+1,1)),MID($AD159,RIGHT(AU$2,1)+1,1)),Alphanumeric!$A:$A,1,FALSE),-1)=-1)</f>
        <v>1</v>
      </c>
      <c r="AV159" s="6" t="b">
        <f>NOT(IFERROR(VLOOKUP(IFERROR(VALUE(MID($AD159,RIGHT(AV$2,1)+1,1)),MID($AD159,RIGHT(AV$2,1)+1,1)),Alphanumeric!$A:$A,1,FALSE),-1)=-1)</f>
        <v>1</v>
      </c>
      <c r="AW159" s="6" t="b">
        <f>NOT(IFERROR(VLOOKUP(IFERROR(VALUE(MID($AD159,RIGHT(AW$2,1)+1,1)),MID($AD159,RIGHT(AW$2,1)+1,1)),Alphanumeric!$A:$A,1,FALSE),-1)=-1)</f>
        <v>1</v>
      </c>
      <c r="AX159" s="6" t="b">
        <f>NOT(IFERROR(VLOOKUP(IFERROR(VALUE(MID($AD159,RIGHT(AX$2,1)+1,1)),MID($AD159,RIGHT(AX$2,1)+1,1)),Alphanumeric!$A:$A,1,FALSE),-1)=-1)</f>
        <v>1</v>
      </c>
      <c r="AY159" s="6" t="b">
        <f t="shared" si="100"/>
        <v>1</v>
      </c>
      <c r="AZ159" t="b">
        <f t="shared" si="101"/>
        <v>1</v>
      </c>
    </row>
    <row r="160" spans="1:52" ht="17" x14ac:dyDescent="0.25">
      <c r="A160" t="str">
        <f t="shared" si="79"/>
        <v>38-2</v>
      </c>
      <c r="B160" s="1" t="s">
        <v>116</v>
      </c>
      <c r="C160">
        <f t="shared" si="102"/>
        <v>38</v>
      </c>
      <c r="D160">
        <f t="shared" si="80"/>
        <v>2</v>
      </c>
      <c r="G160">
        <f t="shared" si="103"/>
        <v>158</v>
      </c>
      <c r="H160" t="str">
        <f t="shared" si="107"/>
        <v/>
      </c>
      <c r="I160" t="str">
        <f t="shared" si="107"/>
        <v>iyr:2013 cid:331 hgt:192cm</v>
      </c>
      <c r="J160" t="str">
        <f t="shared" si="107"/>
        <v>hcl:#d896d9 pid:795744816 byr:1935</v>
      </c>
      <c r="K160" t="str">
        <f t="shared" si="107"/>
        <v/>
      </c>
      <c r="L160" t="str">
        <f t="shared" si="107"/>
        <v/>
      </c>
      <c r="M160" t="str">
        <f t="shared" si="107"/>
        <v/>
      </c>
      <c r="N160" t="str">
        <f t="shared" si="107"/>
        <v/>
      </c>
      <c r="O160" t="str">
        <f t="shared" si="107"/>
        <v/>
      </c>
      <c r="P160" t="str">
        <f t="shared" si="107"/>
        <v/>
      </c>
      <c r="Q160" t="str">
        <f t="shared" si="81"/>
        <v>iyr:2013 cid:331 hgt:192cm hcl:#d896d9 pid:795744816 byr:1935</v>
      </c>
      <c r="R160">
        <f t="shared" si="105"/>
        <v>54</v>
      </c>
      <c r="S160">
        <f t="shared" si="105"/>
        <v>1</v>
      </c>
      <c r="T160" t="e">
        <f t="shared" si="105"/>
        <v>#VALUE!</v>
      </c>
      <c r="U160">
        <f t="shared" si="105"/>
        <v>18</v>
      </c>
      <c r="V160">
        <f t="shared" si="105"/>
        <v>28</v>
      </c>
      <c r="W160" t="e">
        <f t="shared" si="105"/>
        <v>#VALUE!</v>
      </c>
      <c r="X160">
        <f t="shared" si="73"/>
        <v>40</v>
      </c>
      <c r="Y160" s="3" t="b">
        <f t="shared" si="77"/>
        <v>0</v>
      </c>
      <c r="Z160" t="str">
        <f t="shared" si="82"/>
        <v>1935</v>
      </c>
      <c r="AA160" t="str">
        <f t="shared" si="83"/>
        <v>2013</v>
      </c>
      <c r="AB160" t="e">
        <f t="shared" si="84"/>
        <v>#VALUE!</v>
      </c>
      <c r="AC160" t="str">
        <f t="shared" si="85"/>
        <v>192cm</v>
      </c>
      <c r="AD160" t="str">
        <f t="shared" si="86"/>
        <v>#d896d9</v>
      </c>
      <c r="AE160" t="e">
        <f t="shared" si="87"/>
        <v>#VALUE!</v>
      </c>
      <c r="AF160" t="str">
        <f t="shared" si="88"/>
        <v>795744816</v>
      </c>
      <c r="AG160" s="3" t="b">
        <f t="shared" si="78"/>
        <v>0</v>
      </c>
      <c r="AH160" t="b">
        <f t="shared" si="89"/>
        <v>1</v>
      </c>
      <c r="AI160" t="b">
        <f t="shared" si="90"/>
        <v>1</v>
      </c>
      <c r="AJ160" t="b">
        <f t="shared" si="91"/>
        <v>0</v>
      </c>
      <c r="AK160" s="8" t="b">
        <f t="shared" si="92"/>
        <v>1</v>
      </c>
      <c r="AL160" s="7" t="b">
        <f t="shared" si="93"/>
        <v>1</v>
      </c>
      <c r="AM160" s="8" t="b">
        <f t="shared" si="94"/>
        <v>0</v>
      </c>
      <c r="AN160" t="b">
        <f t="shared" si="95"/>
        <v>1</v>
      </c>
      <c r="AO160" t="str">
        <f t="shared" si="96"/>
        <v>cm</v>
      </c>
      <c r="AP160">
        <f t="shared" si="97"/>
        <v>192</v>
      </c>
      <c r="AQ160" s="6" t="b">
        <f t="shared" si="98"/>
        <v>1</v>
      </c>
      <c r="AR160" s="6" t="str">
        <f t="shared" si="99"/>
        <v>d896d9</v>
      </c>
      <c r="AS160" s="6" t="b">
        <f>NOT(IFERROR(VLOOKUP(IFERROR(VALUE(MID($AD160,RIGHT(AS$2,1)+1,1)),MID($AD160,RIGHT(AS$2,1)+1,1)),Alphanumeric!$A:$A,1,FALSE),-1)=-1)</f>
        <v>1</v>
      </c>
      <c r="AT160" s="6" t="b">
        <f>NOT(IFERROR(VLOOKUP(IFERROR(VALUE(MID($AD160,RIGHT(AT$2,1)+1,1)),MID($AD160,RIGHT(AT$2,1)+1,1)),Alphanumeric!$A:$A,1,FALSE),-1)=-1)</f>
        <v>1</v>
      </c>
      <c r="AU160" s="6" t="b">
        <f>NOT(IFERROR(VLOOKUP(IFERROR(VALUE(MID($AD160,RIGHT(AU$2,1)+1,1)),MID($AD160,RIGHT(AU$2,1)+1,1)),Alphanumeric!$A:$A,1,FALSE),-1)=-1)</f>
        <v>1</v>
      </c>
      <c r="AV160" s="6" t="b">
        <f>NOT(IFERROR(VLOOKUP(IFERROR(VALUE(MID($AD160,RIGHT(AV$2,1)+1,1)),MID($AD160,RIGHT(AV$2,1)+1,1)),Alphanumeric!$A:$A,1,FALSE),-1)=-1)</f>
        <v>1</v>
      </c>
      <c r="AW160" s="6" t="b">
        <f>NOT(IFERROR(VLOOKUP(IFERROR(VALUE(MID($AD160,RIGHT(AW$2,1)+1,1)),MID($AD160,RIGHT(AW$2,1)+1,1)),Alphanumeric!$A:$A,1,FALSE),-1)=-1)</f>
        <v>1</v>
      </c>
      <c r="AX160" s="6" t="b">
        <f>NOT(IFERROR(VLOOKUP(IFERROR(VALUE(MID($AD160,RIGHT(AX$2,1)+1,1)),MID($AD160,RIGHT(AX$2,1)+1,1)),Alphanumeric!$A:$A,1,FALSE),-1)=-1)</f>
        <v>1</v>
      </c>
      <c r="AY160" s="6" t="b">
        <f t="shared" si="100"/>
        <v>1</v>
      </c>
      <c r="AZ160" t="b">
        <f t="shared" si="101"/>
        <v>1</v>
      </c>
    </row>
    <row r="161" spans="1:52" ht="17" x14ac:dyDescent="0.25">
      <c r="A161" t="str">
        <f t="shared" si="79"/>
        <v>38-3</v>
      </c>
      <c r="B161" s="1" t="s">
        <v>117</v>
      </c>
      <c r="C161">
        <f t="shared" si="102"/>
        <v>38</v>
      </c>
      <c r="D161">
        <f t="shared" si="80"/>
        <v>3</v>
      </c>
      <c r="G161">
        <f t="shared" si="103"/>
        <v>159</v>
      </c>
      <c r="H161" t="str">
        <f t="shared" si="107"/>
        <v/>
      </c>
      <c r="I161" t="str">
        <f t="shared" si="107"/>
        <v>byr:1960 hcl:#888785 hgt:176cm ecl:hzl pid:025206542</v>
      </c>
      <c r="J161" t="str">
        <f t="shared" si="107"/>
        <v>iyr:2015 eyr:2030</v>
      </c>
      <c r="K161" t="str">
        <f t="shared" si="107"/>
        <v/>
      </c>
      <c r="L161" t="str">
        <f t="shared" si="107"/>
        <v/>
      </c>
      <c r="M161" t="str">
        <f t="shared" si="107"/>
        <v/>
      </c>
      <c r="N161" t="str">
        <f t="shared" si="107"/>
        <v/>
      </c>
      <c r="O161" t="str">
        <f t="shared" si="107"/>
        <v/>
      </c>
      <c r="P161" t="str">
        <f t="shared" si="107"/>
        <v/>
      </c>
      <c r="Q161" t="str">
        <f t="shared" si="81"/>
        <v>byr:1960 hcl:#888785 hgt:176cm ecl:hzl pid:025206542 iyr:2015 eyr:2030</v>
      </c>
      <c r="R161">
        <f t="shared" si="105"/>
        <v>1</v>
      </c>
      <c r="S161">
        <f t="shared" si="105"/>
        <v>54</v>
      </c>
      <c r="T161">
        <f t="shared" si="105"/>
        <v>63</v>
      </c>
      <c r="U161">
        <f t="shared" si="105"/>
        <v>22</v>
      </c>
      <c r="V161">
        <f t="shared" si="105"/>
        <v>10</v>
      </c>
      <c r="W161">
        <f t="shared" si="105"/>
        <v>32</v>
      </c>
      <c r="X161">
        <f t="shared" si="73"/>
        <v>40</v>
      </c>
      <c r="Y161" s="3" t="b">
        <f t="shared" si="77"/>
        <v>1</v>
      </c>
      <c r="Z161" t="str">
        <f t="shared" si="82"/>
        <v>1960</v>
      </c>
      <c r="AA161" t="str">
        <f t="shared" si="83"/>
        <v>2015</v>
      </c>
      <c r="AB161" t="str">
        <f t="shared" si="84"/>
        <v>2030</v>
      </c>
      <c r="AC161" t="str">
        <f t="shared" si="85"/>
        <v>176cm</v>
      </c>
      <c r="AD161" t="str">
        <f t="shared" si="86"/>
        <v>#888785</v>
      </c>
      <c r="AE161" t="str">
        <f t="shared" si="87"/>
        <v>hzl</v>
      </c>
      <c r="AF161" t="str">
        <f t="shared" si="88"/>
        <v>025206542</v>
      </c>
      <c r="AG161" s="3" t="b">
        <f t="shared" si="78"/>
        <v>1</v>
      </c>
      <c r="AH161" t="b">
        <f t="shared" si="89"/>
        <v>1</v>
      </c>
      <c r="AI161" t="b">
        <f t="shared" si="90"/>
        <v>1</v>
      </c>
      <c r="AJ161" t="b">
        <f t="shared" si="91"/>
        <v>1</v>
      </c>
      <c r="AK161" s="8" t="b">
        <f t="shared" si="92"/>
        <v>1</v>
      </c>
      <c r="AL161" s="7" t="b">
        <f t="shared" si="93"/>
        <v>1</v>
      </c>
      <c r="AM161" s="8" t="b">
        <f t="shared" si="94"/>
        <v>1</v>
      </c>
      <c r="AN161" t="b">
        <f t="shared" si="95"/>
        <v>1</v>
      </c>
      <c r="AO161" t="str">
        <f t="shared" si="96"/>
        <v>cm</v>
      </c>
      <c r="AP161">
        <f t="shared" si="97"/>
        <v>176</v>
      </c>
      <c r="AQ161" s="6" t="b">
        <f t="shared" si="98"/>
        <v>1</v>
      </c>
      <c r="AR161" s="6" t="str">
        <f t="shared" si="99"/>
        <v>888785</v>
      </c>
      <c r="AS161" s="6" t="b">
        <f>NOT(IFERROR(VLOOKUP(IFERROR(VALUE(MID($AD161,RIGHT(AS$2,1)+1,1)),MID($AD161,RIGHT(AS$2,1)+1,1)),Alphanumeric!$A:$A,1,FALSE),-1)=-1)</f>
        <v>1</v>
      </c>
      <c r="AT161" s="6" t="b">
        <f>NOT(IFERROR(VLOOKUP(IFERROR(VALUE(MID($AD161,RIGHT(AT$2,1)+1,1)),MID($AD161,RIGHT(AT$2,1)+1,1)),Alphanumeric!$A:$A,1,FALSE),-1)=-1)</f>
        <v>1</v>
      </c>
      <c r="AU161" s="6" t="b">
        <f>NOT(IFERROR(VLOOKUP(IFERROR(VALUE(MID($AD161,RIGHT(AU$2,1)+1,1)),MID($AD161,RIGHT(AU$2,1)+1,1)),Alphanumeric!$A:$A,1,FALSE),-1)=-1)</f>
        <v>1</v>
      </c>
      <c r="AV161" s="6" t="b">
        <f>NOT(IFERROR(VLOOKUP(IFERROR(VALUE(MID($AD161,RIGHT(AV$2,1)+1,1)),MID($AD161,RIGHT(AV$2,1)+1,1)),Alphanumeric!$A:$A,1,FALSE),-1)=-1)</f>
        <v>1</v>
      </c>
      <c r="AW161" s="6" t="b">
        <f>NOT(IFERROR(VLOOKUP(IFERROR(VALUE(MID($AD161,RIGHT(AW$2,1)+1,1)),MID($AD161,RIGHT(AW$2,1)+1,1)),Alphanumeric!$A:$A,1,FALSE),-1)=-1)</f>
        <v>1</v>
      </c>
      <c r="AX161" s="6" t="b">
        <f>NOT(IFERROR(VLOOKUP(IFERROR(VALUE(MID($AD161,RIGHT(AX$2,1)+1,1)),MID($AD161,RIGHT(AX$2,1)+1,1)),Alphanumeric!$A:$A,1,FALSE),-1)=-1)</f>
        <v>1</v>
      </c>
      <c r="AY161" s="6" t="b">
        <f t="shared" si="100"/>
        <v>1</v>
      </c>
      <c r="AZ161" t="b">
        <f t="shared" si="101"/>
        <v>1</v>
      </c>
    </row>
    <row r="162" spans="1:52" ht="17" x14ac:dyDescent="0.25">
      <c r="A162" t="str">
        <f t="shared" si="79"/>
        <v>38-4</v>
      </c>
      <c r="B162" s="1" t="s">
        <v>118</v>
      </c>
      <c r="C162">
        <f t="shared" si="102"/>
        <v>38</v>
      </c>
      <c r="D162">
        <f t="shared" si="80"/>
        <v>4</v>
      </c>
      <c r="G162">
        <f t="shared" si="103"/>
        <v>160</v>
      </c>
      <c r="H162" t="str">
        <f t="shared" si="107"/>
        <v/>
      </c>
      <c r="I162" t="str">
        <f t="shared" si="107"/>
        <v>ecl:oth hgt:182cm</v>
      </c>
      <c r="J162" t="str">
        <f t="shared" si="107"/>
        <v>hcl:#341e13</v>
      </c>
      <c r="K162" t="str">
        <f t="shared" si="107"/>
        <v>pid:526568190 iyr:2018 cid:280 byr:1997</v>
      </c>
      <c r="L162" t="str">
        <f t="shared" si="107"/>
        <v>eyr:2028</v>
      </c>
      <c r="M162" t="str">
        <f t="shared" si="107"/>
        <v/>
      </c>
      <c r="N162" t="str">
        <f t="shared" si="107"/>
        <v/>
      </c>
      <c r="O162" t="str">
        <f t="shared" si="107"/>
        <v/>
      </c>
      <c r="P162" t="str">
        <f t="shared" si="107"/>
        <v/>
      </c>
      <c r="Q162" t="str">
        <f t="shared" si="81"/>
        <v>ecl:oth hgt:182cm hcl:#341e13 pid:526568190 iyr:2018 cid:280 byr:1997 eyr:2028</v>
      </c>
      <c r="R162">
        <f t="shared" si="105"/>
        <v>62</v>
      </c>
      <c r="S162">
        <f t="shared" si="105"/>
        <v>45</v>
      </c>
      <c r="T162">
        <f t="shared" si="105"/>
        <v>71</v>
      </c>
      <c r="U162">
        <f t="shared" si="105"/>
        <v>9</v>
      </c>
      <c r="V162">
        <f t="shared" si="105"/>
        <v>19</v>
      </c>
      <c r="W162">
        <f t="shared" si="105"/>
        <v>1</v>
      </c>
      <c r="X162">
        <f t="shared" si="73"/>
        <v>31</v>
      </c>
      <c r="Y162" s="3" t="b">
        <f t="shared" si="77"/>
        <v>1</v>
      </c>
      <c r="Z162" t="str">
        <f t="shared" si="82"/>
        <v>1997</v>
      </c>
      <c r="AA162" t="str">
        <f t="shared" si="83"/>
        <v>2018</v>
      </c>
      <c r="AB162" t="str">
        <f t="shared" si="84"/>
        <v>2028</v>
      </c>
      <c r="AC162" t="str">
        <f t="shared" si="85"/>
        <v>182cm</v>
      </c>
      <c r="AD162" t="str">
        <f t="shared" si="86"/>
        <v>#341e13</v>
      </c>
      <c r="AE162" t="str">
        <f t="shared" si="87"/>
        <v>oth</v>
      </c>
      <c r="AF162" t="str">
        <f t="shared" si="88"/>
        <v>526568190</v>
      </c>
      <c r="AG162" s="3" t="b">
        <f t="shared" si="78"/>
        <v>1</v>
      </c>
      <c r="AH162" t="b">
        <f t="shared" si="89"/>
        <v>1</v>
      </c>
      <c r="AI162" t="b">
        <f t="shared" si="90"/>
        <v>1</v>
      </c>
      <c r="AJ162" t="b">
        <f t="shared" si="91"/>
        <v>1</v>
      </c>
      <c r="AK162" s="8" t="b">
        <f t="shared" si="92"/>
        <v>1</v>
      </c>
      <c r="AL162" s="7" t="b">
        <f t="shared" si="93"/>
        <v>1</v>
      </c>
      <c r="AM162" s="8" t="b">
        <f t="shared" si="94"/>
        <v>1</v>
      </c>
      <c r="AN162" t="b">
        <f t="shared" si="95"/>
        <v>1</v>
      </c>
      <c r="AO162" t="str">
        <f t="shared" si="96"/>
        <v>cm</v>
      </c>
      <c r="AP162">
        <f t="shared" si="97"/>
        <v>182</v>
      </c>
      <c r="AQ162" s="6" t="b">
        <f t="shared" si="98"/>
        <v>1</v>
      </c>
      <c r="AR162" s="6" t="str">
        <f t="shared" si="99"/>
        <v>341e13</v>
      </c>
      <c r="AS162" s="6" t="b">
        <f>NOT(IFERROR(VLOOKUP(IFERROR(VALUE(MID($AD162,RIGHT(AS$2,1)+1,1)),MID($AD162,RIGHT(AS$2,1)+1,1)),Alphanumeric!$A:$A,1,FALSE),-1)=-1)</f>
        <v>1</v>
      </c>
      <c r="AT162" s="6" t="b">
        <f>NOT(IFERROR(VLOOKUP(IFERROR(VALUE(MID($AD162,RIGHT(AT$2,1)+1,1)),MID($AD162,RIGHT(AT$2,1)+1,1)),Alphanumeric!$A:$A,1,FALSE),-1)=-1)</f>
        <v>1</v>
      </c>
      <c r="AU162" s="6" t="b">
        <f>NOT(IFERROR(VLOOKUP(IFERROR(VALUE(MID($AD162,RIGHT(AU$2,1)+1,1)),MID($AD162,RIGHT(AU$2,1)+1,1)),Alphanumeric!$A:$A,1,FALSE),-1)=-1)</f>
        <v>1</v>
      </c>
      <c r="AV162" s="6" t="b">
        <f>NOT(IFERROR(VLOOKUP(IFERROR(VALUE(MID($AD162,RIGHT(AV$2,1)+1,1)),MID($AD162,RIGHT(AV$2,1)+1,1)),Alphanumeric!$A:$A,1,FALSE),-1)=-1)</f>
        <v>1</v>
      </c>
      <c r="AW162" s="6" t="b">
        <f>NOT(IFERROR(VLOOKUP(IFERROR(VALUE(MID($AD162,RIGHT(AW$2,1)+1,1)),MID($AD162,RIGHT(AW$2,1)+1,1)),Alphanumeric!$A:$A,1,FALSE),-1)=-1)</f>
        <v>1</v>
      </c>
      <c r="AX162" s="6" t="b">
        <f>NOT(IFERROR(VLOOKUP(IFERROR(VALUE(MID($AD162,RIGHT(AX$2,1)+1,1)),MID($AD162,RIGHT(AX$2,1)+1,1)),Alphanumeric!$A:$A,1,FALSE),-1)=-1)</f>
        <v>1</v>
      </c>
      <c r="AY162" s="6" t="b">
        <f t="shared" si="100"/>
        <v>1</v>
      </c>
      <c r="AZ162" t="b">
        <f t="shared" si="101"/>
        <v>1</v>
      </c>
    </row>
    <row r="163" spans="1:52" x14ac:dyDescent="0.2">
      <c r="A163" t="str">
        <f t="shared" si="79"/>
        <v>39-1</v>
      </c>
      <c r="C163">
        <f t="shared" si="102"/>
        <v>39</v>
      </c>
      <c r="D163">
        <f t="shared" si="80"/>
        <v>1</v>
      </c>
      <c r="G163">
        <f t="shared" si="103"/>
        <v>161</v>
      </c>
      <c r="H163" t="str">
        <f t="shared" ref="H163:P172" si="108">IF(IFERROR(VLOOKUP($G163&amp;"-"&amp;H$2,$A:$B,2,FALSE),0)=0,"",VLOOKUP($G163&amp;"-"&amp;H$2,$A:$B,2,FALSE))</f>
        <v/>
      </c>
      <c r="I163" t="str">
        <f t="shared" si="108"/>
        <v>hgt:186cm pid:273625601 byr:1993 iyr:2018 eyr:2021 hcl:#733820</v>
      </c>
      <c r="J163" t="str">
        <f t="shared" si="108"/>
        <v>ecl:blu</v>
      </c>
      <c r="K163" t="str">
        <f t="shared" si="108"/>
        <v/>
      </c>
      <c r="L163" t="str">
        <f t="shared" si="108"/>
        <v/>
      </c>
      <c r="M163" t="str">
        <f t="shared" si="108"/>
        <v/>
      </c>
      <c r="N163" t="str">
        <f t="shared" si="108"/>
        <v/>
      </c>
      <c r="O163" t="str">
        <f t="shared" si="108"/>
        <v/>
      </c>
      <c r="P163" t="str">
        <f t="shared" si="108"/>
        <v/>
      </c>
      <c r="Q163" t="str">
        <f t="shared" si="81"/>
        <v>hgt:186cm pid:273625601 byr:1993 iyr:2018 eyr:2021 hcl:#733820 ecl:blu</v>
      </c>
      <c r="R163">
        <f t="shared" si="105"/>
        <v>25</v>
      </c>
      <c r="S163">
        <f t="shared" si="105"/>
        <v>34</v>
      </c>
      <c r="T163">
        <f t="shared" si="105"/>
        <v>43</v>
      </c>
      <c r="U163">
        <f t="shared" si="105"/>
        <v>1</v>
      </c>
      <c r="V163">
        <f t="shared" si="105"/>
        <v>52</v>
      </c>
      <c r="W163">
        <f t="shared" si="105"/>
        <v>64</v>
      </c>
      <c r="X163">
        <f t="shared" si="73"/>
        <v>11</v>
      </c>
      <c r="Y163" s="3" t="b">
        <f t="shared" si="77"/>
        <v>1</v>
      </c>
      <c r="Z163" t="str">
        <f t="shared" si="82"/>
        <v>1993</v>
      </c>
      <c r="AA163" t="str">
        <f t="shared" si="83"/>
        <v>2018</v>
      </c>
      <c r="AB163" t="str">
        <f t="shared" si="84"/>
        <v>2021</v>
      </c>
      <c r="AC163" t="str">
        <f t="shared" si="85"/>
        <v>186cm</v>
      </c>
      <c r="AD163" t="str">
        <f t="shared" si="86"/>
        <v>#733820</v>
      </c>
      <c r="AE163" t="str">
        <f t="shared" si="87"/>
        <v>blu</v>
      </c>
      <c r="AF163" t="str">
        <f t="shared" si="88"/>
        <v>273625601</v>
      </c>
      <c r="AG163" s="3" t="b">
        <f t="shared" si="78"/>
        <v>1</v>
      </c>
      <c r="AH163" t="b">
        <f t="shared" si="89"/>
        <v>1</v>
      </c>
      <c r="AI163" t="b">
        <f t="shared" si="90"/>
        <v>1</v>
      </c>
      <c r="AJ163" t="b">
        <f t="shared" si="91"/>
        <v>1</v>
      </c>
      <c r="AK163" s="8" t="b">
        <f t="shared" si="92"/>
        <v>1</v>
      </c>
      <c r="AL163" s="7" t="b">
        <f t="shared" si="93"/>
        <v>1</v>
      </c>
      <c r="AM163" s="8" t="b">
        <f t="shared" si="94"/>
        <v>1</v>
      </c>
      <c r="AN163" t="b">
        <f t="shared" si="95"/>
        <v>1</v>
      </c>
      <c r="AO163" t="str">
        <f t="shared" si="96"/>
        <v>cm</v>
      </c>
      <c r="AP163">
        <f t="shared" si="97"/>
        <v>186</v>
      </c>
      <c r="AQ163" s="6" t="b">
        <f t="shared" si="98"/>
        <v>1</v>
      </c>
      <c r="AR163" s="6" t="str">
        <f t="shared" si="99"/>
        <v>733820</v>
      </c>
      <c r="AS163" s="6" t="b">
        <f>NOT(IFERROR(VLOOKUP(IFERROR(VALUE(MID($AD163,RIGHT(AS$2,1)+1,1)),MID($AD163,RIGHT(AS$2,1)+1,1)),Alphanumeric!$A:$A,1,FALSE),-1)=-1)</f>
        <v>1</v>
      </c>
      <c r="AT163" s="6" t="b">
        <f>NOT(IFERROR(VLOOKUP(IFERROR(VALUE(MID($AD163,RIGHT(AT$2,1)+1,1)),MID($AD163,RIGHT(AT$2,1)+1,1)),Alphanumeric!$A:$A,1,FALSE),-1)=-1)</f>
        <v>1</v>
      </c>
      <c r="AU163" s="6" t="b">
        <f>NOT(IFERROR(VLOOKUP(IFERROR(VALUE(MID($AD163,RIGHT(AU$2,1)+1,1)),MID($AD163,RIGHT(AU$2,1)+1,1)),Alphanumeric!$A:$A,1,FALSE),-1)=-1)</f>
        <v>1</v>
      </c>
      <c r="AV163" s="6" t="b">
        <f>NOT(IFERROR(VLOOKUP(IFERROR(VALUE(MID($AD163,RIGHT(AV$2,1)+1,1)),MID($AD163,RIGHT(AV$2,1)+1,1)),Alphanumeric!$A:$A,1,FALSE),-1)=-1)</f>
        <v>1</v>
      </c>
      <c r="AW163" s="6" t="b">
        <f>NOT(IFERROR(VLOOKUP(IFERROR(VALUE(MID($AD163,RIGHT(AW$2,1)+1,1)),MID($AD163,RIGHT(AW$2,1)+1,1)),Alphanumeric!$A:$A,1,FALSE),-1)=-1)</f>
        <v>1</v>
      </c>
      <c r="AX163" s="6" t="b">
        <f>NOT(IFERROR(VLOOKUP(IFERROR(VALUE(MID($AD163,RIGHT(AX$2,1)+1,1)),MID($AD163,RIGHT(AX$2,1)+1,1)),Alphanumeric!$A:$A,1,FALSE),-1)=-1)</f>
        <v>1</v>
      </c>
      <c r="AY163" s="6" t="b">
        <f t="shared" si="100"/>
        <v>1</v>
      </c>
      <c r="AZ163" t="b">
        <f t="shared" si="101"/>
        <v>1</v>
      </c>
    </row>
    <row r="164" spans="1:52" ht="17" x14ac:dyDescent="0.25">
      <c r="A164" t="str">
        <f t="shared" si="79"/>
        <v>39-2</v>
      </c>
      <c r="B164" s="1" t="s">
        <v>119</v>
      </c>
      <c r="C164">
        <f t="shared" si="102"/>
        <v>39</v>
      </c>
      <c r="D164">
        <f t="shared" si="80"/>
        <v>2</v>
      </c>
      <c r="G164">
        <f t="shared" si="103"/>
        <v>162</v>
      </c>
      <c r="H164" t="str">
        <f t="shared" si="108"/>
        <v/>
      </c>
      <c r="I164" t="str">
        <f t="shared" si="108"/>
        <v>hgt:74cm</v>
      </c>
      <c r="J164" t="str">
        <f t="shared" si="108"/>
        <v>byr:1981 eyr:2024</v>
      </c>
      <c r="K164" t="str">
        <f t="shared" si="108"/>
        <v>ecl:amb iyr:2012 pid:154027492 hcl:#733820</v>
      </c>
      <c r="L164" t="str">
        <f t="shared" si="108"/>
        <v/>
      </c>
      <c r="M164" t="str">
        <f t="shared" si="108"/>
        <v/>
      </c>
      <c r="N164" t="str">
        <f t="shared" si="108"/>
        <v/>
      </c>
      <c r="O164" t="str">
        <f t="shared" si="108"/>
        <v/>
      </c>
      <c r="P164" t="str">
        <f t="shared" si="108"/>
        <v/>
      </c>
      <c r="Q164" t="str">
        <f t="shared" si="81"/>
        <v>hgt:74cm byr:1981 eyr:2024 ecl:amb iyr:2012 pid:154027492 hcl:#733820</v>
      </c>
      <c r="R164">
        <f t="shared" si="105"/>
        <v>10</v>
      </c>
      <c r="S164">
        <f t="shared" si="105"/>
        <v>36</v>
      </c>
      <c r="T164">
        <f t="shared" si="105"/>
        <v>19</v>
      </c>
      <c r="U164">
        <f t="shared" si="105"/>
        <v>1</v>
      </c>
      <c r="V164">
        <f t="shared" si="105"/>
        <v>59</v>
      </c>
      <c r="W164">
        <f t="shared" si="105"/>
        <v>28</v>
      </c>
      <c r="X164">
        <f t="shared" si="73"/>
        <v>45</v>
      </c>
      <c r="Y164" s="3" t="b">
        <f t="shared" si="77"/>
        <v>1</v>
      </c>
      <c r="Z164" t="str">
        <f t="shared" si="82"/>
        <v>1981</v>
      </c>
      <c r="AA164" t="str">
        <f t="shared" si="83"/>
        <v>2012</v>
      </c>
      <c r="AB164" t="str">
        <f t="shared" si="84"/>
        <v>2024</v>
      </c>
      <c r="AC164" t="str">
        <f t="shared" si="85"/>
        <v>74cm</v>
      </c>
      <c r="AD164" t="str">
        <f t="shared" si="86"/>
        <v>#733820</v>
      </c>
      <c r="AE164" t="str">
        <f t="shared" si="87"/>
        <v>amb</v>
      </c>
      <c r="AF164" t="str">
        <f t="shared" si="88"/>
        <v>154027492</v>
      </c>
      <c r="AG164" s="3" t="b">
        <f t="shared" si="78"/>
        <v>0</v>
      </c>
      <c r="AH164" t="b">
        <f t="shared" si="89"/>
        <v>1</v>
      </c>
      <c r="AI164" t="b">
        <f t="shared" si="90"/>
        <v>1</v>
      </c>
      <c r="AJ164" t="b">
        <f t="shared" si="91"/>
        <v>1</v>
      </c>
      <c r="AK164" s="8" t="b">
        <f t="shared" si="92"/>
        <v>0</v>
      </c>
      <c r="AL164" s="7" t="b">
        <f t="shared" si="93"/>
        <v>1</v>
      </c>
      <c r="AM164" s="8" t="b">
        <f t="shared" si="94"/>
        <v>1</v>
      </c>
      <c r="AN164" t="b">
        <f t="shared" si="95"/>
        <v>1</v>
      </c>
      <c r="AO164" t="str">
        <f t="shared" si="96"/>
        <v>cm</v>
      </c>
      <c r="AP164">
        <f t="shared" si="97"/>
        <v>74</v>
      </c>
      <c r="AQ164" s="6" t="b">
        <f t="shared" si="98"/>
        <v>1</v>
      </c>
      <c r="AR164" s="6" t="str">
        <f t="shared" si="99"/>
        <v>733820</v>
      </c>
      <c r="AS164" s="6" t="b">
        <f>NOT(IFERROR(VLOOKUP(IFERROR(VALUE(MID($AD164,RIGHT(AS$2,1)+1,1)),MID($AD164,RIGHT(AS$2,1)+1,1)),Alphanumeric!$A:$A,1,FALSE),-1)=-1)</f>
        <v>1</v>
      </c>
      <c r="AT164" s="6" t="b">
        <f>NOT(IFERROR(VLOOKUP(IFERROR(VALUE(MID($AD164,RIGHT(AT$2,1)+1,1)),MID($AD164,RIGHT(AT$2,1)+1,1)),Alphanumeric!$A:$A,1,FALSE),-1)=-1)</f>
        <v>1</v>
      </c>
      <c r="AU164" s="6" t="b">
        <f>NOT(IFERROR(VLOOKUP(IFERROR(VALUE(MID($AD164,RIGHT(AU$2,1)+1,1)),MID($AD164,RIGHT(AU$2,1)+1,1)),Alphanumeric!$A:$A,1,FALSE),-1)=-1)</f>
        <v>1</v>
      </c>
      <c r="AV164" s="6" t="b">
        <f>NOT(IFERROR(VLOOKUP(IFERROR(VALUE(MID($AD164,RIGHT(AV$2,1)+1,1)),MID($AD164,RIGHT(AV$2,1)+1,1)),Alphanumeric!$A:$A,1,FALSE),-1)=-1)</f>
        <v>1</v>
      </c>
      <c r="AW164" s="6" t="b">
        <f>NOT(IFERROR(VLOOKUP(IFERROR(VALUE(MID($AD164,RIGHT(AW$2,1)+1,1)),MID($AD164,RIGHT(AW$2,1)+1,1)),Alphanumeric!$A:$A,1,FALSE),-1)=-1)</f>
        <v>1</v>
      </c>
      <c r="AX164" s="6" t="b">
        <f>NOT(IFERROR(VLOOKUP(IFERROR(VALUE(MID($AD164,RIGHT(AX$2,1)+1,1)),MID($AD164,RIGHT(AX$2,1)+1,1)),Alphanumeric!$A:$A,1,FALSE),-1)=-1)</f>
        <v>1</v>
      </c>
      <c r="AY164" s="6" t="b">
        <f t="shared" si="100"/>
        <v>1</v>
      </c>
      <c r="AZ164" t="b">
        <f t="shared" si="101"/>
        <v>1</v>
      </c>
    </row>
    <row r="165" spans="1:52" ht="17" x14ac:dyDescent="0.25">
      <c r="A165" t="str">
        <f t="shared" si="79"/>
        <v>39-3</v>
      </c>
      <c r="B165" s="1" t="s">
        <v>120</v>
      </c>
      <c r="C165">
        <f t="shared" si="102"/>
        <v>39</v>
      </c>
      <c r="D165">
        <f t="shared" si="80"/>
        <v>3</v>
      </c>
      <c r="G165">
        <f t="shared" si="103"/>
        <v>163</v>
      </c>
      <c r="H165" t="str">
        <f t="shared" si="108"/>
        <v/>
      </c>
      <c r="I165" t="str">
        <f t="shared" si="108"/>
        <v>hcl:#a97842 pid:347084450 ecl:oth</v>
      </c>
      <c r="J165" t="str">
        <f t="shared" si="108"/>
        <v>eyr:2030 hgt:176cm byr:1955 cid:229</v>
      </c>
      <c r="K165" t="str">
        <f t="shared" si="108"/>
        <v>iyr:2013</v>
      </c>
      <c r="L165" t="str">
        <f t="shared" si="108"/>
        <v/>
      </c>
      <c r="M165" t="str">
        <f t="shared" si="108"/>
        <v/>
      </c>
      <c r="N165" t="str">
        <f t="shared" si="108"/>
        <v/>
      </c>
      <c r="O165" t="str">
        <f t="shared" si="108"/>
        <v/>
      </c>
      <c r="P165" t="str">
        <f t="shared" si="108"/>
        <v/>
      </c>
      <c r="Q165" t="str">
        <f t="shared" si="81"/>
        <v>hcl:#a97842 pid:347084450 ecl:oth eyr:2030 hgt:176cm byr:1955 cid:229 iyr:2013</v>
      </c>
      <c r="R165">
        <f t="shared" si="105"/>
        <v>54</v>
      </c>
      <c r="S165">
        <f t="shared" si="105"/>
        <v>71</v>
      </c>
      <c r="T165">
        <f t="shared" si="105"/>
        <v>35</v>
      </c>
      <c r="U165">
        <f t="shared" si="105"/>
        <v>44</v>
      </c>
      <c r="V165">
        <f t="shared" si="105"/>
        <v>1</v>
      </c>
      <c r="W165">
        <f t="shared" si="105"/>
        <v>27</v>
      </c>
      <c r="X165">
        <f t="shared" si="73"/>
        <v>13</v>
      </c>
      <c r="Y165" s="3" t="b">
        <f t="shared" si="77"/>
        <v>1</v>
      </c>
      <c r="Z165" t="str">
        <f t="shared" si="82"/>
        <v>1955</v>
      </c>
      <c r="AA165" t="str">
        <f t="shared" si="83"/>
        <v>2013</v>
      </c>
      <c r="AB165" t="str">
        <f t="shared" si="84"/>
        <v>2030</v>
      </c>
      <c r="AC165" t="str">
        <f t="shared" si="85"/>
        <v>176cm</v>
      </c>
      <c r="AD165" t="str">
        <f t="shared" si="86"/>
        <v>#a97842</v>
      </c>
      <c r="AE165" t="str">
        <f t="shared" si="87"/>
        <v>oth</v>
      </c>
      <c r="AF165" t="str">
        <f t="shared" si="88"/>
        <v>347084450</v>
      </c>
      <c r="AG165" s="3" t="b">
        <f t="shared" si="78"/>
        <v>1</v>
      </c>
      <c r="AH165" t="b">
        <f t="shared" si="89"/>
        <v>1</v>
      </c>
      <c r="AI165" t="b">
        <f t="shared" si="90"/>
        <v>1</v>
      </c>
      <c r="AJ165" t="b">
        <f t="shared" si="91"/>
        <v>1</v>
      </c>
      <c r="AK165" s="8" t="b">
        <f t="shared" si="92"/>
        <v>1</v>
      </c>
      <c r="AL165" s="7" t="b">
        <f t="shared" si="93"/>
        <v>1</v>
      </c>
      <c r="AM165" s="8" t="b">
        <f t="shared" si="94"/>
        <v>1</v>
      </c>
      <c r="AN165" t="b">
        <f t="shared" si="95"/>
        <v>1</v>
      </c>
      <c r="AO165" t="str">
        <f t="shared" si="96"/>
        <v>cm</v>
      </c>
      <c r="AP165">
        <f t="shared" si="97"/>
        <v>176</v>
      </c>
      <c r="AQ165" s="6" t="b">
        <f t="shared" si="98"/>
        <v>1</v>
      </c>
      <c r="AR165" s="6" t="str">
        <f t="shared" si="99"/>
        <v>a97842</v>
      </c>
      <c r="AS165" s="6" t="b">
        <f>NOT(IFERROR(VLOOKUP(IFERROR(VALUE(MID($AD165,RIGHT(AS$2,1)+1,1)),MID($AD165,RIGHT(AS$2,1)+1,1)),Alphanumeric!$A:$A,1,FALSE),-1)=-1)</f>
        <v>1</v>
      </c>
      <c r="AT165" s="6" t="b">
        <f>NOT(IFERROR(VLOOKUP(IFERROR(VALUE(MID($AD165,RIGHT(AT$2,1)+1,1)),MID($AD165,RIGHT(AT$2,1)+1,1)),Alphanumeric!$A:$A,1,FALSE),-1)=-1)</f>
        <v>1</v>
      </c>
      <c r="AU165" s="6" t="b">
        <f>NOT(IFERROR(VLOOKUP(IFERROR(VALUE(MID($AD165,RIGHT(AU$2,1)+1,1)),MID($AD165,RIGHT(AU$2,1)+1,1)),Alphanumeric!$A:$A,1,FALSE),-1)=-1)</f>
        <v>1</v>
      </c>
      <c r="AV165" s="6" t="b">
        <f>NOT(IFERROR(VLOOKUP(IFERROR(VALUE(MID($AD165,RIGHT(AV$2,1)+1,1)),MID($AD165,RIGHT(AV$2,1)+1,1)),Alphanumeric!$A:$A,1,FALSE),-1)=-1)</f>
        <v>1</v>
      </c>
      <c r="AW165" s="6" t="b">
        <f>NOT(IFERROR(VLOOKUP(IFERROR(VALUE(MID($AD165,RIGHT(AW$2,1)+1,1)),MID($AD165,RIGHT(AW$2,1)+1,1)),Alphanumeric!$A:$A,1,FALSE),-1)=-1)</f>
        <v>1</v>
      </c>
      <c r="AX165" s="6" t="b">
        <f>NOT(IFERROR(VLOOKUP(IFERROR(VALUE(MID($AD165,RIGHT(AX$2,1)+1,1)),MID($AD165,RIGHT(AX$2,1)+1,1)),Alphanumeric!$A:$A,1,FALSE),-1)=-1)</f>
        <v>1</v>
      </c>
      <c r="AY165" s="6" t="b">
        <f t="shared" si="100"/>
        <v>1</v>
      </c>
      <c r="AZ165" t="b">
        <f t="shared" si="101"/>
        <v>1</v>
      </c>
    </row>
    <row r="166" spans="1:52" x14ac:dyDescent="0.2">
      <c r="A166" t="str">
        <f t="shared" si="79"/>
        <v>40-1</v>
      </c>
      <c r="C166">
        <f t="shared" si="102"/>
        <v>40</v>
      </c>
      <c r="D166">
        <f t="shared" si="80"/>
        <v>1</v>
      </c>
      <c r="G166">
        <f t="shared" si="103"/>
        <v>164</v>
      </c>
      <c r="H166" t="str">
        <f t="shared" si="108"/>
        <v/>
      </c>
      <c r="I166" t="str">
        <f t="shared" si="108"/>
        <v>hcl:#fffffd byr:1979 iyr:2017</v>
      </c>
      <c r="J166" t="str">
        <f t="shared" si="108"/>
        <v>pid:183840860 hgt:177cm ecl:blu eyr:2023</v>
      </c>
      <c r="K166" t="str">
        <f t="shared" si="108"/>
        <v/>
      </c>
      <c r="L166" t="str">
        <f t="shared" si="108"/>
        <v/>
      </c>
      <c r="M166" t="str">
        <f t="shared" si="108"/>
        <v/>
      </c>
      <c r="N166" t="str">
        <f t="shared" si="108"/>
        <v/>
      </c>
      <c r="O166" t="str">
        <f t="shared" si="108"/>
        <v/>
      </c>
      <c r="P166" t="str">
        <f t="shared" si="108"/>
        <v/>
      </c>
      <c r="Q166" t="str">
        <f t="shared" si="81"/>
        <v>hcl:#fffffd byr:1979 iyr:2017 pid:183840860 hgt:177cm ecl:blu eyr:2023</v>
      </c>
      <c r="R166">
        <f t="shared" si="105"/>
        <v>13</v>
      </c>
      <c r="S166">
        <f t="shared" si="105"/>
        <v>22</v>
      </c>
      <c r="T166">
        <f t="shared" si="105"/>
        <v>63</v>
      </c>
      <c r="U166">
        <f t="shared" si="105"/>
        <v>45</v>
      </c>
      <c r="V166">
        <f t="shared" si="105"/>
        <v>1</v>
      </c>
      <c r="W166">
        <f t="shared" si="105"/>
        <v>55</v>
      </c>
      <c r="X166">
        <f t="shared" si="73"/>
        <v>31</v>
      </c>
      <c r="Y166" s="3" t="b">
        <f t="shared" si="77"/>
        <v>1</v>
      </c>
      <c r="Z166" t="str">
        <f t="shared" si="82"/>
        <v>1979</v>
      </c>
      <c r="AA166" t="str">
        <f t="shared" si="83"/>
        <v>2017</v>
      </c>
      <c r="AB166" t="str">
        <f t="shared" si="84"/>
        <v>2023</v>
      </c>
      <c r="AC166" t="str">
        <f t="shared" si="85"/>
        <v>177cm</v>
      </c>
      <c r="AD166" t="str">
        <f t="shared" si="86"/>
        <v>#fffffd</v>
      </c>
      <c r="AE166" t="str">
        <f t="shared" si="87"/>
        <v>blu</v>
      </c>
      <c r="AF166" t="str">
        <f t="shared" si="88"/>
        <v>183840860</v>
      </c>
      <c r="AG166" s="3" t="b">
        <f t="shared" si="78"/>
        <v>1</v>
      </c>
      <c r="AH166" t="b">
        <f t="shared" si="89"/>
        <v>1</v>
      </c>
      <c r="AI166" t="b">
        <f t="shared" si="90"/>
        <v>1</v>
      </c>
      <c r="AJ166" t="b">
        <f t="shared" si="91"/>
        <v>1</v>
      </c>
      <c r="AK166" s="8" t="b">
        <f t="shared" si="92"/>
        <v>1</v>
      </c>
      <c r="AL166" s="7" t="b">
        <f t="shared" si="93"/>
        <v>1</v>
      </c>
      <c r="AM166" s="8" t="b">
        <f t="shared" si="94"/>
        <v>1</v>
      </c>
      <c r="AN166" t="b">
        <f t="shared" si="95"/>
        <v>1</v>
      </c>
      <c r="AO166" t="str">
        <f t="shared" si="96"/>
        <v>cm</v>
      </c>
      <c r="AP166">
        <f t="shared" si="97"/>
        <v>177</v>
      </c>
      <c r="AQ166" s="6" t="b">
        <f t="shared" si="98"/>
        <v>1</v>
      </c>
      <c r="AR166" s="6" t="str">
        <f t="shared" si="99"/>
        <v>fffffd</v>
      </c>
      <c r="AS166" s="6" t="b">
        <f>NOT(IFERROR(VLOOKUP(IFERROR(VALUE(MID($AD166,RIGHT(AS$2,1)+1,1)),MID($AD166,RIGHT(AS$2,1)+1,1)),Alphanumeric!$A:$A,1,FALSE),-1)=-1)</f>
        <v>1</v>
      </c>
      <c r="AT166" s="6" t="b">
        <f>NOT(IFERROR(VLOOKUP(IFERROR(VALUE(MID($AD166,RIGHT(AT$2,1)+1,1)),MID($AD166,RIGHT(AT$2,1)+1,1)),Alphanumeric!$A:$A,1,FALSE),-1)=-1)</f>
        <v>1</v>
      </c>
      <c r="AU166" s="6" t="b">
        <f>NOT(IFERROR(VLOOKUP(IFERROR(VALUE(MID($AD166,RIGHT(AU$2,1)+1,1)),MID($AD166,RIGHT(AU$2,1)+1,1)),Alphanumeric!$A:$A,1,FALSE),-1)=-1)</f>
        <v>1</v>
      </c>
      <c r="AV166" s="6" t="b">
        <f>NOT(IFERROR(VLOOKUP(IFERROR(VALUE(MID($AD166,RIGHT(AV$2,1)+1,1)),MID($AD166,RIGHT(AV$2,1)+1,1)),Alphanumeric!$A:$A,1,FALSE),-1)=-1)</f>
        <v>1</v>
      </c>
      <c r="AW166" s="6" t="b">
        <f>NOT(IFERROR(VLOOKUP(IFERROR(VALUE(MID($AD166,RIGHT(AW$2,1)+1,1)),MID($AD166,RIGHT(AW$2,1)+1,1)),Alphanumeric!$A:$A,1,FALSE),-1)=-1)</f>
        <v>1</v>
      </c>
      <c r="AX166" s="6" t="b">
        <f>NOT(IFERROR(VLOOKUP(IFERROR(VALUE(MID($AD166,RIGHT(AX$2,1)+1,1)),MID($AD166,RIGHT(AX$2,1)+1,1)),Alphanumeric!$A:$A,1,FALSE),-1)=-1)</f>
        <v>1</v>
      </c>
      <c r="AY166" s="6" t="b">
        <f t="shared" si="100"/>
        <v>1</v>
      </c>
      <c r="AZ166" t="b">
        <f t="shared" si="101"/>
        <v>1</v>
      </c>
    </row>
    <row r="167" spans="1:52" ht="17" x14ac:dyDescent="0.25">
      <c r="A167" t="str">
        <f t="shared" si="79"/>
        <v>40-2</v>
      </c>
      <c r="B167" s="1" t="s">
        <v>121</v>
      </c>
      <c r="C167">
        <f t="shared" si="102"/>
        <v>40</v>
      </c>
      <c r="D167">
        <f t="shared" si="80"/>
        <v>2</v>
      </c>
      <c r="G167">
        <f t="shared" si="103"/>
        <v>165</v>
      </c>
      <c r="H167" t="str">
        <f t="shared" si="108"/>
        <v/>
      </c>
      <c r="I167" t="str">
        <f t="shared" si="108"/>
        <v>pid:045246162 eyr:2021 byr:1928 hgt:190cm ecl:gry hcl:#602927</v>
      </c>
      <c r="J167" t="str">
        <f t="shared" si="108"/>
        <v/>
      </c>
      <c r="K167" t="str">
        <f t="shared" si="108"/>
        <v/>
      </c>
      <c r="L167" t="str">
        <f t="shared" si="108"/>
        <v/>
      </c>
      <c r="M167" t="str">
        <f t="shared" si="108"/>
        <v/>
      </c>
      <c r="N167" t="str">
        <f t="shared" si="108"/>
        <v/>
      </c>
      <c r="O167" t="str">
        <f t="shared" si="108"/>
        <v/>
      </c>
      <c r="P167" t="str">
        <f t="shared" si="108"/>
        <v/>
      </c>
      <c r="Q167" t="str">
        <f t="shared" si="81"/>
        <v>pid:045246162 eyr:2021 byr:1928 hgt:190cm ecl:gry hcl:#602927</v>
      </c>
      <c r="R167">
        <f t="shared" si="105"/>
        <v>24</v>
      </c>
      <c r="S167" t="e">
        <f t="shared" si="105"/>
        <v>#VALUE!</v>
      </c>
      <c r="T167">
        <f t="shared" si="105"/>
        <v>15</v>
      </c>
      <c r="U167">
        <f t="shared" si="105"/>
        <v>33</v>
      </c>
      <c r="V167">
        <f t="shared" si="105"/>
        <v>51</v>
      </c>
      <c r="W167">
        <f t="shared" si="105"/>
        <v>43</v>
      </c>
      <c r="X167">
        <f t="shared" si="105"/>
        <v>1</v>
      </c>
      <c r="Y167" s="3" t="b">
        <f t="shared" si="77"/>
        <v>0</v>
      </c>
      <c r="Z167" t="str">
        <f t="shared" si="82"/>
        <v>1928</v>
      </c>
      <c r="AA167" t="e">
        <f t="shared" si="83"/>
        <v>#VALUE!</v>
      </c>
      <c r="AB167" t="str">
        <f t="shared" si="84"/>
        <v>2021</v>
      </c>
      <c r="AC167" t="str">
        <f t="shared" si="85"/>
        <v>190cm</v>
      </c>
      <c r="AD167" t="str">
        <f t="shared" si="86"/>
        <v>#602927</v>
      </c>
      <c r="AE167" t="str">
        <f t="shared" si="87"/>
        <v>gry</v>
      </c>
      <c r="AF167" t="str">
        <f t="shared" si="88"/>
        <v>045246162</v>
      </c>
      <c r="AG167" s="3" t="b">
        <f t="shared" si="78"/>
        <v>0</v>
      </c>
      <c r="AH167" t="b">
        <f t="shared" si="89"/>
        <v>1</v>
      </c>
      <c r="AI167" t="b">
        <f t="shared" si="90"/>
        <v>0</v>
      </c>
      <c r="AJ167" t="b">
        <f t="shared" si="91"/>
        <v>1</v>
      </c>
      <c r="AK167" s="8" t="b">
        <f t="shared" si="92"/>
        <v>1</v>
      </c>
      <c r="AL167" s="7" t="b">
        <f t="shared" si="93"/>
        <v>1</v>
      </c>
      <c r="AM167" s="8" t="b">
        <f t="shared" si="94"/>
        <v>1</v>
      </c>
      <c r="AN167" t="b">
        <f t="shared" si="95"/>
        <v>1</v>
      </c>
      <c r="AO167" t="str">
        <f t="shared" si="96"/>
        <v>cm</v>
      </c>
      <c r="AP167">
        <f t="shared" si="97"/>
        <v>190</v>
      </c>
      <c r="AQ167" s="6" t="b">
        <f t="shared" si="98"/>
        <v>1</v>
      </c>
      <c r="AR167" s="6" t="str">
        <f t="shared" si="99"/>
        <v>602927</v>
      </c>
      <c r="AS167" s="6" t="b">
        <f>NOT(IFERROR(VLOOKUP(IFERROR(VALUE(MID($AD167,RIGHT(AS$2,1)+1,1)),MID($AD167,RIGHT(AS$2,1)+1,1)),Alphanumeric!$A:$A,1,FALSE),-1)=-1)</f>
        <v>1</v>
      </c>
      <c r="AT167" s="6" t="b">
        <f>NOT(IFERROR(VLOOKUP(IFERROR(VALUE(MID($AD167,RIGHT(AT$2,1)+1,1)),MID($AD167,RIGHT(AT$2,1)+1,1)),Alphanumeric!$A:$A,1,FALSE),-1)=-1)</f>
        <v>1</v>
      </c>
      <c r="AU167" s="6" t="b">
        <f>NOT(IFERROR(VLOOKUP(IFERROR(VALUE(MID($AD167,RIGHT(AU$2,1)+1,1)),MID($AD167,RIGHT(AU$2,1)+1,1)),Alphanumeric!$A:$A,1,FALSE),-1)=-1)</f>
        <v>1</v>
      </c>
      <c r="AV167" s="6" t="b">
        <f>NOT(IFERROR(VLOOKUP(IFERROR(VALUE(MID($AD167,RIGHT(AV$2,1)+1,1)),MID($AD167,RIGHT(AV$2,1)+1,1)),Alphanumeric!$A:$A,1,FALSE),-1)=-1)</f>
        <v>1</v>
      </c>
      <c r="AW167" s="6" t="b">
        <f>NOT(IFERROR(VLOOKUP(IFERROR(VALUE(MID($AD167,RIGHT(AW$2,1)+1,1)),MID($AD167,RIGHT(AW$2,1)+1,1)),Alphanumeric!$A:$A,1,FALSE),-1)=-1)</f>
        <v>1</v>
      </c>
      <c r="AX167" s="6" t="b">
        <f>NOT(IFERROR(VLOOKUP(IFERROR(VALUE(MID($AD167,RIGHT(AX$2,1)+1,1)),MID($AD167,RIGHT(AX$2,1)+1,1)),Alphanumeric!$A:$A,1,FALSE),-1)=-1)</f>
        <v>1</v>
      </c>
      <c r="AY167" s="6" t="b">
        <f t="shared" si="100"/>
        <v>1</v>
      </c>
      <c r="AZ167" t="b">
        <f t="shared" si="101"/>
        <v>1</v>
      </c>
    </row>
    <row r="168" spans="1:52" ht="17" x14ac:dyDescent="0.25">
      <c r="A168" t="str">
        <f t="shared" si="79"/>
        <v>40-3</v>
      </c>
      <c r="B168" s="1" t="s">
        <v>122</v>
      </c>
      <c r="C168">
        <f t="shared" si="102"/>
        <v>40</v>
      </c>
      <c r="D168">
        <f t="shared" si="80"/>
        <v>3</v>
      </c>
      <c r="G168">
        <f t="shared" si="103"/>
        <v>166</v>
      </c>
      <c r="H168" t="str">
        <f t="shared" si="108"/>
        <v/>
      </c>
      <c r="I168" t="str">
        <f t="shared" si="108"/>
        <v>pid:273620987</v>
      </c>
      <c r="J168" t="str">
        <f t="shared" si="108"/>
        <v>eyr:2022 hgt:162cm</v>
      </c>
      <c r="K168" t="str">
        <f t="shared" si="108"/>
        <v>cid:269</v>
      </c>
      <c r="L168" t="str">
        <f t="shared" si="108"/>
        <v>byr:1991 hcl:#602927 ecl:amb iyr:2019</v>
      </c>
      <c r="M168" t="str">
        <f t="shared" si="108"/>
        <v/>
      </c>
      <c r="N168" t="str">
        <f t="shared" si="108"/>
        <v/>
      </c>
      <c r="O168" t="str">
        <f t="shared" si="108"/>
        <v/>
      </c>
      <c r="P168" t="str">
        <f t="shared" si="108"/>
        <v/>
      </c>
      <c r="Q168" t="str">
        <f t="shared" si="81"/>
        <v>pid:273620987 eyr:2022 hgt:162cm cid:269 byr:1991 hcl:#602927 ecl:amb iyr:2019</v>
      </c>
      <c r="R168">
        <f t="shared" si="105"/>
        <v>42</v>
      </c>
      <c r="S168">
        <f t="shared" si="105"/>
        <v>71</v>
      </c>
      <c r="T168">
        <f t="shared" si="105"/>
        <v>15</v>
      </c>
      <c r="U168">
        <f t="shared" si="105"/>
        <v>24</v>
      </c>
      <c r="V168">
        <f t="shared" si="105"/>
        <v>51</v>
      </c>
      <c r="W168">
        <f t="shared" si="105"/>
        <v>63</v>
      </c>
      <c r="X168">
        <f t="shared" si="105"/>
        <v>1</v>
      </c>
      <c r="Y168" s="3" t="b">
        <f t="shared" si="77"/>
        <v>1</v>
      </c>
      <c r="Z168" t="str">
        <f t="shared" si="82"/>
        <v>1991</v>
      </c>
      <c r="AA168" t="str">
        <f t="shared" si="83"/>
        <v>2019</v>
      </c>
      <c r="AB168" t="str">
        <f t="shared" si="84"/>
        <v>2022</v>
      </c>
      <c r="AC168" t="str">
        <f t="shared" si="85"/>
        <v>162cm</v>
      </c>
      <c r="AD168" t="str">
        <f t="shared" si="86"/>
        <v>#602927</v>
      </c>
      <c r="AE168" t="str">
        <f t="shared" si="87"/>
        <v>amb</v>
      </c>
      <c r="AF168" t="str">
        <f t="shared" si="88"/>
        <v>273620987</v>
      </c>
      <c r="AG168" s="3" t="b">
        <f t="shared" si="78"/>
        <v>1</v>
      </c>
      <c r="AH168" t="b">
        <f t="shared" si="89"/>
        <v>1</v>
      </c>
      <c r="AI168" t="b">
        <f t="shared" si="90"/>
        <v>1</v>
      </c>
      <c r="AJ168" t="b">
        <f t="shared" si="91"/>
        <v>1</v>
      </c>
      <c r="AK168" s="8" t="b">
        <f t="shared" si="92"/>
        <v>1</v>
      </c>
      <c r="AL168" s="7" t="b">
        <f t="shared" si="93"/>
        <v>1</v>
      </c>
      <c r="AM168" s="8" t="b">
        <f t="shared" si="94"/>
        <v>1</v>
      </c>
      <c r="AN168" t="b">
        <f t="shared" si="95"/>
        <v>1</v>
      </c>
      <c r="AO168" t="str">
        <f t="shared" si="96"/>
        <v>cm</v>
      </c>
      <c r="AP168">
        <f t="shared" si="97"/>
        <v>162</v>
      </c>
      <c r="AQ168" s="6" t="b">
        <f t="shared" si="98"/>
        <v>1</v>
      </c>
      <c r="AR168" s="6" t="str">
        <f t="shared" si="99"/>
        <v>602927</v>
      </c>
      <c r="AS168" s="6" t="b">
        <f>NOT(IFERROR(VLOOKUP(IFERROR(VALUE(MID($AD168,RIGHT(AS$2,1)+1,1)),MID($AD168,RIGHT(AS$2,1)+1,1)),Alphanumeric!$A:$A,1,FALSE),-1)=-1)</f>
        <v>1</v>
      </c>
      <c r="AT168" s="6" t="b">
        <f>NOT(IFERROR(VLOOKUP(IFERROR(VALUE(MID($AD168,RIGHT(AT$2,1)+1,1)),MID($AD168,RIGHT(AT$2,1)+1,1)),Alphanumeric!$A:$A,1,FALSE),-1)=-1)</f>
        <v>1</v>
      </c>
      <c r="AU168" s="6" t="b">
        <f>NOT(IFERROR(VLOOKUP(IFERROR(VALUE(MID($AD168,RIGHT(AU$2,1)+1,1)),MID($AD168,RIGHT(AU$2,1)+1,1)),Alphanumeric!$A:$A,1,FALSE),-1)=-1)</f>
        <v>1</v>
      </c>
      <c r="AV168" s="6" t="b">
        <f>NOT(IFERROR(VLOOKUP(IFERROR(VALUE(MID($AD168,RIGHT(AV$2,1)+1,1)),MID($AD168,RIGHT(AV$2,1)+1,1)),Alphanumeric!$A:$A,1,FALSE),-1)=-1)</f>
        <v>1</v>
      </c>
      <c r="AW168" s="6" t="b">
        <f>NOT(IFERROR(VLOOKUP(IFERROR(VALUE(MID($AD168,RIGHT(AW$2,1)+1,1)),MID($AD168,RIGHT(AW$2,1)+1,1)),Alphanumeric!$A:$A,1,FALSE),-1)=-1)</f>
        <v>1</v>
      </c>
      <c r="AX168" s="6" t="b">
        <f>NOT(IFERROR(VLOOKUP(IFERROR(VALUE(MID($AD168,RIGHT(AX$2,1)+1,1)),MID($AD168,RIGHT(AX$2,1)+1,1)),Alphanumeric!$A:$A,1,FALSE),-1)=-1)</f>
        <v>1</v>
      </c>
      <c r="AY168" s="6" t="b">
        <f t="shared" si="100"/>
        <v>1</v>
      </c>
      <c r="AZ168" t="b">
        <f t="shared" si="101"/>
        <v>1</v>
      </c>
    </row>
    <row r="169" spans="1:52" ht="17" x14ac:dyDescent="0.25">
      <c r="A169" t="str">
        <f t="shared" si="79"/>
        <v>40-4</v>
      </c>
      <c r="B169" s="1" t="s">
        <v>123</v>
      </c>
      <c r="C169">
        <f t="shared" si="102"/>
        <v>40</v>
      </c>
      <c r="D169">
        <f t="shared" si="80"/>
        <v>4</v>
      </c>
      <c r="G169">
        <f t="shared" si="103"/>
        <v>167</v>
      </c>
      <c r="H169" t="str">
        <f t="shared" si="108"/>
        <v/>
      </c>
      <c r="I169" t="str">
        <f t="shared" si="108"/>
        <v>pid:621069556 ecl:amb</v>
      </c>
      <c r="J169" t="str">
        <f t="shared" si="108"/>
        <v>cid:202 byr:2020 hgt:189cm</v>
      </c>
      <c r="K169" t="str">
        <f t="shared" si="108"/>
        <v>iyr:2014 hcl:#fffffd</v>
      </c>
      <c r="L169" t="str">
        <f t="shared" si="108"/>
        <v>eyr:2027</v>
      </c>
      <c r="M169" t="str">
        <f t="shared" si="108"/>
        <v/>
      </c>
      <c r="N169" t="str">
        <f t="shared" si="108"/>
        <v/>
      </c>
      <c r="O169" t="str">
        <f t="shared" si="108"/>
        <v/>
      </c>
      <c r="P169" t="str">
        <f t="shared" si="108"/>
        <v/>
      </c>
      <c r="Q169" t="str">
        <f t="shared" si="81"/>
        <v>pid:621069556 ecl:amb cid:202 byr:2020 hgt:189cm iyr:2014 hcl:#fffffd eyr:2027</v>
      </c>
      <c r="R169">
        <f t="shared" ref="R169:X200" si="109">FIND(R$2,$Q169,1)</f>
        <v>31</v>
      </c>
      <c r="S169">
        <f t="shared" si="109"/>
        <v>50</v>
      </c>
      <c r="T169">
        <f t="shared" si="109"/>
        <v>71</v>
      </c>
      <c r="U169">
        <f t="shared" si="109"/>
        <v>40</v>
      </c>
      <c r="V169">
        <f t="shared" si="109"/>
        <v>59</v>
      </c>
      <c r="W169">
        <f t="shared" si="109"/>
        <v>15</v>
      </c>
      <c r="X169">
        <f t="shared" si="109"/>
        <v>1</v>
      </c>
      <c r="Y169" s="3" t="b">
        <f t="shared" si="77"/>
        <v>1</v>
      </c>
      <c r="Z169" t="str">
        <f t="shared" si="82"/>
        <v>2020</v>
      </c>
      <c r="AA169" t="str">
        <f t="shared" si="83"/>
        <v>2014</v>
      </c>
      <c r="AB169" t="str">
        <f t="shared" si="84"/>
        <v>2027</v>
      </c>
      <c r="AC169" t="str">
        <f t="shared" si="85"/>
        <v>189cm</v>
      </c>
      <c r="AD169" t="str">
        <f t="shared" si="86"/>
        <v>#fffffd</v>
      </c>
      <c r="AE169" t="str">
        <f t="shared" si="87"/>
        <v>amb</v>
      </c>
      <c r="AF169" t="str">
        <f t="shared" si="88"/>
        <v>621069556</v>
      </c>
      <c r="AG169" s="3" t="b">
        <f t="shared" si="78"/>
        <v>0</v>
      </c>
      <c r="AH169" t="b">
        <f t="shared" si="89"/>
        <v>0</v>
      </c>
      <c r="AI169" t="b">
        <f t="shared" si="90"/>
        <v>1</v>
      </c>
      <c r="AJ169" t="b">
        <f t="shared" si="91"/>
        <v>1</v>
      </c>
      <c r="AK169" s="8" t="b">
        <f t="shared" si="92"/>
        <v>1</v>
      </c>
      <c r="AL169" s="7" t="b">
        <f t="shared" si="93"/>
        <v>1</v>
      </c>
      <c r="AM169" s="8" t="b">
        <f t="shared" si="94"/>
        <v>1</v>
      </c>
      <c r="AN169" t="b">
        <f t="shared" si="95"/>
        <v>1</v>
      </c>
      <c r="AO169" t="str">
        <f t="shared" si="96"/>
        <v>cm</v>
      </c>
      <c r="AP169">
        <f t="shared" si="97"/>
        <v>189</v>
      </c>
      <c r="AQ169" s="6" t="b">
        <f t="shared" si="98"/>
        <v>1</v>
      </c>
      <c r="AR169" s="6" t="str">
        <f t="shared" si="99"/>
        <v>fffffd</v>
      </c>
      <c r="AS169" s="6" t="b">
        <f>NOT(IFERROR(VLOOKUP(IFERROR(VALUE(MID($AD169,RIGHT(AS$2,1)+1,1)),MID($AD169,RIGHT(AS$2,1)+1,1)),Alphanumeric!$A:$A,1,FALSE),-1)=-1)</f>
        <v>1</v>
      </c>
      <c r="AT169" s="6" t="b">
        <f>NOT(IFERROR(VLOOKUP(IFERROR(VALUE(MID($AD169,RIGHT(AT$2,1)+1,1)),MID($AD169,RIGHT(AT$2,1)+1,1)),Alphanumeric!$A:$A,1,FALSE),-1)=-1)</f>
        <v>1</v>
      </c>
      <c r="AU169" s="6" t="b">
        <f>NOT(IFERROR(VLOOKUP(IFERROR(VALUE(MID($AD169,RIGHT(AU$2,1)+1,1)),MID($AD169,RIGHT(AU$2,1)+1,1)),Alphanumeric!$A:$A,1,FALSE),-1)=-1)</f>
        <v>1</v>
      </c>
      <c r="AV169" s="6" t="b">
        <f>NOT(IFERROR(VLOOKUP(IFERROR(VALUE(MID($AD169,RIGHT(AV$2,1)+1,1)),MID($AD169,RIGHT(AV$2,1)+1,1)),Alphanumeric!$A:$A,1,FALSE),-1)=-1)</f>
        <v>1</v>
      </c>
      <c r="AW169" s="6" t="b">
        <f>NOT(IFERROR(VLOOKUP(IFERROR(VALUE(MID($AD169,RIGHT(AW$2,1)+1,1)),MID($AD169,RIGHT(AW$2,1)+1,1)),Alphanumeric!$A:$A,1,FALSE),-1)=-1)</f>
        <v>1</v>
      </c>
      <c r="AX169" s="6" t="b">
        <f>NOT(IFERROR(VLOOKUP(IFERROR(VALUE(MID($AD169,RIGHT(AX$2,1)+1,1)),MID($AD169,RIGHT(AX$2,1)+1,1)),Alphanumeric!$A:$A,1,FALSE),-1)=-1)</f>
        <v>1</v>
      </c>
      <c r="AY169" s="6" t="b">
        <f t="shared" si="100"/>
        <v>1</v>
      </c>
      <c r="AZ169" t="b">
        <f t="shared" si="101"/>
        <v>1</v>
      </c>
    </row>
    <row r="170" spans="1:52" x14ac:dyDescent="0.2">
      <c r="A170" t="str">
        <f t="shared" si="79"/>
        <v>41-1</v>
      </c>
      <c r="C170">
        <f t="shared" si="102"/>
        <v>41</v>
      </c>
      <c r="D170">
        <f t="shared" si="80"/>
        <v>1</v>
      </c>
      <c r="G170">
        <f t="shared" si="103"/>
        <v>168</v>
      </c>
      <c r="H170" t="str">
        <f t="shared" si="108"/>
        <v/>
      </c>
      <c r="I170" t="str">
        <f t="shared" si="108"/>
        <v>eyr:2022 byr:1988</v>
      </c>
      <c r="J170" t="str">
        <f t="shared" si="108"/>
        <v>hgt:190cm</v>
      </c>
      <c r="K170" t="str">
        <f t="shared" si="108"/>
        <v>pid:349839553 hcl:#602927 iyr:2018 ecl:gry</v>
      </c>
      <c r="L170" t="str">
        <f t="shared" si="108"/>
        <v/>
      </c>
      <c r="M170" t="str">
        <f t="shared" si="108"/>
        <v/>
      </c>
      <c r="N170" t="str">
        <f t="shared" si="108"/>
        <v/>
      </c>
      <c r="O170" t="str">
        <f t="shared" si="108"/>
        <v/>
      </c>
      <c r="P170" t="str">
        <f t="shared" si="108"/>
        <v/>
      </c>
      <c r="Q170" t="str">
        <f t="shared" si="81"/>
        <v>eyr:2022 byr:1988 hgt:190cm pid:349839553 hcl:#602927 iyr:2018 ecl:gry</v>
      </c>
      <c r="R170">
        <f t="shared" si="109"/>
        <v>10</v>
      </c>
      <c r="S170">
        <f t="shared" si="109"/>
        <v>55</v>
      </c>
      <c r="T170">
        <f t="shared" si="109"/>
        <v>1</v>
      </c>
      <c r="U170">
        <f t="shared" si="109"/>
        <v>19</v>
      </c>
      <c r="V170">
        <f t="shared" si="109"/>
        <v>43</v>
      </c>
      <c r="W170">
        <f t="shared" si="109"/>
        <v>64</v>
      </c>
      <c r="X170">
        <f t="shared" si="109"/>
        <v>29</v>
      </c>
      <c r="Y170" s="3" t="b">
        <f t="shared" si="77"/>
        <v>1</v>
      </c>
      <c r="Z170" t="str">
        <f t="shared" si="82"/>
        <v>1988</v>
      </c>
      <c r="AA170" t="str">
        <f t="shared" si="83"/>
        <v>2018</v>
      </c>
      <c r="AB170" t="str">
        <f t="shared" si="84"/>
        <v>2022</v>
      </c>
      <c r="AC170" t="str">
        <f t="shared" si="85"/>
        <v>190cm</v>
      </c>
      <c r="AD170" t="str">
        <f t="shared" si="86"/>
        <v>#602927</v>
      </c>
      <c r="AE170" t="str">
        <f t="shared" si="87"/>
        <v>gry</v>
      </c>
      <c r="AF170" t="str">
        <f t="shared" si="88"/>
        <v>349839553</v>
      </c>
      <c r="AG170" s="3" t="b">
        <f t="shared" si="78"/>
        <v>1</v>
      </c>
      <c r="AH170" t="b">
        <f t="shared" si="89"/>
        <v>1</v>
      </c>
      <c r="AI170" t="b">
        <f t="shared" si="90"/>
        <v>1</v>
      </c>
      <c r="AJ170" t="b">
        <f t="shared" si="91"/>
        <v>1</v>
      </c>
      <c r="AK170" s="8" t="b">
        <f t="shared" si="92"/>
        <v>1</v>
      </c>
      <c r="AL170" s="7" t="b">
        <f t="shared" si="93"/>
        <v>1</v>
      </c>
      <c r="AM170" s="8" t="b">
        <f t="shared" si="94"/>
        <v>1</v>
      </c>
      <c r="AN170" t="b">
        <f t="shared" si="95"/>
        <v>1</v>
      </c>
      <c r="AO170" t="str">
        <f t="shared" si="96"/>
        <v>cm</v>
      </c>
      <c r="AP170">
        <f t="shared" si="97"/>
        <v>190</v>
      </c>
      <c r="AQ170" s="6" t="b">
        <f t="shared" si="98"/>
        <v>1</v>
      </c>
      <c r="AR170" s="6" t="str">
        <f t="shared" si="99"/>
        <v>602927</v>
      </c>
      <c r="AS170" s="6" t="b">
        <f>NOT(IFERROR(VLOOKUP(IFERROR(VALUE(MID($AD170,RIGHT(AS$2,1)+1,1)),MID($AD170,RIGHT(AS$2,1)+1,1)),Alphanumeric!$A:$A,1,FALSE),-1)=-1)</f>
        <v>1</v>
      </c>
      <c r="AT170" s="6" t="b">
        <f>NOT(IFERROR(VLOOKUP(IFERROR(VALUE(MID($AD170,RIGHT(AT$2,1)+1,1)),MID($AD170,RIGHT(AT$2,1)+1,1)),Alphanumeric!$A:$A,1,FALSE),-1)=-1)</f>
        <v>1</v>
      </c>
      <c r="AU170" s="6" t="b">
        <f>NOT(IFERROR(VLOOKUP(IFERROR(VALUE(MID($AD170,RIGHT(AU$2,1)+1,1)),MID($AD170,RIGHT(AU$2,1)+1,1)),Alphanumeric!$A:$A,1,FALSE),-1)=-1)</f>
        <v>1</v>
      </c>
      <c r="AV170" s="6" t="b">
        <f>NOT(IFERROR(VLOOKUP(IFERROR(VALUE(MID($AD170,RIGHT(AV$2,1)+1,1)),MID($AD170,RIGHT(AV$2,1)+1,1)),Alphanumeric!$A:$A,1,FALSE),-1)=-1)</f>
        <v>1</v>
      </c>
      <c r="AW170" s="6" t="b">
        <f>NOT(IFERROR(VLOOKUP(IFERROR(VALUE(MID($AD170,RIGHT(AW$2,1)+1,1)),MID($AD170,RIGHT(AW$2,1)+1,1)),Alphanumeric!$A:$A,1,FALSE),-1)=-1)</f>
        <v>1</v>
      </c>
      <c r="AX170" s="6" t="b">
        <f>NOT(IFERROR(VLOOKUP(IFERROR(VALUE(MID($AD170,RIGHT(AX$2,1)+1,1)),MID($AD170,RIGHT(AX$2,1)+1,1)),Alphanumeric!$A:$A,1,FALSE),-1)=-1)</f>
        <v>1</v>
      </c>
      <c r="AY170" s="6" t="b">
        <f t="shared" si="100"/>
        <v>1</v>
      </c>
      <c r="AZ170" t="b">
        <f t="shared" si="101"/>
        <v>1</v>
      </c>
    </row>
    <row r="171" spans="1:52" ht="17" x14ac:dyDescent="0.25">
      <c r="A171" t="str">
        <f t="shared" si="79"/>
        <v>41-2</v>
      </c>
      <c r="B171" s="1" t="s">
        <v>124</v>
      </c>
      <c r="C171">
        <f t="shared" si="102"/>
        <v>41</v>
      </c>
      <c r="D171">
        <f t="shared" si="80"/>
        <v>2</v>
      </c>
      <c r="G171">
        <f t="shared" si="103"/>
        <v>169</v>
      </c>
      <c r="H171" t="str">
        <f t="shared" si="108"/>
        <v/>
      </c>
      <c r="I171" t="str">
        <f t="shared" si="108"/>
        <v>iyr:2014 ecl:gry</v>
      </c>
      <c r="J171" t="str">
        <f t="shared" si="108"/>
        <v>hcl:#733820 eyr:2025 hgt:179cm pid:231854667 byr:1984</v>
      </c>
      <c r="K171" t="str">
        <f t="shared" si="108"/>
        <v>cid:102</v>
      </c>
      <c r="L171" t="str">
        <f t="shared" si="108"/>
        <v/>
      </c>
      <c r="M171" t="str">
        <f t="shared" si="108"/>
        <v/>
      </c>
      <c r="N171" t="str">
        <f t="shared" si="108"/>
        <v/>
      </c>
      <c r="O171" t="str">
        <f t="shared" si="108"/>
        <v/>
      </c>
      <c r="P171" t="str">
        <f t="shared" si="108"/>
        <v/>
      </c>
      <c r="Q171" t="str">
        <f t="shared" si="81"/>
        <v>iyr:2014 ecl:gry hcl:#733820 eyr:2025 hgt:179cm pid:231854667 byr:1984 cid:102</v>
      </c>
      <c r="R171">
        <f t="shared" si="109"/>
        <v>63</v>
      </c>
      <c r="S171">
        <f t="shared" si="109"/>
        <v>1</v>
      </c>
      <c r="T171">
        <f t="shared" si="109"/>
        <v>30</v>
      </c>
      <c r="U171">
        <f t="shared" si="109"/>
        <v>39</v>
      </c>
      <c r="V171">
        <f t="shared" si="109"/>
        <v>18</v>
      </c>
      <c r="W171">
        <f t="shared" si="109"/>
        <v>10</v>
      </c>
      <c r="X171">
        <f t="shared" si="109"/>
        <v>49</v>
      </c>
      <c r="Y171" s="3" t="b">
        <f t="shared" si="77"/>
        <v>1</v>
      </c>
      <c r="Z171" t="str">
        <f t="shared" si="82"/>
        <v>1984</v>
      </c>
      <c r="AA171" t="str">
        <f t="shared" si="83"/>
        <v>2014</v>
      </c>
      <c r="AB171" t="str">
        <f t="shared" si="84"/>
        <v>2025</v>
      </c>
      <c r="AC171" t="str">
        <f t="shared" si="85"/>
        <v>179cm</v>
      </c>
      <c r="AD171" t="str">
        <f t="shared" si="86"/>
        <v>#733820</v>
      </c>
      <c r="AE171" t="str">
        <f t="shared" si="87"/>
        <v>gry</v>
      </c>
      <c r="AF171" t="str">
        <f t="shared" si="88"/>
        <v>231854667</v>
      </c>
      <c r="AG171" s="3" t="b">
        <f t="shared" si="78"/>
        <v>1</v>
      </c>
      <c r="AH171" t="b">
        <f t="shared" si="89"/>
        <v>1</v>
      </c>
      <c r="AI171" t="b">
        <f t="shared" si="90"/>
        <v>1</v>
      </c>
      <c r="AJ171" t="b">
        <f t="shared" si="91"/>
        <v>1</v>
      </c>
      <c r="AK171" s="8" t="b">
        <f t="shared" si="92"/>
        <v>1</v>
      </c>
      <c r="AL171" s="7" t="b">
        <f t="shared" si="93"/>
        <v>1</v>
      </c>
      <c r="AM171" s="8" t="b">
        <f t="shared" si="94"/>
        <v>1</v>
      </c>
      <c r="AN171" t="b">
        <f t="shared" si="95"/>
        <v>1</v>
      </c>
      <c r="AO171" t="str">
        <f t="shared" si="96"/>
        <v>cm</v>
      </c>
      <c r="AP171">
        <f t="shared" si="97"/>
        <v>179</v>
      </c>
      <c r="AQ171" s="6" t="b">
        <f t="shared" si="98"/>
        <v>1</v>
      </c>
      <c r="AR171" s="6" t="str">
        <f t="shared" si="99"/>
        <v>733820</v>
      </c>
      <c r="AS171" s="6" t="b">
        <f>NOT(IFERROR(VLOOKUP(IFERROR(VALUE(MID($AD171,RIGHT(AS$2,1)+1,1)),MID($AD171,RIGHT(AS$2,1)+1,1)),Alphanumeric!$A:$A,1,FALSE),-1)=-1)</f>
        <v>1</v>
      </c>
      <c r="AT171" s="6" t="b">
        <f>NOT(IFERROR(VLOOKUP(IFERROR(VALUE(MID($AD171,RIGHT(AT$2,1)+1,1)),MID($AD171,RIGHT(AT$2,1)+1,1)),Alphanumeric!$A:$A,1,FALSE),-1)=-1)</f>
        <v>1</v>
      </c>
      <c r="AU171" s="6" t="b">
        <f>NOT(IFERROR(VLOOKUP(IFERROR(VALUE(MID($AD171,RIGHT(AU$2,1)+1,1)),MID($AD171,RIGHT(AU$2,1)+1,1)),Alphanumeric!$A:$A,1,FALSE),-1)=-1)</f>
        <v>1</v>
      </c>
      <c r="AV171" s="6" t="b">
        <f>NOT(IFERROR(VLOOKUP(IFERROR(VALUE(MID($AD171,RIGHT(AV$2,1)+1,1)),MID($AD171,RIGHT(AV$2,1)+1,1)),Alphanumeric!$A:$A,1,FALSE),-1)=-1)</f>
        <v>1</v>
      </c>
      <c r="AW171" s="6" t="b">
        <f>NOT(IFERROR(VLOOKUP(IFERROR(VALUE(MID($AD171,RIGHT(AW$2,1)+1,1)),MID($AD171,RIGHT(AW$2,1)+1,1)),Alphanumeric!$A:$A,1,FALSE),-1)=-1)</f>
        <v>1</v>
      </c>
      <c r="AX171" s="6" t="b">
        <f>NOT(IFERROR(VLOOKUP(IFERROR(VALUE(MID($AD171,RIGHT(AX$2,1)+1,1)),MID($AD171,RIGHT(AX$2,1)+1,1)),Alphanumeric!$A:$A,1,FALSE),-1)=-1)</f>
        <v>1</v>
      </c>
      <c r="AY171" s="6" t="b">
        <f t="shared" si="100"/>
        <v>1</v>
      </c>
      <c r="AZ171" t="b">
        <f t="shared" si="101"/>
        <v>1</v>
      </c>
    </row>
    <row r="172" spans="1:52" ht="17" x14ac:dyDescent="0.25">
      <c r="A172" t="str">
        <f t="shared" si="79"/>
        <v>41-3</v>
      </c>
      <c r="B172" s="1" t="s">
        <v>125</v>
      </c>
      <c r="C172">
        <f t="shared" si="102"/>
        <v>41</v>
      </c>
      <c r="D172">
        <f t="shared" si="80"/>
        <v>3</v>
      </c>
      <c r="G172">
        <f t="shared" si="103"/>
        <v>170</v>
      </c>
      <c r="H172" t="str">
        <f t="shared" si="108"/>
        <v/>
      </c>
      <c r="I172" t="str">
        <f t="shared" si="108"/>
        <v>eyr:2020</v>
      </c>
      <c r="J172" t="str">
        <f t="shared" si="108"/>
        <v>pid:509400891 hcl:#cfa07d hgt:172cm</v>
      </c>
      <c r="K172" t="str">
        <f t="shared" si="108"/>
        <v>ecl:grn byr:1997 iyr:2020</v>
      </c>
      <c r="L172" t="str">
        <f t="shared" si="108"/>
        <v/>
      </c>
      <c r="M172" t="str">
        <f t="shared" si="108"/>
        <v/>
      </c>
      <c r="N172" t="str">
        <f t="shared" si="108"/>
        <v/>
      </c>
      <c r="O172" t="str">
        <f t="shared" si="108"/>
        <v/>
      </c>
      <c r="P172" t="str">
        <f t="shared" si="108"/>
        <v/>
      </c>
      <c r="Q172" t="str">
        <f t="shared" si="81"/>
        <v>eyr:2020 pid:509400891 hcl:#cfa07d hgt:172cm ecl:grn byr:1997 iyr:2020</v>
      </c>
      <c r="R172">
        <f t="shared" si="109"/>
        <v>54</v>
      </c>
      <c r="S172">
        <f t="shared" si="109"/>
        <v>63</v>
      </c>
      <c r="T172">
        <f t="shared" si="109"/>
        <v>1</v>
      </c>
      <c r="U172">
        <f t="shared" si="109"/>
        <v>36</v>
      </c>
      <c r="V172">
        <f t="shared" si="109"/>
        <v>24</v>
      </c>
      <c r="W172">
        <f t="shared" si="109"/>
        <v>46</v>
      </c>
      <c r="X172">
        <f t="shared" si="109"/>
        <v>10</v>
      </c>
      <c r="Y172" s="3" t="b">
        <f t="shared" si="77"/>
        <v>1</v>
      </c>
      <c r="Z172" t="str">
        <f t="shared" si="82"/>
        <v>1997</v>
      </c>
      <c r="AA172" t="str">
        <f t="shared" si="83"/>
        <v>2020</v>
      </c>
      <c r="AB172" t="str">
        <f t="shared" si="84"/>
        <v>2020</v>
      </c>
      <c r="AC172" t="str">
        <f t="shared" si="85"/>
        <v>172cm</v>
      </c>
      <c r="AD172" t="str">
        <f t="shared" si="86"/>
        <v>#cfa07d</v>
      </c>
      <c r="AE172" t="str">
        <f t="shared" si="87"/>
        <v>grn</v>
      </c>
      <c r="AF172" t="str">
        <f t="shared" si="88"/>
        <v>509400891</v>
      </c>
      <c r="AG172" s="3" t="b">
        <f t="shared" si="78"/>
        <v>1</v>
      </c>
      <c r="AH172" t="b">
        <f t="shared" si="89"/>
        <v>1</v>
      </c>
      <c r="AI172" t="b">
        <f t="shared" si="90"/>
        <v>1</v>
      </c>
      <c r="AJ172" t="b">
        <f t="shared" si="91"/>
        <v>1</v>
      </c>
      <c r="AK172" s="8" t="b">
        <f t="shared" si="92"/>
        <v>1</v>
      </c>
      <c r="AL172" s="7" t="b">
        <f t="shared" si="93"/>
        <v>1</v>
      </c>
      <c r="AM172" s="8" t="b">
        <f t="shared" si="94"/>
        <v>1</v>
      </c>
      <c r="AN172" t="b">
        <f t="shared" si="95"/>
        <v>1</v>
      </c>
      <c r="AO172" t="str">
        <f t="shared" si="96"/>
        <v>cm</v>
      </c>
      <c r="AP172">
        <f t="shared" si="97"/>
        <v>172</v>
      </c>
      <c r="AQ172" s="6" t="b">
        <f t="shared" si="98"/>
        <v>1</v>
      </c>
      <c r="AR172" s="6" t="str">
        <f t="shared" si="99"/>
        <v>cfa07d</v>
      </c>
      <c r="AS172" s="6" t="b">
        <f>NOT(IFERROR(VLOOKUP(IFERROR(VALUE(MID($AD172,RIGHT(AS$2,1)+1,1)),MID($AD172,RIGHT(AS$2,1)+1,1)),Alphanumeric!$A:$A,1,FALSE),-1)=-1)</f>
        <v>1</v>
      </c>
      <c r="AT172" s="6" t="b">
        <f>NOT(IFERROR(VLOOKUP(IFERROR(VALUE(MID($AD172,RIGHT(AT$2,1)+1,1)),MID($AD172,RIGHT(AT$2,1)+1,1)),Alphanumeric!$A:$A,1,FALSE),-1)=-1)</f>
        <v>1</v>
      </c>
      <c r="AU172" s="6" t="b">
        <f>NOT(IFERROR(VLOOKUP(IFERROR(VALUE(MID($AD172,RIGHT(AU$2,1)+1,1)),MID($AD172,RIGHT(AU$2,1)+1,1)),Alphanumeric!$A:$A,1,FALSE),-1)=-1)</f>
        <v>1</v>
      </c>
      <c r="AV172" s="6" t="b">
        <f>NOT(IFERROR(VLOOKUP(IFERROR(VALUE(MID($AD172,RIGHT(AV$2,1)+1,1)),MID($AD172,RIGHT(AV$2,1)+1,1)),Alphanumeric!$A:$A,1,FALSE),-1)=-1)</f>
        <v>1</v>
      </c>
      <c r="AW172" s="6" t="b">
        <f>NOT(IFERROR(VLOOKUP(IFERROR(VALUE(MID($AD172,RIGHT(AW$2,1)+1,1)),MID($AD172,RIGHT(AW$2,1)+1,1)),Alphanumeric!$A:$A,1,FALSE),-1)=-1)</f>
        <v>1</v>
      </c>
      <c r="AX172" s="6" t="b">
        <f>NOT(IFERROR(VLOOKUP(IFERROR(VALUE(MID($AD172,RIGHT(AX$2,1)+1,1)),MID($AD172,RIGHT(AX$2,1)+1,1)),Alphanumeric!$A:$A,1,FALSE),-1)=-1)</f>
        <v>1</v>
      </c>
      <c r="AY172" s="6" t="b">
        <f t="shared" si="100"/>
        <v>1</v>
      </c>
      <c r="AZ172" t="b">
        <f t="shared" si="101"/>
        <v>1</v>
      </c>
    </row>
    <row r="173" spans="1:52" ht="17" x14ac:dyDescent="0.25">
      <c r="A173" t="str">
        <f t="shared" si="79"/>
        <v>41-4</v>
      </c>
      <c r="B173" s="1" t="s">
        <v>126</v>
      </c>
      <c r="C173">
        <f t="shared" si="102"/>
        <v>41</v>
      </c>
      <c r="D173">
        <f t="shared" si="80"/>
        <v>4</v>
      </c>
      <c r="G173">
        <f t="shared" si="103"/>
        <v>171</v>
      </c>
      <c r="H173" t="str">
        <f t="shared" ref="H173:P182" si="110">IF(IFERROR(VLOOKUP($G173&amp;"-"&amp;H$2,$A:$B,2,FALSE),0)=0,"",VLOOKUP($G173&amp;"-"&amp;H$2,$A:$B,2,FALSE))</f>
        <v/>
      </c>
      <c r="I173" t="str">
        <f t="shared" si="110"/>
        <v>iyr:2017 byr:1994 hgt:174cm ecl:amb</v>
      </c>
      <c r="J173" t="str">
        <f t="shared" si="110"/>
        <v>pid:685743124</v>
      </c>
      <c r="K173" t="str">
        <f t="shared" si="110"/>
        <v>hcl:#fffffd eyr:2029</v>
      </c>
      <c r="L173" t="str">
        <f t="shared" si="110"/>
        <v/>
      </c>
      <c r="M173" t="str">
        <f t="shared" si="110"/>
        <v/>
      </c>
      <c r="N173" t="str">
        <f t="shared" si="110"/>
        <v/>
      </c>
      <c r="O173" t="str">
        <f t="shared" si="110"/>
        <v/>
      </c>
      <c r="P173" t="str">
        <f t="shared" si="110"/>
        <v/>
      </c>
      <c r="Q173" t="str">
        <f t="shared" si="81"/>
        <v>iyr:2017 byr:1994 hgt:174cm ecl:amb pid:685743124 hcl:#fffffd eyr:2029</v>
      </c>
      <c r="R173">
        <f t="shared" si="109"/>
        <v>10</v>
      </c>
      <c r="S173">
        <f t="shared" si="109"/>
        <v>1</v>
      </c>
      <c r="T173">
        <f t="shared" si="109"/>
        <v>63</v>
      </c>
      <c r="U173">
        <f t="shared" si="109"/>
        <v>19</v>
      </c>
      <c r="V173">
        <f t="shared" si="109"/>
        <v>51</v>
      </c>
      <c r="W173">
        <f t="shared" si="109"/>
        <v>29</v>
      </c>
      <c r="X173">
        <f t="shared" si="109"/>
        <v>37</v>
      </c>
      <c r="Y173" s="3" t="b">
        <f t="shared" si="77"/>
        <v>1</v>
      </c>
      <c r="Z173" t="str">
        <f t="shared" si="82"/>
        <v>1994</v>
      </c>
      <c r="AA173" t="str">
        <f t="shared" si="83"/>
        <v>2017</v>
      </c>
      <c r="AB173" t="str">
        <f t="shared" si="84"/>
        <v>2029</v>
      </c>
      <c r="AC173" t="str">
        <f t="shared" si="85"/>
        <v>174cm</v>
      </c>
      <c r="AD173" t="str">
        <f t="shared" si="86"/>
        <v>#fffffd</v>
      </c>
      <c r="AE173" t="str">
        <f t="shared" si="87"/>
        <v>amb</v>
      </c>
      <c r="AF173" t="str">
        <f t="shared" si="88"/>
        <v>685743124</v>
      </c>
      <c r="AG173" s="3" t="b">
        <f t="shared" si="78"/>
        <v>1</v>
      </c>
      <c r="AH173" t="b">
        <f t="shared" si="89"/>
        <v>1</v>
      </c>
      <c r="AI173" t="b">
        <f t="shared" si="90"/>
        <v>1</v>
      </c>
      <c r="AJ173" t="b">
        <f t="shared" si="91"/>
        <v>1</v>
      </c>
      <c r="AK173" s="8" t="b">
        <f t="shared" si="92"/>
        <v>1</v>
      </c>
      <c r="AL173" s="7" t="b">
        <f t="shared" si="93"/>
        <v>1</v>
      </c>
      <c r="AM173" s="8" t="b">
        <f t="shared" si="94"/>
        <v>1</v>
      </c>
      <c r="AN173" t="b">
        <f t="shared" si="95"/>
        <v>1</v>
      </c>
      <c r="AO173" t="str">
        <f t="shared" si="96"/>
        <v>cm</v>
      </c>
      <c r="AP173">
        <f t="shared" si="97"/>
        <v>174</v>
      </c>
      <c r="AQ173" s="6" t="b">
        <f t="shared" si="98"/>
        <v>1</v>
      </c>
      <c r="AR173" s="6" t="str">
        <f t="shared" si="99"/>
        <v>fffffd</v>
      </c>
      <c r="AS173" s="6" t="b">
        <f>NOT(IFERROR(VLOOKUP(IFERROR(VALUE(MID($AD173,RIGHT(AS$2,1)+1,1)),MID($AD173,RIGHT(AS$2,1)+1,1)),Alphanumeric!$A:$A,1,FALSE),-1)=-1)</f>
        <v>1</v>
      </c>
      <c r="AT173" s="6" t="b">
        <f>NOT(IFERROR(VLOOKUP(IFERROR(VALUE(MID($AD173,RIGHT(AT$2,1)+1,1)),MID($AD173,RIGHT(AT$2,1)+1,1)),Alphanumeric!$A:$A,1,FALSE),-1)=-1)</f>
        <v>1</v>
      </c>
      <c r="AU173" s="6" t="b">
        <f>NOT(IFERROR(VLOOKUP(IFERROR(VALUE(MID($AD173,RIGHT(AU$2,1)+1,1)),MID($AD173,RIGHT(AU$2,1)+1,1)),Alphanumeric!$A:$A,1,FALSE),-1)=-1)</f>
        <v>1</v>
      </c>
      <c r="AV173" s="6" t="b">
        <f>NOT(IFERROR(VLOOKUP(IFERROR(VALUE(MID($AD173,RIGHT(AV$2,1)+1,1)),MID($AD173,RIGHT(AV$2,1)+1,1)),Alphanumeric!$A:$A,1,FALSE),-1)=-1)</f>
        <v>1</v>
      </c>
      <c r="AW173" s="6" t="b">
        <f>NOT(IFERROR(VLOOKUP(IFERROR(VALUE(MID($AD173,RIGHT(AW$2,1)+1,1)),MID($AD173,RIGHT(AW$2,1)+1,1)),Alphanumeric!$A:$A,1,FALSE),-1)=-1)</f>
        <v>1</v>
      </c>
      <c r="AX173" s="6" t="b">
        <f>NOT(IFERROR(VLOOKUP(IFERROR(VALUE(MID($AD173,RIGHT(AX$2,1)+1,1)),MID($AD173,RIGHT(AX$2,1)+1,1)),Alphanumeric!$A:$A,1,FALSE),-1)=-1)</f>
        <v>1</v>
      </c>
      <c r="AY173" s="6" t="b">
        <f t="shared" si="100"/>
        <v>1</v>
      </c>
      <c r="AZ173" t="b">
        <f t="shared" si="101"/>
        <v>1</v>
      </c>
    </row>
    <row r="174" spans="1:52" ht="17" x14ac:dyDescent="0.25">
      <c r="A174" t="str">
        <f t="shared" si="79"/>
        <v>41-5</v>
      </c>
      <c r="B174" s="1" t="s">
        <v>127</v>
      </c>
      <c r="C174">
        <f t="shared" si="102"/>
        <v>41</v>
      </c>
      <c r="D174">
        <f t="shared" si="80"/>
        <v>5</v>
      </c>
      <c r="G174">
        <f t="shared" si="103"/>
        <v>172</v>
      </c>
      <c r="H174" t="str">
        <f t="shared" si="110"/>
        <v/>
      </c>
      <c r="I174" t="str">
        <f t="shared" si="110"/>
        <v>iyr:2012 hgt:177cm byr:1999 pid:549190825 hcl:#b6652a eyr:2028 ecl:oth cid:316</v>
      </c>
      <c r="J174" t="str">
        <f t="shared" si="110"/>
        <v/>
      </c>
      <c r="K174" t="str">
        <f t="shared" si="110"/>
        <v/>
      </c>
      <c r="L174" t="str">
        <f t="shared" si="110"/>
        <v/>
      </c>
      <c r="M174" t="str">
        <f t="shared" si="110"/>
        <v/>
      </c>
      <c r="N174" t="str">
        <f t="shared" si="110"/>
        <v/>
      </c>
      <c r="O174" t="str">
        <f t="shared" si="110"/>
        <v/>
      </c>
      <c r="P174" t="str">
        <f t="shared" si="110"/>
        <v/>
      </c>
      <c r="Q174" t="str">
        <f t="shared" si="81"/>
        <v>iyr:2012 hgt:177cm byr:1999 pid:549190825 hcl:#b6652a eyr:2028 ecl:oth cid:316</v>
      </c>
      <c r="R174">
        <f t="shared" si="109"/>
        <v>20</v>
      </c>
      <c r="S174">
        <f t="shared" si="109"/>
        <v>1</v>
      </c>
      <c r="T174">
        <f t="shared" si="109"/>
        <v>55</v>
      </c>
      <c r="U174">
        <f t="shared" si="109"/>
        <v>10</v>
      </c>
      <c r="V174">
        <f t="shared" si="109"/>
        <v>43</v>
      </c>
      <c r="W174">
        <f t="shared" si="109"/>
        <v>64</v>
      </c>
      <c r="X174">
        <f t="shared" si="109"/>
        <v>29</v>
      </c>
      <c r="Y174" s="3" t="b">
        <f t="shared" si="77"/>
        <v>1</v>
      </c>
      <c r="Z174" t="str">
        <f t="shared" si="82"/>
        <v>1999</v>
      </c>
      <c r="AA174" t="str">
        <f t="shared" si="83"/>
        <v>2012</v>
      </c>
      <c r="AB174" t="str">
        <f t="shared" si="84"/>
        <v>2028</v>
      </c>
      <c r="AC174" t="str">
        <f t="shared" si="85"/>
        <v>177cm</v>
      </c>
      <c r="AD174" t="str">
        <f t="shared" si="86"/>
        <v>#b6652a</v>
      </c>
      <c r="AE174" t="str">
        <f t="shared" si="87"/>
        <v>oth</v>
      </c>
      <c r="AF174" t="str">
        <f t="shared" si="88"/>
        <v>549190825</v>
      </c>
      <c r="AG174" s="3" t="b">
        <f t="shared" si="78"/>
        <v>1</v>
      </c>
      <c r="AH174" t="b">
        <f t="shared" si="89"/>
        <v>1</v>
      </c>
      <c r="AI174" t="b">
        <f t="shared" si="90"/>
        <v>1</v>
      </c>
      <c r="AJ174" t="b">
        <f t="shared" si="91"/>
        <v>1</v>
      </c>
      <c r="AK174" s="8" t="b">
        <f t="shared" si="92"/>
        <v>1</v>
      </c>
      <c r="AL174" s="7" t="b">
        <f t="shared" si="93"/>
        <v>1</v>
      </c>
      <c r="AM174" s="8" t="b">
        <f t="shared" si="94"/>
        <v>1</v>
      </c>
      <c r="AN174" t="b">
        <f t="shared" si="95"/>
        <v>1</v>
      </c>
      <c r="AO174" t="str">
        <f t="shared" si="96"/>
        <v>cm</v>
      </c>
      <c r="AP174">
        <f t="shared" si="97"/>
        <v>177</v>
      </c>
      <c r="AQ174" s="6" t="b">
        <f t="shared" si="98"/>
        <v>1</v>
      </c>
      <c r="AR174" s="6" t="str">
        <f t="shared" si="99"/>
        <v>b6652a</v>
      </c>
      <c r="AS174" s="6" t="b">
        <f>NOT(IFERROR(VLOOKUP(IFERROR(VALUE(MID($AD174,RIGHT(AS$2,1)+1,1)),MID($AD174,RIGHT(AS$2,1)+1,1)),Alphanumeric!$A:$A,1,FALSE),-1)=-1)</f>
        <v>1</v>
      </c>
      <c r="AT174" s="6" t="b">
        <f>NOT(IFERROR(VLOOKUP(IFERROR(VALUE(MID($AD174,RIGHT(AT$2,1)+1,1)),MID($AD174,RIGHT(AT$2,1)+1,1)),Alphanumeric!$A:$A,1,FALSE),-1)=-1)</f>
        <v>1</v>
      </c>
      <c r="AU174" s="6" t="b">
        <f>NOT(IFERROR(VLOOKUP(IFERROR(VALUE(MID($AD174,RIGHT(AU$2,1)+1,1)),MID($AD174,RIGHT(AU$2,1)+1,1)),Alphanumeric!$A:$A,1,FALSE),-1)=-1)</f>
        <v>1</v>
      </c>
      <c r="AV174" s="6" t="b">
        <f>NOT(IFERROR(VLOOKUP(IFERROR(VALUE(MID($AD174,RIGHT(AV$2,1)+1,1)),MID($AD174,RIGHT(AV$2,1)+1,1)),Alphanumeric!$A:$A,1,FALSE),-1)=-1)</f>
        <v>1</v>
      </c>
      <c r="AW174" s="6" t="b">
        <f>NOT(IFERROR(VLOOKUP(IFERROR(VALUE(MID($AD174,RIGHT(AW$2,1)+1,1)),MID($AD174,RIGHT(AW$2,1)+1,1)),Alphanumeric!$A:$A,1,FALSE),-1)=-1)</f>
        <v>1</v>
      </c>
      <c r="AX174" s="6" t="b">
        <f>NOT(IFERROR(VLOOKUP(IFERROR(VALUE(MID($AD174,RIGHT(AX$2,1)+1,1)),MID($AD174,RIGHT(AX$2,1)+1,1)),Alphanumeric!$A:$A,1,FALSE),-1)=-1)</f>
        <v>1</v>
      </c>
      <c r="AY174" s="6" t="b">
        <f t="shared" si="100"/>
        <v>1</v>
      </c>
      <c r="AZ174" t="b">
        <f t="shared" si="101"/>
        <v>1</v>
      </c>
    </row>
    <row r="175" spans="1:52" x14ac:dyDescent="0.2">
      <c r="A175" t="str">
        <f t="shared" si="79"/>
        <v>42-1</v>
      </c>
      <c r="C175">
        <f t="shared" si="102"/>
        <v>42</v>
      </c>
      <c r="D175">
        <f t="shared" si="80"/>
        <v>1</v>
      </c>
      <c r="G175">
        <f t="shared" si="103"/>
        <v>173</v>
      </c>
      <c r="H175" t="str">
        <f t="shared" si="110"/>
        <v/>
      </c>
      <c r="I175" t="str">
        <f t="shared" si="110"/>
        <v>hgt:192cm ecl:grn byr:1924</v>
      </c>
      <c r="J175" t="str">
        <f t="shared" si="110"/>
        <v>iyr:2011 eyr:2029 hcl:#efcc98</v>
      </c>
      <c r="K175" t="str">
        <f t="shared" si="110"/>
        <v>pid:215962187</v>
      </c>
      <c r="L175" t="str">
        <f t="shared" si="110"/>
        <v/>
      </c>
      <c r="M175" t="str">
        <f t="shared" si="110"/>
        <v/>
      </c>
      <c r="N175" t="str">
        <f t="shared" si="110"/>
        <v/>
      </c>
      <c r="O175" t="str">
        <f t="shared" si="110"/>
        <v/>
      </c>
      <c r="P175" t="str">
        <f t="shared" si="110"/>
        <v/>
      </c>
      <c r="Q175" t="str">
        <f t="shared" si="81"/>
        <v>hgt:192cm ecl:grn byr:1924 iyr:2011 eyr:2029 hcl:#efcc98 pid:215962187</v>
      </c>
      <c r="R175">
        <f t="shared" si="109"/>
        <v>19</v>
      </c>
      <c r="S175">
        <f t="shared" si="109"/>
        <v>28</v>
      </c>
      <c r="T175">
        <f t="shared" si="109"/>
        <v>37</v>
      </c>
      <c r="U175">
        <f t="shared" si="109"/>
        <v>1</v>
      </c>
      <c r="V175">
        <f t="shared" si="109"/>
        <v>46</v>
      </c>
      <c r="W175">
        <f t="shared" si="109"/>
        <v>11</v>
      </c>
      <c r="X175">
        <f t="shared" si="109"/>
        <v>58</v>
      </c>
      <c r="Y175" s="3" t="b">
        <f t="shared" si="77"/>
        <v>1</v>
      </c>
      <c r="Z175" t="str">
        <f t="shared" si="82"/>
        <v>1924</v>
      </c>
      <c r="AA175" t="str">
        <f t="shared" si="83"/>
        <v>2011</v>
      </c>
      <c r="AB175" t="str">
        <f t="shared" si="84"/>
        <v>2029</v>
      </c>
      <c r="AC175" t="str">
        <f t="shared" si="85"/>
        <v>192cm</v>
      </c>
      <c r="AD175" t="str">
        <f t="shared" si="86"/>
        <v>#efcc98</v>
      </c>
      <c r="AE175" t="str">
        <f t="shared" si="87"/>
        <v>grn</v>
      </c>
      <c r="AF175" t="str">
        <f t="shared" si="88"/>
        <v>215962187</v>
      </c>
      <c r="AG175" s="3" t="b">
        <f t="shared" si="78"/>
        <v>1</v>
      </c>
      <c r="AH175" t="b">
        <f t="shared" si="89"/>
        <v>1</v>
      </c>
      <c r="AI175" t="b">
        <f t="shared" si="90"/>
        <v>1</v>
      </c>
      <c r="AJ175" t="b">
        <f t="shared" si="91"/>
        <v>1</v>
      </c>
      <c r="AK175" s="8" t="b">
        <f t="shared" si="92"/>
        <v>1</v>
      </c>
      <c r="AL175" s="7" t="b">
        <f t="shared" si="93"/>
        <v>1</v>
      </c>
      <c r="AM175" s="8" t="b">
        <f t="shared" si="94"/>
        <v>1</v>
      </c>
      <c r="AN175" t="b">
        <f t="shared" si="95"/>
        <v>1</v>
      </c>
      <c r="AO175" t="str">
        <f t="shared" si="96"/>
        <v>cm</v>
      </c>
      <c r="AP175">
        <f t="shared" si="97"/>
        <v>192</v>
      </c>
      <c r="AQ175" s="6" t="b">
        <f t="shared" si="98"/>
        <v>1</v>
      </c>
      <c r="AR175" s="6" t="str">
        <f t="shared" si="99"/>
        <v>efcc98</v>
      </c>
      <c r="AS175" s="6" t="b">
        <f>NOT(IFERROR(VLOOKUP(IFERROR(VALUE(MID($AD175,RIGHT(AS$2,1)+1,1)),MID($AD175,RIGHT(AS$2,1)+1,1)),Alphanumeric!$A:$A,1,FALSE),-1)=-1)</f>
        <v>1</v>
      </c>
      <c r="AT175" s="6" t="b">
        <f>NOT(IFERROR(VLOOKUP(IFERROR(VALUE(MID($AD175,RIGHT(AT$2,1)+1,1)),MID($AD175,RIGHT(AT$2,1)+1,1)),Alphanumeric!$A:$A,1,FALSE),-1)=-1)</f>
        <v>1</v>
      </c>
      <c r="AU175" s="6" t="b">
        <f>NOT(IFERROR(VLOOKUP(IFERROR(VALUE(MID($AD175,RIGHT(AU$2,1)+1,1)),MID($AD175,RIGHT(AU$2,1)+1,1)),Alphanumeric!$A:$A,1,FALSE),-1)=-1)</f>
        <v>1</v>
      </c>
      <c r="AV175" s="6" t="b">
        <f>NOT(IFERROR(VLOOKUP(IFERROR(VALUE(MID($AD175,RIGHT(AV$2,1)+1,1)),MID($AD175,RIGHT(AV$2,1)+1,1)),Alphanumeric!$A:$A,1,FALSE),-1)=-1)</f>
        <v>1</v>
      </c>
      <c r="AW175" s="6" t="b">
        <f>NOT(IFERROR(VLOOKUP(IFERROR(VALUE(MID($AD175,RIGHT(AW$2,1)+1,1)),MID($AD175,RIGHT(AW$2,1)+1,1)),Alphanumeric!$A:$A,1,FALSE),-1)=-1)</f>
        <v>1</v>
      </c>
      <c r="AX175" s="6" t="b">
        <f>NOT(IFERROR(VLOOKUP(IFERROR(VALUE(MID($AD175,RIGHT(AX$2,1)+1,1)),MID($AD175,RIGHT(AX$2,1)+1,1)),Alphanumeric!$A:$A,1,FALSE),-1)=-1)</f>
        <v>1</v>
      </c>
      <c r="AY175" s="6" t="b">
        <f t="shared" si="100"/>
        <v>1</v>
      </c>
      <c r="AZ175" t="b">
        <f t="shared" si="101"/>
        <v>1</v>
      </c>
    </row>
    <row r="176" spans="1:52" ht="17" x14ac:dyDescent="0.25">
      <c r="A176" t="str">
        <f t="shared" si="79"/>
        <v>42-2</v>
      </c>
      <c r="B176" s="1" t="s">
        <v>128</v>
      </c>
      <c r="C176">
        <f t="shared" si="102"/>
        <v>42</v>
      </c>
      <c r="D176">
        <f t="shared" si="80"/>
        <v>2</v>
      </c>
      <c r="G176">
        <f t="shared" si="103"/>
        <v>174</v>
      </c>
      <c r="H176" t="str">
        <f t="shared" si="110"/>
        <v/>
      </c>
      <c r="I176" t="str">
        <f t="shared" si="110"/>
        <v>iyr:2011 hcl:#866857</v>
      </c>
      <c r="J176" t="str">
        <f t="shared" si="110"/>
        <v>cid:164</v>
      </c>
      <c r="K176" t="str">
        <f t="shared" si="110"/>
        <v>hgt:184cm</v>
      </c>
      <c r="L176" t="str">
        <f t="shared" si="110"/>
        <v>ecl:gry eyr:2023 byr:1959 pid:204093118</v>
      </c>
      <c r="M176" t="str">
        <f t="shared" si="110"/>
        <v/>
      </c>
      <c r="N176" t="str">
        <f t="shared" si="110"/>
        <v/>
      </c>
      <c r="O176" t="str">
        <f t="shared" si="110"/>
        <v/>
      </c>
      <c r="P176" t="str">
        <f t="shared" si="110"/>
        <v/>
      </c>
      <c r="Q176" t="str">
        <f t="shared" si="81"/>
        <v>iyr:2011 hcl:#866857 cid:164 hgt:184cm ecl:gry eyr:2023 byr:1959 pid:204093118</v>
      </c>
      <c r="R176">
        <f t="shared" si="109"/>
        <v>57</v>
      </c>
      <c r="S176">
        <f t="shared" si="109"/>
        <v>1</v>
      </c>
      <c r="T176">
        <f t="shared" si="109"/>
        <v>48</v>
      </c>
      <c r="U176">
        <f t="shared" si="109"/>
        <v>30</v>
      </c>
      <c r="V176">
        <f t="shared" si="109"/>
        <v>10</v>
      </c>
      <c r="W176">
        <f t="shared" si="109"/>
        <v>40</v>
      </c>
      <c r="X176">
        <f t="shared" si="109"/>
        <v>66</v>
      </c>
      <c r="Y176" s="3" t="b">
        <f t="shared" si="77"/>
        <v>1</v>
      </c>
      <c r="Z176" t="str">
        <f t="shared" si="82"/>
        <v>1959</v>
      </c>
      <c r="AA176" t="str">
        <f t="shared" si="83"/>
        <v>2011</v>
      </c>
      <c r="AB176" t="str">
        <f t="shared" si="84"/>
        <v>2023</v>
      </c>
      <c r="AC176" t="str">
        <f t="shared" si="85"/>
        <v>184cm</v>
      </c>
      <c r="AD176" t="str">
        <f t="shared" si="86"/>
        <v>#866857</v>
      </c>
      <c r="AE176" t="str">
        <f t="shared" si="87"/>
        <v>gry</v>
      </c>
      <c r="AF176" t="str">
        <f t="shared" si="88"/>
        <v>204093118</v>
      </c>
      <c r="AG176" s="3" t="b">
        <f t="shared" si="78"/>
        <v>1</v>
      </c>
      <c r="AH176" t="b">
        <f t="shared" si="89"/>
        <v>1</v>
      </c>
      <c r="AI176" t="b">
        <f t="shared" si="90"/>
        <v>1</v>
      </c>
      <c r="AJ176" t="b">
        <f t="shared" si="91"/>
        <v>1</v>
      </c>
      <c r="AK176" s="8" t="b">
        <f t="shared" si="92"/>
        <v>1</v>
      </c>
      <c r="AL176" s="7" t="b">
        <f t="shared" si="93"/>
        <v>1</v>
      </c>
      <c r="AM176" s="8" t="b">
        <f t="shared" si="94"/>
        <v>1</v>
      </c>
      <c r="AN176" t="b">
        <f t="shared" si="95"/>
        <v>1</v>
      </c>
      <c r="AO176" t="str">
        <f t="shared" si="96"/>
        <v>cm</v>
      </c>
      <c r="AP176">
        <f t="shared" si="97"/>
        <v>184</v>
      </c>
      <c r="AQ176" s="6" t="b">
        <f t="shared" si="98"/>
        <v>1</v>
      </c>
      <c r="AR176" s="6" t="str">
        <f t="shared" si="99"/>
        <v>866857</v>
      </c>
      <c r="AS176" s="6" t="b">
        <f>NOT(IFERROR(VLOOKUP(IFERROR(VALUE(MID($AD176,RIGHT(AS$2,1)+1,1)),MID($AD176,RIGHT(AS$2,1)+1,1)),Alphanumeric!$A:$A,1,FALSE),-1)=-1)</f>
        <v>1</v>
      </c>
      <c r="AT176" s="6" t="b">
        <f>NOT(IFERROR(VLOOKUP(IFERROR(VALUE(MID($AD176,RIGHT(AT$2,1)+1,1)),MID($AD176,RIGHT(AT$2,1)+1,1)),Alphanumeric!$A:$A,1,FALSE),-1)=-1)</f>
        <v>1</v>
      </c>
      <c r="AU176" s="6" t="b">
        <f>NOT(IFERROR(VLOOKUP(IFERROR(VALUE(MID($AD176,RIGHT(AU$2,1)+1,1)),MID($AD176,RIGHT(AU$2,1)+1,1)),Alphanumeric!$A:$A,1,FALSE),-1)=-1)</f>
        <v>1</v>
      </c>
      <c r="AV176" s="6" t="b">
        <f>NOT(IFERROR(VLOOKUP(IFERROR(VALUE(MID($AD176,RIGHT(AV$2,1)+1,1)),MID($AD176,RIGHT(AV$2,1)+1,1)),Alphanumeric!$A:$A,1,FALSE),-1)=-1)</f>
        <v>1</v>
      </c>
      <c r="AW176" s="6" t="b">
        <f>NOT(IFERROR(VLOOKUP(IFERROR(VALUE(MID($AD176,RIGHT(AW$2,1)+1,1)),MID($AD176,RIGHT(AW$2,1)+1,1)),Alphanumeric!$A:$A,1,FALSE),-1)=-1)</f>
        <v>1</v>
      </c>
      <c r="AX176" s="6" t="b">
        <f>NOT(IFERROR(VLOOKUP(IFERROR(VALUE(MID($AD176,RIGHT(AX$2,1)+1,1)),MID($AD176,RIGHT(AX$2,1)+1,1)),Alphanumeric!$A:$A,1,FALSE),-1)=-1)</f>
        <v>1</v>
      </c>
      <c r="AY176" s="6" t="b">
        <f t="shared" si="100"/>
        <v>1</v>
      </c>
      <c r="AZ176" t="b">
        <f t="shared" si="101"/>
        <v>1</v>
      </c>
    </row>
    <row r="177" spans="1:52" ht="17" x14ac:dyDescent="0.25">
      <c r="A177" t="str">
        <f t="shared" si="79"/>
        <v>42-3</v>
      </c>
      <c r="B177" s="1" t="s">
        <v>129</v>
      </c>
      <c r="C177">
        <f t="shared" si="102"/>
        <v>42</v>
      </c>
      <c r="D177">
        <f t="shared" si="80"/>
        <v>3</v>
      </c>
      <c r="G177">
        <f t="shared" si="103"/>
        <v>175</v>
      </c>
      <c r="H177" t="str">
        <f t="shared" si="110"/>
        <v/>
      </c>
      <c r="I177" t="str">
        <f t="shared" si="110"/>
        <v>hgt:172cm ecl:hzl hcl:#3f2f3a pid:623470811 byr:1938 iyr:2013 eyr:2022</v>
      </c>
      <c r="J177" t="str">
        <f t="shared" si="110"/>
        <v/>
      </c>
      <c r="K177" t="str">
        <f t="shared" si="110"/>
        <v/>
      </c>
      <c r="L177" t="str">
        <f t="shared" si="110"/>
        <v/>
      </c>
      <c r="M177" t="str">
        <f t="shared" si="110"/>
        <v/>
      </c>
      <c r="N177" t="str">
        <f t="shared" si="110"/>
        <v/>
      </c>
      <c r="O177" t="str">
        <f t="shared" si="110"/>
        <v/>
      </c>
      <c r="P177" t="str">
        <f t="shared" si="110"/>
        <v/>
      </c>
      <c r="Q177" t="str">
        <f t="shared" si="81"/>
        <v>hgt:172cm ecl:hzl hcl:#3f2f3a pid:623470811 byr:1938 iyr:2013 eyr:2022</v>
      </c>
      <c r="R177">
        <f t="shared" si="109"/>
        <v>45</v>
      </c>
      <c r="S177">
        <f t="shared" si="109"/>
        <v>54</v>
      </c>
      <c r="T177">
        <f t="shared" si="109"/>
        <v>63</v>
      </c>
      <c r="U177">
        <f t="shared" si="109"/>
        <v>1</v>
      </c>
      <c r="V177">
        <f t="shared" si="109"/>
        <v>19</v>
      </c>
      <c r="W177">
        <f t="shared" si="109"/>
        <v>11</v>
      </c>
      <c r="X177">
        <f t="shared" si="109"/>
        <v>31</v>
      </c>
      <c r="Y177" s="3" t="b">
        <f t="shared" si="77"/>
        <v>1</v>
      </c>
      <c r="Z177" t="str">
        <f t="shared" si="82"/>
        <v>1938</v>
      </c>
      <c r="AA177" t="str">
        <f t="shared" si="83"/>
        <v>2013</v>
      </c>
      <c r="AB177" t="str">
        <f t="shared" si="84"/>
        <v>2022</v>
      </c>
      <c r="AC177" t="str">
        <f t="shared" si="85"/>
        <v>172cm</v>
      </c>
      <c r="AD177" t="str">
        <f t="shared" si="86"/>
        <v>#3f2f3a</v>
      </c>
      <c r="AE177" t="str">
        <f t="shared" si="87"/>
        <v>hzl</v>
      </c>
      <c r="AF177" t="str">
        <f t="shared" si="88"/>
        <v>623470811</v>
      </c>
      <c r="AG177" s="3" t="b">
        <f t="shared" si="78"/>
        <v>1</v>
      </c>
      <c r="AH177" t="b">
        <f t="shared" si="89"/>
        <v>1</v>
      </c>
      <c r="AI177" t="b">
        <f t="shared" si="90"/>
        <v>1</v>
      </c>
      <c r="AJ177" t="b">
        <f t="shared" si="91"/>
        <v>1</v>
      </c>
      <c r="AK177" s="8" t="b">
        <f t="shared" si="92"/>
        <v>1</v>
      </c>
      <c r="AL177" s="7" t="b">
        <f t="shared" si="93"/>
        <v>1</v>
      </c>
      <c r="AM177" s="8" t="b">
        <f t="shared" si="94"/>
        <v>1</v>
      </c>
      <c r="AN177" t="b">
        <f t="shared" si="95"/>
        <v>1</v>
      </c>
      <c r="AO177" t="str">
        <f t="shared" si="96"/>
        <v>cm</v>
      </c>
      <c r="AP177">
        <f t="shared" si="97"/>
        <v>172</v>
      </c>
      <c r="AQ177" s="6" t="b">
        <f t="shared" si="98"/>
        <v>1</v>
      </c>
      <c r="AR177" s="6" t="str">
        <f t="shared" si="99"/>
        <v>3f2f3a</v>
      </c>
      <c r="AS177" s="6" t="b">
        <f>NOT(IFERROR(VLOOKUP(IFERROR(VALUE(MID($AD177,RIGHT(AS$2,1)+1,1)),MID($AD177,RIGHT(AS$2,1)+1,1)),Alphanumeric!$A:$A,1,FALSE),-1)=-1)</f>
        <v>1</v>
      </c>
      <c r="AT177" s="6" t="b">
        <f>NOT(IFERROR(VLOOKUP(IFERROR(VALUE(MID($AD177,RIGHT(AT$2,1)+1,1)),MID($AD177,RIGHT(AT$2,1)+1,1)),Alphanumeric!$A:$A,1,FALSE),-1)=-1)</f>
        <v>1</v>
      </c>
      <c r="AU177" s="6" t="b">
        <f>NOT(IFERROR(VLOOKUP(IFERROR(VALUE(MID($AD177,RIGHT(AU$2,1)+1,1)),MID($AD177,RIGHT(AU$2,1)+1,1)),Alphanumeric!$A:$A,1,FALSE),-1)=-1)</f>
        <v>1</v>
      </c>
      <c r="AV177" s="6" t="b">
        <f>NOT(IFERROR(VLOOKUP(IFERROR(VALUE(MID($AD177,RIGHT(AV$2,1)+1,1)),MID($AD177,RIGHT(AV$2,1)+1,1)),Alphanumeric!$A:$A,1,FALSE),-1)=-1)</f>
        <v>1</v>
      </c>
      <c r="AW177" s="6" t="b">
        <f>NOT(IFERROR(VLOOKUP(IFERROR(VALUE(MID($AD177,RIGHT(AW$2,1)+1,1)),MID($AD177,RIGHT(AW$2,1)+1,1)),Alphanumeric!$A:$A,1,FALSE),-1)=-1)</f>
        <v>1</v>
      </c>
      <c r="AX177" s="6" t="b">
        <f>NOT(IFERROR(VLOOKUP(IFERROR(VALUE(MID($AD177,RIGHT(AX$2,1)+1,1)),MID($AD177,RIGHT(AX$2,1)+1,1)),Alphanumeric!$A:$A,1,FALSE),-1)=-1)</f>
        <v>1</v>
      </c>
      <c r="AY177" s="6" t="b">
        <f t="shared" si="100"/>
        <v>1</v>
      </c>
      <c r="AZ177" t="b">
        <f t="shared" si="101"/>
        <v>1</v>
      </c>
    </row>
    <row r="178" spans="1:52" x14ac:dyDescent="0.2">
      <c r="A178" t="str">
        <f t="shared" si="79"/>
        <v>43-1</v>
      </c>
      <c r="C178">
        <f t="shared" si="102"/>
        <v>43</v>
      </c>
      <c r="D178">
        <f t="shared" si="80"/>
        <v>1</v>
      </c>
      <c r="G178">
        <f t="shared" si="103"/>
        <v>176</v>
      </c>
      <c r="H178" t="str">
        <f t="shared" si="110"/>
        <v/>
      </c>
      <c r="I178" t="str">
        <f t="shared" si="110"/>
        <v>hcl:#b6652a</v>
      </c>
      <c r="J178" t="str">
        <f t="shared" si="110"/>
        <v>iyr:2019 hgt:152in</v>
      </c>
      <c r="K178" t="str">
        <f t="shared" si="110"/>
        <v>ecl:oth</v>
      </c>
      <c r="L178" t="str">
        <f t="shared" si="110"/>
        <v>pid:189008850 byr:2006</v>
      </c>
      <c r="M178" t="str">
        <f t="shared" si="110"/>
        <v/>
      </c>
      <c r="N178" t="str">
        <f t="shared" si="110"/>
        <v/>
      </c>
      <c r="O178" t="str">
        <f t="shared" si="110"/>
        <v/>
      </c>
      <c r="P178" t="str">
        <f t="shared" si="110"/>
        <v/>
      </c>
      <c r="Q178" t="str">
        <f t="shared" si="81"/>
        <v>hcl:#b6652a iyr:2019 hgt:152in ecl:oth pid:189008850 byr:2006</v>
      </c>
      <c r="R178">
        <f t="shared" si="109"/>
        <v>54</v>
      </c>
      <c r="S178">
        <f t="shared" si="109"/>
        <v>13</v>
      </c>
      <c r="T178" t="e">
        <f t="shared" si="109"/>
        <v>#VALUE!</v>
      </c>
      <c r="U178">
        <f t="shared" si="109"/>
        <v>22</v>
      </c>
      <c r="V178">
        <f t="shared" si="109"/>
        <v>1</v>
      </c>
      <c r="W178">
        <f t="shared" si="109"/>
        <v>32</v>
      </c>
      <c r="X178">
        <f t="shared" si="109"/>
        <v>40</v>
      </c>
      <c r="Y178" s="3" t="b">
        <f t="shared" si="77"/>
        <v>0</v>
      </c>
      <c r="Z178" t="str">
        <f t="shared" si="82"/>
        <v>2006</v>
      </c>
      <c r="AA178" t="str">
        <f t="shared" si="83"/>
        <v>2019</v>
      </c>
      <c r="AB178" t="e">
        <f t="shared" si="84"/>
        <v>#VALUE!</v>
      </c>
      <c r="AC178" t="str">
        <f t="shared" si="85"/>
        <v>152in</v>
      </c>
      <c r="AD178" t="str">
        <f t="shared" si="86"/>
        <v>#b6652a</v>
      </c>
      <c r="AE178" t="str">
        <f t="shared" si="87"/>
        <v>oth</v>
      </c>
      <c r="AF178" t="str">
        <f t="shared" si="88"/>
        <v>189008850</v>
      </c>
      <c r="AG178" s="3" t="b">
        <f t="shared" si="78"/>
        <v>0</v>
      </c>
      <c r="AH178" t="b">
        <f t="shared" si="89"/>
        <v>0</v>
      </c>
      <c r="AI178" t="b">
        <f t="shared" si="90"/>
        <v>1</v>
      </c>
      <c r="AJ178" t="b">
        <f t="shared" si="91"/>
        <v>0</v>
      </c>
      <c r="AK178" s="8" t="b">
        <f t="shared" si="92"/>
        <v>0</v>
      </c>
      <c r="AL178" s="7" t="b">
        <f t="shared" si="93"/>
        <v>1</v>
      </c>
      <c r="AM178" s="8" t="b">
        <f t="shared" si="94"/>
        <v>1</v>
      </c>
      <c r="AN178" t="b">
        <f t="shared" si="95"/>
        <v>1</v>
      </c>
      <c r="AO178" t="str">
        <f t="shared" si="96"/>
        <v>in</v>
      </c>
      <c r="AP178">
        <f t="shared" si="97"/>
        <v>152</v>
      </c>
      <c r="AQ178" s="6" t="b">
        <f t="shared" si="98"/>
        <v>1</v>
      </c>
      <c r="AR178" s="6" t="str">
        <f t="shared" si="99"/>
        <v>b6652a</v>
      </c>
      <c r="AS178" s="6" t="b">
        <f>NOT(IFERROR(VLOOKUP(IFERROR(VALUE(MID($AD178,RIGHT(AS$2,1)+1,1)),MID($AD178,RIGHT(AS$2,1)+1,1)),Alphanumeric!$A:$A,1,FALSE),-1)=-1)</f>
        <v>1</v>
      </c>
      <c r="AT178" s="6" t="b">
        <f>NOT(IFERROR(VLOOKUP(IFERROR(VALUE(MID($AD178,RIGHT(AT$2,1)+1,1)),MID($AD178,RIGHT(AT$2,1)+1,1)),Alphanumeric!$A:$A,1,FALSE),-1)=-1)</f>
        <v>1</v>
      </c>
      <c r="AU178" s="6" t="b">
        <f>NOT(IFERROR(VLOOKUP(IFERROR(VALUE(MID($AD178,RIGHT(AU$2,1)+1,1)),MID($AD178,RIGHT(AU$2,1)+1,1)),Alphanumeric!$A:$A,1,FALSE),-1)=-1)</f>
        <v>1</v>
      </c>
      <c r="AV178" s="6" t="b">
        <f>NOT(IFERROR(VLOOKUP(IFERROR(VALUE(MID($AD178,RIGHT(AV$2,1)+1,1)),MID($AD178,RIGHT(AV$2,1)+1,1)),Alphanumeric!$A:$A,1,FALSE),-1)=-1)</f>
        <v>1</v>
      </c>
      <c r="AW178" s="6" t="b">
        <f>NOT(IFERROR(VLOOKUP(IFERROR(VALUE(MID($AD178,RIGHT(AW$2,1)+1,1)),MID($AD178,RIGHT(AW$2,1)+1,1)),Alphanumeric!$A:$A,1,FALSE),-1)=-1)</f>
        <v>1</v>
      </c>
      <c r="AX178" s="6" t="b">
        <f>NOT(IFERROR(VLOOKUP(IFERROR(VALUE(MID($AD178,RIGHT(AX$2,1)+1,1)),MID($AD178,RIGHT(AX$2,1)+1,1)),Alphanumeric!$A:$A,1,FALSE),-1)=-1)</f>
        <v>1</v>
      </c>
      <c r="AY178" s="6" t="b">
        <f t="shared" si="100"/>
        <v>1</v>
      </c>
      <c r="AZ178" t="b">
        <f t="shared" si="101"/>
        <v>1</v>
      </c>
    </row>
    <row r="179" spans="1:52" ht="17" x14ac:dyDescent="0.25">
      <c r="A179" t="str">
        <f t="shared" si="79"/>
        <v>43-2</v>
      </c>
      <c r="B179" s="1" t="s">
        <v>130</v>
      </c>
      <c r="C179">
        <f t="shared" si="102"/>
        <v>43</v>
      </c>
      <c r="D179">
        <f t="shared" si="80"/>
        <v>2</v>
      </c>
      <c r="G179">
        <f t="shared" si="103"/>
        <v>177</v>
      </c>
      <c r="H179" t="str">
        <f t="shared" si="110"/>
        <v/>
      </c>
      <c r="I179" t="str">
        <f t="shared" si="110"/>
        <v>ecl:oth hcl:#602927</v>
      </c>
      <c r="J179" t="str">
        <f t="shared" si="110"/>
        <v>pid:049746898 byr:1924 hgt:150cm eyr:2026</v>
      </c>
      <c r="K179" t="str">
        <f t="shared" si="110"/>
        <v>iyr:2014</v>
      </c>
      <c r="L179" t="str">
        <f t="shared" si="110"/>
        <v/>
      </c>
      <c r="M179" t="str">
        <f t="shared" si="110"/>
        <v/>
      </c>
      <c r="N179" t="str">
        <f t="shared" si="110"/>
        <v/>
      </c>
      <c r="O179" t="str">
        <f t="shared" si="110"/>
        <v/>
      </c>
      <c r="P179" t="str">
        <f t="shared" si="110"/>
        <v/>
      </c>
      <c r="Q179" t="str">
        <f t="shared" si="81"/>
        <v>ecl:oth hcl:#602927 pid:049746898 byr:1924 hgt:150cm eyr:2026 iyr:2014</v>
      </c>
      <c r="R179">
        <f t="shared" si="109"/>
        <v>35</v>
      </c>
      <c r="S179">
        <f t="shared" si="109"/>
        <v>63</v>
      </c>
      <c r="T179">
        <f t="shared" si="109"/>
        <v>54</v>
      </c>
      <c r="U179">
        <f t="shared" si="109"/>
        <v>44</v>
      </c>
      <c r="V179">
        <f t="shared" si="109"/>
        <v>9</v>
      </c>
      <c r="W179">
        <f t="shared" si="109"/>
        <v>1</v>
      </c>
      <c r="X179">
        <f t="shared" si="109"/>
        <v>21</v>
      </c>
      <c r="Y179" s="3" t="b">
        <f t="shared" si="77"/>
        <v>1</v>
      </c>
      <c r="Z179" t="str">
        <f t="shared" si="82"/>
        <v>1924</v>
      </c>
      <c r="AA179" t="str">
        <f t="shared" si="83"/>
        <v>2014</v>
      </c>
      <c r="AB179" t="str">
        <f t="shared" si="84"/>
        <v>2026</v>
      </c>
      <c r="AC179" t="str">
        <f t="shared" si="85"/>
        <v>150cm</v>
      </c>
      <c r="AD179" t="str">
        <f t="shared" si="86"/>
        <v>#602927</v>
      </c>
      <c r="AE179" t="str">
        <f t="shared" si="87"/>
        <v>oth</v>
      </c>
      <c r="AF179" t="str">
        <f t="shared" si="88"/>
        <v>049746898</v>
      </c>
      <c r="AG179" s="3" t="b">
        <f t="shared" si="78"/>
        <v>1</v>
      </c>
      <c r="AH179" t="b">
        <f t="shared" si="89"/>
        <v>1</v>
      </c>
      <c r="AI179" t="b">
        <f t="shared" si="90"/>
        <v>1</v>
      </c>
      <c r="AJ179" t="b">
        <f t="shared" si="91"/>
        <v>1</v>
      </c>
      <c r="AK179" s="8" t="b">
        <f t="shared" si="92"/>
        <v>1</v>
      </c>
      <c r="AL179" s="7" t="b">
        <f t="shared" si="93"/>
        <v>1</v>
      </c>
      <c r="AM179" s="8" t="b">
        <f t="shared" si="94"/>
        <v>1</v>
      </c>
      <c r="AN179" t="b">
        <f t="shared" si="95"/>
        <v>1</v>
      </c>
      <c r="AO179" t="str">
        <f t="shared" si="96"/>
        <v>cm</v>
      </c>
      <c r="AP179">
        <f t="shared" si="97"/>
        <v>150</v>
      </c>
      <c r="AQ179" s="6" t="b">
        <f t="shared" si="98"/>
        <v>1</v>
      </c>
      <c r="AR179" s="6" t="str">
        <f t="shared" si="99"/>
        <v>602927</v>
      </c>
      <c r="AS179" s="6" t="b">
        <f>NOT(IFERROR(VLOOKUP(IFERROR(VALUE(MID($AD179,RIGHT(AS$2,1)+1,1)),MID($AD179,RIGHT(AS$2,1)+1,1)),Alphanumeric!$A:$A,1,FALSE),-1)=-1)</f>
        <v>1</v>
      </c>
      <c r="AT179" s="6" t="b">
        <f>NOT(IFERROR(VLOOKUP(IFERROR(VALUE(MID($AD179,RIGHT(AT$2,1)+1,1)),MID($AD179,RIGHT(AT$2,1)+1,1)),Alphanumeric!$A:$A,1,FALSE),-1)=-1)</f>
        <v>1</v>
      </c>
      <c r="AU179" s="6" t="b">
        <f>NOT(IFERROR(VLOOKUP(IFERROR(VALUE(MID($AD179,RIGHT(AU$2,1)+1,1)),MID($AD179,RIGHT(AU$2,1)+1,1)),Alphanumeric!$A:$A,1,FALSE),-1)=-1)</f>
        <v>1</v>
      </c>
      <c r="AV179" s="6" t="b">
        <f>NOT(IFERROR(VLOOKUP(IFERROR(VALUE(MID($AD179,RIGHT(AV$2,1)+1,1)),MID($AD179,RIGHT(AV$2,1)+1,1)),Alphanumeric!$A:$A,1,FALSE),-1)=-1)</f>
        <v>1</v>
      </c>
      <c r="AW179" s="6" t="b">
        <f>NOT(IFERROR(VLOOKUP(IFERROR(VALUE(MID($AD179,RIGHT(AW$2,1)+1,1)),MID($AD179,RIGHT(AW$2,1)+1,1)),Alphanumeric!$A:$A,1,FALSE),-1)=-1)</f>
        <v>1</v>
      </c>
      <c r="AX179" s="6" t="b">
        <f>NOT(IFERROR(VLOOKUP(IFERROR(VALUE(MID($AD179,RIGHT(AX$2,1)+1,1)),MID($AD179,RIGHT(AX$2,1)+1,1)),Alphanumeric!$A:$A,1,FALSE),-1)=-1)</f>
        <v>1</v>
      </c>
      <c r="AY179" s="6" t="b">
        <f t="shared" si="100"/>
        <v>1</v>
      </c>
      <c r="AZ179" t="b">
        <f t="shared" si="101"/>
        <v>1</v>
      </c>
    </row>
    <row r="180" spans="1:52" ht="17" x14ac:dyDescent="0.25">
      <c r="A180" t="str">
        <f t="shared" si="79"/>
        <v>43-3</v>
      </c>
      <c r="B180" s="1" t="s">
        <v>131</v>
      </c>
      <c r="C180">
        <f t="shared" si="102"/>
        <v>43</v>
      </c>
      <c r="D180">
        <f t="shared" si="80"/>
        <v>3</v>
      </c>
      <c r="G180">
        <f t="shared" si="103"/>
        <v>178</v>
      </c>
      <c r="H180" t="str">
        <f t="shared" si="110"/>
        <v/>
      </c>
      <c r="I180" t="str">
        <f t="shared" si="110"/>
        <v>ecl:oth</v>
      </c>
      <c r="J180" t="str">
        <f t="shared" si="110"/>
        <v>eyr:2028 byr:2018 hcl:#733820</v>
      </c>
      <c r="K180" t="str">
        <f t="shared" si="110"/>
        <v>pid:8676207205 iyr:2018</v>
      </c>
      <c r="L180" t="str">
        <f t="shared" si="110"/>
        <v>hgt:190cm</v>
      </c>
      <c r="M180" t="str">
        <f t="shared" si="110"/>
        <v/>
      </c>
      <c r="N180" t="str">
        <f t="shared" si="110"/>
        <v/>
      </c>
      <c r="O180" t="str">
        <f t="shared" si="110"/>
        <v/>
      </c>
      <c r="P180" t="str">
        <f t="shared" si="110"/>
        <v/>
      </c>
      <c r="Q180" t="str">
        <f t="shared" si="81"/>
        <v>ecl:oth eyr:2028 byr:2018 hcl:#733820 pid:8676207205 iyr:2018 hgt:190cm</v>
      </c>
      <c r="R180">
        <f t="shared" si="109"/>
        <v>18</v>
      </c>
      <c r="S180">
        <f t="shared" si="109"/>
        <v>54</v>
      </c>
      <c r="T180">
        <f t="shared" si="109"/>
        <v>9</v>
      </c>
      <c r="U180">
        <f t="shared" si="109"/>
        <v>63</v>
      </c>
      <c r="V180">
        <f t="shared" si="109"/>
        <v>27</v>
      </c>
      <c r="W180">
        <f t="shared" si="109"/>
        <v>1</v>
      </c>
      <c r="X180">
        <f t="shared" si="109"/>
        <v>39</v>
      </c>
      <c r="Y180" s="3" t="b">
        <f t="shared" si="77"/>
        <v>1</v>
      </c>
      <c r="Z180" t="str">
        <f t="shared" si="82"/>
        <v>2018</v>
      </c>
      <c r="AA180" t="str">
        <f t="shared" si="83"/>
        <v>2018</v>
      </c>
      <c r="AB180" t="str">
        <f t="shared" si="84"/>
        <v>2028</v>
      </c>
      <c r="AC180" t="str">
        <f t="shared" si="85"/>
        <v>190cm</v>
      </c>
      <c r="AD180" t="str">
        <f t="shared" si="86"/>
        <v>#733820</v>
      </c>
      <c r="AE180" t="str">
        <f t="shared" si="87"/>
        <v>oth</v>
      </c>
      <c r="AF180" t="str">
        <f t="shared" si="88"/>
        <v>8676207205</v>
      </c>
      <c r="AG180" s="3" t="b">
        <f t="shared" si="78"/>
        <v>0</v>
      </c>
      <c r="AH180" t="b">
        <f t="shared" si="89"/>
        <v>0</v>
      </c>
      <c r="AI180" t="b">
        <f t="shared" si="90"/>
        <v>1</v>
      </c>
      <c r="AJ180" t="b">
        <f t="shared" si="91"/>
        <v>1</v>
      </c>
      <c r="AK180" s="8" t="b">
        <f t="shared" si="92"/>
        <v>1</v>
      </c>
      <c r="AL180" s="7" t="b">
        <f t="shared" si="93"/>
        <v>1</v>
      </c>
      <c r="AM180" s="8" t="b">
        <f t="shared" si="94"/>
        <v>1</v>
      </c>
      <c r="AN180" t="b">
        <f t="shared" si="95"/>
        <v>0</v>
      </c>
      <c r="AO180" t="str">
        <f t="shared" si="96"/>
        <v>cm</v>
      </c>
      <c r="AP180">
        <f t="shared" si="97"/>
        <v>190</v>
      </c>
      <c r="AQ180" s="6" t="b">
        <f t="shared" si="98"/>
        <v>1</v>
      </c>
      <c r="AR180" s="6" t="str">
        <f t="shared" si="99"/>
        <v>733820</v>
      </c>
      <c r="AS180" s="6" t="b">
        <f>NOT(IFERROR(VLOOKUP(IFERROR(VALUE(MID($AD180,RIGHT(AS$2,1)+1,1)),MID($AD180,RIGHT(AS$2,1)+1,1)),Alphanumeric!$A:$A,1,FALSE),-1)=-1)</f>
        <v>1</v>
      </c>
      <c r="AT180" s="6" t="b">
        <f>NOT(IFERROR(VLOOKUP(IFERROR(VALUE(MID($AD180,RIGHT(AT$2,1)+1,1)),MID($AD180,RIGHT(AT$2,1)+1,1)),Alphanumeric!$A:$A,1,FALSE),-1)=-1)</f>
        <v>1</v>
      </c>
      <c r="AU180" s="6" t="b">
        <f>NOT(IFERROR(VLOOKUP(IFERROR(VALUE(MID($AD180,RIGHT(AU$2,1)+1,1)),MID($AD180,RIGHT(AU$2,1)+1,1)),Alphanumeric!$A:$A,1,FALSE),-1)=-1)</f>
        <v>1</v>
      </c>
      <c r="AV180" s="6" t="b">
        <f>NOT(IFERROR(VLOOKUP(IFERROR(VALUE(MID($AD180,RIGHT(AV$2,1)+1,1)),MID($AD180,RIGHT(AV$2,1)+1,1)),Alphanumeric!$A:$A,1,FALSE),-1)=-1)</f>
        <v>1</v>
      </c>
      <c r="AW180" s="6" t="b">
        <f>NOT(IFERROR(VLOOKUP(IFERROR(VALUE(MID($AD180,RIGHT(AW$2,1)+1,1)),MID($AD180,RIGHT(AW$2,1)+1,1)),Alphanumeric!$A:$A,1,FALSE),-1)=-1)</f>
        <v>1</v>
      </c>
      <c r="AX180" s="6" t="b">
        <f>NOT(IFERROR(VLOOKUP(IFERROR(VALUE(MID($AD180,RIGHT(AX$2,1)+1,1)),MID($AD180,RIGHT(AX$2,1)+1,1)),Alphanumeric!$A:$A,1,FALSE),-1)=-1)</f>
        <v>1</v>
      </c>
      <c r="AY180" s="6" t="b">
        <f t="shared" si="100"/>
        <v>1</v>
      </c>
      <c r="AZ180" t="b">
        <f t="shared" si="101"/>
        <v>1</v>
      </c>
    </row>
    <row r="181" spans="1:52" ht="17" x14ac:dyDescent="0.25">
      <c r="A181" t="str">
        <f t="shared" si="79"/>
        <v>43-4</v>
      </c>
      <c r="B181" s="1" t="s">
        <v>132</v>
      </c>
      <c r="C181">
        <f t="shared" si="102"/>
        <v>43</v>
      </c>
      <c r="D181">
        <f t="shared" si="80"/>
        <v>4</v>
      </c>
      <c r="G181">
        <f t="shared" si="103"/>
        <v>179</v>
      </c>
      <c r="H181" t="str">
        <f t="shared" si="110"/>
        <v/>
      </c>
      <c r="I181" t="str">
        <f t="shared" si="110"/>
        <v>eyr:2023 cid:308 hgt:170cm ecl:oth iyr:2014 hcl:#18171d pid:874405208 byr:1936</v>
      </c>
      <c r="J181" t="str">
        <f t="shared" si="110"/>
        <v/>
      </c>
      <c r="K181" t="str">
        <f t="shared" si="110"/>
        <v/>
      </c>
      <c r="L181" t="str">
        <f t="shared" si="110"/>
        <v/>
      </c>
      <c r="M181" t="str">
        <f t="shared" si="110"/>
        <v/>
      </c>
      <c r="N181" t="str">
        <f t="shared" si="110"/>
        <v/>
      </c>
      <c r="O181" t="str">
        <f t="shared" si="110"/>
        <v/>
      </c>
      <c r="P181" t="str">
        <f t="shared" si="110"/>
        <v/>
      </c>
      <c r="Q181" t="str">
        <f t="shared" si="81"/>
        <v>eyr:2023 cid:308 hgt:170cm ecl:oth iyr:2014 hcl:#18171d pid:874405208 byr:1936</v>
      </c>
      <c r="R181">
        <f t="shared" si="109"/>
        <v>71</v>
      </c>
      <c r="S181">
        <f t="shared" si="109"/>
        <v>36</v>
      </c>
      <c r="T181">
        <f t="shared" si="109"/>
        <v>1</v>
      </c>
      <c r="U181">
        <f t="shared" si="109"/>
        <v>18</v>
      </c>
      <c r="V181">
        <f t="shared" si="109"/>
        <v>45</v>
      </c>
      <c r="W181">
        <f t="shared" si="109"/>
        <v>28</v>
      </c>
      <c r="X181">
        <f t="shared" si="109"/>
        <v>57</v>
      </c>
      <c r="Y181" s="3" t="b">
        <f t="shared" si="77"/>
        <v>1</v>
      </c>
      <c r="Z181" t="str">
        <f t="shared" si="82"/>
        <v>1936</v>
      </c>
      <c r="AA181" t="str">
        <f t="shared" si="83"/>
        <v>2014</v>
      </c>
      <c r="AB181" t="str">
        <f t="shared" si="84"/>
        <v>2023</v>
      </c>
      <c r="AC181" t="str">
        <f t="shared" si="85"/>
        <v>170cm</v>
      </c>
      <c r="AD181" t="str">
        <f t="shared" si="86"/>
        <v>#18171d</v>
      </c>
      <c r="AE181" t="str">
        <f t="shared" si="87"/>
        <v>oth</v>
      </c>
      <c r="AF181" t="str">
        <f t="shared" si="88"/>
        <v>874405208</v>
      </c>
      <c r="AG181" s="3" t="b">
        <f t="shared" si="78"/>
        <v>1</v>
      </c>
      <c r="AH181" t="b">
        <f t="shared" si="89"/>
        <v>1</v>
      </c>
      <c r="AI181" t="b">
        <f t="shared" si="90"/>
        <v>1</v>
      </c>
      <c r="AJ181" t="b">
        <f t="shared" si="91"/>
        <v>1</v>
      </c>
      <c r="AK181" s="8" t="b">
        <f t="shared" si="92"/>
        <v>1</v>
      </c>
      <c r="AL181" s="7" t="b">
        <f t="shared" si="93"/>
        <v>1</v>
      </c>
      <c r="AM181" s="8" t="b">
        <f t="shared" si="94"/>
        <v>1</v>
      </c>
      <c r="AN181" t="b">
        <f t="shared" si="95"/>
        <v>1</v>
      </c>
      <c r="AO181" t="str">
        <f t="shared" si="96"/>
        <v>cm</v>
      </c>
      <c r="AP181">
        <f t="shared" si="97"/>
        <v>170</v>
      </c>
      <c r="AQ181" s="6" t="b">
        <f t="shared" si="98"/>
        <v>1</v>
      </c>
      <c r="AR181" s="6" t="str">
        <f t="shared" si="99"/>
        <v>18171d</v>
      </c>
      <c r="AS181" s="6" t="b">
        <f>NOT(IFERROR(VLOOKUP(IFERROR(VALUE(MID($AD181,RIGHT(AS$2,1)+1,1)),MID($AD181,RIGHT(AS$2,1)+1,1)),Alphanumeric!$A:$A,1,FALSE),-1)=-1)</f>
        <v>1</v>
      </c>
      <c r="AT181" s="6" t="b">
        <f>NOT(IFERROR(VLOOKUP(IFERROR(VALUE(MID($AD181,RIGHT(AT$2,1)+1,1)),MID($AD181,RIGHT(AT$2,1)+1,1)),Alphanumeric!$A:$A,1,FALSE),-1)=-1)</f>
        <v>1</v>
      </c>
      <c r="AU181" s="6" t="b">
        <f>NOT(IFERROR(VLOOKUP(IFERROR(VALUE(MID($AD181,RIGHT(AU$2,1)+1,1)),MID($AD181,RIGHT(AU$2,1)+1,1)),Alphanumeric!$A:$A,1,FALSE),-1)=-1)</f>
        <v>1</v>
      </c>
      <c r="AV181" s="6" t="b">
        <f>NOT(IFERROR(VLOOKUP(IFERROR(VALUE(MID($AD181,RIGHT(AV$2,1)+1,1)),MID($AD181,RIGHT(AV$2,1)+1,1)),Alphanumeric!$A:$A,1,FALSE),-1)=-1)</f>
        <v>1</v>
      </c>
      <c r="AW181" s="6" t="b">
        <f>NOT(IFERROR(VLOOKUP(IFERROR(VALUE(MID($AD181,RIGHT(AW$2,1)+1,1)),MID($AD181,RIGHT(AW$2,1)+1,1)),Alphanumeric!$A:$A,1,FALSE),-1)=-1)</f>
        <v>1</v>
      </c>
      <c r="AX181" s="6" t="b">
        <f>NOT(IFERROR(VLOOKUP(IFERROR(VALUE(MID($AD181,RIGHT(AX$2,1)+1,1)),MID($AD181,RIGHT(AX$2,1)+1,1)),Alphanumeric!$A:$A,1,FALSE),-1)=-1)</f>
        <v>1</v>
      </c>
      <c r="AY181" s="6" t="b">
        <f t="shared" si="100"/>
        <v>1</v>
      </c>
      <c r="AZ181" t="b">
        <f t="shared" si="101"/>
        <v>1</v>
      </c>
    </row>
    <row r="182" spans="1:52" ht="17" x14ac:dyDescent="0.25">
      <c r="A182" t="str">
        <f t="shared" si="79"/>
        <v>43-5</v>
      </c>
      <c r="B182" s="1" t="s">
        <v>133</v>
      </c>
      <c r="C182">
        <f t="shared" si="102"/>
        <v>43</v>
      </c>
      <c r="D182">
        <f t="shared" si="80"/>
        <v>5</v>
      </c>
      <c r="G182">
        <f t="shared" si="103"/>
        <v>180</v>
      </c>
      <c r="H182" t="str">
        <f t="shared" si="110"/>
        <v/>
      </c>
      <c r="I182" t="str">
        <f t="shared" si="110"/>
        <v>eyr:2021 ecl:hzl</v>
      </c>
      <c r="J182" t="str">
        <f t="shared" si="110"/>
        <v>pid:423603306</v>
      </c>
      <c r="K182" t="str">
        <f t="shared" si="110"/>
        <v>hcl:#c0946f cid:147</v>
      </c>
      <c r="L182" t="str">
        <f t="shared" si="110"/>
        <v>byr:1988 iyr:2016 hgt:164cm</v>
      </c>
      <c r="M182" t="str">
        <f t="shared" si="110"/>
        <v/>
      </c>
      <c r="N182" t="str">
        <f t="shared" si="110"/>
        <v/>
      </c>
      <c r="O182" t="str">
        <f t="shared" si="110"/>
        <v/>
      </c>
      <c r="P182" t="str">
        <f t="shared" si="110"/>
        <v/>
      </c>
      <c r="Q182" t="str">
        <f t="shared" si="81"/>
        <v>eyr:2021 ecl:hzl pid:423603306 hcl:#c0946f cid:147 byr:1988 iyr:2016 hgt:164cm</v>
      </c>
      <c r="R182">
        <f t="shared" si="109"/>
        <v>52</v>
      </c>
      <c r="S182">
        <f t="shared" si="109"/>
        <v>61</v>
      </c>
      <c r="T182">
        <f t="shared" si="109"/>
        <v>1</v>
      </c>
      <c r="U182">
        <f t="shared" si="109"/>
        <v>70</v>
      </c>
      <c r="V182">
        <f t="shared" si="109"/>
        <v>32</v>
      </c>
      <c r="W182">
        <f t="shared" si="109"/>
        <v>10</v>
      </c>
      <c r="X182">
        <f t="shared" si="109"/>
        <v>18</v>
      </c>
      <c r="Y182" s="3" t="b">
        <f t="shared" si="77"/>
        <v>1</v>
      </c>
      <c r="Z182" t="str">
        <f t="shared" si="82"/>
        <v>1988</v>
      </c>
      <c r="AA182" t="str">
        <f t="shared" si="83"/>
        <v>2016</v>
      </c>
      <c r="AB182" t="str">
        <f t="shared" si="84"/>
        <v>2021</v>
      </c>
      <c r="AC182" t="str">
        <f t="shared" si="85"/>
        <v>164cm</v>
      </c>
      <c r="AD182" t="str">
        <f t="shared" si="86"/>
        <v>#c0946f</v>
      </c>
      <c r="AE182" t="str">
        <f t="shared" si="87"/>
        <v>hzl</v>
      </c>
      <c r="AF182" t="str">
        <f t="shared" si="88"/>
        <v>423603306</v>
      </c>
      <c r="AG182" s="3" t="b">
        <f t="shared" si="78"/>
        <v>1</v>
      </c>
      <c r="AH182" t="b">
        <f t="shared" si="89"/>
        <v>1</v>
      </c>
      <c r="AI182" t="b">
        <f t="shared" si="90"/>
        <v>1</v>
      </c>
      <c r="AJ182" t="b">
        <f t="shared" si="91"/>
        <v>1</v>
      </c>
      <c r="AK182" s="8" t="b">
        <f t="shared" si="92"/>
        <v>1</v>
      </c>
      <c r="AL182" s="7" t="b">
        <f t="shared" si="93"/>
        <v>1</v>
      </c>
      <c r="AM182" s="8" t="b">
        <f t="shared" si="94"/>
        <v>1</v>
      </c>
      <c r="AN182" t="b">
        <f t="shared" si="95"/>
        <v>1</v>
      </c>
      <c r="AO182" t="str">
        <f t="shared" si="96"/>
        <v>cm</v>
      </c>
      <c r="AP182">
        <f t="shared" si="97"/>
        <v>164</v>
      </c>
      <c r="AQ182" s="6" t="b">
        <f t="shared" si="98"/>
        <v>1</v>
      </c>
      <c r="AR182" s="6" t="str">
        <f t="shared" si="99"/>
        <v>c0946f</v>
      </c>
      <c r="AS182" s="6" t="b">
        <f>NOT(IFERROR(VLOOKUP(IFERROR(VALUE(MID($AD182,RIGHT(AS$2,1)+1,1)),MID($AD182,RIGHT(AS$2,1)+1,1)),Alphanumeric!$A:$A,1,FALSE),-1)=-1)</f>
        <v>1</v>
      </c>
      <c r="AT182" s="6" t="b">
        <f>NOT(IFERROR(VLOOKUP(IFERROR(VALUE(MID($AD182,RIGHT(AT$2,1)+1,1)),MID($AD182,RIGHT(AT$2,1)+1,1)),Alphanumeric!$A:$A,1,FALSE),-1)=-1)</f>
        <v>1</v>
      </c>
      <c r="AU182" s="6" t="b">
        <f>NOT(IFERROR(VLOOKUP(IFERROR(VALUE(MID($AD182,RIGHT(AU$2,1)+1,1)),MID($AD182,RIGHT(AU$2,1)+1,1)),Alphanumeric!$A:$A,1,FALSE),-1)=-1)</f>
        <v>1</v>
      </c>
      <c r="AV182" s="6" t="b">
        <f>NOT(IFERROR(VLOOKUP(IFERROR(VALUE(MID($AD182,RIGHT(AV$2,1)+1,1)),MID($AD182,RIGHT(AV$2,1)+1,1)),Alphanumeric!$A:$A,1,FALSE),-1)=-1)</f>
        <v>1</v>
      </c>
      <c r="AW182" s="6" t="b">
        <f>NOT(IFERROR(VLOOKUP(IFERROR(VALUE(MID($AD182,RIGHT(AW$2,1)+1,1)),MID($AD182,RIGHT(AW$2,1)+1,1)),Alphanumeric!$A:$A,1,FALSE),-1)=-1)</f>
        <v>1</v>
      </c>
      <c r="AX182" s="6" t="b">
        <f>NOT(IFERROR(VLOOKUP(IFERROR(VALUE(MID($AD182,RIGHT(AX$2,1)+1,1)),MID($AD182,RIGHT(AX$2,1)+1,1)),Alphanumeric!$A:$A,1,FALSE),-1)=-1)</f>
        <v>1</v>
      </c>
      <c r="AY182" s="6" t="b">
        <f t="shared" si="100"/>
        <v>1</v>
      </c>
      <c r="AZ182" t="b">
        <f t="shared" si="101"/>
        <v>1</v>
      </c>
    </row>
    <row r="183" spans="1:52" x14ac:dyDescent="0.2">
      <c r="A183" t="str">
        <f t="shared" si="79"/>
        <v>44-1</v>
      </c>
      <c r="C183">
        <f t="shared" si="102"/>
        <v>44</v>
      </c>
      <c r="D183">
        <f t="shared" si="80"/>
        <v>1</v>
      </c>
      <c r="G183">
        <f t="shared" si="103"/>
        <v>181</v>
      </c>
      <c r="H183" t="str">
        <f t="shared" ref="H183:P192" si="111">IF(IFERROR(VLOOKUP($G183&amp;"-"&amp;H$2,$A:$B,2,FALSE),0)=0,"",VLOOKUP($G183&amp;"-"&amp;H$2,$A:$B,2,FALSE))</f>
        <v/>
      </c>
      <c r="I183" t="str">
        <f t="shared" si="111"/>
        <v>hgt:176cm iyr:2010</v>
      </c>
      <c r="J183" t="str">
        <f t="shared" si="111"/>
        <v>hcl:#6b5442 cid:280 byr:1988 ecl:hzl pid:967151288 eyr:2028</v>
      </c>
      <c r="K183" t="str">
        <f t="shared" si="111"/>
        <v/>
      </c>
      <c r="L183" t="str">
        <f t="shared" si="111"/>
        <v/>
      </c>
      <c r="M183" t="str">
        <f t="shared" si="111"/>
        <v/>
      </c>
      <c r="N183" t="str">
        <f t="shared" si="111"/>
        <v/>
      </c>
      <c r="O183" t="str">
        <f t="shared" si="111"/>
        <v/>
      </c>
      <c r="P183" t="str">
        <f t="shared" si="111"/>
        <v/>
      </c>
      <c r="Q183" t="str">
        <f t="shared" si="81"/>
        <v>hgt:176cm iyr:2010 hcl:#6b5442 cid:280 byr:1988 ecl:hzl pid:967151288 eyr:2028</v>
      </c>
      <c r="R183">
        <f t="shared" si="109"/>
        <v>40</v>
      </c>
      <c r="S183">
        <f t="shared" si="109"/>
        <v>11</v>
      </c>
      <c r="T183">
        <f t="shared" si="109"/>
        <v>71</v>
      </c>
      <c r="U183">
        <f t="shared" si="109"/>
        <v>1</v>
      </c>
      <c r="V183">
        <f t="shared" si="109"/>
        <v>20</v>
      </c>
      <c r="W183">
        <f t="shared" si="109"/>
        <v>49</v>
      </c>
      <c r="X183">
        <f t="shared" si="109"/>
        <v>57</v>
      </c>
      <c r="Y183" s="3" t="b">
        <f t="shared" si="77"/>
        <v>1</v>
      </c>
      <c r="Z183" t="str">
        <f t="shared" si="82"/>
        <v>1988</v>
      </c>
      <c r="AA183" t="str">
        <f t="shared" si="83"/>
        <v>2010</v>
      </c>
      <c r="AB183" t="str">
        <f t="shared" si="84"/>
        <v>2028</v>
      </c>
      <c r="AC183" t="str">
        <f t="shared" si="85"/>
        <v>176cm</v>
      </c>
      <c r="AD183" t="str">
        <f t="shared" si="86"/>
        <v>#6b5442</v>
      </c>
      <c r="AE183" t="str">
        <f t="shared" si="87"/>
        <v>hzl</v>
      </c>
      <c r="AF183" t="str">
        <f t="shared" si="88"/>
        <v>967151288</v>
      </c>
      <c r="AG183" s="3" t="b">
        <f t="shared" si="78"/>
        <v>1</v>
      </c>
      <c r="AH183" t="b">
        <f t="shared" si="89"/>
        <v>1</v>
      </c>
      <c r="AI183" t="b">
        <f t="shared" si="90"/>
        <v>1</v>
      </c>
      <c r="AJ183" t="b">
        <f t="shared" si="91"/>
        <v>1</v>
      </c>
      <c r="AK183" s="8" t="b">
        <f t="shared" si="92"/>
        <v>1</v>
      </c>
      <c r="AL183" s="7" t="b">
        <f t="shared" si="93"/>
        <v>1</v>
      </c>
      <c r="AM183" s="8" t="b">
        <f t="shared" si="94"/>
        <v>1</v>
      </c>
      <c r="AN183" t="b">
        <f t="shared" si="95"/>
        <v>1</v>
      </c>
      <c r="AO183" t="str">
        <f t="shared" si="96"/>
        <v>cm</v>
      </c>
      <c r="AP183">
        <f t="shared" si="97"/>
        <v>176</v>
      </c>
      <c r="AQ183" s="6" t="b">
        <f t="shared" si="98"/>
        <v>1</v>
      </c>
      <c r="AR183" s="6" t="str">
        <f t="shared" si="99"/>
        <v>6b5442</v>
      </c>
      <c r="AS183" s="6" t="b">
        <f>NOT(IFERROR(VLOOKUP(IFERROR(VALUE(MID($AD183,RIGHT(AS$2,1)+1,1)),MID($AD183,RIGHT(AS$2,1)+1,1)),Alphanumeric!$A:$A,1,FALSE),-1)=-1)</f>
        <v>1</v>
      </c>
      <c r="AT183" s="6" t="b">
        <f>NOT(IFERROR(VLOOKUP(IFERROR(VALUE(MID($AD183,RIGHT(AT$2,1)+1,1)),MID($AD183,RIGHT(AT$2,1)+1,1)),Alphanumeric!$A:$A,1,FALSE),-1)=-1)</f>
        <v>1</v>
      </c>
      <c r="AU183" s="6" t="b">
        <f>NOT(IFERROR(VLOOKUP(IFERROR(VALUE(MID($AD183,RIGHT(AU$2,1)+1,1)),MID($AD183,RIGHT(AU$2,1)+1,1)),Alphanumeric!$A:$A,1,FALSE),-1)=-1)</f>
        <v>1</v>
      </c>
      <c r="AV183" s="6" t="b">
        <f>NOT(IFERROR(VLOOKUP(IFERROR(VALUE(MID($AD183,RIGHT(AV$2,1)+1,1)),MID($AD183,RIGHT(AV$2,1)+1,1)),Alphanumeric!$A:$A,1,FALSE),-1)=-1)</f>
        <v>1</v>
      </c>
      <c r="AW183" s="6" t="b">
        <f>NOT(IFERROR(VLOOKUP(IFERROR(VALUE(MID($AD183,RIGHT(AW$2,1)+1,1)),MID($AD183,RIGHT(AW$2,1)+1,1)),Alphanumeric!$A:$A,1,FALSE),-1)=-1)</f>
        <v>1</v>
      </c>
      <c r="AX183" s="6" t="b">
        <f>NOT(IFERROR(VLOOKUP(IFERROR(VALUE(MID($AD183,RIGHT(AX$2,1)+1,1)),MID($AD183,RIGHT(AX$2,1)+1,1)),Alphanumeric!$A:$A,1,FALSE),-1)=-1)</f>
        <v>1</v>
      </c>
      <c r="AY183" s="6" t="b">
        <f t="shared" si="100"/>
        <v>1</v>
      </c>
      <c r="AZ183" t="b">
        <f t="shared" si="101"/>
        <v>1</v>
      </c>
    </row>
    <row r="184" spans="1:52" ht="17" x14ac:dyDescent="0.25">
      <c r="A184" t="str">
        <f t="shared" si="79"/>
        <v>44-2</v>
      </c>
      <c r="B184" s="1" t="s">
        <v>134</v>
      </c>
      <c r="C184">
        <f t="shared" si="102"/>
        <v>44</v>
      </c>
      <c r="D184">
        <f t="shared" si="80"/>
        <v>2</v>
      </c>
      <c r="G184">
        <f t="shared" si="103"/>
        <v>182</v>
      </c>
      <c r="H184" t="str">
        <f t="shared" si="111"/>
        <v/>
      </c>
      <c r="I184" t="str">
        <f t="shared" si="111"/>
        <v>cid:299 hgt:163cm ecl:gry</v>
      </c>
      <c r="J184" t="str">
        <f t="shared" si="111"/>
        <v>pid:561439154 eyr:2023</v>
      </c>
      <c r="K184" t="str">
        <f t="shared" si="111"/>
        <v>hcl:#cfa07d iyr:2019 byr:1959</v>
      </c>
      <c r="L184" t="str">
        <f t="shared" si="111"/>
        <v/>
      </c>
      <c r="M184" t="str">
        <f t="shared" si="111"/>
        <v/>
      </c>
      <c r="N184" t="str">
        <f t="shared" si="111"/>
        <v/>
      </c>
      <c r="O184" t="str">
        <f t="shared" si="111"/>
        <v/>
      </c>
      <c r="P184" t="str">
        <f t="shared" si="111"/>
        <v/>
      </c>
      <c r="Q184" t="str">
        <f t="shared" si="81"/>
        <v>cid:299 hgt:163cm ecl:gry pid:561439154 eyr:2023 hcl:#cfa07d iyr:2019 byr:1959</v>
      </c>
      <c r="R184">
        <f t="shared" si="109"/>
        <v>71</v>
      </c>
      <c r="S184">
        <f t="shared" si="109"/>
        <v>62</v>
      </c>
      <c r="T184">
        <f t="shared" si="109"/>
        <v>41</v>
      </c>
      <c r="U184">
        <f t="shared" si="109"/>
        <v>9</v>
      </c>
      <c r="V184">
        <f t="shared" si="109"/>
        <v>50</v>
      </c>
      <c r="W184">
        <f t="shared" si="109"/>
        <v>19</v>
      </c>
      <c r="X184">
        <f t="shared" si="109"/>
        <v>27</v>
      </c>
      <c r="Y184" s="3" t="b">
        <f t="shared" si="77"/>
        <v>1</v>
      </c>
      <c r="Z184" t="str">
        <f t="shared" si="82"/>
        <v>1959</v>
      </c>
      <c r="AA184" t="str">
        <f t="shared" si="83"/>
        <v>2019</v>
      </c>
      <c r="AB184" t="str">
        <f t="shared" si="84"/>
        <v>2023</v>
      </c>
      <c r="AC184" t="str">
        <f t="shared" si="85"/>
        <v>163cm</v>
      </c>
      <c r="AD184" t="str">
        <f t="shared" si="86"/>
        <v>#cfa07d</v>
      </c>
      <c r="AE184" t="str">
        <f t="shared" si="87"/>
        <v>gry</v>
      </c>
      <c r="AF184" t="str">
        <f t="shared" si="88"/>
        <v>561439154</v>
      </c>
      <c r="AG184" s="3" t="b">
        <f t="shared" si="78"/>
        <v>1</v>
      </c>
      <c r="AH184" t="b">
        <f t="shared" si="89"/>
        <v>1</v>
      </c>
      <c r="AI184" t="b">
        <f t="shared" si="90"/>
        <v>1</v>
      </c>
      <c r="AJ184" t="b">
        <f t="shared" si="91"/>
        <v>1</v>
      </c>
      <c r="AK184" s="8" t="b">
        <f t="shared" si="92"/>
        <v>1</v>
      </c>
      <c r="AL184" s="7" t="b">
        <f t="shared" si="93"/>
        <v>1</v>
      </c>
      <c r="AM184" s="8" t="b">
        <f t="shared" si="94"/>
        <v>1</v>
      </c>
      <c r="AN184" t="b">
        <f t="shared" si="95"/>
        <v>1</v>
      </c>
      <c r="AO184" t="str">
        <f t="shared" si="96"/>
        <v>cm</v>
      </c>
      <c r="AP184">
        <f t="shared" si="97"/>
        <v>163</v>
      </c>
      <c r="AQ184" s="6" t="b">
        <f t="shared" si="98"/>
        <v>1</v>
      </c>
      <c r="AR184" s="6" t="str">
        <f t="shared" si="99"/>
        <v>cfa07d</v>
      </c>
      <c r="AS184" s="6" t="b">
        <f>NOT(IFERROR(VLOOKUP(IFERROR(VALUE(MID($AD184,RIGHT(AS$2,1)+1,1)),MID($AD184,RIGHT(AS$2,1)+1,1)),Alphanumeric!$A:$A,1,FALSE),-1)=-1)</f>
        <v>1</v>
      </c>
      <c r="AT184" s="6" t="b">
        <f>NOT(IFERROR(VLOOKUP(IFERROR(VALUE(MID($AD184,RIGHT(AT$2,1)+1,1)),MID($AD184,RIGHT(AT$2,1)+1,1)),Alphanumeric!$A:$A,1,FALSE),-1)=-1)</f>
        <v>1</v>
      </c>
      <c r="AU184" s="6" t="b">
        <f>NOT(IFERROR(VLOOKUP(IFERROR(VALUE(MID($AD184,RIGHT(AU$2,1)+1,1)),MID($AD184,RIGHT(AU$2,1)+1,1)),Alphanumeric!$A:$A,1,FALSE),-1)=-1)</f>
        <v>1</v>
      </c>
      <c r="AV184" s="6" t="b">
        <f>NOT(IFERROR(VLOOKUP(IFERROR(VALUE(MID($AD184,RIGHT(AV$2,1)+1,1)),MID($AD184,RIGHT(AV$2,1)+1,1)),Alphanumeric!$A:$A,1,FALSE),-1)=-1)</f>
        <v>1</v>
      </c>
      <c r="AW184" s="6" t="b">
        <f>NOT(IFERROR(VLOOKUP(IFERROR(VALUE(MID($AD184,RIGHT(AW$2,1)+1,1)),MID($AD184,RIGHT(AW$2,1)+1,1)),Alphanumeric!$A:$A,1,FALSE),-1)=-1)</f>
        <v>1</v>
      </c>
      <c r="AX184" s="6" t="b">
        <f>NOT(IFERROR(VLOOKUP(IFERROR(VALUE(MID($AD184,RIGHT(AX$2,1)+1,1)),MID($AD184,RIGHT(AX$2,1)+1,1)),Alphanumeric!$A:$A,1,FALSE),-1)=-1)</f>
        <v>1</v>
      </c>
      <c r="AY184" s="6" t="b">
        <f t="shared" si="100"/>
        <v>1</v>
      </c>
      <c r="AZ184" t="b">
        <f t="shared" si="101"/>
        <v>1</v>
      </c>
    </row>
    <row r="185" spans="1:52" ht="17" x14ac:dyDescent="0.25">
      <c r="A185" t="str">
        <f t="shared" si="79"/>
        <v>44-3</v>
      </c>
      <c r="B185" s="1" t="s">
        <v>135</v>
      </c>
      <c r="C185">
        <f t="shared" si="102"/>
        <v>44</v>
      </c>
      <c r="D185">
        <f t="shared" si="80"/>
        <v>3</v>
      </c>
      <c r="G185">
        <f t="shared" si="103"/>
        <v>183</v>
      </c>
      <c r="H185" t="str">
        <f t="shared" si="111"/>
        <v/>
      </c>
      <c r="I185" t="str">
        <f t="shared" si="111"/>
        <v>pid:635547007</v>
      </c>
      <c r="J185" t="str">
        <f t="shared" si="111"/>
        <v>ecl:blu</v>
      </c>
      <c r="K185" t="str">
        <f t="shared" si="111"/>
        <v>byr:1996 hcl:#7d3b0c cid:280 eyr:2023</v>
      </c>
      <c r="L185" t="str">
        <f t="shared" si="111"/>
        <v>hgt:170cm iyr:2017</v>
      </c>
      <c r="M185" t="str">
        <f t="shared" si="111"/>
        <v/>
      </c>
      <c r="N185" t="str">
        <f t="shared" si="111"/>
        <v/>
      </c>
      <c r="O185" t="str">
        <f t="shared" si="111"/>
        <v/>
      </c>
      <c r="P185" t="str">
        <f t="shared" si="111"/>
        <v/>
      </c>
      <c r="Q185" t="str">
        <f t="shared" si="81"/>
        <v>pid:635547007 ecl:blu byr:1996 hcl:#7d3b0c cid:280 eyr:2023 hgt:170cm iyr:2017</v>
      </c>
      <c r="R185">
        <f t="shared" si="109"/>
        <v>23</v>
      </c>
      <c r="S185">
        <f t="shared" si="109"/>
        <v>71</v>
      </c>
      <c r="T185">
        <f t="shared" si="109"/>
        <v>52</v>
      </c>
      <c r="U185">
        <f t="shared" si="109"/>
        <v>61</v>
      </c>
      <c r="V185">
        <f t="shared" si="109"/>
        <v>32</v>
      </c>
      <c r="W185">
        <f t="shared" si="109"/>
        <v>15</v>
      </c>
      <c r="X185">
        <f t="shared" si="109"/>
        <v>1</v>
      </c>
      <c r="Y185" s="3" t="b">
        <f t="shared" si="77"/>
        <v>1</v>
      </c>
      <c r="Z185" t="str">
        <f t="shared" si="82"/>
        <v>1996</v>
      </c>
      <c r="AA185" t="str">
        <f t="shared" si="83"/>
        <v>2017</v>
      </c>
      <c r="AB185" t="str">
        <f t="shared" si="84"/>
        <v>2023</v>
      </c>
      <c r="AC185" t="str">
        <f t="shared" si="85"/>
        <v>170cm</v>
      </c>
      <c r="AD185" t="str">
        <f t="shared" si="86"/>
        <v>#7d3b0c</v>
      </c>
      <c r="AE185" t="str">
        <f t="shared" si="87"/>
        <v>blu</v>
      </c>
      <c r="AF185" t="str">
        <f t="shared" si="88"/>
        <v>635547007</v>
      </c>
      <c r="AG185" s="3" t="b">
        <f t="shared" si="78"/>
        <v>1</v>
      </c>
      <c r="AH185" t="b">
        <f t="shared" si="89"/>
        <v>1</v>
      </c>
      <c r="AI185" t="b">
        <f t="shared" si="90"/>
        <v>1</v>
      </c>
      <c r="AJ185" t="b">
        <f t="shared" si="91"/>
        <v>1</v>
      </c>
      <c r="AK185" s="8" t="b">
        <f t="shared" si="92"/>
        <v>1</v>
      </c>
      <c r="AL185" s="7" t="b">
        <f t="shared" si="93"/>
        <v>1</v>
      </c>
      <c r="AM185" s="8" t="b">
        <f t="shared" si="94"/>
        <v>1</v>
      </c>
      <c r="AN185" t="b">
        <f t="shared" si="95"/>
        <v>1</v>
      </c>
      <c r="AO185" t="str">
        <f t="shared" si="96"/>
        <v>cm</v>
      </c>
      <c r="AP185">
        <f t="shared" si="97"/>
        <v>170</v>
      </c>
      <c r="AQ185" s="6" t="b">
        <f t="shared" si="98"/>
        <v>1</v>
      </c>
      <c r="AR185" s="6" t="str">
        <f t="shared" si="99"/>
        <v>7d3b0c</v>
      </c>
      <c r="AS185" s="6" t="b">
        <f>NOT(IFERROR(VLOOKUP(IFERROR(VALUE(MID($AD185,RIGHT(AS$2,1)+1,1)),MID($AD185,RIGHT(AS$2,1)+1,1)),Alphanumeric!$A:$A,1,FALSE),-1)=-1)</f>
        <v>1</v>
      </c>
      <c r="AT185" s="6" t="b">
        <f>NOT(IFERROR(VLOOKUP(IFERROR(VALUE(MID($AD185,RIGHT(AT$2,1)+1,1)),MID($AD185,RIGHT(AT$2,1)+1,1)),Alphanumeric!$A:$A,1,FALSE),-1)=-1)</f>
        <v>1</v>
      </c>
      <c r="AU185" s="6" t="b">
        <f>NOT(IFERROR(VLOOKUP(IFERROR(VALUE(MID($AD185,RIGHT(AU$2,1)+1,1)),MID($AD185,RIGHT(AU$2,1)+1,1)),Alphanumeric!$A:$A,1,FALSE),-1)=-1)</f>
        <v>1</v>
      </c>
      <c r="AV185" s="6" t="b">
        <f>NOT(IFERROR(VLOOKUP(IFERROR(VALUE(MID($AD185,RIGHT(AV$2,1)+1,1)),MID($AD185,RIGHT(AV$2,1)+1,1)),Alphanumeric!$A:$A,1,FALSE),-1)=-1)</f>
        <v>1</v>
      </c>
      <c r="AW185" s="6" t="b">
        <f>NOT(IFERROR(VLOOKUP(IFERROR(VALUE(MID($AD185,RIGHT(AW$2,1)+1,1)),MID($AD185,RIGHT(AW$2,1)+1,1)),Alphanumeric!$A:$A,1,FALSE),-1)=-1)</f>
        <v>1</v>
      </c>
      <c r="AX185" s="6" t="b">
        <f>NOT(IFERROR(VLOOKUP(IFERROR(VALUE(MID($AD185,RIGHT(AX$2,1)+1,1)),MID($AD185,RIGHT(AX$2,1)+1,1)),Alphanumeric!$A:$A,1,FALSE),-1)=-1)</f>
        <v>1</v>
      </c>
      <c r="AY185" s="6" t="b">
        <f t="shared" si="100"/>
        <v>1</v>
      </c>
      <c r="AZ185" t="b">
        <f t="shared" si="101"/>
        <v>1</v>
      </c>
    </row>
    <row r="186" spans="1:52" ht="17" x14ac:dyDescent="0.25">
      <c r="A186" t="str">
        <f t="shared" si="79"/>
        <v>44-4</v>
      </c>
      <c r="B186" s="1" t="s">
        <v>136</v>
      </c>
      <c r="C186">
        <f t="shared" si="102"/>
        <v>44</v>
      </c>
      <c r="D186">
        <f t="shared" si="80"/>
        <v>4</v>
      </c>
      <c r="G186">
        <f t="shared" si="103"/>
        <v>184</v>
      </c>
      <c r="H186" t="str">
        <f t="shared" si="111"/>
        <v/>
      </c>
      <c r="I186" t="str">
        <f t="shared" si="111"/>
        <v>hcl:#888785 iyr:2014</v>
      </c>
      <c r="J186" t="str">
        <f t="shared" si="111"/>
        <v>ecl:brn</v>
      </c>
      <c r="K186" t="str">
        <f t="shared" si="111"/>
        <v>hgt:190cm byr:1941 eyr:2021</v>
      </c>
      <c r="L186" t="str">
        <f t="shared" si="111"/>
        <v/>
      </c>
      <c r="M186" t="str">
        <f t="shared" si="111"/>
        <v/>
      </c>
      <c r="N186" t="str">
        <f t="shared" si="111"/>
        <v/>
      </c>
      <c r="O186" t="str">
        <f t="shared" si="111"/>
        <v/>
      </c>
      <c r="P186" t="str">
        <f t="shared" si="111"/>
        <v/>
      </c>
      <c r="Q186" t="str">
        <f t="shared" si="81"/>
        <v>hcl:#888785 iyr:2014 ecl:brn hgt:190cm byr:1941 eyr:2021</v>
      </c>
      <c r="R186">
        <f t="shared" si="109"/>
        <v>40</v>
      </c>
      <c r="S186">
        <f t="shared" si="109"/>
        <v>13</v>
      </c>
      <c r="T186">
        <f t="shared" si="109"/>
        <v>49</v>
      </c>
      <c r="U186">
        <f t="shared" si="109"/>
        <v>30</v>
      </c>
      <c r="V186">
        <f t="shared" si="109"/>
        <v>1</v>
      </c>
      <c r="W186">
        <f t="shared" si="109"/>
        <v>22</v>
      </c>
      <c r="X186" t="e">
        <f t="shared" si="109"/>
        <v>#VALUE!</v>
      </c>
      <c r="Y186" s="3" t="b">
        <f t="shared" si="77"/>
        <v>0</v>
      </c>
      <c r="Z186" t="str">
        <f t="shared" si="82"/>
        <v>1941</v>
      </c>
      <c r="AA186" t="str">
        <f t="shared" si="83"/>
        <v>2014</v>
      </c>
      <c r="AB186" t="str">
        <f t="shared" si="84"/>
        <v>2021</v>
      </c>
      <c r="AC186" t="str">
        <f t="shared" si="85"/>
        <v>190cm</v>
      </c>
      <c r="AD186" t="str">
        <f t="shared" si="86"/>
        <v>#888785</v>
      </c>
      <c r="AE186" t="str">
        <f t="shared" si="87"/>
        <v>brn</v>
      </c>
      <c r="AF186" t="e">
        <f t="shared" si="88"/>
        <v>#VALUE!</v>
      </c>
      <c r="AG186" s="3" t="b">
        <f t="shared" si="78"/>
        <v>0</v>
      </c>
      <c r="AH186" t="b">
        <f t="shared" si="89"/>
        <v>1</v>
      </c>
      <c r="AI186" t="b">
        <f t="shared" si="90"/>
        <v>1</v>
      </c>
      <c r="AJ186" t="b">
        <f t="shared" si="91"/>
        <v>1</v>
      </c>
      <c r="AK186" s="8" t="b">
        <f t="shared" si="92"/>
        <v>1</v>
      </c>
      <c r="AL186" s="7" t="b">
        <f t="shared" si="93"/>
        <v>1</v>
      </c>
      <c r="AM186" s="8" t="b">
        <f t="shared" si="94"/>
        <v>1</v>
      </c>
      <c r="AN186" t="b">
        <f t="shared" si="95"/>
        <v>0</v>
      </c>
      <c r="AO186" t="str">
        <f t="shared" si="96"/>
        <v>cm</v>
      </c>
      <c r="AP186">
        <f t="shared" si="97"/>
        <v>190</v>
      </c>
      <c r="AQ186" s="6" t="b">
        <f t="shared" si="98"/>
        <v>1</v>
      </c>
      <c r="AR186" s="6" t="str">
        <f t="shared" si="99"/>
        <v>888785</v>
      </c>
      <c r="AS186" s="6" t="b">
        <f>NOT(IFERROR(VLOOKUP(IFERROR(VALUE(MID($AD186,RIGHT(AS$2,1)+1,1)),MID($AD186,RIGHT(AS$2,1)+1,1)),Alphanumeric!$A:$A,1,FALSE),-1)=-1)</f>
        <v>1</v>
      </c>
      <c r="AT186" s="6" t="b">
        <f>NOT(IFERROR(VLOOKUP(IFERROR(VALUE(MID($AD186,RIGHT(AT$2,1)+1,1)),MID($AD186,RIGHT(AT$2,1)+1,1)),Alphanumeric!$A:$A,1,FALSE),-1)=-1)</f>
        <v>1</v>
      </c>
      <c r="AU186" s="6" t="b">
        <f>NOT(IFERROR(VLOOKUP(IFERROR(VALUE(MID($AD186,RIGHT(AU$2,1)+1,1)),MID($AD186,RIGHT(AU$2,1)+1,1)),Alphanumeric!$A:$A,1,FALSE),-1)=-1)</f>
        <v>1</v>
      </c>
      <c r="AV186" s="6" t="b">
        <f>NOT(IFERROR(VLOOKUP(IFERROR(VALUE(MID($AD186,RIGHT(AV$2,1)+1,1)),MID($AD186,RIGHT(AV$2,1)+1,1)),Alphanumeric!$A:$A,1,FALSE),-1)=-1)</f>
        <v>1</v>
      </c>
      <c r="AW186" s="6" t="b">
        <f>NOT(IFERROR(VLOOKUP(IFERROR(VALUE(MID($AD186,RIGHT(AW$2,1)+1,1)),MID($AD186,RIGHT(AW$2,1)+1,1)),Alphanumeric!$A:$A,1,FALSE),-1)=-1)</f>
        <v>1</v>
      </c>
      <c r="AX186" s="6" t="b">
        <f>NOT(IFERROR(VLOOKUP(IFERROR(VALUE(MID($AD186,RIGHT(AX$2,1)+1,1)),MID($AD186,RIGHT(AX$2,1)+1,1)),Alphanumeric!$A:$A,1,FALSE),-1)=-1)</f>
        <v>1</v>
      </c>
      <c r="AY186" s="6" t="b">
        <f t="shared" si="100"/>
        <v>1</v>
      </c>
      <c r="AZ186" t="b">
        <f t="shared" si="101"/>
        <v>1</v>
      </c>
    </row>
    <row r="187" spans="1:52" x14ac:dyDescent="0.2">
      <c r="A187" t="str">
        <f t="shared" si="79"/>
        <v>45-1</v>
      </c>
      <c r="C187">
        <f t="shared" si="102"/>
        <v>45</v>
      </c>
      <c r="D187">
        <f t="shared" si="80"/>
        <v>1</v>
      </c>
      <c r="G187">
        <f t="shared" si="103"/>
        <v>185</v>
      </c>
      <c r="H187" t="str">
        <f t="shared" si="111"/>
        <v/>
      </c>
      <c r="I187" t="str">
        <f t="shared" si="111"/>
        <v>hcl:#c0946f cid:199 hgt:162cm ecl:amb pid:130696599 eyr:2022 iyr:2018 byr:1948</v>
      </c>
      <c r="J187" t="str">
        <f t="shared" si="111"/>
        <v/>
      </c>
      <c r="K187" t="str">
        <f t="shared" si="111"/>
        <v/>
      </c>
      <c r="L187" t="str">
        <f t="shared" si="111"/>
        <v/>
      </c>
      <c r="M187" t="str">
        <f t="shared" si="111"/>
        <v/>
      </c>
      <c r="N187" t="str">
        <f t="shared" si="111"/>
        <v/>
      </c>
      <c r="O187" t="str">
        <f t="shared" si="111"/>
        <v/>
      </c>
      <c r="P187" t="str">
        <f t="shared" si="111"/>
        <v/>
      </c>
      <c r="Q187" t="str">
        <f t="shared" si="81"/>
        <v>hcl:#c0946f cid:199 hgt:162cm ecl:amb pid:130696599 eyr:2022 iyr:2018 byr:1948</v>
      </c>
      <c r="R187">
        <f t="shared" si="109"/>
        <v>71</v>
      </c>
      <c r="S187">
        <f t="shared" si="109"/>
        <v>62</v>
      </c>
      <c r="T187">
        <f t="shared" si="109"/>
        <v>53</v>
      </c>
      <c r="U187">
        <f t="shared" si="109"/>
        <v>21</v>
      </c>
      <c r="V187">
        <f t="shared" si="109"/>
        <v>1</v>
      </c>
      <c r="W187">
        <f t="shared" si="109"/>
        <v>31</v>
      </c>
      <c r="X187">
        <f t="shared" si="109"/>
        <v>39</v>
      </c>
      <c r="Y187" s="3" t="b">
        <f t="shared" si="77"/>
        <v>1</v>
      </c>
      <c r="Z187" t="str">
        <f t="shared" si="82"/>
        <v>1948</v>
      </c>
      <c r="AA187" t="str">
        <f t="shared" si="83"/>
        <v>2018</v>
      </c>
      <c r="AB187" t="str">
        <f t="shared" si="84"/>
        <v>2022</v>
      </c>
      <c r="AC187" t="str">
        <f t="shared" si="85"/>
        <v>162cm</v>
      </c>
      <c r="AD187" t="str">
        <f t="shared" si="86"/>
        <v>#c0946f</v>
      </c>
      <c r="AE187" t="str">
        <f t="shared" si="87"/>
        <v>amb</v>
      </c>
      <c r="AF187" t="str">
        <f t="shared" si="88"/>
        <v>130696599</v>
      </c>
      <c r="AG187" s="3" t="b">
        <f t="shared" si="78"/>
        <v>1</v>
      </c>
      <c r="AH187" t="b">
        <f t="shared" si="89"/>
        <v>1</v>
      </c>
      <c r="AI187" t="b">
        <f t="shared" si="90"/>
        <v>1</v>
      </c>
      <c r="AJ187" t="b">
        <f t="shared" si="91"/>
        <v>1</v>
      </c>
      <c r="AK187" s="8" t="b">
        <f t="shared" si="92"/>
        <v>1</v>
      </c>
      <c r="AL187" s="7" t="b">
        <f t="shared" si="93"/>
        <v>1</v>
      </c>
      <c r="AM187" s="8" t="b">
        <f t="shared" si="94"/>
        <v>1</v>
      </c>
      <c r="AN187" t="b">
        <f t="shared" si="95"/>
        <v>1</v>
      </c>
      <c r="AO187" t="str">
        <f t="shared" si="96"/>
        <v>cm</v>
      </c>
      <c r="AP187">
        <f t="shared" si="97"/>
        <v>162</v>
      </c>
      <c r="AQ187" s="6" t="b">
        <f t="shared" si="98"/>
        <v>1</v>
      </c>
      <c r="AR187" s="6" t="str">
        <f t="shared" si="99"/>
        <v>c0946f</v>
      </c>
      <c r="AS187" s="6" t="b">
        <f>NOT(IFERROR(VLOOKUP(IFERROR(VALUE(MID($AD187,RIGHT(AS$2,1)+1,1)),MID($AD187,RIGHT(AS$2,1)+1,1)),Alphanumeric!$A:$A,1,FALSE),-1)=-1)</f>
        <v>1</v>
      </c>
      <c r="AT187" s="6" t="b">
        <f>NOT(IFERROR(VLOOKUP(IFERROR(VALUE(MID($AD187,RIGHT(AT$2,1)+1,1)),MID($AD187,RIGHT(AT$2,1)+1,1)),Alphanumeric!$A:$A,1,FALSE),-1)=-1)</f>
        <v>1</v>
      </c>
      <c r="AU187" s="6" t="b">
        <f>NOT(IFERROR(VLOOKUP(IFERROR(VALUE(MID($AD187,RIGHT(AU$2,1)+1,1)),MID($AD187,RIGHT(AU$2,1)+1,1)),Alphanumeric!$A:$A,1,FALSE),-1)=-1)</f>
        <v>1</v>
      </c>
      <c r="AV187" s="6" t="b">
        <f>NOT(IFERROR(VLOOKUP(IFERROR(VALUE(MID($AD187,RIGHT(AV$2,1)+1,1)),MID($AD187,RIGHT(AV$2,1)+1,1)),Alphanumeric!$A:$A,1,FALSE),-1)=-1)</f>
        <v>1</v>
      </c>
      <c r="AW187" s="6" t="b">
        <f>NOT(IFERROR(VLOOKUP(IFERROR(VALUE(MID($AD187,RIGHT(AW$2,1)+1,1)),MID($AD187,RIGHT(AW$2,1)+1,1)),Alphanumeric!$A:$A,1,FALSE),-1)=-1)</f>
        <v>1</v>
      </c>
      <c r="AX187" s="6" t="b">
        <f>NOT(IFERROR(VLOOKUP(IFERROR(VALUE(MID($AD187,RIGHT(AX$2,1)+1,1)),MID($AD187,RIGHT(AX$2,1)+1,1)),Alphanumeric!$A:$A,1,FALSE),-1)=-1)</f>
        <v>1</v>
      </c>
      <c r="AY187" s="6" t="b">
        <f t="shared" si="100"/>
        <v>1</v>
      </c>
      <c r="AZ187" t="b">
        <f t="shared" si="101"/>
        <v>1</v>
      </c>
    </row>
    <row r="188" spans="1:52" ht="17" x14ac:dyDescent="0.25">
      <c r="A188" t="str">
        <f t="shared" si="79"/>
        <v>45-2</v>
      </c>
      <c r="B188" s="1" t="s">
        <v>137</v>
      </c>
      <c r="C188">
        <f t="shared" si="102"/>
        <v>45</v>
      </c>
      <c r="D188">
        <f t="shared" si="80"/>
        <v>2</v>
      </c>
      <c r="G188">
        <f t="shared" si="103"/>
        <v>186</v>
      </c>
      <c r="H188" t="str">
        <f t="shared" si="111"/>
        <v/>
      </c>
      <c r="I188" t="str">
        <f t="shared" si="111"/>
        <v>cid:314 hcl:#a4fc09 ecl:hzl iyr:2019</v>
      </c>
      <c r="J188" t="str">
        <f t="shared" si="111"/>
        <v>pid:886849824 eyr:2026 byr:1933 hgt:178cm</v>
      </c>
      <c r="K188" t="str">
        <f t="shared" si="111"/>
        <v/>
      </c>
      <c r="L188" t="str">
        <f t="shared" si="111"/>
        <v/>
      </c>
      <c r="M188" t="str">
        <f t="shared" si="111"/>
        <v/>
      </c>
      <c r="N188" t="str">
        <f t="shared" si="111"/>
        <v/>
      </c>
      <c r="O188" t="str">
        <f t="shared" si="111"/>
        <v/>
      </c>
      <c r="P188" t="str">
        <f t="shared" si="111"/>
        <v/>
      </c>
      <c r="Q188" t="str">
        <f t="shared" si="81"/>
        <v>cid:314 hcl:#a4fc09 ecl:hzl iyr:2019 pid:886849824 eyr:2026 byr:1933 hgt:178cm</v>
      </c>
      <c r="R188">
        <f t="shared" si="109"/>
        <v>61</v>
      </c>
      <c r="S188">
        <f t="shared" si="109"/>
        <v>29</v>
      </c>
      <c r="T188">
        <f t="shared" si="109"/>
        <v>52</v>
      </c>
      <c r="U188">
        <f t="shared" si="109"/>
        <v>70</v>
      </c>
      <c r="V188">
        <f t="shared" si="109"/>
        <v>9</v>
      </c>
      <c r="W188">
        <f t="shared" si="109"/>
        <v>21</v>
      </c>
      <c r="X188">
        <f t="shared" si="109"/>
        <v>38</v>
      </c>
      <c r="Y188" s="3" t="b">
        <f t="shared" si="77"/>
        <v>1</v>
      </c>
      <c r="Z188" t="str">
        <f t="shared" si="82"/>
        <v>1933</v>
      </c>
      <c r="AA188" t="str">
        <f t="shared" si="83"/>
        <v>2019</v>
      </c>
      <c r="AB188" t="str">
        <f t="shared" si="84"/>
        <v>2026</v>
      </c>
      <c r="AC188" t="str">
        <f t="shared" si="85"/>
        <v>178cm</v>
      </c>
      <c r="AD188" t="str">
        <f t="shared" si="86"/>
        <v>#a4fc09</v>
      </c>
      <c r="AE188" t="str">
        <f t="shared" si="87"/>
        <v>hzl</v>
      </c>
      <c r="AF188" t="str">
        <f t="shared" si="88"/>
        <v>886849824</v>
      </c>
      <c r="AG188" s="3" t="b">
        <f t="shared" si="78"/>
        <v>1</v>
      </c>
      <c r="AH188" t="b">
        <f t="shared" si="89"/>
        <v>1</v>
      </c>
      <c r="AI188" t="b">
        <f t="shared" si="90"/>
        <v>1</v>
      </c>
      <c r="AJ188" t="b">
        <f t="shared" si="91"/>
        <v>1</v>
      </c>
      <c r="AK188" s="8" t="b">
        <f t="shared" si="92"/>
        <v>1</v>
      </c>
      <c r="AL188" s="7" t="b">
        <f t="shared" si="93"/>
        <v>1</v>
      </c>
      <c r="AM188" s="8" t="b">
        <f t="shared" si="94"/>
        <v>1</v>
      </c>
      <c r="AN188" t="b">
        <f t="shared" si="95"/>
        <v>1</v>
      </c>
      <c r="AO188" t="str">
        <f t="shared" si="96"/>
        <v>cm</v>
      </c>
      <c r="AP188">
        <f t="shared" si="97"/>
        <v>178</v>
      </c>
      <c r="AQ188" s="6" t="b">
        <f t="shared" si="98"/>
        <v>1</v>
      </c>
      <c r="AR188" s="6" t="str">
        <f t="shared" si="99"/>
        <v>a4fc09</v>
      </c>
      <c r="AS188" s="6" t="b">
        <f>NOT(IFERROR(VLOOKUP(IFERROR(VALUE(MID($AD188,RIGHT(AS$2,1)+1,1)),MID($AD188,RIGHT(AS$2,1)+1,1)),Alphanumeric!$A:$A,1,FALSE),-1)=-1)</f>
        <v>1</v>
      </c>
      <c r="AT188" s="6" t="b">
        <f>NOT(IFERROR(VLOOKUP(IFERROR(VALUE(MID($AD188,RIGHT(AT$2,1)+1,1)),MID($AD188,RIGHT(AT$2,1)+1,1)),Alphanumeric!$A:$A,1,FALSE),-1)=-1)</f>
        <v>1</v>
      </c>
      <c r="AU188" s="6" t="b">
        <f>NOT(IFERROR(VLOOKUP(IFERROR(VALUE(MID($AD188,RIGHT(AU$2,1)+1,1)),MID($AD188,RIGHT(AU$2,1)+1,1)),Alphanumeric!$A:$A,1,FALSE),-1)=-1)</f>
        <v>1</v>
      </c>
      <c r="AV188" s="6" t="b">
        <f>NOT(IFERROR(VLOOKUP(IFERROR(VALUE(MID($AD188,RIGHT(AV$2,1)+1,1)),MID($AD188,RIGHT(AV$2,1)+1,1)),Alphanumeric!$A:$A,1,FALSE),-1)=-1)</f>
        <v>1</v>
      </c>
      <c r="AW188" s="6" t="b">
        <f>NOT(IFERROR(VLOOKUP(IFERROR(VALUE(MID($AD188,RIGHT(AW$2,1)+1,1)),MID($AD188,RIGHT(AW$2,1)+1,1)),Alphanumeric!$A:$A,1,FALSE),-1)=-1)</f>
        <v>1</v>
      </c>
      <c r="AX188" s="6" t="b">
        <f>NOT(IFERROR(VLOOKUP(IFERROR(VALUE(MID($AD188,RIGHT(AX$2,1)+1,1)),MID($AD188,RIGHT(AX$2,1)+1,1)),Alphanumeric!$A:$A,1,FALSE),-1)=-1)</f>
        <v>1</v>
      </c>
      <c r="AY188" s="6" t="b">
        <f t="shared" si="100"/>
        <v>1</v>
      </c>
      <c r="AZ188" t="b">
        <f t="shared" si="101"/>
        <v>1</v>
      </c>
    </row>
    <row r="189" spans="1:52" ht="17" x14ac:dyDescent="0.25">
      <c r="A189" t="str">
        <f t="shared" si="79"/>
        <v>45-3</v>
      </c>
      <c r="B189" s="1" t="s">
        <v>138</v>
      </c>
      <c r="C189">
        <f t="shared" si="102"/>
        <v>45</v>
      </c>
      <c r="D189">
        <f t="shared" si="80"/>
        <v>3</v>
      </c>
      <c r="G189">
        <f t="shared" si="103"/>
        <v>187</v>
      </c>
      <c r="H189" t="str">
        <f t="shared" si="111"/>
        <v/>
      </c>
      <c r="I189" t="str">
        <f t="shared" si="111"/>
        <v>byr:1996 iyr:2016 eyr:2030 hgt:169cm</v>
      </c>
      <c r="J189" t="str">
        <f t="shared" si="111"/>
        <v>pid:119207760</v>
      </c>
      <c r="K189" t="str">
        <f t="shared" si="111"/>
        <v>hcl:#ef542c</v>
      </c>
      <c r="L189" t="str">
        <f t="shared" si="111"/>
        <v>ecl:brn</v>
      </c>
      <c r="M189" t="str">
        <f t="shared" si="111"/>
        <v/>
      </c>
      <c r="N189" t="str">
        <f t="shared" si="111"/>
        <v/>
      </c>
      <c r="O189" t="str">
        <f t="shared" si="111"/>
        <v/>
      </c>
      <c r="P189" t="str">
        <f t="shared" si="111"/>
        <v/>
      </c>
      <c r="Q189" t="str">
        <f t="shared" si="81"/>
        <v>byr:1996 iyr:2016 eyr:2030 hgt:169cm pid:119207760 hcl:#ef542c ecl:brn</v>
      </c>
      <c r="R189">
        <f t="shared" si="109"/>
        <v>1</v>
      </c>
      <c r="S189">
        <f t="shared" si="109"/>
        <v>10</v>
      </c>
      <c r="T189">
        <f t="shared" si="109"/>
        <v>19</v>
      </c>
      <c r="U189">
        <f t="shared" si="109"/>
        <v>28</v>
      </c>
      <c r="V189">
        <f t="shared" si="109"/>
        <v>52</v>
      </c>
      <c r="W189">
        <f t="shared" si="109"/>
        <v>64</v>
      </c>
      <c r="X189">
        <f t="shared" si="109"/>
        <v>38</v>
      </c>
      <c r="Y189" s="3" t="b">
        <f t="shared" si="77"/>
        <v>1</v>
      </c>
      <c r="Z189" t="str">
        <f t="shared" si="82"/>
        <v>1996</v>
      </c>
      <c r="AA189" t="str">
        <f t="shared" si="83"/>
        <v>2016</v>
      </c>
      <c r="AB189" t="str">
        <f t="shared" si="84"/>
        <v>2030</v>
      </c>
      <c r="AC189" t="str">
        <f t="shared" si="85"/>
        <v>169cm</v>
      </c>
      <c r="AD189" t="str">
        <f t="shared" si="86"/>
        <v>#ef542c</v>
      </c>
      <c r="AE189" t="str">
        <f t="shared" si="87"/>
        <v>brn</v>
      </c>
      <c r="AF189" t="str">
        <f t="shared" si="88"/>
        <v>119207760</v>
      </c>
      <c r="AG189" s="3" t="b">
        <f t="shared" si="78"/>
        <v>1</v>
      </c>
      <c r="AH189" t="b">
        <f t="shared" si="89"/>
        <v>1</v>
      </c>
      <c r="AI189" t="b">
        <f t="shared" si="90"/>
        <v>1</v>
      </c>
      <c r="AJ189" t="b">
        <f t="shared" si="91"/>
        <v>1</v>
      </c>
      <c r="AK189" s="8" t="b">
        <f t="shared" si="92"/>
        <v>1</v>
      </c>
      <c r="AL189" s="7" t="b">
        <f t="shared" si="93"/>
        <v>1</v>
      </c>
      <c r="AM189" s="8" t="b">
        <f t="shared" si="94"/>
        <v>1</v>
      </c>
      <c r="AN189" t="b">
        <f t="shared" si="95"/>
        <v>1</v>
      </c>
      <c r="AO189" t="str">
        <f t="shared" si="96"/>
        <v>cm</v>
      </c>
      <c r="AP189">
        <f t="shared" si="97"/>
        <v>169</v>
      </c>
      <c r="AQ189" s="6" t="b">
        <f t="shared" si="98"/>
        <v>1</v>
      </c>
      <c r="AR189" s="6" t="str">
        <f t="shared" si="99"/>
        <v>ef542c</v>
      </c>
      <c r="AS189" s="6" t="b">
        <f>NOT(IFERROR(VLOOKUP(IFERROR(VALUE(MID($AD189,RIGHT(AS$2,1)+1,1)),MID($AD189,RIGHT(AS$2,1)+1,1)),Alphanumeric!$A:$A,1,FALSE),-1)=-1)</f>
        <v>1</v>
      </c>
      <c r="AT189" s="6" t="b">
        <f>NOT(IFERROR(VLOOKUP(IFERROR(VALUE(MID($AD189,RIGHT(AT$2,1)+1,1)),MID($AD189,RIGHT(AT$2,1)+1,1)),Alphanumeric!$A:$A,1,FALSE),-1)=-1)</f>
        <v>1</v>
      </c>
      <c r="AU189" s="6" t="b">
        <f>NOT(IFERROR(VLOOKUP(IFERROR(VALUE(MID($AD189,RIGHT(AU$2,1)+1,1)),MID($AD189,RIGHT(AU$2,1)+1,1)),Alphanumeric!$A:$A,1,FALSE),-1)=-1)</f>
        <v>1</v>
      </c>
      <c r="AV189" s="6" t="b">
        <f>NOT(IFERROR(VLOOKUP(IFERROR(VALUE(MID($AD189,RIGHT(AV$2,1)+1,1)),MID($AD189,RIGHT(AV$2,1)+1,1)),Alphanumeric!$A:$A,1,FALSE),-1)=-1)</f>
        <v>1</v>
      </c>
      <c r="AW189" s="6" t="b">
        <f>NOT(IFERROR(VLOOKUP(IFERROR(VALUE(MID($AD189,RIGHT(AW$2,1)+1,1)),MID($AD189,RIGHT(AW$2,1)+1,1)),Alphanumeric!$A:$A,1,FALSE),-1)=-1)</f>
        <v>1</v>
      </c>
      <c r="AX189" s="6" t="b">
        <f>NOT(IFERROR(VLOOKUP(IFERROR(VALUE(MID($AD189,RIGHT(AX$2,1)+1,1)),MID($AD189,RIGHT(AX$2,1)+1,1)),Alphanumeric!$A:$A,1,FALSE),-1)=-1)</f>
        <v>1</v>
      </c>
      <c r="AY189" s="6" t="b">
        <f t="shared" si="100"/>
        <v>1</v>
      </c>
      <c r="AZ189" t="b">
        <f t="shared" si="101"/>
        <v>1</v>
      </c>
    </row>
    <row r="190" spans="1:52" x14ac:dyDescent="0.2">
      <c r="A190" t="str">
        <f t="shared" si="79"/>
        <v>46-1</v>
      </c>
      <c r="C190">
        <f t="shared" si="102"/>
        <v>46</v>
      </c>
      <c r="D190">
        <f t="shared" si="80"/>
        <v>1</v>
      </c>
      <c r="G190">
        <f t="shared" si="103"/>
        <v>188</v>
      </c>
      <c r="H190" t="str">
        <f t="shared" si="111"/>
        <v/>
      </c>
      <c r="I190" t="str">
        <f t="shared" si="111"/>
        <v>iyr:2030 eyr:2039 hcl:#c0946f pid:#7336a0 hgt:182cm cid:347</v>
      </c>
      <c r="J190" t="str">
        <f t="shared" si="111"/>
        <v>ecl:#c81361 byr:2003</v>
      </c>
      <c r="K190" t="str">
        <f t="shared" si="111"/>
        <v/>
      </c>
      <c r="L190" t="str">
        <f t="shared" si="111"/>
        <v/>
      </c>
      <c r="M190" t="str">
        <f t="shared" si="111"/>
        <v/>
      </c>
      <c r="N190" t="str">
        <f t="shared" si="111"/>
        <v/>
      </c>
      <c r="O190" t="str">
        <f t="shared" si="111"/>
        <v/>
      </c>
      <c r="P190" t="str">
        <f t="shared" si="111"/>
        <v/>
      </c>
      <c r="Q190" t="str">
        <f t="shared" si="81"/>
        <v>iyr:2030 eyr:2039 hcl:#c0946f pid:#7336a0 hgt:182cm cid:347 ecl:#c81361 byr:2003</v>
      </c>
      <c r="R190">
        <f t="shared" si="109"/>
        <v>73</v>
      </c>
      <c r="S190">
        <f t="shared" si="109"/>
        <v>1</v>
      </c>
      <c r="T190">
        <f t="shared" si="109"/>
        <v>10</v>
      </c>
      <c r="U190">
        <f t="shared" si="109"/>
        <v>43</v>
      </c>
      <c r="V190">
        <f t="shared" si="109"/>
        <v>19</v>
      </c>
      <c r="W190">
        <f t="shared" si="109"/>
        <v>61</v>
      </c>
      <c r="X190">
        <f t="shared" si="109"/>
        <v>31</v>
      </c>
      <c r="Y190" s="3" t="b">
        <f t="shared" si="77"/>
        <v>1</v>
      </c>
      <c r="Z190" t="str">
        <f t="shared" si="82"/>
        <v>2003</v>
      </c>
      <c r="AA190" t="str">
        <f t="shared" si="83"/>
        <v>2030</v>
      </c>
      <c r="AB190" t="str">
        <f t="shared" si="84"/>
        <v>2039</v>
      </c>
      <c r="AC190" t="str">
        <f t="shared" si="85"/>
        <v>182cm</v>
      </c>
      <c r="AD190" t="str">
        <f t="shared" si="86"/>
        <v>#c0946f</v>
      </c>
      <c r="AE190" t="str">
        <f t="shared" si="87"/>
        <v>#c81361</v>
      </c>
      <c r="AF190" t="str">
        <f t="shared" si="88"/>
        <v>#7336a0</v>
      </c>
      <c r="AG190" s="3" t="b">
        <f t="shared" si="78"/>
        <v>0</v>
      </c>
      <c r="AH190" t="b">
        <f t="shared" si="89"/>
        <v>0</v>
      </c>
      <c r="AI190" t="b">
        <f t="shared" si="90"/>
        <v>0</v>
      </c>
      <c r="AJ190" t="b">
        <f t="shared" si="91"/>
        <v>0</v>
      </c>
      <c r="AK190" s="8" t="b">
        <f t="shared" si="92"/>
        <v>1</v>
      </c>
      <c r="AL190" s="7" t="b">
        <f t="shared" si="93"/>
        <v>1</v>
      </c>
      <c r="AM190" s="8" t="b">
        <f t="shared" si="94"/>
        <v>0</v>
      </c>
      <c r="AN190" t="b">
        <f t="shared" si="95"/>
        <v>0</v>
      </c>
      <c r="AO190" t="str">
        <f t="shared" si="96"/>
        <v>cm</v>
      </c>
      <c r="AP190">
        <f t="shared" si="97"/>
        <v>182</v>
      </c>
      <c r="AQ190" s="6" t="b">
        <f t="shared" si="98"/>
        <v>1</v>
      </c>
      <c r="AR190" s="6" t="str">
        <f t="shared" si="99"/>
        <v>c0946f</v>
      </c>
      <c r="AS190" s="6" t="b">
        <f>NOT(IFERROR(VLOOKUP(IFERROR(VALUE(MID($AD190,RIGHT(AS$2,1)+1,1)),MID($AD190,RIGHT(AS$2,1)+1,1)),Alphanumeric!$A:$A,1,FALSE),-1)=-1)</f>
        <v>1</v>
      </c>
      <c r="AT190" s="6" t="b">
        <f>NOT(IFERROR(VLOOKUP(IFERROR(VALUE(MID($AD190,RIGHT(AT$2,1)+1,1)),MID($AD190,RIGHT(AT$2,1)+1,1)),Alphanumeric!$A:$A,1,FALSE),-1)=-1)</f>
        <v>1</v>
      </c>
      <c r="AU190" s="6" t="b">
        <f>NOT(IFERROR(VLOOKUP(IFERROR(VALUE(MID($AD190,RIGHT(AU$2,1)+1,1)),MID($AD190,RIGHT(AU$2,1)+1,1)),Alphanumeric!$A:$A,1,FALSE),-1)=-1)</f>
        <v>1</v>
      </c>
      <c r="AV190" s="6" t="b">
        <f>NOT(IFERROR(VLOOKUP(IFERROR(VALUE(MID($AD190,RIGHT(AV$2,1)+1,1)),MID($AD190,RIGHT(AV$2,1)+1,1)),Alphanumeric!$A:$A,1,FALSE),-1)=-1)</f>
        <v>1</v>
      </c>
      <c r="AW190" s="6" t="b">
        <f>NOT(IFERROR(VLOOKUP(IFERROR(VALUE(MID($AD190,RIGHT(AW$2,1)+1,1)),MID($AD190,RIGHT(AW$2,1)+1,1)),Alphanumeric!$A:$A,1,FALSE),-1)=-1)</f>
        <v>1</v>
      </c>
      <c r="AX190" s="6" t="b">
        <f>NOT(IFERROR(VLOOKUP(IFERROR(VALUE(MID($AD190,RIGHT(AX$2,1)+1,1)),MID($AD190,RIGHT(AX$2,1)+1,1)),Alphanumeric!$A:$A,1,FALSE),-1)=-1)</f>
        <v>1</v>
      </c>
      <c r="AY190" s="6" t="b">
        <f t="shared" si="100"/>
        <v>1</v>
      </c>
      <c r="AZ190" t="b">
        <f t="shared" si="101"/>
        <v>1</v>
      </c>
    </row>
    <row r="191" spans="1:52" ht="17" x14ac:dyDescent="0.25">
      <c r="A191" t="str">
        <f t="shared" si="79"/>
        <v>46-2</v>
      </c>
      <c r="B191" s="1" t="s">
        <v>139</v>
      </c>
      <c r="C191">
        <f t="shared" si="102"/>
        <v>46</v>
      </c>
      <c r="D191">
        <f t="shared" si="80"/>
        <v>2</v>
      </c>
      <c r="G191">
        <f t="shared" si="103"/>
        <v>189</v>
      </c>
      <c r="H191" t="str">
        <f t="shared" si="111"/>
        <v/>
      </c>
      <c r="I191" t="str">
        <f t="shared" si="111"/>
        <v>pid:727812879 iyr:2013 eyr:2027 hgt:172cm</v>
      </c>
      <c r="J191" t="str">
        <f t="shared" si="111"/>
        <v>hcl:#7d3b0c ecl:gry byr:1966</v>
      </c>
      <c r="K191" t="str">
        <f t="shared" si="111"/>
        <v/>
      </c>
      <c r="L191" t="str">
        <f t="shared" si="111"/>
        <v/>
      </c>
      <c r="M191" t="str">
        <f t="shared" si="111"/>
        <v/>
      </c>
      <c r="N191" t="str">
        <f t="shared" si="111"/>
        <v/>
      </c>
      <c r="O191" t="str">
        <f t="shared" si="111"/>
        <v/>
      </c>
      <c r="P191" t="str">
        <f t="shared" si="111"/>
        <v/>
      </c>
      <c r="Q191" t="str">
        <f t="shared" si="81"/>
        <v>pid:727812879 iyr:2013 eyr:2027 hgt:172cm hcl:#7d3b0c ecl:gry byr:1966</v>
      </c>
      <c r="R191">
        <f t="shared" si="109"/>
        <v>63</v>
      </c>
      <c r="S191">
        <f t="shared" si="109"/>
        <v>15</v>
      </c>
      <c r="T191">
        <f t="shared" si="109"/>
        <v>24</v>
      </c>
      <c r="U191">
        <f t="shared" si="109"/>
        <v>33</v>
      </c>
      <c r="V191">
        <f t="shared" si="109"/>
        <v>43</v>
      </c>
      <c r="W191">
        <f t="shared" si="109"/>
        <v>55</v>
      </c>
      <c r="X191">
        <f t="shared" si="109"/>
        <v>1</v>
      </c>
      <c r="Y191" s="3" t="b">
        <f t="shared" si="77"/>
        <v>1</v>
      </c>
      <c r="Z191" t="str">
        <f t="shared" si="82"/>
        <v>1966</v>
      </c>
      <c r="AA191" t="str">
        <f t="shared" si="83"/>
        <v>2013</v>
      </c>
      <c r="AB191" t="str">
        <f t="shared" si="84"/>
        <v>2027</v>
      </c>
      <c r="AC191" t="str">
        <f t="shared" si="85"/>
        <v>172cm</v>
      </c>
      <c r="AD191" t="str">
        <f t="shared" si="86"/>
        <v>#7d3b0c</v>
      </c>
      <c r="AE191" t="str">
        <f t="shared" si="87"/>
        <v>gry</v>
      </c>
      <c r="AF191" t="str">
        <f t="shared" si="88"/>
        <v>727812879</v>
      </c>
      <c r="AG191" s="3" t="b">
        <f t="shared" si="78"/>
        <v>1</v>
      </c>
      <c r="AH191" t="b">
        <f t="shared" si="89"/>
        <v>1</v>
      </c>
      <c r="AI191" t="b">
        <f t="shared" si="90"/>
        <v>1</v>
      </c>
      <c r="AJ191" t="b">
        <f t="shared" si="91"/>
        <v>1</v>
      </c>
      <c r="AK191" s="8" t="b">
        <f t="shared" si="92"/>
        <v>1</v>
      </c>
      <c r="AL191" s="7" t="b">
        <f t="shared" si="93"/>
        <v>1</v>
      </c>
      <c r="AM191" s="8" t="b">
        <f t="shared" si="94"/>
        <v>1</v>
      </c>
      <c r="AN191" t="b">
        <f t="shared" si="95"/>
        <v>1</v>
      </c>
      <c r="AO191" t="str">
        <f t="shared" si="96"/>
        <v>cm</v>
      </c>
      <c r="AP191">
        <f t="shared" si="97"/>
        <v>172</v>
      </c>
      <c r="AQ191" s="6" t="b">
        <f t="shared" si="98"/>
        <v>1</v>
      </c>
      <c r="AR191" s="6" t="str">
        <f t="shared" si="99"/>
        <v>7d3b0c</v>
      </c>
      <c r="AS191" s="6" t="b">
        <f>NOT(IFERROR(VLOOKUP(IFERROR(VALUE(MID($AD191,RIGHT(AS$2,1)+1,1)),MID($AD191,RIGHT(AS$2,1)+1,1)),Alphanumeric!$A:$A,1,FALSE),-1)=-1)</f>
        <v>1</v>
      </c>
      <c r="AT191" s="6" t="b">
        <f>NOT(IFERROR(VLOOKUP(IFERROR(VALUE(MID($AD191,RIGHT(AT$2,1)+1,1)),MID($AD191,RIGHT(AT$2,1)+1,1)),Alphanumeric!$A:$A,1,FALSE),-1)=-1)</f>
        <v>1</v>
      </c>
      <c r="AU191" s="6" t="b">
        <f>NOT(IFERROR(VLOOKUP(IFERROR(VALUE(MID($AD191,RIGHT(AU$2,1)+1,1)),MID($AD191,RIGHT(AU$2,1)+1,1)),Alphanumeric!$A:$A,1,FALSE),-1)=-1)</f>
        <v>1</v>
      </c>
      <c r="AV191" s="6" t="b">
        <f>NOT(IFERROR(VLOOKUP(IFERROR(VALUE(MID($AD191,RIGHT(AV$2,1)+1,1)),MID($AD191,RIGHT(AV$2,1)+1,1)),Alphanumeric!$A:$A,1,FALSE),-1)=-1)</f>
        <v>1</v>
      </c>
      <c r="AW191" s="6" t="b">
        <f>NOT(IFERROR(VLOOKUP(IFERROR(VALUE(MID($AD191,RIGHT(AW$2,1)+1,1)),MID($AD191,RIGHT(AW$2,1)+1,1)),Alphanumeric!$A:$A,1,FALSE),-1)=-1)</f>
        <v>1</v>
      </c>
      <c r="AX191" s="6" t="b">
        <f>NOT(IFERROR(VLOOKUP(IFERROR(VALUE(MID($AD191,RIGHT(AX$2,1)+1,1)),MID($AD191,RIGHT(AX$2,1)+1,1)),Alphanumeric!$A:$A,1,FALSE),-1)=-1)</f>
        <v>1</v>
      </c>
      <c r="AY191" s="6" t="b">
        <f t="shared" si="100"/>
        <v>1</v>
      </c>
      <c r="AZ191" t="b">
        <f t="shared" si="101"/>
        <v>1</v>
      </c>
    </row>
    <row r="192" spans="1:52" x14ac:dyDescent="0.2">
      <c r="A192" t="str">
        <f t="shared" si="79"/>
        <v>47-1</v>
      </c>
      <c r="C192">
        <f t="shared" si="102"/>
        <v>47</v>
      </c>
      <c r="D192">
        <f t="shared" si="80"/>
        <v>1</v>
      </c>
      <c r="G192">
        <f t="shared" si="103"/>
        <v>190</v>
      </c>
      <c r="H192" t="str">
        <f t="shared" si="111"/>
        <v/>
      </c>
      <c r="I192" t="str">
        <f t="shared" si="111"/>
        <v>hcl:#341e13</v>
      </c>
      <c r="J192" t="str">
        <f t="shared" si="111"/>
        <v>iyr:2016 pid:744997238</v>
      </c>
      <c r="K192" t="str">
        <f t="shared" si="111"/>
        <v>cid:322</v>
      </c>
      <c r="L192" t="str">
        <f t="shared" si="111"/>
        <v>byr:1973</v>
      </c>
      <c r="M192" t="str">
        <f t="shared" si="111"/>
        <v>ecl:hzl eyr:2028 hgt:190cm</v>
      </c>
      <c r="N192" t="str">
        <f t="shared" si="111"/>
        <v/>
      </c>
      <c r="O192" t="str">
        <f t="shared" si="111"/>
        <v/>
      </c>
      <c r="P192" t="str">
        <f t="shared" si="111"/>
        <v/>
      </c>
      <c r="Q192" t="str">
        <f t="shared" si="81"/>
        <v>hcl:#341e13 iyr:2016 pid:744997238 cid:322 byr:1973 ecl:hzl eyr:2028 hgt:190cm</v>
      </c>
      <c r="R192">
        <f t="shared" si="109"/>
        <v>44</v>
      </c>
      <c r="S192">
        <f t="shared" si="109"/>
        <v>13</v>
      </c>
      <c r="T192">
        <f t="shared" si="109"/>
        <v>61</v>
      </c>
      <c r="U192">
        <f t="shared" si="109"/>
        <v>70</v>
      </c>
      <c r="V192">
        <f t="shared" si="109"/>
        <v>1</v>
      </c>
      <c r="W192">
        <f t="shared" si="109"/>
        <v>53</v>
      </c>
      <c r="X192">
        <f t="shared" si="109"/>
        <v>22</v>
      </c>
      <c r="Y192" s="3" t="b">
        <f t="shared" si="77"/>
        <v>1</v>
      </c>
      <c r="Z192" t="str">
        <f t="shared" si="82"/>
        <v>1973</v>
      </c>
      <c r="AA192" t="str">
        <f t="shared" si="83"/>
        <v>2016</v>
      </c>
      <c r="AB192" t="str">
        <f t="shared" si="84"/>
        <v>2028</v>
      </c>
      <c r="AC192" t="str">
        <f t="shared" si="85"/>
        <v>190cm</v>
      </c>
      <c r="AD192" t="str">
        <f t="shared" si="86"/>
        <v>#341e13</v>
      </c>
      <c r="AE192" t="str">
        <f t="shared" si="87"/>
        <v>hzl</v>
      </c>
      <c r="AF192" t="str">
        <f t="shared" si="88"/>
        <v>744997238</v>
      </c>
      <c r="AG192" s="3" t="b">
        <f t="shared" si="78"/>
        <v>1</v>
      </c>
      <c r="AH192" t="b">
        <f t="shared" si="89"/>
        <v>1</v>
      </c>
      <c r="AI192" t="b">
        <f t="shared" si="90"/>
        <v>1</v>
      </c>
      <c r="AJ192" t="b">
        <f t="shared" si="91"/>
        <v>1</v>
      </c>
      <c r="AK192" s="8" t="b">
        <f t="shared" si="92"/>
        <v>1</v>
      </c>
      <c r="AL192" s="7" t="b">
        <f t="shared" si="93"/>
        <v>1</v>
      </c>
      <c r="AM192" s="8" t="b">
        <f t="shared" si="94"/>
        <v>1</v>
      </c>
      <c r="AN192" t="b">
        <f t="shared" si="95"/>
        <v>1</v>
      </c>
      <c r="AO192" t="str">
        <f t="shared" si="96"/>
        <v>cm</v>
      </c>
      <c r="AP192">
        <f t="shared" si="97"/>
        <v>190</v>
      </c>
      <c r="AQ192" s="6" t="b">
        <f t="shared" si="98"/>
        <v>1</v>
      </c>
      <c r="AR192" s="6" t="str">
        <f t="shared" si="99"/>
        <v>341e13</v>
      </c>
      <c r="AS192" s="6" t="b">
        <f>NOT(IFERROR(VLOOKUP(IFERROR(VALUE(MID($AD192,RIGHT(AS$2,1)+1,1)),MID($AD192,RIGHT(AS$2,1)+1,1)),Alphanumeric!$A:$A,1,FALSE),-1)=-1)</f>
        <v>1</v>
      </c>
      <c r="AT192" s="6" t="b">
        <f>NOT(IFERROR(VLOOKUP(IFERROR(VALUE(MID($AD192,RIGHT(AT$2,1)+1,1)),MID($AD192,RIGHT(AT$2,1)+1,1)),Alphanumeric!$A:$A,1,FALSE),-1)=-1)</f>
        <v>1</v>
      </c>
      <c r="AU192" s="6" t="b">
        <f>NOT(IFERROR(VLOOKUP(IFERROR(VALUE(MID($AD192,RIGHT(AU$2,1)+1,1)),MID($AD192,RIGHT(AU$2,1)+1,1)),Alphanumeric!$A:$A,1,FALSE),-1)=-1)</f>
        <v>1</v>
      </c>
      <c r="AV192" s="6" t="b">
        <f>NOT(IFERROR(VLOOKUP(IFERROR(VALUE(MID($AD192,RIGHT(AV$2,1)+1,1)),MID($AD192,RIGHT(AV$2,1)+1,1)),Alphanumeric!$A:$A,1,FALSE),-1)=-1)</f>
        <v>1</v>
      </c>
      <c r="AW192" s="6" t="b">
        <f>NOT(IFERROR(VLOOKUP(IFERROR(VALUE(MID($AD192,RIGHT(AW$2,1)+1,1)),MID($AD192,RIGHT(AW$2,1)+1,1)),Alphanumeric!$A:$A,1,FALSE),-1)=-1)</f>
        <v>1</v>
      </c>
      <c r="AX192" s="6" t="b">
        <f>NOT(IFERROR(VLOOKUP(IFERROR(VALUE(MID($AD192,RIGHT(AX$2,1)+1,1)),MID($AD192,RIGHT(AX$2,1)+1,1)),Alphanumeric!$A:$A,1,FALSE),-1)=-1)</f>
        <v>1</v>
      </c>
      <c r="AY192" s="6" t="b">
        <f t="shared" si="100"/>
        <v>1</v>
      </c>
      <c r="AZ192" t="b">
        <f t="shared" si="101"/>
        <v>1</v>
      </c>
    </row>
    <row r="193" spans="1:52" ht="17" x14ac:dyDescent="0.25">
      <c r="A193" t="str">
        <f t="shared" si="79"/>
        <v>47-2</v>
      </c>
      <c r="B193" s="1" t="s">
        <v>140</v>
      </c>
      <c r="C193">
        <f t="shared" si="102"/>
        <v>47</v>
      </c>
      <c r="D193">
        <f t="shared" si="80"/>
        <v>2</v>
      </c>
      <c r="G193">
        <f t="shared" si="103"/>
        <v>191</v>
      </c>
      <c r="H193" t="str">
        <f t="shared" ref="H193:P202" si="112">IF(IFERROR(VLOOKUP($G193&amp;"-"&amp;H$2,$A:$B,2,FALSE),0)=0,"",VLOOKUP($G193&amp;"-"&amp;H$2,$A:$B,2,FALSE))</f>
        <v/>
      </c>
      <c r="I193" t="str">
        <f t="shared" si="112"/>
        <v>hgt:171cm eyr:2026</v>
      </c>
      <c r="J193" t="str">
        <f t="shared" si="112"/>
        <v>iyr:2014 ecl:oth</v>
      </c>
      <c r="K193" t="str">
        <f t="shared" si="112"/>
        <v>pid:074049558 hcl:#04083f byr:1923</v>
      </c>
      <c r="L193" t="str">
        <f t="shared" si="112"/>
        <v/>
      </c>
      <c r="M193" t="str">
        <f t="shared" si="112"/>
        <v/>
      </c>
      <c r="N193" t="str">
        <f t="shared" si="112"/>
        <v/>
      </c>
      <c r="O193" t="str">
        <f t="shared" si="112"/>
        <v/>
      </c>
      <c r="P193" t="str">
        <f t="shared" si="112"/>
        <v/>
      </c>
      <c r="Q193" t="str">
        <f t="shared" si="81"/>
        <v>hgt:171cm eyr:2026 iyr:2014 ecl:oth pid:074049558 hcl:#04083f byr:1923</v>
      </c>
      <c r="R193">
        <f t="shared" si="109"/>
        <v>63</v>
      </c>
      <c r="S193">
        <f t="shared" si="109"/>
        <v>20</v>
      </c>
      <c r="T193">
        <f t="shared" si="109"/>
        <v>11</v>
      </c>
      <c r="U193">
        <f t="shared" si="109"/>
        <v>1</v>
      </c>
      <c r="V193">
        <f t="shared" si="109"/>
        <v>51</v>
      </c>
      <c r="W193">
        <f t="shared" si="109"/>
        <v>29</v>
      </c>
      <c r="X193">
        <f t="shared" si="109"/>
        <v>37</v>
      </c>
      <c r="Y193" s="3" t="b">
        <f t="shared" si="77"/>
        <v>1</v>
      </c>
      <c r="Z193" t="str">
        <f t="shared" si="82"/>
        <v>1923</v>
      </c>
      <c r="AA193" t="str">
        <f t="shared" si="83"/>
        <v>2014</v>
      </c>
      <c r="AB193" t="str">
        <f t="shared" si="84"/>
        <v>2026</v>
      </c>
      <c r="AC193" t="str">
        <f t="shared" si="85"/>
        <v>171cm</v>
      </c>
      <c r="AD193" t="str">
        <f t="shared" si="86"/>
        <v>#04083f</v>
      </c>
      <c r="AE193" t="str">
        <f t="shared" si="87"/>
        <v>oth</v>
      </c>
      <c r="AF193" t="str">
        <f t="shared" si="88"/>
        <v>074049558</v>
      </c>
      <c r="AG193" s="3" t="b">
        <f t="shared" si="78"/>
        <v>1</v>
      </c>
      <c r="AH193" t="b">
        <f t="shared" si="89"/>
        <v>1</v>
      </c>
      <c r="AI193" t="b">
        <f t="shared" si="90"/>
        <v>1</v>
      </c>
      <c r="AJ193" t="b">
        <f t="shared" si="91"/>
        <v>1</v>
      </c>
      <c r="AK193" s="8" t="b">
        <f t="shared" si="92"/>
        <v>1</v>
      </c>
      <c r="AL193" s="7" t="b">
        <f t="shared" si="93"/>
        <v>1</v>
      </c>
      <c r="AM193" s="8" t="b">
        <f t="shared" si="94"/>
        <v>1</v>
      </c>
      <c r="AN193" t="b">
        <f t="shared" si="95"/>
        <v>1</v>
      </c>
      <c r="AO193" t="str">
        <f t="shared" si="96"/>
        <v>cm</v>
      </c>
      <c r="AP193">
        <f t="shared" si="97"/>
        <v>171</v>
      </c>
      <c r="AQ193" s="6" t="b">
        <f t="shared" si="98"/>
        <v>1</v>
      </c>
      <c r="AR193" s="6" t="str">
        <f t="shared" si="99"/>
        <v>04083f</v>
      </c>
      <c r="AS193" s="6" t="b">
        <f>NOT(IFERROR(VLOOKUP(IFERROR(VALUE(MID($AD193,RIGHT(AS$2,1)+1,1)),MID($AD193,RIGHT(AS$2,1)+1,1)),Alphanumeric!$A:$A,1,FALSE),-1)=-1)</f>
        <v>1</v>
      </c>
      <c r="AT193" s="6" t="b">
        <f>NOT(IFERROR(VLOOKUP(IFERROR(VALUE(MID($AD193,RIGHT(AT$2,1)+1,1)),MID($AD193,RIGHT(AT$2,1)+1,1)),Alphanumeric!$A:$A,1,FALSE),-1)=-1)</f>
        <v>1</v>
      </c>
      <c r="AU193" s="6" t="b">
        <f>NOT(IFERROR(VLOOKUP(IFERROR(VALUE(MID($AD193,RIGHT(AU$2,1)+1,1)),MID($AD193,RIGHT(AU$2,1)+1,1)),Alphanumeric!$A:$A,1,FALSE),-1)=-1)</f>
        <v>1</v>
      </c>
      <c r="AV193" s="6" t="b">
        <f>NOT(IFERROR(VLOOKUP(IFERROR(VALUE(MID($AD193,RIGHT(AV$2,1)+1,1)),MID($AD193,RIGHT(AV$2,1)+1,1)),Alphanumeric!$A:$A,1,FALSE),-1)=-1)</f>
        <v>1</v>
      </c>
      <c r="AW193" s="6" t="b">
        <f>NOT(IFERROR(VLOOKUP(IFERROR(VALUE(MID($AD193,RIGHT(AW$2,1)+1,1)),MID($AD193,RIGHT(AW$2,1)+1,1)),Alphanumeric!$A:$A,1,FALSE),-1)=-1)</f>
        <v>1</v>
      </c>
      <c r="AX193" s="6" t="b">
        <f>NOT(IFERROR(VLOOKUP(IFERROR(VALUE(MID($AD193,RIGHT(AX$2,1)+1,1)),MID($AD193,RIGHT(AX$2,1)+1,1)),Alphanumeric!$A:$A,1,FALSE),-1)=-1)</f>
        <v>1</v>
      </c>
      <c r="AY193" s="6" t="b">
        <f t="shared" si="100"/>
        <v>1</v>
      </c>
      <c r="AZ193" t="b">
        <f t="shared" si="101"/>
        <v>1</v>
      </c>
    </row>
    <row r="194" spans="1:52" x14ac:dyDescent="0.2">
      <c r="A194" t="str">
        <f t="shared" si="79"/>
        <v>48-1</v>
      </c>
      <c r="C194">
        <f t="shared" si="102"/>
        <v>48</v>
      </c>
      <c r="D194">
        <f t="shared" si="80"/>
        <v>1</v>
      </c>
      <c r="G194">
        <f t="shared" si="103"/>
        <v>192</v>
      </c>
      <c r="H194" t="str">
        <f t="shared" si="112"/>
        <v/>
      </c>
      <c r="I194" t="str">
        <f t="shared" si="112"/>
        <v>pid:973713235</v>
      </c>
      <c r="J194" t="str">
        <f t="shared" si="112"/>
        <v>eyr:2021</v>
      </c>
      <c r="K194" t="str">
        <f t="shared" si="112"/>
        <v>ecl:brn</v>
      </c>
      <c r="L194" t="str">
        <f t="shared" si="112"/>
        <v>byr:1922 hcl:#fffffd iyr:2012</v>
      </c>
      <c r="M194" t="str">
        <f t="shared" si="112"/>
        <v>hgt:178cm</v>
      </c>
      <c r="N194" t="str">
        <f t="shared" si="112"/>
        <v/>
      </c>
      <c r="O194" t="str">
        <f t="shared" si="112"/>
        <v/>
      </c>
      <c r="P194" t="str">
        <f t="shared" si="112"/>
        <v/>
      </c>
      <c r="Q194" t="str">
        <f t="shared" si="81"/>
        <v>pid:973713235 eyr:2021 ecl:brn byr:1922 hcl:#fffffd iyr:2012 hgt:178cm</v>
      </c>
      <c r="R194">
        <f t="shared" si="109"/>
        <v>32</v>
      </c>
      <c r="S194">
        <f t="shared" si="109"/>
        <v>53</v>
      </c>
      <c r="T194">
        <f t="shared" si="109"/>
        <v>15</v>
      </c>
      <c r="U194">
        <f t="shared" si="109"/>
        <v>62</v>
      </c>
      <c r="V194">
        <f t="shared" si="109"/>
        <v>41</v>
      </c>
      <c r="W194">
        <f t="shared" si="109"/>
        <v>24</v>
      </c>
      <c r="X194">
        <f t="shared" si="109"/>
        <v>1</v>
      </c>
      <c r="Y194" s="3" t="b">
        <f t="shared" si="77"/>
        <v>1</v>
      </c>
      <c r="Z194" t="str">
        <f t="shared" si="82"/>
        <v>1922</v>
      </c>
      <c r="AA194" t="str">
        <f t="shared" si="83"/>
        <v>2012</v>
      </c>
      <c r="AB194" t="str">
        <f t="shared" si="84"/>
        <v>2021</v>
      </c>
      <c r="AC194" t="str">
        <f t="shared" si="85"/>
        <v>178cm</v>
      </c>
      <c r="AD194" t="str">
        <f t="shared" si="86"/>
        <v>#fffffd</v>
      </c>
      <c r="AE194" t="str">
        <f t="shared" si="87"/>
        <v>brn</v>
      </c>
      <c r="AF194" t="str">
        <f t="shared" si="88"/>
        <v>973713235</v>
      </c>
      <c r="AG194" s="3" t="b">
        <f t="shared" si="78"/>
        <v>1</v>
      </c>
      <c r="AH194" t="b">
        <f t="shared" si="89"/>
        <v>1</v>
      </c>
      <c r="AI194" t="b">
        <f t="shared" si="90"/>
        <v>1</v>
      </c>
      <c r="AJ194" t="b">
        <f t="shared" si="91"/>
        <v>1</v>
      </c>
      <c r="AK194" s="8" t="b">
        <f t="shared" si="92"/>
        <v>1</v>
      </c>
      <c r="AL194" s="7" t="b">
        <f t="shared" si="93"/>
        <v>1</v>
      </c>
      <c r="AM194" s="8" t="b">
        <f t="shared" si="94"/>
        <v>1</v>
      </c>
      <c r="AN194" t="b">
        <f t="shared" si="95"/>
        <v>1</v>
      </c>
      <c r="AO194" t="str">
        <f t="shared" si="96"/>
        <v>cm</v>
      </c>
      <c r="AP194">
        <f t="shared" si="97"/>
        <v>178</v>
      </c>
      <c r="AQ194" s="6" t="b">
        <f t="shared" si="98"/>
        <v>1</v>
      </c>
      <c r="AR194" s="6" t="str">
        <f t="shared" si="99"/>
        <v>fffffd</v>
      </c>
      <c r="AS194" s="6" t="b">
        <f>NOT(IFERROR(VLOOKUP(IFERROR(VALUE(MID($AD194,RIGHT(AS$2,1)+1,1)),MID($AD194,RIGHT(AS$2,1)+1,1)),Alphanumeric!$A:$A,1,FALSE),-1)=-1)</f>
        <v>1</v>
      </c>
      <c r="AT194" s="6" t="b">
        <f>NOT(IFERROR(VLOOKUP(IFERROR(VALUE(MID($AD194,RIGHT(AT$2,1)+1,1)),MID($AD194,RIGHT(AT$2,1)+1,1)),Alphanumeric!$A:$A,1,FALSE),-1)=-1)</f>
        <v>1</v>
      </c>
      <c r="AU194" s="6" t="b">
        <f>NOT(IFERROR(VLOOKUP(IFERROR(VALUE(MID($AD194,RIGHT(AU$2,1)+1,1)),MID($AD194,RIGHT(AU$2,1)+1,1)),Alphanumeric!$A:$A,1,FALSE),-1)=-1)</f>
        <v>1</v>
      </c>
      <c r="AV194" s="6" t="b">
        <f>NOT(IFERROR(VLOOKUP(IFERROR(VALUE(MID($AD194,RIGHT(AV$2,1)+1,1)),MID($AD194,RIGHT(AV$2,1)+1,1)),Alphanumeric!$A:$A,1,FALSE),-1)=-1)</f>
        <v>1</v>
      </c>
      <c r="AW194" s="6" t="b">
        <f>NOT(IFERROR(VLOOKUP(IFERROR(VALUE(MID($AD194,RIGHT(AW$2,1)+1,1)),MID($AD194,RIGHT(AW$2,1)+1,1)),Alphanumeric!$A:$A,1,FALSE),-1)=-1)</f>
        <v>1</v>
      </c>
      <c r="AX194" s="6" t="b">
        <f>NOT(IFERROR(VLOOKUP(IFERROR(VALUE(MID($AD194,RIGHT(AX$2,1)+1,1)),MID($AD194,RIGHT(AX$2,1)+1,1)),Alphanumeric!$A:$A,1,FALSE),-1)=-1)</f>
        <v>1</v>
      </c>
      <c r="AY194" s="6" t="b">
        <f t="shared" si="100"/>
        <v>1</v>
      </c>
      <c r="AZ194" t="b">
        <f t="shared" si="101"/>
        <v>1</v>
      </c>
    </row>
    <row r="195" spans="1:52" ht="17" x14ac:dyDescent="0.25">
      <c r="A195" t="str">
        <f t="shared" si="79"/>
        <v>48-2</v>
      </c>
      <c r="B195" s="1" t="s">
        <v>65</v>
      </c>
      <c r="C195">
        <f t="shared" si="102"/>
        <v>48</v>
      </c>
      <c r="D195">
        <f t="shared" si="80"/>
        <v>2</v>
      </c>
      <c r="G195">
        <f t="shared" si="103"/>
        <v>193</v>
      </c>
      <c r="H195" t="str">
        <f t="shared" si="112"/>
        <v/>
      </c>
      <c r="I195" t="str">
        <f t="shared" si="112"/>
        <v>ecl:#10165d</v>
      </c>
      <c r="J195" t="str">
        <f t="shared" si="112"/>
        <v>cid:201 eyr:2026 pid:#ceefa8 byr:2020</v>
      </c>
      <c r="K195" t="str">
        <f t="shared" si="112"/>
        <v>hgt:164cm iyr:2011</v>
      </c>
      <c r="L195" t="str">
        <f t="shared" si="112"/>
        <v>hcl:9fccf7</v>
      </c>
      <c r="M195" t="str">
        <f t="shared" si="112"/>
        <v/>
      </c>
      <c r="N195" t="str">
        <f t="shared" si="112"/>
        <v/>
      </c>
      <c r="O195" t="str">
        <f t="shared" si="112"/>
        <v/>
      </c>
      <c r="P195" t="str">
        <f t="shared" si="112"/>
        <v/>
      </c>
      <c r="Q195" t="str">
        <f t="shared" si="81"/>
        <v>ecl:#10165d cid:201 eyr:2026 pid:#ceefa8 byr:2020 hgt:164cm iyr:2011 hcl:9fccf7</v>
      </c>
      <c r="R195">
        <f t="shared" si="109"/>
        <v>42</v>
      </c>
      <c r="S195">
        <f t="shared" si="109"/>
        <v>61</v>
      </c>
      <c r="T195">
        <f t="shared" si="109"/>
        <v>21</v>
      </c>
      <c r="U195">
        <f t="shared" si="109"/>
        <v>51</v>
      </c>
      <c r="V195">
        <f t="shared" si="109"/>
        <v>70</v>
      </c>
      <c r="W195">
        <f t="shared" si="109"/>
        <v>1</v>
      </c>
      <c r="X195">
        <f t="shared" si="109"/>
        <v>30</v>
      </c>
      <c r="Y195" s="3" t="b">
        <f t="shared" ref="Y195:Y258" si="113">IFERROR(SUM(R195:X195)&gt;=0,FALSE)</f>
        <v>1</v>
      </c>
      <c r="Z195" t="str">
        <f t="shared" si="82"/>
        <v>2020</v>
      </c>
      <c r="AA195" t="str">
        <f t="shared" si="83"/>
        <v>2011</v>
      </c>
      <c r="AB195" t="str">
        <f t="shared" si="84"/>
        <v>2026</v>
      </c>
      <c r="AC195" t="str">
        <f t="shared" si="85"/>
        <v>164cm</v>
      </c>
      <c r="AD195" t="str">
        <f t="shared" si="86"/>
        <v>9fccf7</v>
      </c>
      <c r="AE195" t="str">
        <f t="shared" si="87"/>
        <v>#10165d</v>
      </c>
      <c r="AF195" t="str">
        <f t="shared" si="88"/>
        <v>#ceefa8</v>
      </c>
      <c r="AG195" s="3" t="b">
        <f t="shared" ref="AG195:AG258" si="114">AND(Y195,AH195,AI195,AJ195,AK195,AL195,AM195,AN195)</f>
        <v>0</v>
      </c>
      <c r="AH195" t="b">
        <f t="shared" si="89"/>
        <v>0</v>
      </c>
      <c r="AI195" t="b">
        <f t="shared" si="90"/>
        <v>1</v>
      </c>
      <c r="AJ195" t="b">
        <f t="shared" si="91"/>
        <v>1</v>
      </c>
      <c r="AK195" s="8" t="b">
        <f t="shared" si="92"/>
        <v>1</v>
      </c>
      <c r="AL195" s="7" t="b">
        <f t="shared" si="93"/>
        <v>0</v>
      </c>
      <c r="AM195" s="8" t="b">
        <f t="shared" si="94"/>
        <v>0</v>
      </c>
      <c r="AN195" t="b">
        <f t="shared" si="95"/>
        <v>0</v>
      </c>
      <c r="AO195" t="str">
        <f t="shared" si="96"/>
        <v>cm</v>
      </c>
      <c r="AP195">
        <f t="shared" si="97"/>
        <v>164</v>
      </c>
      <c r="AQ195" s="6" t="b">
        <f t="shared" si="98"/>
        <v>0</v>
      </c>
      <c r="AR195" s="6" t="str">
        <f t="shared" si="99"/>
        <v>fccf7</v>
      </c>
      <c r="AS195" s="6" t="b">
        <f>NOT(IFERROR(VLOOKUP(IFERROR(VALUE(MID($AD195,RIGHT(AS$2,1)+1,1)),MID($AD195,RIGHT(AS$2,1)+1,1)),Alphanumeric!$A:$A,1,FALSE),-1)=-1)</f>
        <v>1</v>
      </c>
      <c r="AT195" s="6" t="b">
        <f>NOT(IFERROR(VLOOKUP(IFERROR(VALUE(MID($AD195,RIGHT(AT$2,1)+1,1)),MID($AD195,RIGHT(AT$2,1)+1,1)),Alphanumeric!$A:$A,1,FALSE),-1)=-1)</f>
        <v>1</v>
      </c>
      <c r="AU195" s="6" t="b">
        <f>NOT(IFERROR(VLOOKUP(IFERROR(VALUE(MID($AD195,RIGHT(AU$2,1)+1,1)),MID($AD195,RIGHT(AU$2,1)+1,1)),Alphanumeric!$A:$A,1,FALSE),-1)=-1)</f>
        <v>1</v>
      </c>
      <c r="AV195" s="6" t="b">
        <f>NOT(IFERROR(VLOOKUP(IFERROR(VALUE(MID($AD195,RIGHT(AV$2,1)+1,1)),MID($AD195,RIGHT(AV$2,1)+1,1)),Alphanumeric!$A:$A,1,FALSE),-1)=-1)</f>
        <v>1</v>
      </c>
      <c r="AW195" s="6" t="b">
        <f>NOT(IFERROR(VLOOKUP(IFERROR(VALUE(MID($AD195,RIGHT(AW$2,1)+1,1)),MID($AD195,RIGHT(AW$2,1)+1,1)),Alphanumeric!$A:$A,1,FALSE),-1)=-1)</f>
        <v>1</v>
      </c>
      <c r="AX195" s="6" t="b">
        <f>NOT(IFERROR(VLOOKUP(IFERROR(VALUE(MID($AD195,RIGHT(AX$2,1)+1,1)),MID($AD195,RIGHT(AX$2,1)+1,1)),Alphanumeric!$A:$A,1,FALSE),-1)=-1)</f>
        <v>0</v>
      </c>
      <c r="AY195" s="6" t="b">
        <f t="shared" si="100"/>
        <v>1</v>
      </c>
      <c r="AZ195" t="b">
        <f t="shared" si="101"/>
        <v>0</v>
      </c>
    </row>
    <row r="196" spans="1:52" ht="17" x14ac:dyDescent="0.25">
      <c r="A196" t="str">
        <f t="shared" ref="A196:A259" si="115">C196&amp;"-"&amp;D196</f>
        <v>48-3</v>
      </c>
      <c r="B196" s="1" t="s">
        <v>141</v>
      </c>
      <c r="C196">
        <f t="shared" si="102"/>
        <v>48</v>
      </c>
      <c r="D196">
        <f t="shared" ref="D196:D259" si="116">IF(C196=C195,D195+1,1)</f>
        <v>3</v>
      </c>
      <c r="G196">
        <f t="shared" si="103"/>
        <v>194</v>
      </c>
      <c r="H196" t="str">
        <f t="shared" si="112"/>
        <v/>
      </c>
      <c r="I196" t="str">
        <f t="shared" si="112"/>
        <v>ecl:blu</v>
      </c>
      <c r="J196" t="str">
        <f t="shared" si="112"/>
        <v>hgt:165cm iyr:2012 eyr:2025 pid:775787557</v>
      </c>
      <c r="K196" t="str">
        <f t="shared" si="112"/>
        <v>byr:1952 hcl:#623a2f</v>
      </c>
      <c r="L196" t="str">
        <f t="shared" si="112"/>
        <v/>
      </c>
      <c r="M196" t="str">
        <f t="shared" si="112"/>
        <v/>
      </c>
      <c r="N196" t="str">
        <f t="shared" si="112"/>
        <v/>
      </c>
      <c r="O196" t="str">
        <f t="shared" si="112"/>
        <v/>
      </c>
      <c r="P196" t="str">
        <f t="shared" si="112"/>
        <v/>
      </c>
      <c r="Q196" t="str">
        <f t="shared" ref="Q196:Q247" si="117">TRIM(CONCATENATE(H196," ",I196," ",J196," ",K196," ",L196," ",M196," ",N196," ",O196," ",P196))</f>
        <v>ecl:blu hgt:165cm iyr:2012 eyr:2025 pid:775787557 byr:1952 hcl:#623a2f</v>
      </c>
      <c r="R196">
        <f t="shared" si="109"/>
        <v>51</v>
      </c>
      <c r="S196">
        <f t="shared" si="109"/>
        <v>19</v>
      </c>
      <c r="T196">
        <f t="shared" si="109"/>
        <v>28</v>
      </c>
      <c r="U196">
        <f t="shared" si="109"/>
        <v>9</v>
      </c>
      <c r="V196">
        <f t="shared" si="109"/>
        <v>60</v>
      </c>
      <c r="W196">
        <f t="shared" si="109"/>
        <v>1</v>
      </c>
      <c r="X196">
        <f t="shared" si="109"/>
        <v>37</v>
      </c>
      <c r="Y196" s="3" t="b">
        <f t="shared" si="113"/>
        <v>1</v>
      </c>
      <c r="Z196" t="str">
        <f t="shared" ref="Z196:Z259" si="118">TRIM(IFERROR(MID($Q196,R196+4,FIND(" ",$Q196,R196)-R196-4),RIGHT($Q196,LEN($Q196)-R196-3)))</f>
        <v>1952</v>
      </c>
      <c r="AA196" t="str">
        <f t="shared" ref="AA196:AA259" si="119">TRIM(IFERROR(MID($Q196,S196+4,FIND(" ",$Q196,S196)-S196-4),RIGHT($Q196,LEN($Q196)-S196-3)))</f>
        <v>2012</v>
      </c>
      <c r="AB196" t="str">
        <f t="shared" ref="AB196:AB259" si="120">TRIM(IFERROR(MID($Q196,T196+4,FIND(" ",$Q196,T196)-T196-4),RIGHT($Q196,LEN($Q196)-T196-3)))</f>
        <v>2025</v>
      </c>
      <c r="AC196" t="str">
        <f t="shared" ref="AC196:AC259" si="121">TRIM(IFERROR(MID($Q196,U196+4,FIND(" ",$Q196,U196)-U196-4),RIGHT($Q196,LEN($Q196)-U196-3)))</f>
        <v>165cm</v>
      </c>
      <c r="AD196" t="str">
        <f t="shared" ref="AD196:AD259" si="122">TRIM(IFERROR(MID($Q196,V196+4,FIND(" ",$Q196,V196)-V196-4),RIGHT($Q196,LEN($Q196)-V196-3)))</f>
        <v>#623a2f</v>
      </c>
      <c r="AE196" t="str">
        <f t="shared" ref="AE196:AE259" si="123">TRIM(IFERROR(MID($Q196,W196+4,FIND(" ",$Q196,W196)-W196-4),RIGHT($Q196,LEN($Q196)-W196-3)))</f>
        <v>blu</v>
      </c>
      <c r="AF196" t="str">
        <f t="shared" ref="AF196:AF259" si="124">TRIM(IFERROR(MID($Q196,X196+4,FIND(" ",$Q196,X196)-X196-4),RIGHT($Q196,LEN($Q196)-X196-3)))</f>
        <v>775787557</v>
      </c>
      <c r="AG196" s="3" t="b">
        <f t="shared" si="114"/>
        <v>1</v>
      </c>
      <c r="AH196" t="b">
        <f t="shared" ref="AH196:AH259" si="125">IFERROR(AND(LEN(Z196)=4,VALUE(Z196)&lt;=2002, VALUE(Z196) &gt;= 1920),FALSE)</f>
        <v>1</v>
      </c>
      <c r="AI196" t="b">
        <f t="shared" ref="AI196:AI259" si="126">IFERROR(AND(LEN(AA196)=4,VALUE(AA196)&lt;=2020, VALUE(AA196) &gt;= 2010),FALSE)</f>
        <v>1</v>
      </c>
      <c r="AJ196" t="b">
        <f t="shared" ref="AJ196:AJ259" si="127">IFERROR(AND(LEN(AB196)=4,VALUE(AB196)&lt;=2030, VALUE(AB196) &gt;= 2020),FALSE)</f>
        <v>1</v>
      </c>
      <c r="AK196" s="8" t="b">
        <f t="shared" ref="AK196:AK259" si="128">IFERROR(OR(AND(AO196="in",AP196&lt;=76,AP196&gt;=59),AND(AO196="cm",AP196&lt;=193,AP196&gt;=150)),FALSE)</f>
        <v>1</v>
      </c>
      <c r="AL196" s="7" t="b">
        <f t="shared" ref="AL196:AL259" si="129">IFERROR(AND(LEN(TRIM(AD196))=7,AQ196,AS196,AT196,AU196,AV196,AW196,AX196),FALSE)</f>
        <v>1</v>
      </c>
      <c r="AM196" s="8" t="b">
        <f t="shared" ref="AM196:AM259" si="130">NOT(IFERROR(VLOOKUP(AE196,$BC:$BC,1,FALSE),FALSE)=FALSE)</f>
        <v>1</v>
      </c>
      <c r="AN196" t="b">
        <f t="shared" ref="AN196:AN259" si="131">IFERROR(AND(LEN(TRIM(AF196))=9,ISNUMBER(VALUE(AF196))),FALSE)</f>
        <v>1</v>
      </c>
      <c r="AO196" t="str">
        <f t="shared" ref="AO196:AO259" si="132">TRIM(RIGHT(AC196,2))</f>
        <v>cm</v>
      </c>
      <c r="AP196">
        <f t="shared" ref="AP196:AP259" si="133">VALUE(LEFT(AC196,LEN(AC196)-2))</f>
        <v>165</v>
      </c>
      <c r="AQ196" s="6" t="b">
        <f t="shared" ref="AQ196:AQ259" si="134">IFERROR(LEFT(AD196,1)="#",FALSE)</f>
        <v>1</v>
      </c>
      <c r="AR196" s="6" t="str">
        <f t="shared" ref="AR196:AR259" si="135">MID(AD196,2,6)</f>
        <v>623a2f</v>
      </c>
      <c r="AS196" s="6" t="b">
        <f>NOT(IFERROR(VLOOKUP(IFERROR(VALUE(MID($AD196,RIGHT(AS$2,1)+1,1)),MID($AD196,RIGHT(AS$2,1)+1,1)),Alphanumeric!$A:$A,1,FALSE),-1)=-1)</f>
        <v>1</v>
      </c>
      <c r="AT196" s="6" t="b">
        <f>NOT(IFERROR(VLOOKUP(IFERROR(VALUE(MID($AD196,RIGHT(AT$2,1)+1,1)),MID($AD196,RIGHT(AT$2,1)+1,1)),Alphanumeric!$A:$A,1,FALSE),-1)=-1)</f>
        <v>1</v>
      </c>
      <c r="AU196" s="6" t="b">
        <f>NOT(IFERROR(VLOOKUP(IFERROR(VALUE(MID($AD196,RIGHT(AU$2,1)+1,1)),MID($AD196,RIGHT(AU$2,1)+1,1)),Alphanumeric!$A:$A,1,FALSE),-1)=-1)</f>
        <v>1</v>
      </c>
      <c r="AV196" s="6" t="b">
        <f>NOT(IFERROR(VLOOKUP(IFERROR(VALUE(MID($AD196,RIGHT(AV$2,1)+1,1)),MID($AD196,RIGHT(AV$2,1)+1,1)),Alphanumeric!$A:$A,1,FALSE),-1)=-1)</f>
        <v>1</v>
      </c>
      <c r="AW196" s="6" t="b">
        <f>NOT(IFERROR(VLOOKUP(IFERROR(VALUE(MID($AD196,RIGHT(AW$2,1)+1,1)),MID($AD196,RIGHT(AW$2,1)+1,1)),Alphanumeric!$A:$A,1,FALSE),-1)=-1)</f>
        <v>1</v>
      </c>
      <c r="AX196" s="6" t="b">
        <f>NOT(IFERROR(VLOOKUP(IFERROR(VALUE(MID($AD196,RIGHT(AX$2,1)+1,1)),MID($AD196,RIGHT(AX$2,1)+1,1)),Alphanumeric!$A:$A,1,FALSE),-1)=-1)</f>
        <v>1</v>
      </c>
      <c r="AY196" s="6" t="b">
        <f t="shared" ref="AY196:AY259" si="136">AND(AS196,AT196,AU196,AV196,AW196,AX196)=AZ196</f>
        <v>1</v>
      </c>
      <c r="AZ196" t="b">
        <f t="shared" ref="AZ196:AZ259" si="137">IFERROR(AND(is_hex(AR196),LEN(TRIM(AR196))=6),FALSE)</f>
        <v>1</v>
      </c>
    </row>
    <row r="197" spans="1:52" ht="17" x14ac:dyDescent="0.25">
      <c r="A197" t="str">
        <f t="shared" si="115"/>
        <v>48-4</v>
      </c>
      <c r="B197" s="1" t="s">
        <v>142</v>
      </c>
      <c r="C197">
        <f t="shared" ref="C197:C260" si="138">IF(B197="",C196+1,C196)</f>
        <v>48</v>
      </c>
      <c r="D197">
        <f t="shared" si="116"/>
        <v>4</v>
      </c>
      <c r="G197">
        <f t="shared" ref="G197:G260" si="139">G196+1</f>
        <v>195</v>
      </c>
      <c r="H197" t="str">
        <f t="shared" si="112"/>
        <v/>
      </c>
      <c r="I197" t="str">
        <f t="shared" si="112"/>
        <v>pid:6186829005 ecl:lzr hcl:z hgt:69in iyr:2021 byr:2018 eyr:1974</v>
      </c>
      <c r="J197" t="str">
        <f t="shared" si="112"/>
        <v/>
      </c>
      <c r="K197" t="str">
        <f t="shared" si="112"/>
        <v/>
      </c>
      <c r="L197" t="str">
        <f t="shared" si="112"/>
        <v/>
      </c>
      <c r="M197" t="str">
        <f t="shared" si="112"/>
        <v/>
      </c>
      <c r="N197" t="str">
        <f t="shared" si="112"/>
        <v/>
      </c>
      <c r="O197" t="str">
        <f t="shared" si="112"/>
        <v/>
      </c>
      <c r="P197" t="str">
        <f t="shared" si="112"/>
        <v/>
      </c>
      <c r="Q197" t="str">
        <f t="shared" si="117"/>
        <v>pid:6186829005 ecl:lzr hcl:z hgt:69in iyr:2021 byr:2018 eyr:1974</v>
      </c>
      <c r="R197">
        <f t="shared" si="109"/>
        <v>48</v>
      </c>
      <c r="S197">
        <f t="shared" si="109"/>
        <v>39</v>
      </c>
      <c r="T197">
        <f t="shared" si="109"/>
        <v>57</v>
      </c>
      <c r="U197">
        <f t="shared" si="109"/>
        <v>30</v>
      </c>
      <c r="V197">
        <f t="shared" si="109"/>
        <v>24</v>
      </c>
      <c r="W197">
        <f t="shared" si="109"/>
        <v>16</v>
      </c>
      <c r="X197">
        <f t="shared" si="109"/>
        <v>1</v>
      </c>
      <c r="Y197" s="3" t="b">
        <f t="shared" si="113"/>
        <v>1</v>
      </c>
      <c r="Z197" t="str">
        <f t="shared" si="118"/>
        <v>2018</v>
      </c>
      <c r="AA197" t="str">
        <f t="shared" si="119"/>
        <v>2021</v>
      </c>
      <c r="AB197" t="str">
        <f t="shared" si="120"/>
        <v>1974</v>
      </c>
      <c r="AC197" t="str">
        <f t="shared" si="121"/>
        <v>69in</v>
      </c>
      <c r="AD197" t="str">
        <f t="shared" si="122"/>
        <v>z</v>
      </c>
      <c r="AE197" t="str">
        <f t="shared" si="123"/>
        <v>lzr</v>
      </c>
      <c r="AF197" t="str">
        <f t="shared" si="124"/>
        <v>6186829005</v>
      </c>
      <c r="AG197" s="3" t="b">
        <f t="shared" si="114"/>
        <v>0</v>
      </c>
      <c r="AH197" t="b">
        <f t="shared" si="125"/>
        <v>0</v>
      </c>
      <c r="AI197" t="b">
        <f t="shared" si="126"/>
        <v>0</v>
      </c>
      <c r="AJ197" t="b">
        <f t="shared" si="127"/>
        <v>0</v>
      </c>
      <c r="AK197" s="8" t="b">
        <f t="shared" si="128"/>
        <v>1</v>
      </c>
      <c r="AL197" s="7" t="b">
        <f t="shared" si="129"/>
        <v>0</v>
      </c>
      <c r="AM197" s="8" t="b">
        <f t="shared" si="130"/>
        <v>0</v>
      </c>
      <c r="AN197" t="b">
        <f t="shared" si="131"/>
        <v>0</v>
      </c>
      <c r="AO197" t="str">
        <f t="shared" si="132"/>
        <v>in</v>
      </c>
      <c r="AP197">
        <f t="shared" si="133"/>
        <v>69</v>
      </c>
      <c r="AQ197" s="6" t="b">
        <f t="shared" si="134"/>
        <v>0</v>
      </c>
      <c r="AR197" s="6" t="str">
        <f t="shared" si="135"/>
        <v/>
      </c>
      <c r="AS197" s="6" t="b">
        <f>NOT(IFERROR(VLOOKUP(IFERROR(VALUE(MID($AD197,RIGHT(AS$2,1)+1,1)),MID($AD197,RIGHT(AS$2,1)+1,1)),Alphanumeric!$A:$A,1,FALSE),-1)=-1)</f>
        <v>0</v>
      </c>
      <c r="AT197" s="6" t="b">
        <f>NOT(IFERROR(VLOOKUP(IFERROR(VALUE(MID($AD197,RIGHT(AT$2,1)+1,1)),MID($AD197,RIGHT(AT$2,1)+1,1)),Alphanumeric!$A:$A,1,FALSE),-1)=-1)</f>
        <v>0</v>
      </c>
      <c r="AU197" s="6" t="b">
        <f>NOT(IFERROR(VLOOKUP(IFERROR(VALUE(MID($AD197,RIGHT(AU$2,1)+1,1)),MID($AD197,RIGHT(AU$2,1)+1,1)),Alphanumeric!$A:$A,1,FALSE),-1)=-1)</f>
        <v>0</v>
      </c>
      <c r="AV197" s="6" t="b">
        <f>NOT(IFERROR(VLOOKUP(IFERROR(VALUE(MID($AD197,RIGHT(AV$2,1)+1,1)),MID($AD197,RIGHT(AV$2,1)+1,1)),Alphanumeric!$A:$A,1,FALSE),-1)=-1)</f>
        <v>0</v>
      </c>
      <c r="AW197" s="6" t="b">
        <f>NOT(IFERROR(VLOOKUP(IFERROR(VALUE(MID($AD197,RIGHT(AW$2,1)+1,1)),MID($AD197,RIGHT(AW$2,1)+1,1)),Alphanumeric!$A:$A,1,FALSE),-1)=-1)</f>
        <v>0</v>
      </c>
      <c r="AX197" s="6" t="b">
        <f>NOT(IFERROR(VLOOKUP(IFERROR(VALUE(MID($AD197,RIGHT(AX$2,1)+1,1)),MID($AD197,RIGHT(AX$2,1)+1,1)),Alphanumeric!$A:$A,1,FALSE),-1)=-1)</f>
        <v>0</v>
      </c>
      <c r="AY197" s="6" t="b">
        <f t="shared" si="136"/>
        <v>1</v>
      </c>
      <c r="AZ197" t="b">
        <f t="shared" si="137"/>
        <v>0</v>
      </c>
    </row>
    <row r="198" spans="1:52" x14ac:dyDescent="0.2">
      <c r="A198" t="str">
        <f t="shared" si="115"/>
        <v>49-1</v>
      </c>
      <c r="C198">
        <f t="shared" si="138"/>
        <v>49</v>
      </c>
      <c r="D198">
        <f t="shared" si="116"/>
        <v>1</v>
      </c>
      <c r="G198">
        <f t="shared" si="139"/>
        <v>196</v>
      </c>
      <c r="H198" t="str">
        <f t="shared" si="112"/>
        <v/>
      </c>
      <c r="I198" t="str">
        <f t="shared" si="112"/>
        <v>pid:824641755 eyr:2028 byr:1950 hgt:184cm</v>
      </c>
      <c r="J198" t="str">
        <f t="shared" si="112"/>
        <v>hcl:#c0946f</v>
      </c>
      <c r="K198" t="str">
        <f t="shared" si="112"/>
        <v>iyr:2014</v>
      </c>
      <c r="L198" t="str">
        <f t="shared" si="112"/>
        <v/>
      </c>
      <c r="M198" t="str">
        <f t="shared" si="112"/>
        <v/>
      </c>
      <c r="N198" t="str">
        <f t="shared" si="112"/>
        <v/>
      </c>
      <c r="O198" t="str">
        <f t="shared" si="112"/>
        <v/>
      </c>
      <c r="P198" t="str">
        <f t="shared" si="112"/>
        <v/>
      </c>
      <c r="Q198" t="str">
        <f t="shared" si="117"/>
        <v>pid:824641755 eyr:2028 byr:1950 hgt:184cm hcl:#c0946f iyr:2014</v>
      </c>
      <c r="R198">
        <f t="shared" si="109"/>
        <v>24</v>
      </c>
      <c r="S198">
        <f t="shared" si="109"/>
        <v>55</v>
      </c>
      <c r="T198">
        <f t="shared" si="109"/>
        <v>15</v>
      </c>
      <c r="U198">
        <f t="shared" si="109"/>
        <v>33</v>
      </c>
      <c r="V198">
        <f t="shared" si="109"/>
        <v>43</v>
      </c>
      <c r="W198" t="e">
        <f t="shared" si="109"/>
        <v>#VALUE!</v>
      </c>
      <c r="X198">
        <f t="shared" si="109"/>
        <v>1</v>
      </c>
      <c r="Y198" s="3" t="b">
        <f t="shared" si="113"/>
        <v>0</v>
      </c>
      <c r="Z198" t="str">
        <f t="shared" si="118"/>
        <v>1950</v>
      </c>
      <c r="AA198" t="str">
        <f t="shared" si="119"/>
        <v>2014</v>
      </c>
      <c r="AB198" t="str">
        <f t="shared" si="120"/>
        <v>2028</v>
      </c>
      <c r="AC198" t="str">
        <f t="shared" si="121"/>
        <v>184cm</v>
      </c>
      <c r="AD198" t="str">
        <f t="shared" si="122"/>
        <v>#c0946f</v>
      </c>
      <c r="AE198" t="e">
        <f t="shared" si="123"/>
        <v>#VALUE!</v>
      </c>
      <c r="AF198" t="str">
        <f t="shared" si="124"/>
        <v>824641755</v>
      </c>
      <c r="AG198" s="3" t="b">
        <f t="shared" si="114"/>
        <v>0</v>
      </c>
      <c r="AH198" t="b">
        <f t="shared" si="125"/>
        <v>1</v>
      </c>
      <c r="AI198" t="b">
        <f t="shared" si="126"/>
        <v>1</v>
      </c>
      <c r="AJ198" t="b">
        <f t="shared" si="127"/>
        <v>1</v>
      </c>
      <c r="AK198" s="8" t="b">
        <f t="shared" si="128"/>
        <v>1</v>
      </c>
      <c r="AL198" s="7" t="b">
        <f t="shared" si="129"/>
        <v>1</v>
      </c>
      <c r="AM198" s="8" t="b">
        <f t="shared" si="130"/>
        <v>0</v>
      </c>
      <c r="AN198" t="b">
        <f t="shared" si="131"/>
        <v>1</v>
      </c>
      <c r="AO198" t="str">
        <f t="shared" si="132"/>
        <v>cm</v>
      </c>
      <c r="AP198">
        <f t="shared" si="133"/>
        <v>184</v>
      </c>
      <c r="AQ198" s="6" t="b">
        <f t="shared" si="134"/>
        <v>1</v>
      </c>
      <c r="AR198" s="6" t="str">
        <f t="shared" si="135"/>
        <v>c0946f</v>
      </c>
      <c r="AS198" s="6" t="b">
        <f>NOT(IFERROR(VLOOKUP(IFERROR(VALUE(MID($AD198,RIGHT(AS$2,1)+1,1)),MID($AD198,RIGHT(AS$2,1)+1,1)),Alphanumeric!$A:$A,1,FALSE),-1)=-1)</f>
        <v>1</v>
      </c>
      <c r="AT198" s="6" t="b">
        <f>NOT(IFERROR(VLOOKUP(IFERROR(VALUE(MID($AD198,RIGHT(AT$2,1)+1,1)),MID($AD198,RIGHT(AT$2,1)+1,1)),Alphanumeric!$A:$A,1,FALSE),-1)=-1)</f>
        <v>1</v>
      </c>
      <c r="AU198" s="6" t="b">
        <f>NOT(IFERROR(VLOOKUP(IFERROR(VALUE(MID($AD198,RIGHT(AU$2,1)+1,1)),MID($AD198,RIGHT(AU$2,1)+1,1)),Alphanumeric!$A:$A,1,FALSE),-1)=-1)</f>
        <v>1</v>
      </c>
      <c r="AV198" s="6" t="b">
        <f>NOT(IFERROR(VLOOKUP(IFERROR(VALUE(MID($AD198,RIGHT(AV$2,1)+1,1)),MID($AD198,RIGHT(AV$2,1)+1,1)),Alphanumeric!$A:$A,1,FALSE),-1)=-1)</f>
        <v>1</v>
      </c>
      <c r="AW198" s="6" t="b">
        <f>NOT(IFERROR(VLOOKUP(IFERROR(VALUE(MID($AD198,RIGHT(AW$2,1)+1,1)),MID($AD198,RIGHT(AW$2,1)+1,1)),Alphanumeric!$A:$A,1,FALSE),-1)=-1)</f>
        <v>1</v>
      </c>
      <c r="AX198" s="6" t="b">
        <f>NOT(IFERROR(VLOOKUP(IFERROR(VALUE(MID($AD198,RIGHT(AX$2,1)+1,1)),MID($AD198,RIGHT(AX$2,1)+1,1)),Alphanumeric!$A:$A,1,FALSE),-1)=-1)</f>
        <v>1</v>
      </c>
      <c r="AY198" s="6" t="b">
        <f t="shared" si="136"/>
        <v>1</v>
      </c>
      <c r="AZ198" t="b">
        <f t="shared" si="137"/>
        <v>1</v>
      </c>
    </row>
    <row r="199" spans="1:52" ht="17" x14ac:dyDescent="0.25">
      <c r="A199" t="str">
        <f t="shared" si="115"/>
        <v>49-2</v>
      </c>
      <c r="B199" s="1" t="s">
        <v>143</v>
      </c>
      <c r="C199">
        <f t="shared" si="138"/>
        <v>49</v>
      </c>
      <c r="D199">
        <f t="shared" si="116"/>
        <v>2</v>
      </c>
      <c r="G199">
        <f t="shared" si="139"/>
        <v>197</v>
      </c>
      <c r="H199" t="str">
        <f t="shared" si="112"/>
        <v/>
      </c>
      <c r="I199" t="str">
        <f t="shared" si="112"/>
        <v>hcl:#7d3b0c cid:84 hgt:187cm iyr:2015</v>
      </c>
      <c r="J199" t="str">
        <f t="shared" si="112"/>
        <v>pid:895876610</v>
      </c>
      <c r="K199" t="str">
        <f t="shared" si="112"/>
        <v>byr:1988 eyr:2023</v>
      </c>
      <c r="L199" t="str">
        <f t="shared" si="112"/>
        <v/>
      </c>
      <c r="M199" t="str">
        <f t="shared" si="112"/>
        <v/>
      </c>
      <c r="N199" t="str">
        <f t="shared" si="112"/>
        <v/>
      </c>
      <c r="O199" t="str">
        <f t="shared" si="112"/>
        <v/>
      </c>
      <c r="P199" t="str">
        <f t="shared" si="112"/>
        <v/>
      </c>
      <c r="Q199" t="str">
        <f t="shared" si="117"/>
        <v>hcl:#7d3b0c cid:84 hgt:187cm iyr:2015 pid:895876610 byr:1988 eyr:2023</v>
      </c>
      <c r="R199">
        <f t="shared" si="109"/>
        <v>53</v>
      </c>
      <c r="S199">
        <f t="shared" si="109"/>
        <v>30</v>
      </c>
      <c r="T199">
        <f t="shared" si="109"/>
        <v>62</v>
      </c>
      <c r="U199">
        <f t="shared" si="109"/>
        <v>20</v>
      </c>
      <c r="V199">
        <f t="shared" si="109"/>
        <v>1</v>
      </c>
      <c r="W199" t="e">
        <f t="shared" si="109"/>
        <v>#VALUE!</v>
      </c>
      <c r="X199">
        <f t="shared" si="109"/>
        <v>39</v>
      </c>
      <c r="Y199" s="3" t="b">
        <f t="shared" si="113"/>
        <v>0</v>
      </c>
      <c r="Z199" t="str">
        <f t="shared" si="118"/>
        <v>1988</v>
      </c>
      <c r="AA199" t="str">
        <f t="shared" si="119"/>
        <v>2015</v>
      </c>
      <c r="AB199" t="str">
        <f t="shared" si="120"/>
        <v>2023</v>
      </c>
      <c r="AC199" t="str">
        <f t="shared" si="121"/>
        <v>187cm</v>
      </c>
      <c r="AD199" t="str">
        <f t="shared" si="122"/>
        <v>#7d3b0c</v>
      </c>
      <c r="AE199" t="e">
        <f t="shared" si="123"/>
        <v>#VALUE!</v>
      </c>
      <c r="AF199" t="str">
        <f t="shared" si="124"/>
        <v>895876610</v>
      </c>
      <c r="AG199" s="3" t="b">
        <f t="shared" si="114"/>
        <v>0</v>
      </c>
      <c r="AH199" t="b">
        <f t="shared" si="125"/>
        <v>1</v>
      </c>
      <c r="AI199" t="b">
        <f t="shared" si="126"/>
        <v>1</v>
      </c>
      <c r="AJ199" t="b">
        <f t="shared" si="127"/>
        <v>1</v>
      </c>
      <c r="AK199" s="8" t="b">
        <f t="shared" si="128"/>
        <v>1</v>
      </c>
      <c r="AL199" s="7" t="b">
        <f t="shared" si="129"/>
        <v>1</v>
      </c>
      <c r="AM199" s="8" t="b">
        <f t="shared" si="130"/>
        <v>0</v>
      </c>
      <c r="AN199" t="b">
        <f t="shared" si="131"/>
        <v>1</v>
      </c>
      <c r="AO199" t="str">
        <f t="shared" si="132"/>
        <v>cm</v>
      </c>
      <c r="AP199">
        <f t="shared" si="133"/>
        <v>187</v>
      </c>
      <c r="AQ199" s="6" t="b">
        <f t="shared" si="134"/>
        <v>1</v>
      </c>
      <c r="AR199" s="6" t="str">
        <f t="shared" si="135"/>
        <v>7d3b0c</v>
      </c>
      <c r="AS199" s="6" t="b">
        <f>NOT(IFERROR(VLOOKUP(IFERROR(VALUE(MID($AD199,RIGHT(AS$2,1)+1,1)),MID($AD199,RIGHT(AS$2,1)+1,1)),Alphanumeric!$A:$A,1,FALSE),-1)=-1)</f>
        <v>1</v>
      </c>
      <c r="AT199" s="6" t="b">
        <f>NOT(IFERROR(VLOOKUP(IFERROR(VALUE(MID($AD199,RIGHT(AT$2,1)+1,1)),MID($AD199,RIGHT(AT$2,1)+1,1)),Alphanumeric!$A:$A,1,FALSE),-1)=-1)</f>
        <v>1</v>
      </c>
      <c r="AU199" s="6" t="b">
        <f>NOT(IFERROR(VLOOKUP(IFERROR(VALUE(MID($AD199,RIGHT(AU$2,1)+1,1)),MID($AD199,RIGHT(AU$2,1)+1,1)),Alphanumeric!$A:$A,1,FALSE),-1)=-1)</f>
        <v>1</v>
      </c>
      <c r="AV199" s="6" t="b">
        <f>NOT(IFERROR(VLOOKUP(IFERROR(VALUE(MID($AD199,RIGHT(AV$2,1)+1,1)),MID($AD199,RIGHT(AV$2,1)+1,1)),Alphanumeric!$A:$A,1,FALSE),-1)=-1)</f>
        <v>1</v>
      </c>
      <c r="AW199" s="6" t="b">
        <f>NOT(IFERROR(VLOOKUP(IFERROR(VALUE(MID($AD199,RIGHT(AW$2,1)+1,1)),MID($AD199,RIGHT(AW$2,1)+1,1)),Alphanumeric!$A:$A,1,FALSE),-1)=-1)</f>
        <v>1</v>
      </c>
      <c r="AX199" s="6" t="b">
        <f>NOT(IFERROR(VLOOKUP(IFERROR(VALUE(MID($AD199,RIGHT(AX$2,1)+1,1)),MID($AD199,RIGHT(AX$2,1)+1,1)),Alphanumeric!$A:$A,1,FALSE),-1)=-1)</f>
        <v>1</v>
      </c>
      <c r="AY199" s="6" t="b">
        <f t="shared" si="136"/>
        <v>1</v>
      </c>
      <c r="AZ199" t="b">
        <f t="shared" si="137"/>
        <v>1</v>
      </c>
    </row>
    <row r="200" spans="1:52" ht="17" x14ac:dyDescent="0.25">
      <c r="A200" t="str">
        <f t="shared" si="115"/>
        <v>49-3</v>
      </c>
      <c r="B200" s="1" t="s">
        <v>144</v>
      </c>
      <c r="C200">
        <f t="shared" si="138"/>
        <v>49</v>
      </c>
      <c r="D200">
        <f t="shared" si="116"/>
        <v>3</v>
      </c>
      <c r="G200">
        <f t="shared" si="139"/>
        <v>198</v>
      </c>
      <c r="H200" t="str">
        <f t="shared" si="112"/>
        <v/>
      </c>
      <c r="I200" t="str">
        <f t="shared" si="112"/>
        <v>hcl:#fffffd</v>
      </c>
      <c r="J200" t="str">
        <f t="shared" si="112"/>
        <v>hgt:157cm iyr:2020 eyr:2030 ecl:grn pid:486236241</v>
      </c>
      <c r="K200" t="str">
        <f t="shared" si="112"/>
        <v/>
      </c>
      <c r="L200" t="str">
        <f t="shared" si="112"/>
        <v/>
      </c>
      <c r="M200" t="str">
        <f t="shared" si="112"/>
        <v/>
      </c>
      <c r="N200" t="str">
        <f t="shared" si="112"/>
        <v/>
      </c>
      <c r="O200" t="str">
        <f t="shared" si="112"/>
        <v/>
      </c>
      <c r="P200" t="str">
        <f t="shared" si="112"/>
        <v/>
      </c>
      <c r="Q200" t="str">
        <f t="shared" si="117"/>
        <v>hcl:#fffffd hgt:157cm iyr:2020 eyr:2030 ecl:grn pid:486236241</v>
      </c>
      <c r="R200" t="e">
        <f t="shared" si="109"/>
        <v>#VALUE!</v>
      </c>
      <c r="S200">
        <f t="shared" si="109"/>
        <v>23</v>
      </c>
      <c r="T200">
        <f t="shared" si="109"/>
        <v>32</v>
      </c>
      <c r="U200">
        <f t="shared" si="109"/>
        <v>13</v>
      </c>
      <c r="V200">
        <f t="shared" si="109"/>
        <v>1</v>
      </c>
      <c r="W200">
        <f t="shared" si="109"/>
        <v>41</v>
      </c>
      <c r="X200">
        <f t="shared" si="109"/>
        <v>49</v>
      </c>
      <c r="Y200" s="3" t="b">
        <f t="shared" si="113"/>
        <v>0</v>
      </c>
      <c r="Z200" t="e">
        <f t="shared" si="118"/>
        <v>#VALUE!</v>
      </c>
      <c r="AA200" t="str">
        <f t="shared" si="119"/>
        <v>2020</v>
      </c>
      <c r="AB200" t="str">
        <f t="shared" si="120"/>
        <v>2030</v>
      </c>
      <c r="AC200" t="str">
        <f t="shared" si="121"/>
        <v>157cm</v>
      </c>
      <c r="AD200" t="str">
        <f t="shared" si="122"/>
        <v>#fffffd</v>
      </c>
      <c r="AE200" t="str">
        <f t="shared" si="123"/>
        <v>grn</v>
      </c>
      <c r="AF200" t="str">
        <f t="shared" si="124"/>
        <v>486236241</v>
      </c>
      <c r="AG200" s="3" t="b">
        <f t="shared" si="114"/>
        <v>0</v>
      </c>
      <c r="AH200" t="b">
        <f t="shared" si="125"/>
        <v>0</v>
      </c>
      <c r="AI200" t="b">
        <f t="shared" si="126"/>
        <v>1</v>
      </c>
      <c r="AJ200" t="b">
        <f t="shared" si="127"/>
        <v>1</v>
      </c>
      <c r="AK200" s="8" t="b">
        <f t="shared" si="128"/>
        <v>1</v>
      </c>
      <c r="AL200" s="7" t="b">
        <f t="shared" si="129"/>
        <v>1</v>
      </c>
      <c r="AM200" s="8" t="b">
        <f t="shared" si="130"/>
        <v>1</v>
      </c>
      <c r="AN200" t="b">
        <f t="shared" si="131"/>
        <v>1</v>
      </c>
      <c r="AO200" t="str">
        <f t="shared" si="132"/>
        <v>cm</v>
      </c>
      <c r="AP200">
        <f t="shared" si="133"/>
        <v>157</v>
      </c>
      <c r="AQ200" s="6" t="b">
        <f t="shared" si="134"/>
        <v>1</v>
      </c>
      <c r="AR200" s="6" t="str">
        <f t="shared" si="135"/>
        <v>fffffd</v>
      </c>
      <c r="AS200" s="6" t="b">
        <f>NOT(IFERROR(VLOOKUP(IFERROR(VALUE(MID($AD200,RIGHT(AS$2,1)+1,1)),MID($AD200,RIGHT(AS$2,1)+1,1)),Alphanumeric!$A:$A,1,FALSE),-1)=-1)</f>
        <v>1</v>
      </c>
      <c r="AT200" s="6" t="b">
        <f>NOT(IFERROR(VLOOKUP(IFERROR(VALUE(MID($AD200,RIGHT(AT$2,1)+1,1)),MID($AD200,RIGHT(AT$2,1)+1,1)),Alphanumeric!$A:$A,1,FALSE),-1)=-1)</f>
        <v>1</v>
      </c>
      <c r="AU200" s="6" t="b">
        <f>NOT(IFERROR(VLOOKUP(IFERROR(VALUE(MID($AD200,RIGHT(AU$2,1)+1,1)),MID($AD200,RIGHT(AU$2,1)+1,1)),Alphanumeric!$A:$A,1,FALSE),-1)=-1)</f>
        <v>1</v>
      </c>
      <c r="AV200" s="6" t="b">
        <f>NOT(IFERROR(VLOOKUP(IFERROR(VALUE(MID($AD200,RIGHT(AV$2,1)+1,1)),MID($AD200,RIGHT(AV$2,1)+1,1)),Alphanumeric!$A:$A,1,FALSE),-1)=-1)</f>
        <v>1</v>
      </c>
      <c r="AW200" s="6" t="b">
        <f>NOT(IFERROR(VLOOKUP(IFERROR(VALUE(MID($AD200,RIGHT(AW$2,1)+1,1)),MID($AD200,RIGHT(AW$2,1)+1,1)),Alphanumeric!$A:$A,1,FALSE),-1)=-1)</f>
        <v>1</v>
      </c>
      <c r="AX200" s="6" t="b">
        <f>NOT(IFERROR(VLOOKUP(IFERROR(VALUE(MID($AD200,RIGHT(AX$2,1)+1,1)),MID($AD200,RIGHT(AX$2,1)+1,1)),Alphanumeric!$A:$A,1,FALSE),-1)=-1)</f>
        <v>1</v>
      </c>
      <c r="AY200" s="6" t="b">
        <f t="shared" si="136"/>
        <v>1</v>
      </c>
      <c r="AZ200" t="b">
        <f t="shared" si="137"/>
        <v>1</v>
      </c>
    </row>
    <row r="201" spans="1:52" ht="17" x14ac:dyDescent="0.25">
      <c r="A201" t="str">
        <f t="shared" si="115"/>
        <v>49-4</v>
      </c>
      <c r="B201" s="1" t="s">
        <v>145</v>
      </c>
      <c r="C201">
        <f t="shared" si="138"/>
        <v>49</v>
      </c>
      <c r="D201">
        <f t="shared" si="116"/>
        <v>4</v>
      </c>
      <c r="G201">
        <f t="shared" si="139"/>
        <v>199</v>
      </c>
      <c r="H201" t="str">
        <f t="shared" si="112"/>
        <v/>
      </c>
      <c r="I201" t="str">
        <f t="shared" si="112"/>
        <v>iyr:2010</v>
      </c>
      <c r="J201" t="str">
        <f t="shared" si="112"/>
        <v>eyr:2029</v>
      </c>
      <c r="K201" t="str">
        <f t="shared" si="112"/>
        <v>hgt:74in ecl:hzl byr:1926 pid:348573885 hcl:#9d1214</v>
      </c>
      <c r="L201" t="str">
        <f t="shared" si="112"/>
        <v/>
      </c>
      <c r="M201" t="str">
        <f t="shared" si="112"/>
        <v/>
      </c>
      <c r="N201" t="str">
        <f t="shared" si="112"/>
        <v/>
      </c>
      <c r="O201" t="str">
        <f t="shared" si="112"/>
        <v/>
      </c>
      <c r="P201" t="str">
        <f t="shared" si="112"/>
        <v/>
      </c>
      <c r="Q201" t="str">
        <f t="shared" si="117"/>
        <v>iyr:2010 eyr:2029 hgt:74in ecl:hzl byr:1926 pid:348573885 hcl:#9d1214</v>
      </c>
      <c r="R201">
        <f t="shared" ref="R201:X237" si="140">FIND(R$2,$Q201,1)</f>
        <v>36</v>
      </c>
      <c r="S201">
        <f t="shared" si="140"/>
        <v>1</v>
      </c>
      <c r="T201">
        <f t="shared" si="140"/>
        <v>10</v>
      </c>
      <c r="U201">
        <f t="shared" si="140"/>
        <v>19</v>
      </c>
      <c r="V201">
        <f t="shared" si="140"/>
        <v>59</v>
      </c>
      <c r="W201">
        <f t="shared" si="140"/>
        <v>28</v>
      </c>
      <c r="X201">
        <f t="shared" si="140"/>
        <v>45</v>
      </c>
      <c r="Y201" s="3" t="b">
        <f t="shared" si="113"/>
        <v>1</v>
      </c>
      <c r="Z201" t="str">
        <f t="shared" si="118"/>
        <v>1926</v>
      </c>
      <c r="AA201" t="str">
        <f t="shared" si="119"/>
        <v>2010</v>
      </c>
      <c r="AB201" t="str">
        <f t="shared" si="120"/>
        <v>2029</v>
      </c>
      <c r="AC201" t="str">
        <f t="shared" si="121"/>
        <v>74in</v>
      </c>
      <c r="AD201" t="str">
        <f t="shared" si="122"/>
        <v>#9d1214</v>
      </c>
      <c r="AE201" t="str">
        <f t="shared" si="123"/>
        <v>hzl</v>
      </c>
      <c r="AF201" t="str">
        <f t="shared" si="124"/>
        <v>348573885</v>
      </c>
      <c r="AG201" s="3" t="b">
        <f t="shared" si="114"/>
        <v>1</v>
      </c>
      <c r="AH201" t="b">
        <f t="shared" si="125"/>
        <v>1</v>
      </c>
      <c r="AI201" t="b">
        <f t="shared" si="126"/>
        <v>1</v>
      </c>
      <c r="AJ201" t="b">
        <f t="shared" si="127"/>
        <v>1</v>
      </c>
      <c r="AK201" s="8" t="b">
        <f t="shared" si="128"/>
        <v>1</v>
      </c>
      <c r="AL201" s="7" t="b">
        <f t="shared" si="129"/>
        <v>1</v>
      </c>
      <c r="AM201" s="8" t="b">
        <f t="shared" si="130"/>
        <v>1</v>
      </c>
      <c r="AN201" t="b">
        <f t="shared" si="131"/>
        <v>1</v>
      </c>
      <c r="AO201" t="str">
        <f t="shared" si="132"/>
        <v>in</v>
      </c>
      <c r="AP201">
        <f t="shared" si="133"/>
        <v>74</v>
      </c>
      <c r="AQ201" s="6" t="b">
        <f t="shared" si="134"/>
        <v>1</v>
      </c>
      <c r="AR201" s="6" t="str">
        <f t="shared" si="135"/>
        <v>9d1214</v>
      </c>
      <c r="AS201" s="6" t="b">
        <f>NOT(IFERROR(VLOOKUP(IFERROR(VALUE(MID($AD201,RIGHT(AS$2,1)+1,1)),MID($AD201,RIGHT(AS$2,1)+1,1)),Alphanumeric!$A:$A,1,FALSE),-1)=-1)</f>
        <v>1</v>
      </c>
      <c r="AT201" s="6" t="b">
        <f>NOT(IFERROR(VLOOKUP(IFERROR(VALUE(MID($AD201,RIGHT(AT$2,1)+1,1)),MID($AD201,RIGHT(AT$2,1)+1,1)),Alphanumeric!$A:$A,1,FALSE),-1)=-1)</f>
        <v>1</v>
      </c>
      <c r="AU201" s="6" t="b">
        <f>NOT(IFERROR(VLOOKUP(IFERROR(VALUE(MID($AD201,RIGHT(AU$2,1)+1,1)),MID($AD201,RIGHT(AU$2,1)+1,1)),Alphanumeric!$A:$A,1,FALSE),-1)=-1)</f>
        <v>1</v>
      </c>
      <c r="AV201" s="6" t="b">
        <f>NOT(IFERROR(VLOOKUP(IFERROR(VALUE(MID($AD201,RIGHT(AV$2,1)+1,1)),MID($AD201,RIGHT(AV$2,1)+1,1)),Alphanumeric!$A:$A,1,FALSE),-1)=-1)</f>
        <v>1</v>
      </c>
      <c r="AW201" s="6" t="b">
        <f>NOT(IFERROR(VLOOKUP(IFERROR(VALUE(MID($AD201,RIGHT(AW$2,1)+1,1)),MID($AD201,RIGHT(AW$2,1)+1,1)),Alphanumeric!$A:$A,1,FALSE),-1)=-1)</f>
        <v>1</v>
      </c>
      <c r="AX201" s="6" t="b">
        <f>NOT(IFERROR(VLOOKUP(IFERROR(VALUE(MID($AD201,RIGHT(AX$2,1)+1,1)),MID($AD201,RIGHT(AX$2,1)+1,1)),Alphanumeric!$A:$A,1,FALSE),-1)=-1)</f>
        <v>1</v>
      </c>
      <c r="AY201" s="6" t="b">
        <f t="shared" si="136"/>
        <v>1</v>
      </c>
      <c r="AZ201" t="b">
        <f t="shared" si="137"/>
        <v>1</v>
      </c>
    </row>
    <row r="202" spans="1:52" ht="17" x14ac:dyDescent="0.25">
      <c r="A202" t="str">
        <f t="shared" si="115"/>
        <v>49-5</v>
      </c>
      <c r="B202" s="1" t="s">
        <v>146</v>
      </c>
      <c r="C202">
        <f t="shared" si="138"/>
        <v>49</v>
      </c>
      <c r="D202">
        <f t="shared" si="116"/>
        <v>5</v>
      </c>
      <c r="G202">
        <f t="shared" si="139"/>
        <v>200</v>
      </c>
      <c r="H202" t="str">
        <f t="shared" si="112"/>
        <v/>
      </c>
      <c r="I202" t="str">
        <f t="shared" si="112"/>
        <v>hgt:171cm ecl:oth</v>
      </c>
      <c r="J202" t="str">
        <f t="shared" si="112"/>
        <v>eyr:2022 pid:148728436 byr:1993 hcl:#a97842 iyr:2013</v>
      </c>
      <c r="K202" t="str">
        <f t="shared" si="112"/>
        <v/>
      </c>
      <c r="L202" t="str">
        <f t="shared" si="112"/>
        <v/>
      </c>
      <c r="M202" t="str">
        <f t="shared" si="112"/>
        <v/>
      </c>
      <c r="N202" t="str">
        <f t="shared" si="112"/>
        <v/>
      </c>
      <c r="O202" t="str">
        <f t="shared" si="112"/>
        <v/>
      </c>
      <c r="P202" t="str">
        <f t="shared" si="112"/>
        <v/>
      </c>
      <c r="Q202" t="str">
        <f t="shared" si="117"/>
        <v>hgt:171cm ecl:oth eyr:2022 pid:148728436 byr:1993 hcl:#a97842 iyr:2013</v>
      </c>
      <c r="R202">
        <f t="shared" si="140"/>
        <v>42</v>
      </c>
      <c r="S202">
        <f t="shared" si="140"/>
        <v>63</v>
      </c>
      <c r="T202">
        <f t="shared" si="140"/>
        <v>19</v>
      </c>
      <c r="U202">
        <f t="shared" si="140"/>
        <v>1</v>
      </c>
      <c r="V202">
        <f t="shared" si="140"/>
        <v>51</v>
      </c>
      <c r="W202">
        <f t="shared" si="140"/>
        <v>11</v>
      </c>
      <c r="X202">
        <f t="shared" si="140"/>
        <v>28</v>
      </c>
      <c r="Y202" s="3" t="b">
        <f t="shared" si="113"/>
        <v>1</v>
      </c>
      <c r="Z202" t="str">
        <f t="shared" si="118"/>
        <v>1993</v>
      </c>
      <c r="AA202" t="str">
        <f t="shared" si="119"/>
        <v>2013</v>
      </c>
      <c r="AB202" t="str">
        <f t="shared" si="120"/>
        <v>2022</v>
      </c>
      <c r="AC202" t="str">
        <f t="shared" si="121"/>
        <v>171cm</v>
      </c>
      <c r="AD202" t="str">
        <f t="shared" si="122"/>
        <v>#a97842</v>
      </c>
      <c r="AE202" t="str">
        <f t="shared" si="123"/>
        <v>oth</v>
      </c>
      <c r="AF202" t="str">
        <f t="shared" si="124"/>
        <v>148728436</v>
      </c>
      <c r="AG202" s="3" t="b">
        <f t="shared" si="114"/>
        <v>1</v>
      </c>
      <c r="AH202" t="b">
        <f t="shared" si="125"/>
        <v>1</v>
      </c>
      <c r="AI202" t="b">
        <f t="shared" si="126"/>
        <v>1</v>
      </c>
      <c r="AJ202" t="b">
        <f t="shared" si="127"/>
        <v>1</v>
      </c>
      <c r="AK202" s="8" t="b">
        <f t="shared" si="128"/>
        <v>1</v>
      </c>
      <c r="AL202" s="7" t="b">
        <f t="shared" si="129"/>
        <v>1</v>
      </c>
      <c r="AM202" s="8" t="b">
        <f t="shared" si="130"/>
        <v>1</v>
      </c>
      <c r="AN202" t="b">
        <f t="shared" si="131"/>
        <v>1</v>
      </c>
      <c r="AO202" t="str">
        <f t="shared" si="132"/>
        <v>cm</v>
      </c>
      <c r="AP202">
        <f t="shared" si="133"/>
        <v>171</v>
      </c>
      <c r="AQ202" s="6" t="b">
        <f t="shared" si="134"/>
        <v>1</v>
      </c>
      <c r="AR202" s="6" t="str">
        <f t="shared" si="135"/>
        <v>a97842</v>
      </c>
      <c r="AS202" s="6" t="b">
        <f>NOT(IFERROR(VLOOKUP(IFERROR(VALUE(MID($AD202,RIGHT(AS$2,1)+1,1)),MID($AD202,RIGHT(AS$2,1)+1,1)),Alphanumeric!$A:$A,1,FALSE),-1)=-1)</f>
        <v>1</v>
      </c>
      <c r="AT202" s="6" t="b">
        <f>NOT(IFERROR(VLOOKUP(IFERROR(VALUE(MID($AD202,RIGHT(AT$2,1)+1,1)),MID($AD202,RIGHT(AT$2,1)+1,1)),Alphanumeric!$A:$A,1,FALSE),-1)=-1)</f>
        <v>1</v>
      </c>
      <c r="AU202" s="6" t="b">
        <f>NOT(IFERROR(VLOOKUP(IFERROR(VALUE(MID($AD202,RIGHT(AU$2,1)+1,1)),MID($AD202,RIGHT(AU$2,1)+1,1)),Alphanumeric!$A:$A,1,FALSE),-1)=-1)</f>
        <v>1</v>
      </c>
      <c r="AV202" s="6" t="b">
        <f>NOT(IFERROR(VLOOKUP(IFERROR(VALUE(MID($AD202,RIGHT(AV$2,1)+1,1)),MID($AD202,RIGHT(AV$2,1)+1,1)),Alphanumeric!$A:$A,1,FALSE),-1)=-1)</f>
        <v>1</v>
      </c>
      <c r="AW202" s="6" t="b">
        <f>NOT(IFERROR(VLOOKUP(IFERROR(VALUE(MID($AD202,RIGHT(AW$2,1)+1,1)),MID($AD202,RIGHT(AW$2,1)+1,1)),Alphanumeric!$A:$A,1,FALSE),-1)=-1)</f>
        <v>1</v>
      </c>
      <c r="AX202" s="6" t="b">
        <f>NOT(IFERROR(VLOOKUP(IFERROR(VALUE(MID($AD202,RIGHT(AX$2,1)+1,1)),MID($AD202,RIGHT(AX$2,1)+1,1)),Alphanumeric!$A:$A,1,FALSE),-1)=-1)</f>
        <v>1</v>
      </c>
      <c r="AY202" s="6" t="b">
        <f t="shared" si="136"/>
        <v>1</v>
      </c>
      <c r="AZ202" t="b">
        <f t="shared" si="137"/>
        <v>1</v>
      </c>
    </row>
    <row r="203" spans="1:52" x14ac:dyDescent="0.2">
      <c r="A203" t="str">
        <f t="shared" si="115"/>
        <v>50-1</v>
      </c>
      <c r="C203">
        <f t="shared" si="138"/>
        <v>50</v>
      </c>
      <c r="D203">
        <f t="shared" si="116"/>
        <v>1</v>
      </c>
      <c r="G203">
        <f t="shared" si="139"/>
        <v>201</v>
      </c>
      <c r="H203" t="str">
        <f t="shared" ref="H203:P212" si="141">IF(IFERROR(VLOOKUP($G203&amp;"-"&amp;H$2,$A:$B,2,FALSE),0)=0,"",VLOOKUP($G203&amp;"-"&amp;H$2,$A:$B,2,FALSE))</f>
        <v/>
      </c>
      <c r="I203" t="str">
        <f t="shared" si="141"/>
        <v>iyr:2019</v>
      </c>
      <c r="J203" t="str">
        <f t="shared" si="141"/>
        <v>hgt:151cm</v>
      </c>
      <c r="K203" t="str">
        <f t="shared" si="141"/>
        <v>eyr:2020 pid:319882814 ecl:grn byr:1966 cid:256 hcl:#3107b3</v>
      </c>
      <c r="L203" t="str">
        <f t="shared" si="141"/>
        <v/>
      </c>
      <c r="M203" t="str">
        <f t="shared" si="141"/>
        <v/>
      </c>
      <c r="N203" t="str">
        <f t="shared" si="141"/>
        <v/>
      </c>
      <c r="O203" t="str">
        <f t="shared" si="141"/>
        <v/>
      </c>
      <c r="P203" t="str">
        <f t="shared" si="141"/>
        <v/>
      </c>
      <c r="Q203" t="str">
        <f t="shared" si="117"/>
        <v>iyr:2019 hgt:151cm eyr:2020 pid:319882814 ecl:grn byr:1966 cid:256 hcl:#3107b3</v>
      </c>
      <c r="R203">
        <f t="shared" si="140"/>
        <v>51</v>
      </c>
      <c r="S203">
        <f t="shared" si="140"/>
        <v>1</v>
      </c>
      <c r="T203">
        <f t="shared" si="140"/>
        <v>20</v>
      </c>
      <c r="U203">
        <f t="shared" si="140"/>
        <v>10</v>
      </c>
      <c r="V203">
        <f t="shared" si="140"/>
        <v>68</v>
      </c>
      <c r="W203">
        <f t="shared" si="140"/>
        <v>43</v>
      </c>
      <c r="X203">
        <f t="shared" si="140"/>
        <v>29</v>
      </c>
      <c r="Y203" s="3" t="b">
        <f t="shared" si="113"/>
        <v>1</v>
      </c>
      <c r="Z203" t="str">
        <f t="shared" si="118"/>
        <v>1966</v>
      </c>
      <c r="AA203" t="str">
        <f t="shared" si="119"/>
        <v>2019</v>
      </c>
      <c r="AB203" t="str">
        <f t="shared" si="120"/>
        <v>2020</v>
      </c>
      <c r="AC203" t="str">
        <f t="shared" si="121"/>
        <v>151cm</v>
      </c>
      <c r="AD203" t="str">
        <f t="shared" si="122"/>
        <v>#3107b3</v>
      </c>
      <c r="AE203" t="str">
        <f t="shared" si="123"/>
        <v>grn</v>
      </c>
      <c r="AF203" t="str">
        <f t="shared" si="124"/>
        <v>319882814</v>
      </c>
      <c r="AG203" s="3" t="b">
        <f t="shared" si="114"/>
        <v>1</v>
      </c>
      <c r="AH203" t="b">
        <f t="shared" si="125"/>
        <v>1</v>
      </c>
      <c r="AI203" t="b">
        <f t="shared" si="126"/>
        <v>1</v>
      </c>
      <c r="AJ203" t="b">
        <f t="shared" si="127"/>
        <v>1</v>
      </c>
      <c r="AK203" s="8" t="b">
        <f t="shared" si="128"/>
        <v>1</v>
      </c>
      <c r="AL203" s="7" t="b">
        <f t="shared" si="129"/>
        <v>1</v>
      </c>
      <c r="AM203" s="8" t="b">
        <f t="shared" si="130"/>
        <v>1</v>
      </c>
      <c r="AN203" t="b">
        <f t="shared" si="131"/>
        <v>1</v>
      </c>
      <c r="AO203" t="str">
        <f t="shared" si="132"/>
        <v>cm</v>
      </c>
      <c r="AP203">
        <f t="shared" si="133"/>
        <v>151</v>
      </c>
      <c r="AQ203" s="6" t="b">
        <f t="shared" si="134"/>
        <v>1</v>
      </c>
      <c r="AR203" s="6" t="str">
        <f t="shared" si="135"/>
        <v>3107b3</v>
      </c>
      <c r="AS203" s="6" t="b">
        <f>NOT(IFERROR(VLOOKUP(IFERROR(VALUE(MID($AD203,RIGHT(AS$2,1)+1,1)),MID($AD203,RIGHT(AS$2,1)+1,1)),Alphanumeric!$A:$A,1,FALSE),-1)=-1)</f>
        <v>1</v>
      </c>
      <c r="AT203" s="6" t="b">
        <f>NOT(IFERROR(VLOOKUP(IFERROR(VALUE(MID($AD203,RIGHT(AT$2,1)+1,1)),MID($AD203,RIGHT(AT$2,1)+1,1)),Alphanumeric!$A:$A,1,FALSE),-1)=-1)</f>
        <v>1</v>
      </c>
      <c r="AU203" s="6" t="b">
        <f>NOT(IFERROR(VLOOKUP(IFERROR(VALUE(MID($AD203,RIGHT(AU$2,1)+1,1)),MID($AD203,RIGHT(AU$2,1)+1,1)),Alphanumeric!$A:$A,1,FALSE),-1)=-1)</f>
        <v>1</v>
      </c>
      <c r="AV203" s="6" t="b">
        <f>NOT(IFERROR(VLOOKUP(IFERROR(VALUE(MID($AD203,RIGHT(AV$2,1)+1,1)),MID($AD203,RIGHT(AV$2,1)+1,1)),Alphanumeric!$A:$A,1,FALSE),-1)=-1)</f>
        <v>1</v>
      </c>
      <c r="AW203" s="6" t="b">
        <f>NOT(IFERROR(VLOOKUP(IFERROR(VALUE(MID($AD203,RIGHT(AW$2,1)+1,1)),MID($AD203,RIGHT(AW$2,1)+1,1)),Alphanumeric!$A:$A,1,FALSE),-1)=-1)</f>
        <v>1</v>
      </c>
      <c r="AX203" s="6" t="b">
        <f>NOT(IFERROR(VLOOKUP(IFERROR(VALUE(MID($AD203,RIGHT(AX$2,1)+1,1)),MID($AD203,RIGHT(AX$2,1)+1,1)),Alphanumeric!$A:$A,1,FALSE),-1)=-1)</f>
        <v>1</v>
      </c>
      <c r="AY203" s="6" t="b">
        <f t="shared" si="136"/>
        <v>1</v>
      </c>
      <c r="AZ203" t="b">
        <f t="shared" si="137"/>
        <v>1</v>
      </c>
    </row>
    <row r="204" spans="1:52" ht="17" x14ac:dyDescent="0.25">
      <c r="A204" t="str">
        <f t="shared" si="115"/>
        <v>50-2</v>
      </c>
      <c r="B204" s="1" t="s">
        <v>147</v>
      </c>
      <c r="C204">
        <f t="shared" si="138"/>
        <v>50</v>
      </c>
      <c r="D204">
        <f t="shared" si="116"/>
        <v>2</v>
      </c>
      <c r="G204">
        <f t="shared" si="139"/>
        <v>202</v>
      </c>
      <c r="H204" t="str">
        <f t="shared" si="141"/>
        <v/>
      </c>
      <c r="I204" t="str">
        <f t="shared" si="141"/>
        <v>hgt:184cm ecl:grn</v>
      </c>
      <c r="J204" t="str">
        <f t="shared" si="141"/>
        <v>byr:1947</v>
      </c>
      <c r="K204" t="str">
        <f t="shared" si="141"/>
        <v>eyr:2025 iyr:2015 pid:827962962 cid:62 hcl:#f3a364</v>
      </c>
      <c r="L204" t="str">
        <f t="shared" si="141"/>
        <v/>
      </c>
      <c r="M204" t="str">
        <f t="shared" si="141"/>
        <v/>
      </c>
      <c r="N204" t="str">
        <f t="shared" si="141"/>
        <v/>
      </c>
      <c r="O204" t="str">
        <f t="shared" si="141"/>
        <v/>
      </c>
      <c r="P204" t="str">
        <f t="shared" si="141"/>
        <v/>
      </c>
      <c r="Q204" t="str">
        <f t="shared" si="117"/>
        <v>hgt:184cm ecl:grn byr:1947 eyr:2025 iyr:2015 pid:827962962 cid:62 hcl:#f3a364</v>
      </c>
      <c r="R204">
        <f t="shared" si="140"/>
        <v>19</v>
      </c>
      <c r="S204">
        <f t="shared" si="140"/>
        <v>37</v>
      </c>
      <c r="T204">
        <f t="shared" si="140"/>
        <v>28</v>
      </c>
      <c r="U204">
        <f t="shared" si="140"/>
        <v>1</v>
      </c>
      <c r="V204">
        <f t="shared" si="140"/>
        <v>67</v>
      </c>
      <c r="W204">
        <f t="shared" si="140"/>
        <v>11</v>
      </c>
      <c r="X204">
        <f t="shared" si="140"/>
        <v>46</v>
      </c>
      <c r="Y204" s="3" t="b">
        <f t="shared" si="113"/>
        <v>1</v>
      </c>
      <c r="Z204" t="str">
        <f t="shared" si="118"/>
        <v>1947</v>
      </c>
      <c r="AA204" t="str">
        <f t="shared" si="119"/>
        <v>2015</v>
      </c>
      <c r="AB204" t="str">
        <f t="shared" si="120"/>
        <v>2025</v>
      </c>
      <c r="AC204" t="str">
        <f t="shared" si="121"/>
        <v>184cm</v>
      </c>
      <c r="AD204" t="str">
        <f t="shared" si="122"/>
        <v>#f3a364</v>
      </c>
      <c r="AE204" t="str">
        <f t="shared" si="123"/>
        <v>grn</v>
      </c>
      <c r="AF204" t="str">
        <f t="shared" si="124"/>
        <v>827962962</v>
      </c>
      <c r="AG204" s="3" t="b">
        <f t="shared" si="114"/>
        <v>1</v>
      </c>
      <c r="AH204" t="b">
        <f t="shared" si="125"/>
        <v>1</v>
      </c>
      <c r="AI204" t="b">
        <f t="shared" si="126"/>
        <v>1</v>
      </c>
      <c r="AJ204" t="b">
        <f t="shared" si="127"/>
        <v>1</v>
      </c>
      <c r="AK204" s="8" t="b">
        <f t="shared" si="128"/>
        <v>1</v>
      </c>
      <c r="AL204" s="7" t="b">
        <f t="shared" si="129"/>
        <v>1</v>
      </c>
      <c r="AM204" s="8" t="b">
        <f t="shared" si="130"/>
        <v>1</v>
      </c>
      <c r="AN204" t="b">
        <f t="shared" si="131"/>
        <v>1</v>
      </c>
      <c r="AO204" t="str">
        <f t="shared" si="132"/>
        <v>cm</v>
      </c>
      <c r="AP204">
        <f t="shared" si="133"/>
        <v>184</v>
      </c>
      <c r="AQ204" s="6" t="b">
        <f t="shared" si="134"/>
        <v>1</v>
      </c>
      <c r="AR204" s="6" t="str">
        <f t="shared" si="135"/>
        <v>f3a364</v>
      </c>
      <c r="AS204" s="6" t="b">
        <f>NOT(IFERROR(VLOOKUP(IFERROR(VALUE(MID($AD204,RIGHT(AS$2,1)+1,1)),MID($AD204,RIGHT(AS$2,1)+1,1)),Alphanumeric!$A:$A,1,FALSE),-1)=-1)</f>
        <v>1</v>
      </c>
      <c r="AT204" s="6" t="b">
        <f>NOT(IFERROR(VLOOKUP(IFERROR(VALUE(MID($AD204,RIGHT(AT$2,1)+1,1)),MID($AD204,RIGHT(AT$2,1)+1,1)),Alphanumeric!$A:$A,1,FALSE),-1)=-1)</f>
        <v>1</v>
      </c>
      <c r="AU204" s="6" t="b">
        <f>NOT(IFERROR(VLOOKUP(IFERROR(VALUE(MID($AD204,RIGHT(AU$2,1)+1,1)),MID($AD204,RIGHT(AU$2,1)+1,1)),Alphanumeric!$A:$A,1,FALSE),-1)=-1)</f>
        <v>1</v>
      </c>
      <c r="AV204" s="6" t="b">
        <f>NOT(IFERROR(VLOOKUP(IFERROR(VALUE(MID($AD204,RIGHT(AV$2,1)+1,1)),MID($AD204,RIGHT(AV$2,1)+1,1)),Alphanumeric!$A:$A,1,FALSE),-1)=-1)</f>
        <v>1</v>
      </c>
      <c r="AW204" s="6" t="b">
        <f>NOT(IFERROR(VLOOKUP(IFERROR(VALUE(MID($AD204,RIGHT(AW$2,1)+1,1)),MID($AD204,RIGHT(AW$2,1)+1,1)),Alphanumeric!$A:$A,1,FALSE),-1)=-1)</f>
        <v>1</v>
      </c>
      <c r="AX204" s="6" t="b">
        <f>NOT(IFERROR(VLOOKUP(IFERROR(VALUE(MID($AD204,RIGHT(AX$2,1)+1,1)),MID($AD204,RIGHT(AX$2,1)+1,1)),Alphanumeric!$A:$A,1,FALSE),-1)=-1)</f>
        <v>1</v>
      </c>
      <c r="AY204" s="6" t="b">
        <f t="shared" si="136"/>
        <v>1</v>
      </c>
      <c r="AZ204" t="b">
        <f t="shared" si="137"/>
        <v>1</v>
      </c>
    </row>
    <row r="205" spans="1:52" ht="17" x14ac:dyDescent="0.25">
      <c r="A205" t="str">
        <f t="shared" si="115"/>
        <v>50-3</v>
      </c>
      <c r="B205" s="1" t="s">
        <v>148</v>
      </c>
      <c r="C205">
        <f t="shared" si="138"/>
        <v>50</v>
      </c>
      <c r="D205">
        <f t="shared" si="116"/>
        <v>3</v>
      </c>
      <c r="G205">
        <f t="shared" si="139"/>
        <v>203</v>
      </c>
      <c r="H205" t="str">
        <f t="shared" si="141"/>
        <v/>
      </c>
      <c r="I205" t="str">
        <f t="shared" si="141"/>
        <v>iyr:2013</v>
      </c>
      <c r="J205" t="str">
        <f t="shared" si="141"/>
        <v>hcl:#fffffd pid:215012801 ecl:amb eyr:2024</v>
      </c>
      <c r="K205" t="str">
        <f t="shared" si="141"/>
        <v>hgt:154cm</v>
      </c>
      <c r="L205" t="str">
        <f t="shared" si="141"/>
        <v>byr:1973</v>
      </c>
      <c r="M205" t="str">
        <f t="shared" si="141"/>
        <v/>
      </c>
      <c r="N205" t="str">
        <f t="shared" si="141"/>
        <v/>
      </c>
      <c r="O205" t="str">
        <f t="shared" si="141"/>
        <v/>
      </c>
      <c r="P205" t="str">
        <f t="shared" si="141"/>
        <v/>
      </c>
      <c r="Q205" t="str">
        <f t="shared" si="117"/>
        <v>iyr:2013 hcl:#fffffd pid:215012801 ecl:amb eyr:2024 hgt:154cm byr:1973</v>
      </c>
      <c r="R205">
        <f t="shared" si="140"/>
        <v>63</v>
      </c>
      <c r="S205">
        <f t="shared" si="140"/>
        <v>1</v>
      </c>
      <c r="T205">
        <f t="shared" si="140"/>
        <v>44</v>
      </c>
      <c r="U205">
        <f t="shared" si="140"/>
        <v>53</v>
      </c>
      <c r="V205">
        <f t="shared" si="140"/>
        <v>10</v>
      </c>
      <c r="W205">
        <f t="shared" si="140"/>
        <v>36</v>
      </c>
      <c r="X205">
        <f t="shared" si="140"/>
        <v>22</v>
      </c>
      <c r="Y205" s="3" t="b">
        <f t="shared" si="113"/>
        <v>1</v>
      </c>
      <c r="Z205" t="str">
        <f t="shared" si="118"/>
        <v>1973</v>
      </c>
      <c r="AA205" t="str">
        <f t="shared" si="119"/>
        <v>2013</v>
      </c>
      <c r="AB205" t="str">
        <f t="shared" si="120"/>
        <v>2024</v>
      </c>
      <c r="AC205" t="str">
        <f t="shared" si="121"/>
        <v>154cm</v>
      </c>
      <c r="AD205" t="str">
        <f t="shared" si="122"/>
        <v>#fffffd</v>
      </c>
      <c r="AE205" t="str">
        <f t="shared" si="123"/>
        <v>amb</v>
      </c>
      <c r="AF205" t="str">
        <f t="shared" si="124"/>
        <v>215012801</v>
      </c>
      <c r="AG205" s="3" t="b">
        <f t="shared" si="114"/>
        <v>1</v>
      </c>
      <c r="AH205" t="b">
        <f t="shared" si="125"/>
        <v>1</v>
      </c>
      <c r="AI205" t="b">
        <f t="shared" si="126"/>
        <v>1</v>
      </c>
      <c r="AJ205" t="b">
        <f t="shared" si="127"/>
        <v>1</v>
      </c>
      <c r="AK205" s="8" t="b">
        <f t="shared" si="128"/>
        <v>1</v>
      </c>
      <c r="AL205" s="7" t="b">
        <f t="shared" si="129"/>
        <v>1</v>
      </c>
      <c r="AM205" s="8" t="b">
        <f t="shared" si="130"/>
        <v>1</v>
      </c>
      <c r="AN205" t="b">
        <f t="shared" si="131"/>
        <v>1</v>
      </c>
      <c r="AO205" t="str">
        <f t="shared" si="132"/>
        <v>cm</v>
      </c>
      <c r="AP205">
        <f t="shared" si="133"/>
        <v>154</v>
      </c>
      <c r="AQ205" s="6" t="b">
        <f t="shared" si="134"/>
        <v>1</v>
      </c>
      <c r="AR205" s="6" t="str">
        <f t="shared" si="135"/>
        <v>fffffd</v>
      </c>
      <c r="AS205" s="6" t="b">
        <f>NOT(IFERROR(VLOOKUP(IFERROR(VALUE(MID($AD205,RIGHT(AS$2,1)+1,1)),MID($AD205,RIGHT(AS$2,1)+1,1)),Alphanumeric!$A:$A,1,FALSE),-1)=-1)</f>
        <v>1</v>
      </c>
      <c r="AT205" s="6" t="b">
        <f>NOT(IFERROR(VLOOKUP(IFERROR(VALUE(MID($AD205,RIGHT(AT$2,1)+1,1)),MID($AD205,RIGHT(AT$2,1)+1,1)),Alphanumeric!$A:$A,1,FALSE),-1)=-1)</f>
        <v>1</v>
      </c>
      <c r="AU205" s="6" t="b">
        <f>NOT(IFERROR(VLOOKUP(IFERROR(VALUE(MID($AD205,RIGHT(AU$2,1)+1,1)),MID($AD205,RIGHT(AU$2,1)+1,1)),Alphanumeric!$A:$A,1,FALSE),-1)=-1)</f>
        <v>1</v>
      </c>
      <c r="AV205" s="6" t="b">
        <f>NOT(IFERROR(VLOOKUP(IFERROR(VALUE(MID($AD205,RIGHT(AV$2,1)+1,1)),MID($AD205,RIGHT(AV$2,1)+1,1)),Alphanumeric!$A:$A,1,FALSE),-1)=-1)</f>
        <v>1</v>
      </c>
      <c r="AW205" s="6" t="b">
        <f>NOT(IFERROR(VLOOKUP(IFERROR(VALUE(MID($AD205,RIGHT(AW$2,1)+1,1)),MID($AD205,RIGHT(AW$2,1)+1,1)),Alphanumeric!$A:$A,1,FALSE),-1)=-1)</f>
        <v>1</v>
      </c>
      <c r="AX205" s="6" t="b">
        <f>NOT(IFERROR(VLOOKUP(IFERROR(VALUE(MID($AD205,RIGHT(AX$2,1)+1,1)),MID($AD205,RIGHT(AX$2,1)+1,1)),Alphanumeric!$A:$A,1,FALSE),-1)=-1)</f>
        <v>1</v>
      </c>
      <c r="AY205" s="6" t="b">
        <f t="shared" si="136"/>
        <v>1</v>
      </c>
      <c r="AZ205" t="b">
        <f t="shared" si="137"/>
        <v>1</v>
      </c>
    </row>
    <row r="206" spans="1:52" ht="17" x14ac:dyDescent="0.25">
      <c r="A206" t="str">
        <f t="shared" si="115"/>
        <v>50-4</v>
      </c>
      <c r="B206" s="1" t="s">
        <v>149</v>
      </c>
      <c r="C206">
        <f t="shared" si="138"/>
        <v>50</v>
      </c>
      <c r="D206">
        <f t="shared" si="116"/>
        <v>4</v>
      </c>
      <c r="G206">
        <f t="shared" si="139"/>
        <v>204</v>
      </c>
      <c r="H206" t="str">
        <f t="shared" si="141"/>
        <v/>
      </c>
      <c r="I206" t="str">
        <f t="shared" si="141"/>
        <v>ecl:hzl hgt:152cm</v>
      </c>
      <c r="J206" t="str">
        <f t="shared" si="141"/>
        <v>hcl:#623a2f</v>
      </c>
      <c r="K206" t="str">
        <f t="shared" si="141"/>
        <v>byr:1944 eyr:2022 pid:295632731</v>
      </c>
      <c r="L206" t="str">
        <f t="shared" si="141"/>
        <v>cid:243 iyr:2019</v>
      </c>
      <c r="M206" t="str">
        <f t="shared" si="141"/>
        <v/>
      </c>
      <c r="N206" t="str">
        <f t="shared" si="141"/>
        <v/>
      </c>
      <c r="O206" t="str">
        <f t="shared" si="141"/>
        <v/>
      </c>
      <c r="P206" t="str">
        <f t="shared" si="141"/>
        <v/>
      </c>
      <c r="Q206" t="str">
        <f t="shared" si="117"/>
        <v>ecl:hzl hgt:152cm hcl:#623a2f byr:1944 eyr:2022 pid:295632731 cid:243 iyr:2019</v>
      </c>
      <c r="R206">
        <f t="shared" si="140"/>
        <v>31</v>
      </c>
      <c r="S206">
        <f t="shared" si="140"/>
        <v>71</v>
      </c>
      <c r="T206">
        <f t="shared" si="140"/>
        <v>40</v>
      </c>
      <c r="U206">
        <f t="shared" si="140"/>
        <v>9</v>
      </c>
      <c r="V206">
        <f t="shared" si="140"/>
        <v>19</v>
      </c>
      <c r="W206">
        <f t="shared" si="140"/>
        <v>1</v>
      </c>
      <c r="X206">
        <f t="shared" si="140"/>
        <v>49</v>
      </c>
      <c r="Y206" s="3" t="b">
        <f t="shared" si="113"/>
        <v>1</v>
      </c>
      <c r="Z206" t="str">
        <f t="shared" si="118"/>
        <v>1944</v>
      </c>
      <c r="AA206" t="str">
        <f t="shared" si="119"/>
        <v>2019</v>
      </c>
      <c r="AB206" t="str">
        <f t="shared" si="120"/>
        <v>2022</v>
      </c>
      <c r="AC206" t="str">
        <f t="shared" si="121"/>
        <v>152cm</v>
      </c>
      <c r="AD206" t="str">
        <f t="shared" si="122"/>
        <v>#623a2f</v>
      </c>
      <c r="AE206" t="str">
        <f t="shared" si="123"/>
        <v>hzl</v>
      </c>
      <c r="AF206" t="str">
        <f t="shared" si="124"/>
        <v>295632731</v>
      </c>
      <c r="AG206" s="3" t="b">
        <f t="shared" si="114"/>
        <v>1</v>
      </c>
      <c r="AH206" t="b">
        <f t="shared" si="125"/>
        <v>1</v>
      </c>
      <c r="AI206" t="b">
        <f t="shared" si="126"/>
        <v>1</v>
      </c>
      <c r="AJ206" t="b">
        <f t="shared" si="127"/>
        <v>1</v>
      </c>
      <c r="AK206" s="8" t="b">
        <f t="shared" si="128"/>
        <v>1</v>
      </c>
      <c r="AL206" s="7" t="b">
        <f t="shared" si="129"/>
        <v>1</v>
      </c>
      <c r="AM206" s="8" t="b">
        <f t="shared" si="130"/>
        <v>1</v>
      </c>
      <c r="AN206" t="b">
        <f t="shared" si="131"/>
        <v>1</v>
      </c>
      <c r="AO206" t="str">
        <f t="shared" si="132"/>
        <v>cm</v>
      </c>
      <c r="AP206">
        <f t="shared" si="133"/>
        <v>152</v>
      </c>
      <c r="AQ206" s="6" t="b">
        <f t="shared" si="134"/>
        <v>1</v>
      </c>
      <c r="AR206" s="6" t="str">
        <f t="shared" si="135"/>
        <v>623a2f</v>
      </c>
      <c r="AS206" s="6" t="b">
        <f>NOT(IFERROR(VLOOKUP(IFERROR(VALUE(MID($AD206,RIGHT(AS$2,1)+1,1)),MID($AD206,RIGHT(AS$2,1)+1,1)),Alphanumeric!$A:$A,1,FALSE),-1)=-1)</f>
        <v>1</v>
      </c>
      <c r="AT206" s="6" t="b">
        <f>NOT(IFERROR(VLOOKUP(IFERROR(VALUE(MID($AD206,RIGHT(AT$2,1)+1,1)),MID($AD206,RIGHT(AT$2,1)+1,1)),Alphanumeric!$A:$A,1,FALSE),-1)=-1)</f>
        <v>1</v>
      </c>
      <c r="AU206" s="6" t="b">
        <f>NOT(IFERROR(VLOOKUP(IFERROR(VALUE(MID($AD206,RIGHT(AU$2,1)+1,1)),MID($AD206,RIGHT(AU$2,1)+1,1)),Alphanumeric!$A:$A,1,FALSE),-1)=-1)</f>
        <v>1</v>
      </c>
      <c r="AV206" s="6" t="b">
        <f>NOT(IFERROR(VLOOKUP(IFERROR(VALUE(MID($AD206,RIGHT(AV$2,1)+1,1)),MID($AD206,RIGHT(AV$2,1)+1,1)),Alphanumeric!$A:$A,1,FALSE),-1)=-1)</f>
        <v>1</v>
      </c>
      <c r="AW206" s="6" t="b">
        <f>NOT(IFERROR(VLOOKUP(IFERROR(VALUE(MID($AD206,RIGHT(AW$2,1)+1,1)),MID($AD206,RIGHT(AW$2,1)+1,1)),Alphanumeric!$A:$A,1,FALSE),-1)=-1)</f>
        <v>1</v>
      </c>
      <c r="AX206" s="6" t="b">
        <f>NOT(IFERROR(VLOOKUP(IFERROR(VALUE(MID($AD206,RIGHT(AX$2,1)+1,1)),MID($AD206,RIGHT(AX$2,1)+1,1)),Alphanumeric!$A:$A,1,FALSE),-1)=-1)</f>
        <v>1</v>
      </c>
      <c r="AY206" s="6" t="b">
        <f t="shared" si="136"/>
        <v>1</v>
      </c>
      <c r="AZ206" t="b">
        <f t="shared" si="137"/>
        <v>1</v>
      </c>
    </row>
    <row r="207" spans="1:52" ht="17" x14ac:dyDescent="0.25">
      <c r="A207" t="str">
        <f t="shared" si="115"/>
        <v>50-5</v>
      </c>
      <c r="B207" s="1" t="s">
        <v>150</v>
      </c>
      <c r="C207">
        <f t="shared" si="138"/>
        <v>50</v>
      </c>
      <c r="D207">
        <f t="shared" si="116"/>
        <v>5</v>
      </c>
      <c r="G207">
        <f t="shared" si="139"/>
        <v>205</v>
      </c>
      <c r="H207" t="str">
        <f t="shared" si="141"/>
        <v/>
      </c>
      <c r="I207" t="str">
        <f t="shared" si="141"/>
        <v>ecl:brn</v>
      </c>
      <c r="J207" t="str">
        <f t="shared" si="141"/>
        <v>iyr:2011 pid:089250747 byr:1984 hcl:73e739 cid:253 hgt:161cm eyr:2021</v>
      </c>
      <c r="K207" t="str">
        <f t="shared" si="141"/>
        <v/>
      </c>
      <c r="L207" t="str">
        <f t="shared" si="141"/>
        <v/>
      </c>
      <c r="M207" t="str">
        <f t="shared" si="141"/>
        <v/>
      </c>
      <c r="N207" t="str">
        <f t="shared" si="141"/>
        <v/>
      </c>
      <c r="O207" t="str">
        <f t="shared" si="141"/>
        <v/>
      </c>
      <c r="P207" t="str">
        <f t="shared" si="141"/>
        <v/>
      </c>
      <c r="Q207" t="str">
        <f t="shared" si="117"/>
        <v>ecl:brn iyr:2011 pid:089250747 byr:1984 hcl:73e739 cid:253 hgt:161cm eyr:2021</v>
      </c>
      <c r="R207">
        <f t="shared" si="140"/>
        <v>32</v>
      </c>
      <c r="S207">
        <f t="shared" si="140"/>
        <v>9</v>
      </c>
      <c r="T207">
        <f t="shared" si="140"/>
        <v>70</v>
      </c>
      <c r="U207">
        <f t="shared" si="140"/>
        <v>60</v>
      </c>
      <c r="V207">
        <f t="shared" si="140"/>
        <v>41</v>
      </c>
      <c r="W207">
        <f t="shared" si="140"/>
        <v>1</v>
      </c>
      <c r="X207">
        <f t="shared" si="140"/>
        <v>18</v>
      </c>
      <c r="Y207" s="3" t="b">
        <f t="shared" si="113"/>
        <v>1</v>
      </c>
      <c r="Z207" t="str">
        <f t="shared" si="118"/>
        <v>1984</v>
      </c>
      <c r="AA207" t="str">
        <f t="shared" si="119"/>
        <v>2011</v>
      </c>
      <c r="AB207" t="str">
        <f t="shared" si="120"/>
        <v>2021</v>
      </c>
      <c r="AC207" t="str">
        <f t="shared" si="121"/>
        <v>161cm</v>
      </c>
      <c r="AD207" t="str">
        <f t="shared" si="122"/>
        <v>73e739</v>
      </c>
      <c r="AE207" t="str">
        <f t="shared" si="123"/>
        <v>brn</v>
      </c>
      <c r="AF207" t="str">
        <f t="shared" si="124"/>
        <v>089250747</v>
      </c>
      <c r="AG207" s="3" t="b">
        <f t="shared" si="114"/>
        <v>0</v>
      </c>
      <c r="AH207" t="b">
        <f t="shared" si="125"/>
        <v>1</v>
      </c>
      <c r="AI207" t="b">
        <f t="shared" si="126"/>
        <v>1</v>
      </c>
      <c r="AJ207" t="b">
        <f t="shared" si="127"/>
        <v>1</v>
      </c>
      <c r="AK207" s="8" t="b">
        <f t="shared" si="128"/>
        <v>1</v>
      </c>
      <c r="AL207" s="7" t="b">
        <f t="shared" si="129"/>
        <v>0</v>
      </c>
      <c r="AM207" s="8" t="b">
        <f t="shared" si="130"/>
        <v>1</v>
      </c>
      <c r="AN207" t="b">
        <f t="shared" si="131"/>
        <v>1</v>
      </c>
      <c r="AO207" t="str">
        <f t="shared" si="132"/>
        <v>cm</v>
      </c>
      <c r="AP207">
        <f t="shared" si="133"/>
        <v>161</v>
      </c>
      <c r="AQ207" s="6" t="b">
        <f t="shared" si="134"/>
        <v>0</v>
      </c>
      <c r="AR207" s="6" t="str">
        <f t="shared" si="135"/>
        <v>3e739</v>
      </c>
      <c r="AS207" s="6" t="b">
        <f>NOT(IFERROR(VLOOKUP(IFERROR(VALUE(MID($AD207,RIGHT(AS$2,1)+1,1)),MID($AD207,RIGHT(AS$2,1)+1,1)),Alphanumeric!$A:$A,1,FALSE),-1)=-1)</f>
        <v>1</v>
      </c>
      <c r="AT207" s="6" t="b">
        <f>NOT(IFERROR(VLOOKUP(IFERROR(VALUE(MID($AD207,RIGHT(AT$2,1)+1,1)),MID($AD207,RIGHT(AT$2,1)+1,1)),Alphanumeric!$A:$A,1,FALSE),-1)=-1)</f>
        <v>1</v>
      </c>
      <c r="AU207" s="6" t="b">
        <f>NOT(IFERROR(VLOOKUP(IFERROR(VALUE(MID($AD207,RIGHT(AU$2,1)+1,1)),MID($AD207,RIGHT(AU$2,1)+1,1)),Alphanumeric!$A:$A,1,FALSE),-1)=-1)</f>
        <v>1</v>
      </c>
      <c r="AV207" s="6" t="b">
        <f>NOT(IFERROR(VLOOKUP(IFERROR(VALUE(MID($AD207,RIGHT(AV$2,1)+1,1)),MID($AD207,RIGHT(AV$2,1)+1,1)),Alphanumeric!$A:$A,1,FALSE),-1)=-1)</f>
        <v>1</v>
      </c>
      <c r="AW207" s="6" t="b">
        <f>NOT(IFERROR(VLOOKUP(IFERROR(VALUE(MID($AD207,RIGHT(AW$2,1)+1,1)),MID($AD207,RIGHT(AW$2,1)+1,1)),Alphanumeric!$A:$A,1,FALSE),-1)=-1)</f>
        <v>1</v>
      </c>
      <c r="AX207" s="6" t="b">
        <f>NOT(IFERROR(VLOOKUP(IFERROR(VALUE(MID($AD207,RIGHT(AX$2,1)+1,1)),MID($AD207,RIGHT(AX$2,1)+1,1)),Alphanumeric!$A:$A,1,FALSE),-1)=-1)</f>
        <v>0</v>
      </c>
      <c r="AY207" s="6" t="b">
        <f t="shared" si="136"/>
        <v>1</v>
      </c>
      <c r="AZ207" t="b">
        <f t="shared" si="137"/>
        <v>0</v>
      </c>
    </row>
    <row r="208" spans="1:52" ht="17" x14ac:dyDescent="0.25">
      <c r="A208" t="str">
        <f t="shared" si="115"/>
        <v>50-6</v>
      </c>
      <c r="B208" s="1" t="s">
        <v>151</v>
      </c>
      <c r="C208">
        <f t="shared" si="138"/>
        <v>50</v>
      </c>
      <c r="D208">
        <f t="shared" si="116"/>
        <v>6</v>
      </c>
      <c r="G208">
        <f t="shared" si="139"/>
        <v>206</v>
      </c>
      <c r="H208" t="str">
        <f t="shared" si="141"/>
        <v/>
      </c>
      <c r="I208" t="str">
        <f t="shared" si="141"/>
        <v>hcl:#18171d byr:1944 pid:732054667 eyr:2021</v>
      </c>
      <c r="J208" t="str">
        <f t="shared" si="141"/>
        <v>ecl:oth hgt:173cm</v>
      </c>
      <c r="K208" t="str">
        <f t="shared" si="141"/>
        <v/>
      </c>
      <c r="L208" t="str">
        <f t="shared" si="141"/>
        <v/>
      </c>
      <c r="M208" t="str">
        <f t="shared" si="141"/>
        <v/>
      </c>
      <c r="N208" t="str">
        <f t="shared" si="141"/>
        <v/>
      </c>
      <c r="O208" t="str">
        <f t="shared" si="141"/>
        <v/>
      </c>
      <c r="P208" t="str">
        <f t="shared" si="141"/>
        <v/>
      </c>
      <c r="Q208" t="str">
        <f t="shared" si="117"/>
        <v>hcl:#18171d byr:1944 pid:732054667 eyr:2021 ecl:oth hgt:173cm</v>
      </c>
      <c r="R208">
        <f t="shared" si="140"/>
        <v>13</v>
      </c>
      <c r="S208" t="e">
        <f t="shared" si="140"/>
        <v>#VALUE!</v>
      </c>
      <c r="T208">
        <f t="shared" si="140"/>
        <v>36</v>
      </c>
      <c r="U208">
        <f t="shared" si="140"/>
        <v>53</v>
      </c>
      <c r="V208">
        <f t="shared" si="140"/>
        <v>1</v>
      </c>
      <c r="W208">
        <f t="shared" si="140"/>
        <v>45</v>
      </c>
      <c r="X208">
        <f t="shared" si="140"/>
        <v>22</v>
      </c>
      <c r="Y208" s="3" t="b">
        <f t="shared" si="113"/>
        <v>0</v>
      </c>
      <c r="Z208" t="str">
        <f t="shared" si="118"/>
        <v>1944</v>
      </c>
      <c r="AA208" t="e">
        <f t="shared" si="119"/>
        <v>#VALUE!</v>
      </c>
      <c r="AB208" t="str">
        <f t="shared" si="120"/>
        <v>2021</v>
      </c>
      <c r="AC208" t="str">
        <f t="shared" si="121"/>
        <v>173cm</v>
      </c>
      <c r="AD208" t="str">
        <f t="shared" si="122"/>
        <v>#18171d</v>
      </c>
      <c r="AE208" t="str">
        <f t="shared" si="123"/>
        <v>oth</v>
      </c>
      <c r="AF208" t="str">
        <f t="shared" si="124"/>
        <v>732054667</v>
      </c>
      <c r="AG208" s="3" t="b">
        <f t="shared" si="114"/>
        <v>0</v>
      </c>
      <c r="AH208" t="b">
        <f t="shared" si="125"/>
        <v>1</v>
      </c>
      <c r="AI208" t="b">
        <f t="shared" si="126"/>
        <v>0</v>
      </c>
      <c r="AJ208" t="b">
        <f t="shared" si="127"/>
        <v>1</v>
      </c>
      <c r="AK208" s="8" t="b">
        <f t="shared" si="128"/>
        <v>1</v>
      </c>
      <c r="AL208" s="7" t="b">
        <f t="shared" si="129"/>
        <v>1</v>
      </c>
      <c r="AM208" s="8" t="b">
        <f t="shared" si="130"/>
        <v>1</v>
      </c>
      <c r="AN208" t="b">
        <f t="shared" si="131"/>
        <v>1</v>
      </c>
      <c r="AO208" t="str">
        <f t="shared" si="132"/>
        <v>cm</v>
      </c>
      <c r="AP208">
        <f t="shared" si="133"/>
        <v>173</v>
      </c>
      <c r="AQ208" s="6" t="b">
        <f t="shared" si="134"/>
        <v>1</v>
      </c>
      <c r="AR208" s="6" t="str">
        <f t="shared" si="135"/>
        <v>18171d</v>
      </c>
      <c r="AS208" s="6" t="b">
        <f>NOT(IFERROR(VLOOKUP(IFERROR(VALUE(MID($AD208,RIGHT(AS$2,1)+1,1)),MID($AD208,RIGHT(AS$2,1)+1,1)),Alphanumeric!$A:$A,1,FALSE),-1)=-1)</f>
        <v>1</v>
      </c>
      <c r="AT208" s="6" t="b">
        <f>NOT(IFERROR(VLOOKUP(IFERROR(VALUE(MID($AD208,RIGHT(AT$2,1)+1,1)),MID($AD208,RIGHT(AT$2,1)+1,1)),Alphanumeric!$A:$A,1,FALSE),-1)=-1)</f>
        <v>1</v>
      </c>
      <c r="AU208" s="6" t="b">
        <f>NOT(IFERROR(VLOOKUP(IFERROR(VALUE(MID($AD208,RIGHT(AU$2,1)+1,1)),MID($AD208,RIGHT(AU$2,1)+1,1)),Alphanumeric!$A:$A,1,FALSE),-1)=-1)</f>
        <v>1</v>
      </c>
      <c r="AV208" s="6" t="b">
        <f>NOT(IFERROR(VLOOKUP(IFERROR(VALUE(MID($AD208,RIGHT(AV$2,1)+1,1)),MID($AD208,RIGHT(AV$2,1)+1,1)),Alphanumeric!$A:$A,1,FALSE),-1)=-1)</f>
        <v>1</v>
      </c>
      <c r="AW208" s="6" t="b">
        <f>NOT(IFERROR(VLOOKUP(IFERROR(VALUE(MID($AD208,RIGHT(AW$2,1)+1,1)),MID($AD208,RIGHT(AW$2,1)+1,1)),Alphanumeric!$A:$A,1,FALSE),-1)=-1)</f>
        <v>1</v>
      </c>
      <c r="AX208" s="6" t="b">
        <f>NOT(IFERROR(VLOOKUP(IFERROR(VALUE(MID($AD208,RIGHT(AX$2,1)+1,1)),MID($AD208,RIGHT(AX$2,1)+1,1)),Alphanumeric!$A:$A,1,FALSE),-1)=-1)</f>
        <v>1</v>
      </c>
      <c r="AY208" s="6" t="b">
        <f t="shared" si="136"/>
        <v>1</v>
      </c>
      <c r="AZ208" t="b">
        <f t="shared" si="137"/>
        <v>1</v>
      </c>
    </row>
    <row r="209" spans="1:52" x14ac:dyDescent="0.2">
      <c r="A209" t="str">
        <f t="shared" si="115"/>
        <v>51-1</v>
      </c>
      <c r="C209">
        <f t="shared" si="138"/>
        <v>51</v>
      </c>
      <c r="D209">
        <f t="shared" si="116"/>
        <v>1</v>
      </c>
      <c r="G209">
        <f t="shared" si="139"/>
        <v>207</v>
      </c>
      <c r="H209" t="str">
        <f t="shared" si="141"/>
        <v/>
      </c>
      <c r="I209" t="str">
        <f t="shared" si="141"/>
        <v>ecl:gry pid:445116331</v>
      </c>
      <c r="J209" t="str">
        <f t="shared" si="141"/>
        <v>hcl:#a97842</v>
      </c>
      <c r="K209" t="str">
        <f t="shared" si="141"/>
        <v>hgt:187cm eyr:2026 iyr:2020 byr:1992</v>
      </c>
      <c r="L209" t="str">
        <f t="shared" si="141"/>
        <v/>
      </c>
      <c r="M209" t="str">
        <f t="shared" si="141"/>
        <v/>
      </c>
      <c r="N209" t="str">
        <f t="shared" si="141"/>
        <v/>
      </c>
      <c r="O209" t="str">
        <f t="shared" si="141"/>
        <v/>
      </c>
      <c r="P209" t="str">
        <f t="shared" si="141"/>
        <v/>
      </c>
      <c r="Q209" t="str">
        <f t="shared" si="117"/>
        <v>ecl:gry pid:445116331 hcl:#a97842 hgt:187cm eyr:2026 iyr:2020 byr:1992</v>
      </c>
      <c r="R209">
        <f t="shared" si="140"/>
        <v>63</v>
      </c>
      <c r="S209">
        <f t="shared" si="140"/>
        <v>54</v>
      </c>
      <c r="T209">
        <f t="shared" si="140"/>
        <v>45</v>
      </c>
      <c r="U209">
        <f t="shared" si="140"/>
        <v>35</v>
      </c>
      <c r="V209">
        <f t="shared" si="140"/>
        <v>23</v>
      </c>
      <c r="W209">
        <f t="shared" si="140"/>
        <v>1</v>
      </c>
      <c r="X209">
        <f t="shared" si="140"/>
        <v>9</v>
      </c>
      <c r="Y209" s="3" t="b">
        <f t="shared" si="113"/>
        <v>1</v>
      </c>
      <c r="Z209" t="str">
        <f t="shared" si="118"/>
        <v>1992</v>
      </c>
      <c r="AA209" t="str">
        <f t="shared" si="119"/>
        <v>2020</v>
      </c>
      <c r="AB209" t="str">
        <f t="shared" si="120"/>
        <v>2026</v>
      </c>
      <c r="AC209" t="str">
        <f t="shared" si="121"/>
        <v>187cm</v>
      </c>
      <c r="AD209" t="str">
        <f t="shared" si="122"/>
        <v>#a97842</v>
      </c>
      <c r="AE209" t="str">
        <f t="shared" si="123"/>
        <v>gry</v>
      </c>
      <c r="AF209" t="str">
        <f t="shared" si="124"/>
        <v>445116331</v>
      </c>
      <c r="AG209" s="3" t="b">
        <f t="shared" si="114"/>
        <v>1</v>
      </c>
      <c r="AH209" t="b">
        <f t="shared" si="125"/>
        <v>1</v>
      </c>
      <c r="AI209" t="b">
        <f t="shared" si="126"/>
        <v>1</v>
      </c>
      <c r="AJ209" t="b">
        <f t="shared" si="127"/>
        <v>1</v>
      </c>
      <c r="AK209" s="8" t="b">
        <f t="shared" si="128"/>
        <v>1</v>
      </c>
      <c r="AL209" s="7" t="b">
        <f t="shared" si="129"/>
        <v>1</v>
      </c>
      <c r="AM209" s="8" t="b">
        <f t="shared" si="130"/>
        <v>1</v>
      </c>
      <c r="AN209" t="b">
        <f t="shared" si="131"/>
        <v>1</v>
      </c>
      <c r="AO209" t="str">
        <f t="shared" si="132"/>
        <v>cm</v>
      </c>
      <c r="AP209">
        <f t="shared" si="133"/>
        <v>187</v>
      </c>
      <c r="AQ209" s="6" t="b">
        <f t="shared" si="134"/>
        <v>1</v>
      </c>
      <c r="AR209" s="6" t="str">
        <f t="shared" si="135"/>
        <v>a97842</v>
      </c>
      <c r="AS209" s="6" t="b">
        <f>NOT(IFERROR(VLOOKUP(IFERROR(VALUE(MID($AD209,RIGHT(AS$2,1)+1,1)),MID($AD209,RIGHT(AS$2,1)+1,1)),Alphanumeric!$A:$A,1,FALSE),-1)=-1)</f>
        <v>1</v>
      </c>
      <c r="AT209" s="6" t="b">
        <f>NOT(IFERROR(VLOOKUP(IFERROR(VALUE(MID($AD209,RIGHT(AT$2,1)+1,1)),MID($AD209,RIGHT(AT$2,1)+1,1)),Alphanumeric!$A:$A,1,FALSE),-1)=-1)</f>
        <v>1</v>
      </c>
      <c r="AU209" s="6" t="b">
        <f>NOT(IFERROR(VLOOKUP(IFERROR(VALUE(MID($AD209,RIGHT(AU$2,1)+1,1)),MID($AD209,RIGHT(AU$2,1)+1,1)),Alphanumeric!$A:$A,1,FALSE),-1)=-1)</f>
        <v>1</v>
      </c>
      <c r="AV209" s="6" t="b">
        <f>NOT(IFERROR(VLOOKUP(IFERROR(VALUE(MID($AD209,RIGHT(AV$2,1)+1,1)),MID($AD209,RIGHT(AV$2,1)+1,1)),Alphanumeric!$A:$A,1,FALSE),-1)=-1)</f>
        <v>1</v>
      </c>
      <c r="AW209" s="6" t="b">
        <f>NOT(IFERROR(VLOOKUP(IFERROR(VALUE(MID($AD209,RIGHT(AW$2,1)+1,1)),MID($AD209,RIGHT(AW$2,1)+1,1)),Alphanumeric!$A:$A,1,FALSE),-1)=-1)</f>
        <v>1</v>
      </c>
      <c r="AX209" s="6" t="b">
        <f>NOT(IFERROR(VLOOKUP(IFERROR(VALUE(MID($AD209,RIGHT(AX$2,1)+1,1)),MID($AD209,RIGHT(AX$2,1)+1,1)),Alphanumeric!$A:$A,1,FALSE),-1)=-1)</f>
        <v>1</v>
      </c>
      <c r="AY209" s="6" t="b">
        <f t="shared" si="136"/>
        <v>1</v>
      </c>
      <c r="AZ209" t="b">
        <f t="shared" si="137"/>
        <v>1</v>
      </c>
    </row>
    <row r="210" spans="1:52" ht="17" x14ac:dyDescent="0.25">
      <c r="A210" t="str">
        <f t="shared" si="115"/>
        <v>51-2</v>
      </c>
      <c r="B210" s="1" t="s">
        <v>152</v>
      </c>
      <c r="C210">
        <f t="shared" si="138"/>
        <v>51</v>
      </c>
      <c r="D210">
        <f t="shared" si="116"/>
        <v>2</v>
      </c>
      <c r="G210">
        <f t="shared" si="139"/>
        <v>208</v>
      </c>
      <c r="H210" t="str">
        <f t="shared" si="141"/>
        <v/>
      </c>
      <c r="I210" t="str">
        <f t="shared" si="141"/>
        <v>hcl:80c091 pid:745555899</v>
      </c>
      <c r="J210" t="str">
        <f t="shared" si="141"/>
        <v>iyr:2021</v>
      </c>
      <c r="K210" t="str">
        <f t="shared" si="141"/>
        <v>hgt:170cm</v>
      </c>
      <c r="L210" t="str">
        <f t="shared" si="141"/>
        <v>byr:1990</v>
      </c>
      <c r="M210" t="str">
        <f t="shared" si="141"/>
        <v/>
      </c>
      <c r="N210" t="str">
        <f t="shared" si="141"/>
        <v/>
      </c>
      <c r="O210" t="str">
        <f t="shared" si="141"/>
        <v/>
      </c>
      <c r="P210" t="str">
        <f t="shared" si="141"/>
        <v/>
      </c>
      <c r="Q210" t="str">
        <f t="shared" si="117"/>
        <v>hcl:80c091 pid:745555899 iyr:2021 hgt:170cm byr:1990</v>
      </c>
      <c r="R210">
        <f t="shared" si="140"/>
        <v>45</v>
      </c>
      <c r="S210">
        <f t="shared" si="140"/>
        <v>26</v>
      </c>
      <c r="T210" t="e">
        <f t="shared" si="140"/>
        <v>#VALUE!</v>
      </c>
      <c r="U210">
        <f t="shared" si="140"/>
        <v>35</v>
      </c>
      <c r="V210">
        <f t="shared" si="140"/>
        <v>1</v>
      </c>
      <c r="W210" t="e">
        <f t="shared" si="140"/>
        <v>#VALUE!</v>
      </c>
      <c r="X210">
        <f t="shared" si="140"/>
        <v>12</v>
      </c>
      <c r="Y210" s="3" t="b">
        <f t="shared" si="113"/>
        <v>0</v>
      </c>
      <c r="Z210" t="str">
        <f t="shared" si="118"/>
        <v>1990</v>
      </c>
      <c r="AA210" t="str">
        <f t="shared" si="119"/>
        <v>2021</v>
      </c>
      <c r="AB210" t="e">
        <f t="shared" si="120"/>
        <v>#VALUE!</v>
      </c>
      <c r="AC210" t="str">
        <f t="shared" si="121"/>
        <v>170cm</v>
      </c>
      <c r="AD210" t="str">
        <f t="shared" si="122"/>
        <v>80c091</v>
      </c>
      <c r="AE210" t="e">
        <f t="shared" si="123"/>
        <v>#VALUE!</v>
      </c>
      <c r="AF210" t="str">
        <f t="shared" si="124"/>
        <v>745555899</v>
      </c>
      <c r="AG210" s="3" t="b">
        <f t="shared" si="114"/>
        <v>0</v>
      </c>
      <c r="AH210" t="b">
        <f t="shared" si="125"/>
        <v>1</v>
      </c>
      <c r="AI210" t="b">
        <f t="shared" si="126"/>
        <v>0</v>
      </c>
      <c r="AJ210" t="b">
        <f t="shared" si="127"/>
        <v>0</v>
      </c>
      <c r="AK210" s="8" t="b">
        <f t="shared" si="128"/>
        <v>1</v>
      </c>
      <c r="AL210" s="7" t="b">
        <f t="shared" si="129"/>
        <v>0</v>
      </c>
      <c r="AM210" s="8" t="b">
        <f t="shared" si="130"/>
        <v>0</v>
      </c>
      <c r="AN210" t="b">
        <f t="shared" si="131"/>
        <v>1</v>
      </c>
      <c r="AO210" t="str">
        <f t="shared" si="132"/>
        <v>cm</v>
      </c>
      <c r="AP210">
        <f t="shared" si="133"/>
        <v>170</v>
      </c>
      <c r="AQ210" s="6" t="b">
        <f t="shared" si="134"/>
        <v>0</v>
      </c>
      <c r="AR210" s="6" t="str">
        <f t="shared" si="135"/>
        <v>0c091</v>
      </c>
      <c r="AS210" s="6" t="b">
        <f>NOT(IFERROR(VLOOKUP(IFERROR(VALUE(MID($AD210,RIGHT(AS$2,1)+1,1)),MID($AD210,RIGHT(AS$2,1)+1,1)),Alphanumeric!$A:$A,1,FALSE),-1)=-1)</f>
        <v>1</v>
      </c>
      <c r="AT210" s="6" t="b">
        <f>NOT(IFERROR(VLOOKUP(IFERROR(VALUE(MID($AD210,RIGHT(AT$2,1)+1,1)),MID($AD210,RIGHT(AT$2,1)+1,1)),Alphanumeric!$A:$A,1,FALSE),-1)=-1)</f>
        <v>1</v>
      </c>
      <c r="AU210" s="6" t="b">
        <f>NOT(IFERROR(VLOOKUP(IFERROR(VALUE(MID($AD210,RIGHT(AU$2,1)+1,1)),MID($AD210,RIGHT(AU$2,1)+1,1)),Alphanumeric!$A:$A,1,FALSE),-1)=-1)</f>
        <v>1</v>
      </c>
      <c r="AV210" s="6" t="b">
        <f>NOT(IFERROR(VLOOKUP(IFERROR(VALUE(MID($AD210,RIGHT(AV$2,1)+1,1)),MID($AD210,RIGHT(AV$2,1)+1,1)),Alphanumeric!$A:$A,1,FALSE),-1)=-1)</f>
        <v>1</v>
      </c>
      <c r="AW210" s="6" t="b">
        <f>NOT(IFERROR(VLOOKUP(IFERROR(VALUE(MID($AD210,RIGHT(AW$2,1)+1,1)),MID($AD210,RIGHT(AW$2,1)+1,1)),Alphanumeric!$A:$A,1,FALSE),-1)=-1)</f>
        <v>1</v>
      </c>
      <c r="AX210" s="6" t="b">
        <f>NOT(IFERROR(VLOOKUP(IFERROR(VALUE(MID($AD210,RIGHT(AX$2,1)+1,1)),MID($AD210,RIGHT(AX$2,1)+1,1)),Alphanumeric!$A:$A,1,FALSE),-1)=-1)</f>
        <v>0</v>
      </c>
      <c r="AY210" s="6" t="b">
        <f t="shared" si="136"/>
        <v>1</v>
      </c>
      <c r="AZ210" t="b">
        <f t="shared" si="137"/>
        <v>0</v>
      </c>
    </row>
    <row r="211" spans="1:52" ht="17" x14ac:dyDescent="0.25">
      <c r="A211" t="str">
        <f t="shared" si="115"/>
        <v>51-3</v>
      </c>
      <c r="B211" s="1" t="s">
        <v>153</v>
      </c>
      <c r="C211">
        <f t="shared" si="138"/>
        <v>51</v>
      </c>
      <c r="D211">
        <f t="shared" si="116"/>
        <v>3</v>
      </c>
      <c r="G211">
        <f t="shared" si="139"/>
        <v>209</v>
      </c>
      <c r="H211" t="str">
        <f t="shared" si="141"/>
        <v/>
      </c>
      <c r="I211" t="str">
        <f t="shared" si="141"/>
        <v>pid:058987865 byr:1927 cid:209</v>
      </c>
      <c r="J211" t="str">
        <f t="shared" si="141"/>
        <v>hcl:#65ccf6 eyr:2025</v>
      </c>
      <c r="K211" t="str">
        <f t="shared" si="141"/>
        <v>ecl:brn iyr:2012 hgt:164cm</v>
      </c>
      <c r="L211" t="str">
        <f t="shared" si="141"/>
        <v/>
      </c>
      <c r="M211" t="str">
        <f t="shared" si="141"/>
        <v/>
      </c>
      <c r="N211" t="str">
        <f t="shared" si="141"/>
        <v/>
      </c>
      <c r="O211" t="str">
        <f t="shared" si="141"/>
        <v/>
      </c>
      <c r="P211" t="str">
        <f t="shared" si="141"/>
        <v/>
      </c>
      <c r="Q211" t="str">
        <f t="shared" si="117"/>
        <v>pid:058987865 byr:1927 cid:209 hcl:#65ccf6 eyr:2025 ecl:brn iyr:2012 hgt:164cm</v>
      </c>
      <c r="R211">
        <f t="shared" si="140"/>
        <v>15</v>
      </c>
      <c r="S211">
        <f t="shared" si="140"/>
        <v>61</v>
      </c>
      <c r="T211">
        <f t="shared" si="140"/>
        <v>44</v>
      </c>
      <c r="U211">
        <f t="shared" si="140"/>
        <v>70</v>
      </c>
      <c r="V211">
        <f t="shared" si="140"/>
        <v>32</v>
      </c>
      <c r="W211">
        <f t="shared" si="140"/>
        <v>53</v>
      </c>
      <c r="X211">
        <f t="shared" si="140"/>
        <v>1</v>
      </c>
      <c r="Y211" s="3" t="b">
        <f t="shared" si="113"/>
        <v>1</v>
      </c>
      <c r="Z211" t="str">
        <f t="shared" si="118"/>
        <v>1927</v>
      </c>
      <c r="AA211" t="str">
        <f t="shared" si="119"/>
        <v>2012</v>
      </c>
      <c r="AB211" t="str">
        <f t="shared" si="120"/>
        <v>2025</v>
      </c>
      <c r="AC211" t="str">
        <f t="shared" si="121"/>
        <v>164cm</v>
      </c>
      <c r="AD211" t="str">
        <f t="shared" si="122"/>
        <v>#65ccf6</v>
      </c>
      <c r="AE211" t="str">
        <f t="shared" si="123"/>
        <v>brn</v>
      </c>
      <c r="AF211" t="str">
        <f t="shared" si="124"/>
        <v>058987865</v>
      </c>
      <c r="AG211" s="3" t="b">
        <f t="shared" si="114"/>
        <v>1</v>
      </c>
      <c r="AH211" t="b">
        <f t="shared" si="125"/>
        <v>1</v>
      </c>
      <c r="AI211" t="b">
        <f t="shared" si="126"/>
        <v>1</v>
      </c>
      <c r="AJ211" t="b">
        <f t="shared" si="127"/>
        <v>1</v>
      </c>
      <c r="AK211" s="8" t="b">
        <f t="shared" si="128"/>
        <v>1</v>
      </c>
      <c r="AL211" s="7" t="b">
        <f t="shared" si="129"/>
        <v>1</v>
      </c>
      <c r="AM211" s="8" t="b">
        <f t="shared" si="130"/>
        <v>1</v>
      </c>
      <c r="AN211" t="b">
        <f t="shared" si="131"/>
        <v>1</v>
      </c>
      <c r="AO211" t="str">
        <f t="shared" si="132"/>
        <v>cm</v>
      </c>
      <c r="AP211">
        <f t="shared" si="133"/>
        <v>164</v>
      </c>
      <c r="AQ211" s="6" t="b">
        <f t="shared" si="134"/>
        <v>1</v>
      </c>
      <c r="AR211" s="6" t="str">
        <f t="shared" si="135"/>
        <v>65ccf6</v>
      </c>
      <c r="AS211" s="6" t="b">
        <f>NOT(IFERROR(VLOOKUP(IFERROR(VALUE(MID($AD211,RIGHT(AS$2,1)+1,1)),MID($AD211,RIGHT(AS$2,1)+1,1)),Alphanumeric!$A:$A,1,FALSE),-1)=-1)</f>
        <v>1</v>
      </c>
      <c r="AT211" s="6" t="b">
        <f>NOT(IFERROR(VLOOKUP(IFERROR(VALUE(MID($AD211,RIGHT(AT$2,1)+1,1)),MID($AD211,RIGHT(AT$2,1)+1,1)),Alphanumeric!$A:$A,1,FALSE),-1)=-1)</f>
        <v>1</v>
      </c>
      <c r="AU211" s="6" t="b">
        <f>NOT(IFERROR(VLOOKUP(IFERROR(VALUE(MID($AD211,RIGHT(AU$2,1)+1,1)),MID($AD211,RIGHT(AU$2,1)+1,1)),Alphanumeric!$A:$A,1,FALSE),-1)=-1)</f>
        <v>1</v>
      </c>
      <c r="AV211" s="6" t="b">
        <f>NOT(IFERROR(VLOOKUP(IFERROR(VALUE(MID($AD211,RIGHT(AV$2,1)+1,1)),MID($AD211,RIGHT(AV$2,1)+1,1)),Alphanumeric!$A:$A,1,FALSE),-1)=-1)</f>
        <v>1</v>
      </c>
      <c r="AW211" s="6" t="b">
        <f>NOT(IFERROR(VLOOKUP(IFERROR(VALUE(MID($AD211,RIGHT(AW$2,1)+1,1)),MID($AD211,RIGHT(AW$2,1)+1,1)),Alphanumeric!$A:$A,1,FALSE),-1)=-1)</f>
        <v>1</v>
      </c>
      <c r="AX211" s="6" t="b">
        <f>NOT(IFERROR(VLOOKUP(IFERROR(VALUE(MID($AD211,RIGHT(AX$2,1)+1,1)),MID($AD211,RIGHT(AX$2,1)+1,1)),Alphanumeric!$A:$A,1,FALSE),-1)=-1)</f>
        <v>1</v>
      </c>
      <c r="AY211" s="6" t="b">
        <f t="shared" si="136"/>
        <v>1</v>
      </c>
      <c r="AZ211" t="b">
        <f t="shared" si="137"/>
        <v>1</v>
      </c>
    </row>
    <row r="212" spans="1:52" ht="17" x14ac:dyDescent="0.25">
      <c r="A212" t="str">
        <f t="shared" si="115"/>
        <v>51-4</v>
      </c>
      <c r="B212" s="1" t="s">
        <v>1</v>
      </c>
      <c r="C212">
        <f t="shared" si="138"/>
        <v>51</v>
      </c>
      <c r="D212">
        <f t="shared" si="116"/>
        <v>4</v>
      </c>
      <c r="G212">
        <f t="shared" si="139"/>
        <v>210</v>
      </c>
      <c r="H212" t="str">
        <f t="shared" si="141"/>
        <v/>
      </c>
      <c r="I212" t="str">
        <f t="shared" si="141"/>
        <v>hgt:67cm</v>
      </c>
      <c r="J212" t="str">
        <f t="shared" si="141"/>
        <v>byr:2026 hcl:f8e749 iyr:2023 eyr:1921 ecl:lzr</v>
      </c>
      <c r="K212" t="str">
        <f t="shared" si="141"/>
        <v/>
      </c>
      <c r="L212" t="str">
        <f t="shared" si="141"/>
        <v/>
      </c>
      <c r="M212" t="str">
        <f t="shared" si="141"/>
        <v/>
      </c>
      <c r="N212" t="str">
        <f t="shared" si="141"/>
        <v/>
      </c>
      <c r="O212" t="str">
        <f t="shared" si="141"/>
        <v/>
      </c>
      <c r="P212" t="str">
        <f t="shared" si="141"/>
        <v/>
      </c>
      <c r="Q212" t="str">
        <f t="shared" si="117"/>
        <v>hgt:67cm byr:2026 hcl:f8e749 iyr:2023 eyr:1921 ecl:lzr</v>
      </c>
      <c r="R212">
        <f t="shared" si="140"/>
        <v>10</v>
      </c>
      <c r="S212">
        <f t="shared" si="140"/>
        <v>30</v>
      </c>
      <c r="T212">
        <f t="shared" si="140"/>
        <v>39</v>
      </c>
      <c r="U212">
        <f t="shared" si="140"/>
        <v>1</v>
      </c>
      <c r="V212">
        <f t="shared" si="140"/>
        <v>19</v>
      </c>
      <c r="W212">
        <f t="shared" si="140"/>
        <v>48</v>
      </c>
      <c r="X212" t="e">
        <f t="shared" si="140"/>
        <v>#VALUE!</v>
      </c>
      <c r="Y212" s="3" t="b">
        <f t="shared" si="113"/>
        <v>0</v>
      </c>
      <c r="Z212" t="str">
        <f t="shared" si="118"/>
        <v>2026</v>
      </c>
      <c r="AA212" t="str">
        <f t="shared" si="119"/>
        <v>2023</v>
      </c>
      <c r="AB212" t="str">
        <f t="shared" si="120"/>
        <v>1921</v>
      </c>
      <c r="AC212" t="str">
        <f t="shared" si="121"/>
        <v>67cm</v>
      </c>
      <c r="AD212" t="str">
        <f t="shared" si="122"/>
        <v>f8e749</v>
      </c>
      <c r="AE212" t="str">
        <f t="shared" si="123"/>
        <v>lzr</v>
      </c>
      <c r="AF212" t="e">
        <f t="shared" si="124"/>
        <v>#VALUE!</v>
      </c>
      <c r="AG212" s="3" t="b">
        <f t="shared" si="114"/>
        <v>0</v>
      </c>
      <c r="AH212" t="b">
        <f t="shared" si="125"/>
        <v>0</v>
      </c>
      <c r="AI212" t="b">
        <f t="shared" si="126"/>
        <v>0</v>
      </c>
      <c r="AJ212" t="b">
        <f t="shared" si="127"/>
        <v>0</v>
      </c>
      <c r="AK212" s="8" t="b">
        <f t="shared" si="128"/>
        <v>0</v>
      </c>
      <c r="AL212" s="7" t="b">
        <f t="shared" si="129"/>
        <v>0</v>
      </c>
      <c r="AM212" s="8" t="b">
        <f t="shared" si="130"/>
        <v>0</v>
      </c>
      <c r="AN212" t="b">
        <f t="shared" si="131"/>
        <v>0</v>
      </c>
      <c r="AO212" t="str">
        <f t="shared" si="132"/>
        <v>cm</v>
      </c>
      <c r="AP212">
        <f t="shared" si="133"/>
        <v>67</v>
      </c>
      <c r="AQ212" s="6" t="b">
        <f t="shared" si="134"/>
        <v>0</v>
      </c>
      <c r="AR212" s="6" t="str">
        <f t="shared" si="135"/>
        <v>8e749</v>
      </c>
      <c r="AS212" s="6" t="b">
        <f>NOT(IFERROR(VLOOKUP(IFERROR(VALUE(MID($AD212,RIGHT(AS$2,1)+1,1)),MID($AD212,RIGHT(AS$2,1)+1,1)),Alphanumeric!$A:$A,1,FALSE),-1)=-1)</f>
        <v>1</v>
      </c>
      <c r="AT212" s="6" t="b">
        <f>NOT(IFERROR(VLOOKUP(IFERROR(VALUE(MID($AD212,RIGHT(AT$2,1)+1,1)),MID($AD212,RIGHT(AT$2,1)+1,1)),Alphanumeric!$A:$A,1,FALSE),-1)=-1)</f>
        <v>1</v>
      </c>
      <c r="AU212" s="6" t="b">
        <f>NOT(IFERROR(VLOOKUP(IFERROR(VALUE(MID($AD212,RIGHT(AU$2,1)+1,1)),MID($AD212,RIGHT(AU$2,1)+1,1)),Alphanumeric!$A:$A,1,FALSE),-1)=-1)</f>
        <v>1</v>
      </c>
      <c r="AV212" s="6" t="b">
        <f>NOT(IFERROR(VLOOKUP(IFERROR(VALUE(MID($AD212,RIGHT(AV$2,1)+1,1)),MID($AD212,RIGHT(AV$2,1)+1,1)),Alphanumeric!$A:$A,1,FALSE),-1)=-1)</f>
        <v>1</v>
      </c>
      <c r="AW212" s="6" t="b">
        <f>NOT(IFERROR(VLOOKUP(IFERROR(VALUE(MID($AD212,RIGHT(AW$2,1)+1,1)),MID($AD212,RIGHT(AW$2,1)+1,1)),Alphanumeric!$A:$A,1,FALSE),-1)=-1)</f>
        <v>1</v>
      </c>
      <c r="AX212" s="6" t="b">
        <f>NOT(IFERROR(VLOOKUP(IFERROR(VALUE(MID($AD212,RIGHT(AX$2,1)+1,1)),MID($AD212,RIGHT(AX$2,1)+1,1)),Alphanumeric!$A:$A,1,FALSE),-1)=-1)</f>
        <v>0</v>
      </c>
      <c r="AY212" s="6" t="b">
        <f t="shared" si="136"/>
        <v>1</v>
      </c>
      <c r="AZ212" t="b">
        <f t="shared" si="137"/>
        <v>0</v>
      </c>
    </row>
    <row r="213" spans="1:52" ht="17" x14ac:dyDescent="0.25">
      <c r="A213" t="str">
        <f t="shared" si="115"/>
        <v>51-5</v>
      </c>
      <c r="B213" s="1" t="s">
        <v>154</v>
      </c>
      <c r="C213">
        <f t="shared" si="138"/>
        <v>51</v>
      </c>
      <c r="D213">
        <f t="shared" si="116"/>
        <v>5</v>
      </c>
      <c r="G213">
        <f t="shared" si="139"/>
        <v>211</v>
      </c>
      <c r="H213" t="str">
        <f t="shared" ref="H213:P222" si="142">IF(IFERROR(VLOOKUP($G213&amp;"-"&amp;H$2,$A:$B,2,FALSE),0)=0,"",VLOOKUP($G213&amp;"-"&amp;H$2,$A:$B,2,FALSE))</f>
        <v/>
      </c>
      <c r="I213" t="str">
        <f t="shared" si="142"/>
        <v>eyr:2028 iyr:2013 pid:103268377 hgt:179cm byr:1922</v>
      </c>
      <c r="J213" t="str">
        <f t="shared" si="142"/>
        <v>ecl:hzl</v>
      </c>
      <c r="K213" t="str">
        <f t="shared" si="142"/>
        <v>hcl:#7d3b0c</v>
      </c>
      <c r="L213" t="str">
        <f t="shared" si="142"/>
        <v/>
      </c>
      <c r="M213" t="str">
        <f t="shared" si="142"/>
        <v/>
      </c>
      <c r="N213" t="str">
        <f t="shared" si="142"/>
        <v/>
      </c>
      <c r="O213" t="str">
        <f t="shared" si="142"/>
        <v/>
      </c>
      <c r="P213" t="str">
        <f t="shared" si="142"/>
        <v/>
      </c>
      <c r="Q213" t="str">
        <f t="shared" si="117"/>
        <v>eyr:2028 iyr:2013 pid:103268377 hgt:179cm byr:1922 ecl:hzl hcl:#7d3b0c</v>
      </c>
      <c r="R213">
        <f t="shared" si="140"/>
        <v>43</v>
      </c>
      <c r="S213">
        <f t="shared" si="140"/>
        <v>10</v>
      </c>
      <c r="T213">
        <f t="shared" si="140"/>
        <v>1</v>
      </c>
      <c r="U213">
        <f t="shared" si="140"/>
        <v>33</v>
      </c>
      <c r="V213">
        <f t="shared" si="140"/>
        <v>60</v>
      </c>
      <c r="W213">
        <f t="shared" si="140"/>
        <v>52</v>
      </c>
      <c r="X213">
        <f t="shared" si="140"/>
        <v>19</v>
      </c>
      <c r="Y213" s="3" t="b">
        <f t="shared" si="113"/>
        <v>1</v>
      </c>
      <c r="Z213" t="str">
        <f t="shared" si="118"/>
        <v>1922</v>
      </c>
      <c r="AA213" t="str">
        <f t="shared" si="119"/>
        <v>2013</v>
      </c>
      <c r="AB213" t="str">
        <f t="shared" si="120"/>
        <v>2028</v>
      </c>
      <c r="AC213" t="str">
        <f t="shared" si="121"/>
        <v>179cm</v>
      </c>
      <c r="AD213" t="str">
        <f t="shared" si="122"/>
        <v>#7d3b0c</v>
      </c>
      <c r="AE213" t="str">
        <f t="shared" si="123"/>
        <v>hzl</v>
      </c>
      <c r="AF213" t="str">
        <f t="shared" si="124"/>
        <v>103268377</v>
      </c>
      <c r="AG213" s="3" t="b">
        <f t="shared" si="114"/>
        <v>1</v>
      </c>
      <c r="AH213" t="b">
        <f t="shared" si="125"/>
        <v>1</v>
      </c>
      <c r="AI213" t="b">
        <f t="shared" si="126"/>
        <v>1</v>
      </c>
      <c r="AJ213" t="b">
        <f t="shared" si="127"/>
        <v>1</v>
      </c>
      <c r="AK213" s="8" t="b">
        <f t="shared" si="128"/>
        <v>1</v>
      </c>
      <c r="AL213" s="7" t="b">
        <f t="shared" si="129"/>
        <v>1</v>
      </c>
      <c r="AM213" s="8" t="b">
        <f t="shared" si="130"/>
        <v>1</v>
      </c>
      <c r="AN213" t="b">
        <f t="shared" si="131"/>
        <v>1</v>
      </c>
      <c r="AO213" t="str">
        <f t="shared" si="132"/>
        <v>cm</v>
      </c>
      <c r="AP213">
        <f t="shared" si="133"/>
        <v>179</v>
      </c>
      <c r="AQ213" s="6" t="b">
        <f t="shared" si="134"/>
        <v>1</v>
      </c>
      <c r="AR213" s="6" t="str">
        <f t="shared" si="135"/>
        <v>7d3b0c</v>
      </c>
      <c r="AS213" s="6" t="b">
        <f>NOT(IFERROR(VLOOKUP(IFERROR(VALUE(MID($AD213,RIGHT(AS$2,1)+1,1)),MID($AD213,RIGHT(AS$2,1)+1,1)),Alphanumeric!$A:$A,1,FALSE),-1)=-1)</f>
        <v>1</v>
      </c>
      <c r="AT213" s="6" t="b">
        <f>NOT(IFERROR(VLOOKUP(IFERROR(VALUE(MID($AD213,RIGHT(AT$2,1)+1,1)),MID($AD213,RIGHT(AT$2,1)+1,1)),Alphanumeric!$A:$A,1,FALSE),-1)=-1)</f>
        <v>1</v>
      </c>
      <c r="AU213" s="6" t="b">
        <f>NOT(IFERROR(VLOOKUP(IFERROR(VALUE(MID($AD213,RIGHT(AU$2,1)+1,1)),MID($AD213,RIGHT(AU$2,1)+1,1)),Alphanumeric!$A:$A,1,FALSE),-1)=-1)</f>
        <v>1</v>
      </c>
      <c r="AV213" s="6" t="b">
        <f>NOT(IFERROR(VLOOKUP(IFERROR(VALUE(MID($AD213,RIGHT(AV$2,1)+1,1)),MID($AD213,RIGHT(AV$2,1)+1,1)),Alphanumeric!$A:$A,1,FALSE),-1)=-1)</f>
        <v>1</v>
      </c>
      <c r="AW213" s="6" t="b">
        <f>NOT(IFERROR(VLOOKUP(IFERROR(VALUE(MID($AD213,RIGHT(AW$2,1)+1,1)),MID($AD213,RIGHT(AW$2,1)+1,1)),Alphanumeric!$A:$A,1,FALSE),-1)=-1)</f>
        <v>1</v>
      </c>
      <c r="AX213" s="6" t="b">
        <f>NOT(IFERROR(VLOOKUP(IFERROR(VALUE(MID($AD213,RIGHT(AX$2,1)+1,1)),MID($AD213,RIGHT(AX$2,1)+1,1)),Alphanumeric!$A:$A,1,FALSE),-1)=-1)</f>
        <v>1</v>
      </c>
      <c r="AY213" s="6" t="b">
        <f t="shared" si="136"/>
        <v>1</v>
      </c>
      <c r="AZ213" t="b">
        <f t="shared" si="137"/>
        <v>1</v>
      </c>
    </row>
    <row r="214" spans="1:52" x14ac:dyDescent="0.2">
      <c r="A214" t="str">
        <f t="shared" si="115"/>
        <v>52-1</v>
      </c>
      <c r="C214">
        <f t="shared" si="138"/>
        <v>52</v>
      </c>
      <c r="D214">
        <f t="shared" si="116"/>
        <v>1</v>
      </c>
      <c r="G214">
        <f t="shared" si="139"/>
        <v>212</v>
      </c>
      <c r="H214" t="str">
        <f t="shared" si="142"/>
        <v/>
      </c>
      <c r="I214" t="str">
        <f t="shared" si="142"/>
        <v>byr:1923 ecl:gry hgt:167cm hcl:#7fc8ee iyr:2015 pid:427963077 eyr:2024</v>
      </c>
      <c r="J214" t="str">
        <f t="shared" si="142"/>
        <v/>
      </c>
      <c r="K214" t="str">
        <f t="shared" si="142"/>
        <v/>
      </c>
      <c r="L214" t="str">
        <f t="shared" si="142"/>
        <v/>
      </c>
      <c r="M214" t="str">
        <f t="shared" si="142"/>
        <v/>
      </c>
      <c r="N214" t="str">
        <f t="shared" si="142"/>
        <v/>
      </c>
      <c r="O214" t="str">
        <f t="shared" si="142"/>
        <v/>
      </c>
      <c r="P214" t="str">
        <f t="shared" si="142"/>
        <v/>
      </c>
      <c r="Q214" t="str">
        <f t="shared" si="117"/>
        <v>byr:1923 ecl:gry hgt:167cm hcl:#7fc8ee iyr:2015 pid:427963077 eyr:2024</v>
      </c>
      <c r="R214">
        <f t="shared" si="140"/>
        <v>1</v>
      </c>
      <c r="S214">
        <f t="shared" si="140"/>
        <v>40</v>
      </c>
      <c r="T214">
        <f t="shared" si="140"/>
        <v>63</v>
      </c>
      <c r="U214">
        <f t="shared" si="140"/>
        <v>18</v>
      </c>
      <c r="V214">
        <f t="shared" si="140"/>
        <v>28</v>
      </c>
      <c r="W214">
        <f t="shared" si="140"/>
        <v>10</v>
      </c>
      <c r="X214">
        <f t="shared" si="140"/>
        <v>49</v>
      </c>
      <c r="Y214" s="3" t="b">
        <f t="shared" si="113"/>
        <v>1</v>
      </c>
      <c r="Z214" t="str">
        <f t="shared" si="118"/>
        <v>1923</v>
      </c>
      <c r="AA214" t="str">
        <f t="shared" si="119"/>
        <v>2015</v>
      </c>
      <c r="AB214" t="str">
        <f t="shared" si="120"/>
        <v>2024</v>
      </c>
      <c r="AC214" t="str">
        <f t="shared" si="121"/>
        <v>167cm</v>
      </c>
      <c r="AD214" t="str">
        <f t="shared" si="122"/>
        <v>#7fc8ee</v>
      </c>
      <c r="AE214" t="str">
        <f t="shared" si="123"/>
        <v>gry</v>
      </c>
      <c r="AF214" t="str">
        <f t="shared" si="124"/>
        <v>427963077</v>
      </c>
      <c r="AG214" s="3" t="b">
        <f t="shared" si="114"/>
        <v>1</v>
      </c>
      <c r="AH214" t="b">
        <f t="shared" si="125"/>
        <v>1</v>
      </c>
      <c r="AI214" t="b">
        <f t="shared" si="126"/>
        <v>1</v>
      </c>
      <c r="AJ214" t="b">
        <f t="shared" si="127"/>
        <v>1</v>
      </c>
      <c r="AK214" s="8" t="b">
        <f t="shared" si="128"/>
        <v>1</v>
      </c>
      <c r="AL214" s="7" t="b">
        <f t="shared" si="129"/>
        <v>1</v>
      </c>
      <c r="AM214" s="8" t="b">
        <f t="shared" si="130"/>
        <v>1</v>
      </c>
      <c r="AN214" t="b">
        <f t="shared" si="131"/>
        <v>1</v>
      </c>
      <c r="AO214" t="str">
        <f t="shared" si="132"/>
        <v>cm</v>
      </c>
      <c r="AP214">
        <f t="shared" si="133"/>
        <v>167</v>
      </c>
      <c r="AQ214" s="6" t="b">
        <f t="shared" si="134"/>
        <v>1</v>
      </c>
      <c r="AR214" s="6" t="str">
        <f t="shared" si="135"/>
        <v>7fc8ee</v>
      </c>
      <c r="AS214" s="6" t="b">
        <f>NOT(IFERROR(VLOOKUP(IFERROR(VALUE(MID($AD214,RIGHT(AS$2,1)+1,1)),MID($AD214,RIGHT(AS$2,1)+1,1)),Alphanumeric!$A:$A,1,FALSE),-1)=-1)</f>
        <v>1</v>
      </c>
      <c r="AT214" s="6" t="b">
        <f>NOT(IFERROR(VLOOKUP(IFERROR(VALUE(MID($AD214,RIGHT(AT$2,1)+1,1)),MID($AD214,RIGHT(AT$2,1)+1,1)),Alphanumeric!$A:$A,1,FALSE),-1)=-1)</f>
        <v>1</v>
      </c>
      <c r="AU214" s="6" t="b">
        <f>NOT(IFERROR(VLOOKUP(IFERROR(VALUE(MID($AD214,RIGHT(AU$2,1)+1,1)),MID($AD214,RIGHT(AU$2,1)+1,1)),Alphanumeric!$A:$A,1,FALSE),-1)=-1)</f>
        <v>1</v>
      </c>
      <c r="AV214" s="6" t="b">
        <f>NOT(IFERROR(VLOOKUP(IFERROR(VALUE(MID($AD214,RIGHT(AV$2,1)+1,1)),MID($AD214,RIGHT(AV$2,1)+1,1)),Alphanumeric!$A:$A,1,FALSE),-1)=-1)</f>
        <v>1</v>
      </c>
      <c r="AW214" s="6" t="b">
        <f>NOT(IFERROR(VLOOKUP(IFERROR(VALUE(MID($AD214,RIGHT(AW$2,1)+1,1)),MID($AD214,RIGHT(AW$2,1)+1,1)),Alphanumeric!$A:$A,1,FALSE),-1)=-1)</f>
        <v>1</v>
      </c>
      <c r="AX214" s="6" t="b">
        <f>NOT(IFERROR(VLOOKUP(IFERROR(VALUE(MID($AD214,RIGHT(AX$2,1)+1,1)),MID($AD214,RIGHT(AX$2,1)+1,1)),Alphanumeric!$A:$A,1,FALSE),-1)=-1)</f>
        <v>1</v>
      </c>
      <c r="AY214" s="6" t="b">
        <f t="shared" si="136"/>
        <v>1</v>
      </c>
      <c r="AZ214" t="b">
        <f t="shared" si="137"/>
        <v>1</v>
      </c>
    </row>
    <row r="215" spans="1:52" ht="17" x14ac:dyDescent="0.25">
      <c r="A215" t="str">
        <f t="shared" si="115"/>
        <v>52-2</v>
      </c>
      <c r="B215" s="1" t="s">
        <v>155</v>
      </c>
      <c r="C215">
        <f t="shared" si="138"/>
        <v>52</v>
      </c>
      <c r="D215">
        <f t="shared" si="116"/>
        <v>2</v>
      </c>
      <c r="G215">
        <f t="shared" si="139"/>
        <v>213</v>
      </c>
      <c r="H215" t="str">
        <f t="shared" si="142"/>
        <v/>
      </c>
      <c r="I215" t="str">
        <f t="shared" si="142"/>
        <v>byr:1927 ecl:grn pid:741328150</v>
      </c>
      <c r="J215" t="str">
        <f t="shared" si="142"/>
        <v>eyr:2029 hcl:#733820</v>
      </c>
      <c r="K215" t="str">
        <f t="shared" si="142"/>
        <v>iyr:2015 hgt:157cm</v>
      </c>
      <c r="L215" t="str">
        <f t="shared" si="142"/>
        <v/>
      </c>
      <c r="M215" t="str">
        <f t="shared" si="142"/>
        <v/>
      </c>
      <c r="N215" t="str">
        <f t="shared" si="142"/>
        <v/>
      </c>
      <c r="O215" t="str">
        <f t="shared" si="142"/>
        <v/>
      </c>
      <c r="P215" t="str">
        <f t="shared" si="142"/>
        <v/>
      </c>
      <c r="Q215" t="str">
        <f t="shared" si="117"/>
        <v>byr:1927 ecl:grn pid:741328150 eyr:2029 hcl:#733820 iyr:2015 hgt:157cm</v>
      </c>
      <c r="R215">
        <f t="shared" si="140"/>
        <v>1</v>
      </c>
      <c r="S215">
        <f t="shared" si="140"/>
        <v>53</v>
      </c>
      <c r="T215">
        <f t="shared" si="140"/>
        <v>32</v>
      </c>
      <c r="U215">
        <f t="shared" si="140"/>
        <v>62</v>
      </c>
      <c r="V215">
        <f t="shared" si="140"/>
        <v>41</v>
      </c>
      <c r="W215">
        <f t="shared" si="140"/>
        <v>10</v>
      </c>
      <c r="X215">
        <f t="shared" si="140"/>
        <v>18</v>
      </c>
      <c r="Y215" s="3" t="b">
        <f t="shared" si="113"/>
        <v>1</v>
      </c>
      <c r="Z215" t="str">
        <f t="shared" si="118"/>
        <v>1927</v>
      </c>
      <c r="AA215" t="str">
        <f t="shared" si="119"/>
        <v>2015</v>
      </c>
      <c r="AB215" t="str">
        <f t="shared" si="120"/>
        <v>2029</v>
      </c>
      <c r="AC215" t="str">
        <f t="shared" si="121"/>
        <v>157cm</v>
      </c>
      <c r="AD215" t="str">
        <f t="shared" si="122"/>
        <v>#733820</v>
      </c>
      <c r="AE215" t="str">
        <f t="shared" si="123"/>
        <v>grn</v>
      </c>
      <c r="AF215" t="str">
        <f t="shared" si="124"/>
        <v>741328150</v>
      </c>
      <c r="AG215" s="3" t="b">
        <f t="shared" si="114"/>
        <v>1</v>
      </c>
      <c r="AH215" t="b">
        <f t="shared" si="125"/>
        <v>1</v>
      </c>
      <c r="AI215" t="b">
        <f t="shared" si="126"/>
        <v>1</v>
      </c>
      <c r="AJ215" t="b">
        <f t="shared" si="127"/>
        <v>1</v>
      </c>
      <c r="AK215" s="8" t="b">
        <f t="shared" si="128"/>
        <v>1</v>
      </c>
      <c r="AL215" s="7" t="b">
        <f t="shared" si="129"/>
        <v>1</v>
      </c>
      <c r="AM215" s="8" t="b">
        <f t="shared" si="130"/>
        <v>1</v>
      </c>
      <c r="AN215" t="b">
        <f t="shared" si="131"/>
        <v>1</v>
      </c>
      <c r="AO215" t="str">
        <f t="shared" si="132"/>
        <v>cm</v>
      </c>
      <c r="AP215">
        <f t="shared" si="133"/>
        <v>157</v>
      </c>
      <c r="AQ215" s="6" t="b">
        <f t="shared" si="134"/>
        <v>1</v>
      </c>
      <c r="AR215" s="6" t="str">
        <f t="shared" si="135"/>
        <v>733820</v>
      </c>
      <c r="AS215" s="6" t="b">
        <f>NOT(IFERROR(VLOOKUP(IFERROR(VALUE(MID($AD215,RIGHT(AS$2,1)+1,1)),MID($AD215,RIGHT(AS$2,1)+1,1)),Alphanumeric!$A:$A,1,FALSE),-1)=-1)</f>
        <v>1</v>
      </c>
      <c r="AT215" s="6" t="b">
        <f>NOT(IFERROR(VLOOKUP(IFERROR(VALUE(MID($AD215,RIGHT(AT$2,1)+1,1)),MID($AD215,RIGHT(AT$2,1)+1,1)),Alphanumeric!$A:$A,1,FALSE),-1)=-1)</f>
        <v>1</v>
      </c>
      <c r="AU215" s="6" t="b">
        <f>NOT(IFERROR(VLOOKUP(IFERROR(VALUE(MID($AD215,RIGHT(AU$2,1)+1,1)),MID($AD215,RIGHT(AU$2,1)+1,1)),Alphanumeric!$A:$A,1,FALSE),-1)=-1)</f>
        <v>1</v>
      </c>
      <c r="AV215" s="6" t="b">
        <f>NOT(IFERROR(VLOOKUP(IFERROR(VALUE(MID($AD215,RIGHT(AV$2,1)+1,1)),MID($AD215,RIGHT(AV$2,1)+1,1)),Alphanumeric!$A:$A,1,FALSE),-1)=-1)</f>
        <v>1</v>
      </c>
      <c r="AW215" s="6" t="b">
        <f>NOT(IFERROR(VLOOKUP(IFERROR(VALUE(MID($AD215,RIGHT(AW$2,1)+1,1)),MID($AD215,RIGHT(AW$2,1)+1,1)),Alphanumeric!$A:$A,1,FALSE),-1)=-1)</f>
        <v>1</v>
      </c>
      <c r="AX215" s="6" t="b">
        <f>NOT(IFERROR(VLOOKUP(IFERROR(VALUE(MID($AD215,RIGHT(AX$2,1)+1,1)),MID($AD215,RIGHT(AX$2,1)+1,1)),Alphanumeric!$A:$A,1,FALSE),-1)=-1)</f>
        <v>1</v>
      </c>
      <c r="AY215" s="6" t="b">
        <f t="shared" si="136"/>
        <v>1</v>
      </c>
      <c r="AZ215" t="b">
        <f t="shared" si="137"/>
        <v>1</v>
      </c>
    </row>
    <row r="216" spans="1:52" x14ac:dyDescent="0.2">
      <c r="A216" t="str">
        <f t="shared" si="115"/>
        <v>53-1</v>
      </c>
      <c r="C216">
        <f t="shared" si="138"/>
        <v>53</v>
      </c>
      <c r="D216">
        <f t="shared" si="116"/>
        <v>1</v>
      </c>
      <c r="G216">
        <f t="shared" si="139"/>
        <v>214</v>
      </c>
      <c r="H216" t="str">
        <f t="shared" si="142"/>
        <v/>
      </c>
      <c r="I216" t="str">
        <f t="shared" si="142"/>
        <v>hgt:70cm hcl:e76970 iyr:1945 cid:186</v>
      </c>
      <c r="J216" t="str">
        <f t="shared" si="142"/>
        <v>byr:1921 eyr:2029</v>
      </c>
      <c r="K216" t="str">
        <f t="shared" si="142"/>
        <v>pid:823622634</v>
      </c>
      <c r="L216" t="str">
        <f t="shared" si="142"/>
        <v>ecl:zzz</v>
      </c>
      <c r="M216" t="str">
        <f t="shared" si="142"/>
        <v/>
      </c>
      <c r="N216" t="str">
        <f t="shared" si="142"/>
        <v/>
      </c>
      <c r="O216" t="str">
        <f t="shared" si="142"/>
        <v/>
      </c>
      <c r="P216" t="str">
        <f t="shared" si="142"/>
        <v/>
      </c>
      <c r="Q216" t="str">
        <f t="shared" si="117"/>
        <v>hgt:70cm hcl:e76970 iyr:1945 cid:186 byr:1921 eyr:2029 pid:823622634 ecl:zzz</v>
      </c>
      <c r="R216">
        <f t="shared" si="140"/>
        <v>38</v>
      </c>
      <c r="S216">
        <f t="shared" si="140"/>
        <v>21</v>
      </c>
      <c r="T216">
        <f t="shared" si="140"/>
        <v>47</v>
      </c>
      <c r="U216">
        <f t="shared" si="140"/>
        <v>1</v>
      </c>
      <c r="V216">
        <f t="shared" si="140"/>
        <v>10</v>
      </c>
      <c r="W216">
        <f t="shared" si="140"/>
        <v>70</v>
      </c>
      <c r="X216">
        <f t="shared" si="140"/>
        <v>56</v>
      </c>
      <c r="Y216" s="3" t="b">
        <f t="shared" si="113"/>
        <v>1</v>
      </c>
      <c r="Z216" t="str">
        <f t="shared" si="118"/>
        <v>1921</v>
      </c>
      <c r="AA216" t="str">
        <f t="shared" si="119"/>
        <v>1945</v>
      </c>
      <c r="AB216" t="str">
        <f t="shared" si="120"/>
        <v>2029</v>
      </c>
      <c r="AC216" t="str">
        <f t="shared" si="121"/>
        <v>70cm</v>
      </c>
      <c r="AD216" t="str">
        <f t="shared" si="122"/>
        <v>e76970</v>
      </c>
      <c r="AE216" t="str">
        <f t="shared" si="123"/>
        <v>zzz</v>
      </c>
      <c r="AF216" t="str">
        <f t="shared" si="124"/>
        <v>823622634</v>
      </c>
      <c r="AG216" s="3" t="b">
        <f t="shared" si="114"/>
        <v>0</v>
      </c>
      <c r="AH216" t="b">
        <f t="shared" si="125"/>
        <v>1</v>
      </c>
      <c r="AI216" t="b">
        <f t="shared" si="126"/>
        <v>0</v>
      </c>
      <c r="AJ216" t="b">
        <f t="shared" si="127"/>
        <v>1</v>
      </c>
      <c r="AK216" s="8" t="b">
        <f t="shared" si="128"/>
        <v>0</v>
      </c>
      <c r="AL216" s="7" t="b">
        <f t="shared" si="129"/>
        <v>0</v>
      </c>
      <c r="AM216" s="8" t="b">
        <f t="shared" si="130"/>
        <v>0</v>
      </c>
      <c r="AN216" t="b">
        <f t="shared" si="131"/>
        <v>1</v>
      </c>
      <c r="AO216" t="str">
        <f t="shared" si="132"/>
        <v>cm</v>
      </c>
      <c r="AP216">
        <f t="shared" si="133"/>
        <v>70</v>
      </c>
      <c r="AQ216" s="6" t="b">
        <f t="shared" si="134"/>
        <v>0</v>
      </c>
      <c r="AR216" s="6" t="str">
        <f t="shared" si="135"/>
        <v>76970</v>
      </c>
      <c r="AS216" s="6" t="b">
        <f>NOT(IFERROR(VLOOKUP(IFERROR(VALUE(MID($AD216,RIGHT(AS$2,1)+1,1)),MID($AD216,RIGHT(AS$2,1)+1,1)),Alphanumeric!$A:$A,1,FALSE),-1)=-1)</f>
        <v>1</v>
      </c>
      <c r="AT216" s="6" t="b">
        <f>NOT(IFERROR(VLOOKUP(IFERROR(VALUE(MID($AD216,RIGHT(AT$2,1)+1,1)),MID($AD216,RIGHT(AT$2,1)+1,1)),Alphanumeric!$A:$A,1,FALSE),-1)=-1)</f>
        <v>1</v>
      </c>
      <c r="AU216" s="6" t="b">
        <f>NOT(IFERROR(VLOOKUP(IFERROR(VALUE(MID($AD216,RIGHT(AU$2,1)+1,1)),MID($AD216,RIGHT(AU$2,1)+1,1)),Alphanumeric!$A:$A,1,FALSE),-1)=-1)</f>
        <v>1</v>
      </c>
      <c r="AV216" s="6" t="b">
        <f>NOT(IFERROR(VLOOKUP(IFERROR(VALUE(MID($AD216,RIGHT(AV$2,1)+1,1)),MID($AD216,RIGHT(AV$2,1)+1,1)),Alphanumeric!$A:$A,1,FALSE),-1)=-1)</f>
        <v>1</v>
      </c>
      <c r="AW216" s="6" t="b">
        <f>NOT(IFERROR(VLOOKUP(IFERROR(VALUE(MID($AD216,RIGHT(AW$2,1)+1,1)),MID($AD216,RIGHT(AW$2,1)+1,1)),Alphanumeric!$A:$A,1,FALSE),-1)=-1)</f>
        <v>1</v>
      </c>
      <c r="AX216" s="6" t="b">
        <f>NOT(IFERROR(VLOOKUP(IFERROR(VALUE(MID($AD216,RIGHT(AX$2,1)+1,1)),MID($AD216,RIGHT(AX$2,1)+1,1)),Alphanumeric!$A:$A,1,FALSE),-1)=-1)</f>
        <v>0</v>
      </c>
      <c r="AY216" s="6" t="b">
        <f t="shared" si="136"/>
        <v>1</v>
      </c>
      <c r="AZ216" t="b">
        <f t="shared" si="137"/>
        <v>0</v>
      </c>
    </row>
    <row r="217" spans="1:52" ht="17" x14ac:dyDescent="0.25">
      <c r="A217" t="str">
        <f t="shared" si="115"/>
        <v>53-2</v>
      </c>
      <c r="B217" s="1" t="s">
        <v>156</v>
      </c>
      <c r="C217">
        <f t="shared" si="138"/>
        <v>53</v>
      </c>
      <c r="D217">
        <f t="shared" si="116"/>
        <v>2</v>
      </c>
      <c r="G217">
        <f t="shared" si="139"/>
        <v>215</v>
      </c>
      <c r="H217" t="str">
        <f t="shared" si="142"/>
        <v/>
      </c>
      <c r="I217" t="str">
        <f t="shared" si="142"/>
        <v>hgt:61cm cid:87 hcl:d5e5ff</v>
      </c>
      <c r="J217" t="str">
        <f t="shared" si="142"/>
        <v>eyr:2024 ecl:dne pid:182634269</v>
      </c>
      <c r="K217" t="str">
        <f t="shared" si="142"/>
        <v>iyr:2029</v>
      </c>
      <c r="L217" t="str">
        <f t="shared" si="142"/>
        <v/>
      </c>
      <c r="M217" t="str">
        <f t="shared" si="142"/>
        <v/>
      </c>
      <c r="N217" t="str">
        <f t="shared" si="142"/>
        <v/>
      </c>
      <c r="O217" t="str">
        <f t="shared" si="142"/>
        <v/>
      </c>
      <c r="P217" t="str">
        <f t="shared" si="142"/>
        <v/>
      </c>
      <c r="Q217" t="str">
        <f t="shared" si="117"/>
        <v>hgt:61cm cid:87 hcl:d5e5ff eyr:2024 ecl:dne pid:182634269 iyr:2029</v>
      </c>
      <c r="R217" t="e">
        <f t="shared" si="140"/>
        <v>#VALUE!</v>
      </c>
      <c r="S217">
        <f t="shared" si="140"/>
        <v>59</v>
      </c>
      <c r="T217">
        <f t="shared" si="140"/>
        <v>28</v>
      </c>
      <c r="U217">
        <f t="shared" si="140"/>
        <v>1</v>
      </c>
      <c r="V217">
        <f t="shared" si="140"/>
        <v>17</v>
      </c>
      <c r="W217">
        <f t="shared" si="140"/>
        <v>37</v>
      </c>
      <c r="X217">
        <f t="shared" si="140"/>
        <v>45</v>
      </c>
      <c r="Y217" s="3" t="b">
        <f t="shared" si="113"/>
        <v>0</v>
      </c>
      <c r="Z217" t="e">
        <f t="shared" si="118"/>
        <v>#VALUE!</v>
      </c>
      <c r="AA217" t="str">
        <f t="shared" si="119"/>
        <v>2029</v>
      </c>
      <c r="AB217" t="str">
        <f t="shared" si="120"/>
        <v>2024</v>
      </c>
      <c r="AC217" t="str">
        <f t="shared" si="121"/>
        <v>61cm</v>
      </c>
      <c r="AD217" t="str">
        <f t="shared" si="122"/>
        <v>d5e5ff</v>
      </c>
      <c r="AE217" t="str">
        <f t="shared" si="123"/>
        <v>dne</v>
      </c>
      <c r="AF217" t="str">
        <f t="shared" si="124"/>
        <v>182634269</v>
      </c>
      <c r="AG217" s="3" t="b">
        <f t="shared" si="114"/>
        <v>0</v>
      </c>
      <c r="AH217" t="b">
        <f t="shared" si="125"/>
        <v>0</v>
      </c>
      <c r="AI217" t="b">
        <f t="shared" si="126"/>
        <v>0</v>
      </c>
      <c r="AJ217" t="b">
        <f t="shared" si="127"/>
        <v>1</v>
      </c>
      <c r="AK217" s="8" t="b">
        <f t="shared" si="128"/>
        <v>0</v>
      </c>
      <c r="AL217" s="7" t="b">
        <f t="shared" si="129"/>
        <v>0</v>
      </c>
      <c r="AM217" s="8" t="b">
        <f t="shared" si="130"/>
        <v>0</v>
      </c>
      <c r="AN217" t="b">
        <f t="shared" si="131"/>
        <v>1</v>
      </c>
      <c r="AO217" t="str">
        <f t="shared" si="132"/>
        <v>cm</v>
      </c>
      <c r="AP217">
        <f t="shared" si="133"/>
        <v>61</v>
      </c>
      <c r="AQ217" s="6" t="b">
        <f t="shared" si="134"/>
        <v>0</v>
      </c>
      <c r="AR217" s="6" t="str">
        <f t="shared" si="135"/>
        <v>5e5ff</v>
      </c>
      <c r="AS217" s="6" t="b">
        <f>NOT(IFERROR(VLOOKUP(IFERROR(VALUE(MID($AD217,RIGHT(AS$2,1)+1,1)),MID($AD217,RIGHT(AS$2,1)+1,1)),Alphanumeric!$A:$A,1,FALSE),-1)=-1)</f>
        <v>1</v>
      </c>
      <c r="AT217" s="6" t="b">
        <f>NOT(IFERROR(VLOOKUP(IFERROR(VALUE(MID($AD217,RIGHT(AT$2,1)+1,1)),MID($AD217,RIGHT(AT$2,1)+1,1)),Alphanumeric!$A:$A,1,FALSE),-1)=-1)</f>
        <v>1</v>
      </c>
      <c r="AU217" s="6" t="b">
        <f>NOT(IFERROR(VLOOKUP(IFERROR(VALUE(MID($AD217,RIGHT(AU$2,1)+1,1)),MID($AD217,RIGHT(AU$2,1)+1,1)),Alphanumeric!$A:$A,1,FALSE),-1)=-1)</f>
        <v>1</v>
      </c>
      <c r="AV217" s="6" t="b">
        <f>NOT(IFERROR(VLOOKUP(IFERROR(VALUE(MID($AD217,RIGHT(AV$2,1)+1,1)),MID($AD217,RIGHT(AV$2,1)+1,1)),Alphanumeric!$A:$A,1,FALSE),-1)=-1)</f>
        <v>1</v>
      </c>
      <c r="AW217" s="6" t="b">
        <f>NOT(IFERROR(VLOOKUP(IFERROR(VALUE(MID($AD217,RIGHT(AW$2,1)+1,1)),MID($AD217,RIGHT(AW$2,1)+1,1)),Alphanumeric!$A:$A,1,FALSE),-1)=-1)</f>
        <v>1</v>
      </c>
      <c r="AX217" s="6" t="b">
        <f>NOT(IFERROR(VLOOKUP(IFERROR(VALUE(MID($AD217,RIGHT(AX$2,1)+1,1)),MID($AD217,RIGHT(AX$2,1)+1,1)),Alphanumeric!$A:$A,1,FALSE),-1)=-1)</f>
        <v>0</v>
      </c>
      <c r="AY217" s="6" t="b">
        <f t="shared" si="136"/>
        <v>1</v>
      </c>
      <c r="AZ217" t="b">
        <f t="shared" si="137"/>
        <v>0</v>
      </c>
    </row>
    <row r="218" spans="1:52" ht="17" x14ac:dyDescent="0.25">
      <c r="A218" t="str">
        <f t="shared" si="115"/>
        <v>53-3</v>
      </c>
      <c r="B218" s="1" t="s">
        <v>157</v>
      </c>
      <c r="C218">
        <f t="shared" si="138"/>
        <v>53</v>
      </c>
      <c r="D218">
        <f t="shared" si="116"/>
        <v>3</v>
      </c>
      <c r="G218">
        <f t="shared" si="139"/>
        <v>216</v>
      </c>
      <c r="H218" t="str">
        <f t="shared" si="142"/>
        <v/>
      </c>
      <c r="I218" t="str">
        <f t="shared" si="142"/>
        <v>hcl:#623a2f eyr:2020 byr:1936 ecl:gry pid:236984204</v>
      </c>
      <c r="J218" t="str">
        <f t="shared" si="142"/>
        <v>iyr:2011 hgt:156cm</v>
      </c>
      <c r="K218" t="str">
        <f t="shared" si="142"/>
        <v/>
      </c>
      <c r="L218" t="str">
        <f t="shared" si="142"/>
        <v/>
      </c>
      <c r="M218" t="str">
        <f t="shared" si="142"/>
        <v/>
      </c>
      <c r="N218" t="str">
        <f t="shared" si="142"/>
        <v/>
      </c>
      <c r="O218" t="str">
        <f t="shared" si="142"/>
        <v/>
      </c>
      <c r="P218" t="str">
        <f t="shared" si="142"/>
        <v/>
      </c>
      <c r="Q218" t="str">
        <f t="shared" si="117"/>
        <v>hcl:#623a2f eyr:2020 byr:1936 ecl:gry pid:236984204 iyr:2011 hgt:156cm</v>
      </c>
      <c r="R218">
        <f t="shared" si="140"/>
        <v>22</v>
      </c>
      <c r="S218">
        <f t="shared" si="140"/>
        <v>53</v>
      </c>
      <c r="T218">
        <f t="shared" si="140"/>
        <v>13</v>
      </c>
      <c r="U218">
        <f t="shared" si="140"/>
        <v>62</v>
      </c>
      <c r="V218">
        <f t="shared" si="140"/>
        <v>1</v>
      </c>
      <c r="W218">
        <f t="shared" si="140"/>
        <v>31</v>
      </c>
      <c r="X218">
        <f t="shared" si="140"/>
        <v>39</v>
      </c>
      <c r="Y218" s="3" t="b">
        <f t="shared" si="113"/>
        <v>1</v>
      </c>
      <c r="Z218" t="str">
        <f t="shared" si="118"/>
        <v>1936</v>
      </c>
      <c r="AA218" t="str">
        <f t="shared" si="119"/>
        <v>2011</v>
      </c>
      <c r="AB218" t="str">
        <f t="shared" si="120"/>
        <v>2020</v>
      </c>
      <c r="AC218" t="str">
        <f t="shared" si="121"/>
        <v>156cm</v>
      </c>
      <c r="AD218" t="str">
        <f t="shared" si="122"/>
        <v>#623a2f</v>
      </c>
      <c r="AE218" t="str">
        <f t="shared" si="123"/>
        <v>gry</v>
      </c>
      <c r="AF218" t="str">
        <f t="shared" si="124"/>
        <v>236984204</v>
      </c>
      <c r="AG218" s="3" t="b">
        <f t="shared" si="114"/>
        <v>1</v>
      </c>
      <c r="AH218" t="b">
        <f t="shared" si="125"/>
        <v>1</v>
      </c>
      <c r="AI218" t="b">
        <f t="shared" si="126"/>
        <v>1</v>
      </c>
      <c r="AJ218" t="b">
        <f t="shared" si="127"/>
        <v>1</v>
      </c>
      <c r="AK218" s="8" t="b">
        <f t="shared" si="128"/>
        <v>1</v>
      </c>
      <c r="AL218" s="7" t="b">
        <f t="shared" si="129"/>
        <v>1</v>
      </c>
      <c r="AM218" s="8" t="b">
        <f t="shared" si="130"/>
        <v>1</v>
      </c>
      <c r="AN218" t="b">
        <f t="shared" si="131"/>
        <v>1</v>
      </c>
      <c r="AO218" t="str">
        <f t="shared" si="132"/>
        <v>cm</v>
      </c>
      <c r="AP218">
        <f t="shared" si="133"/>
        <v>156</v>
      </c>
      <c r="AQ218" s="6" t="b">
        <f t="shared" si="134"/>
        <v>1</v>
      </c>
      <c r="AR218" s="6" t="str">
        <f t="shared" si="135"/>
        <v>623a2f</v>
      </c>
      <c r="AS218" s="6" t="b">
        <f>NOT(IFERROR(VLOOKUP(IFERROR(VALUE(MID($AD218,RIGHT(AS$2,1)+1,1)),MID($AD218,RIGHT(AS$2,1)+1,1)),Alphanumeric!$A:$A,1,FALSE),-1)=-1)</f>
        <v>1</v>
      </c>
      <c r="AT218" s="6" t="b">
        <f>NOT(IFERROR(VLOOKUP(IFERROR(VALUE(MID($AD218,RIGHT(AT$2,1)+1,1)),MID($AD218,RIGHT(AT$2,1)+1,1)),Alphanumeric!$A:$A,1,FALSE),-1)=-1)</f>
        <v>1</v>
      </c>
      <c r="AU218" s="6" t="b">
        <f>NOT(IFERROR(VLOOKUP(IFERROR(VALUE(MID($AD218,RIGHT(AU$2,1)+1,1)),MID($AD218,RIGHT(AU$2,1)+1,1)),Alphanumeric!$A:$A,1,FALSE),-1)=-1)</f>
        <v>1</v>
      </c>
      <c r="AV218" s="6" t="b">
        <f>NOT(IFERROR(VLOOKUP(IFERROR(VALUE(MID($AD218,RIGHT(AV$2,1)+1,1)),MID($AD218,RIGHT(AV$2,1)+1,1)),Alphanumeric!$A:$A,1,FALSE),-1)=-1)</f>
        <v>1</v>
      </c>
      <c r="AW218" s="6" t="b">
        <f>NOT(IFERROR(VLOOKUP(IFERROR(VALUE(MID($AD218,RIGHT(AW$2,1)+1,1)),MID($AD218,RIGHT(AW$2,1)+1,1)),Alphanumeric!$A:$A,1,FALSE),-1)=-1)</f>
        <v>1</v>
      </c>
      <c r="AX218" s="6" t="b">
        <f>NOT(IFERROR(VLOOKUP(IFERROR(VALUE(MID($AD218,RIGHT(AX$2,1)+1,1)),MID($AD218,RIGHT(AX$2,1)+1,1)),Alphanumeric!$A:$A,1,FALSE),-1)=-1)</f>
        <v>1</v>
      </c>
      <c r="AY218" s="6" t="b">
        <f t="shared" si="136"/>
        <v>1</v>
      </c>
      <c r="AZ218" t="b">
        <f t="shared" si="137"/>
        <v>1</v>
      </c>
    </row>
    <row r="219" spans="1:52" ht="17" x14ac:dyDescent="0.25">
      <c r="A219" t="str">
        <f t="shared" si="115"/>
        <v>53-4</v>
      </c>
      <c r="B219" s="1" t="s">
        <v>158</v>
      </c>
      <c r="C219">
        <f t="shared" si="138"/>
        <v>53</v>
      </c>
      <c r="D219">
        <f t="shared" si="116"/>
        <v>4</v>
      </c>
      <c r="G219">
        <f t="shared" si="139"/>
        <v>217</v>
      </c>
      <c r="H219" t="str">
        <f t="shared" si="142"/>
        <v/>
      </c>
      <c r="I219" t="str">
        <f t="shared" si="142"/>
        <v>pid:872645776</v>
      </c>
      <c r="J219" t="str">
        <f t="shared" si="142"/>
        <v>byr:2023</v>
      </c>
      <c r="K219" t="str">
        <f t="shared" si="142"/>
        <v>cid:220 ecl:blu hgt:172cm eyr:2033</v>
      </c>
      <c r="L219" t="str">
        <f t="shared" si="142"/>
        <v>iyr:2010 hcl:ff82f9</v>
      </c>
      <c r="M219" t="str">
        <f t="shared" si="142"/>
        <v/>
      </c>
      <c r="N219" t="str">
        <f t="shared" si="142"/>
        <v/>
      </c>
      <c r="O219" t="str">
        <f t="shared" si="142"/>
        <v/>
      </c>
      <c r="P219" t="str">
        <f t="shared" si="142"/>
        <v/>
      </c>
      <c r="Q219" t="str">
        <f t="shared" si="117"/>
        <v>pid:872645776 byr:2023 cid:220 ecl:blu hgt:172cm eyr:2033 iyr:2010 hcl:ff82f9</v>
      </c>
      <c r="R219">
        <f t="shared" si="140"/>
        <v>15</v>
      </c>
      <c r="S219">
        <f t="shared" si="140"/>
        <v>59</v>
      </c>
      <c r="T219">
        <f t="shared" si="140"/>
        <v>50</v>
      </c>
      <c r="U219">
        <f t="shared" si="140"/>
        <v>40</v>
      </c>
      <c r="V219">
        <f t="shared" si="140"/>
        <v>68</v>
      </c>
      <c r="W219">
        <f t="shared" si="140"/>
        <v>32</v>
      </c>
      <c r="X219">
        <f t="shared" si="140"/>
        <v>1</v>
      </c>
      <c r="Y219" s="3" t="b">
        <f t="shared" si="113"/>
        <v>1</v>
      </c>
      <c r="Z219" t="str">
        <f t="shared" si="118"/>
        <v>2023</v>
      </c>
      <c r="AA219" t="str">
        <f t="shared" si="119"/>
        <v>2010</v>
      </c>
      <c r="AB219" t="str">
        <f t="shared" si="120"/>
        <v>2033</v>
      </c>
      <c r="AC219" t="str">
        <f t="shared" si="121"/>
        <v>172cm</v>
      </c>
      <c r="AD219" t="str">
        <f t="shared" si="122"/>
        <v>ff82f9</v>
      </c>
      <c r="AE219" t="str">
        <f t="shared" si="123"/>
        <v>blu</v>
      </c>
      <c r="AF219" t="str">
        <f t="shared" si="124"/>
        <v>872645776</v>
      </c>
      <c r="AG219" s="3" t="b">
        <f t="shared" si="114"/>
        <v>0</v>
      </c>
      <c r="AH219" t="b">
        <f t="shared" si="125"/>
        <v>0</v>
      </c>
      <c r="AI219" t="b">
        <f t="shared" si="126"/>
        <v>1</v>
      </c>
      <c r="AJ219" t="b">
        <f t="shared" si="127"/>
        <v>0</v>
      </c>
      <c r="AK219" s="8" t="b">
        <f t="shared" si="128"/>
        <v>1</v>
      </c>
      <c r="AL219" s="7" t="b">
        <f t="shared" si="129"/>
        <v>0</v>
      </c>
      <c r="AM219" s="8" t="b">
        <f t="shared" si="130"/>
        <v>1</v>
      </c>
      <c r="AN219" t="b">
        <f t="shared" si="131"/>
        <v>1</v>
      </c>
      <c r="AO219" t="str">
        <f t="shared" si="132"/>
        <v>cm</v>
      </c>
      <c r="AP219">
        <f t="shared" si="133"/>
        <v>172</v>
      </c>
      <c r="AQ219" s="6" t="b">
        <f t="shared" si="134"/>
        <v>0</v>
      </c>
      <c r="AR219" s="6" t="str">
        <f t="shared" si="135"/>
        <v>f82f9</v>
      </c>
      <c r="AS219" s="6" t="b">
        <f>NOT(IFERROR(VLOOKUP(IFERROR(VALUE(MID($AD219,RIGHT(AS$2,1)+1,1)),MID($AD219,RIGHT(AS$2,1)+1,1)),Alphanumeric!$A:$A,1,FALSE),-1)=-1)</f>
        <v>1</v>
      </c>
      <c r="AT219" s="6" t="b">
        <f>NOT(IFERROR(VLOOKUP(IFERROR(VALUE(MID($AD219,RIGHT(AT$2,1)+1,1)),MID($AD219,RIGHT(AT$2,1)+1,1)),Alphanumeric!$A:$A,1,FALSE),-1)=-1)</f>
        <v>1</v>
      </c>
      <c r="AU219" s="6" t="b">
        <f>NOT(IFERROR(VLOOKUP(IFERROR(VALUE(MID($AD219,RIGHT(AU$2,1)+1,1)),MID($AD219,RIGHT(AU$2,1)+1,1)),Alphanumeric!$A:$A,1,FALSE),-1)=-1)</f>
        <v>1</v>
      </c>
      <c r="AV219" s="6" t="b">
        <f>NOT(IFERROR(VLOOKUP(IFERROR(VALUE(MID($AD219,RIGHT(AV$2,1)+1,1)),MID($AD219,RIGHT(AV$2,1)+1,1)),Alphanumeric!$A:$A,1,FALSE),-1)=-1)</f>
        <v>1</v>
      </c>
      <c r="AW219" s="6" t="b">
        <f>NOT(IFERROR(VLOOKUP(IFERROR(VALUE(MID($AD219,RIGHT(AW$2,1)+1,1)),MID($AD219,RIGHT(AW$2,1)+1,1)),Alphanumeric!$A:$A,1,FALSE),-1)=-1)</f>
        <v>1</v>
      </c>
      <c r="AX219" s="6" t="b">
        <f>NOT(IFERROR(VLOOKUP(IFERROR(VALUE(MID($AD219,RIGHT(AX$2,1)+1,1)),MID($AD219,RIGHT(AX$2,1)+1,1)),Alphanumeric!$A:$A,1,FALSE),-1)=-1)</f>
        <v>0</v>
      </c>
      <c r="AY219" s="6" t="b">
        <f t="shared" si="136"/>
        <v>1</v>
      </c>
      <c r="AZ219" t="b">
        <f t="shared" si="137"/>
        <v>0</v>
      </c>
    </row>
    <row r="220" spans="1:52" x14ac:dyDescent="0.2">
      <c r="A220" t="str">
        <f t="shared" si="115"/>
        <v>54-1</v>
      </c>
      <c r="C220">
        <f t="shared" si="138"/>
        <v>54</v>
      </c>
      <c r="D220">
        <f t="shared" si="116"/>
        <v>1</v>
      </c>
      <c r="G220">
        <f t="shared" si="139"/>
        <v>218</v>
      </c>
      <c r="H220" t="str">
        <f t="shared" si="142"/>
        <v/>
      </c>
      <c r="I220" t="str">
        <f t="shared" si="142"/>
        <v>pid:774489073 iyr:2013 byr:1922 ecl:brn eyr:2025 hcl:#18171d hgt:163cm</v>
      </c>
      <c r="J220" t="str">
        <f t="shared" si="142"/>
        <v/>
      </c>
      <c r="K220" t="str">
        <f t="shared" si="142"/>
        <v/>
      </c>
      <c r="L220" t="str">
        <f t="shared" si="142"/>
        <v/>
      </c>
      <c r="M220" t="str">
        <f t="shared" si="142"/>
        <v/>
      </c>
      <c r="N220" t="str">
        <f t="shared" si="142"/>
        <v/>
      </c>
      <c r="O220" t="str">
        <f t="shared" si="142"/>
        <v/>
      </c>
      <c r="P220" t="str">
        <f t="shared" si="142"/>
        <v/>
      </c>
      <c r="Q220" t="str">
        <f t="shared" si="117"/>
        <v>pid:774489073 iyr:2013 byr:1922 ecl:brn eyr:2025 hcl:#18171d hgt:163cm</v>
      </c>
      <c r="R220">
        <f t="shared" si="140"/>
        <v>24</v>
      </c>
      <c r="S220">
        <f t="shared" si="140"/>
        <v>15</v>
      </c>
      <c r="T220">
        <f t="shared" si="140"/>
        <v>41</v>
      </c>
      <c r="U220">
        <f t="shared" si="140"/>
        <v>62</v>
      </c>
      <c r="V220">
        <f t="shared" si="140"/>
        <v>50</v>
      </c>
      <c r="W220">
        <f t="shared" si="140"/>
        <v>33</v>
      </c>
      <c r="X220">
        <f t="shared" si="140"/>
        <v>1</v>
      </c>
      <c r="Y220" s="3" t="b">
        <f t="shared" si="113"/>
        <v>1</v>
      </c>
      <c r="Z220" t="str">
        <f t="shared" si="118"/>
        <v>1922</v>
      </c>
      <c r="AA220" t="str">
        <f t="shared" si="119"/>
        <v>2013</v>
      </c>
      <c r="AB220" t="str">
        <f t="shared" si="120"/>
        <v>2025</v>
      </c>
      <c r="AC220" t="str">
        <f t="shared" si="121"/>
        <v>163cm</v>
      </c>
      <c r="AD220" t="str">
        <f t="shared" si="122"/>
        <v>#18171d</v>
      </c>
      <c r="AE220" t="str">
        <f t="shared" si="123"/>
        <v>brn</v>
      </c>
      <c r="AF220" t="str">
        <f t="shared" si="124"/>
        <v>774489073</v>
      </c>
      <c r="AG220" s="3" t="b">
        <f t="shared" si="114"/>
        <v>1</v>
      </c>
      <c r="AH220" t="b">
        <f t="shared" si="125"/>
        <v>1</v>
      </c>
      <c r="AI220" t="b">
        <f t="shared" si="126"/>
        <v>1</v>
      </c>
      <c r="AJ220" t="b">
        <f t="shared" si="127"/>
        <v>1</v>
      </c>
      <c r="AK220" s="8" t="b">
        <f t="shared" si="128"/>
        <v>1</v>
      </c>
      <c r="AL220" s="7" t="b">
        <f t="shared" si="129"/>
        <v>1</v>
      </c>
      <c r="AM220" s="8" t="b">
        <f t="shared" si="130"/>
        <v>1</v>
      </c>
      <c r="AN220" t="b">
        <f t="shared" si="131"/>
        <v>1</v>
      </c>
      <c r="AO220" t="str">
        <f t="shared" si="132"/>
        <v>cm</v>
      </c>
      <c r="AP220">
        <f t="shared" si="133"/>
        <v>163</v>
      </c>
      <c r="AQ220" s="6" t="b">
        <f t="shared" si="134"/>
        <v>1</v>
      </c>
      <c r="AR220" s="6" t="str">
        <f t="shared" si="135"/>
        <v>18171d</v>
      </c>
      <c r="AS220" s="6" t="b">
        <f>NOT(IFERROR(VLOOKUP(IFERROR(VALUE(MID($AD220,RIGHT(AS$2,1)+1,1)),MID($AD220,RIGHT(AS$2,1)+1,1)),Alphanumeric!$A:$A,1,FALSE),-1)=-1)</f>
        <v>1</v>
      </c>
      <c r="AT220" s="6" t="b">
        <f>NOT(IFERROR(VLOOKUP(IFERROR(VALUE(MID($AD220,RIGHT(AT$2,1)+1,1)),MID($AD220,RIGHT(AT$2,1)+1,1)),Alphanumeric!$A:$A,1,FALSE),-1)=-1)</f>
        <v>1</v>
      </c>
      <c r="AU220" s="6" t="b">
        <f>NOT(IFERROR(VLOOKUP(IFERROR(VALUE(MID($AD220,RIGHT(AU$2,1)+1,1)),MID($AD220,RIGHT(AU$2,1)+1,1)),Alphanumeric!$A:$A,1,FALSE),-1)=-1)</f>
        <v>1</v>
      </c>
      <c r="AV220" s="6" t="b">
        <f>NOT(IFERROR(VLOOKUP(IFERROR(VALUE(MID($AD220,RIGHT(AV$2,1)+1,1)),MID($AD220,RIGHT(AV$2,1)+1,1)),Alphanumeric!$A:$A,1,FALSE),-1)=-1)</f>
        <v>1</v>
      </c>
      <c r="AW220" s="6" t="b">
        <f>NOT(IFERROR(VLOOKUP(IFERROR(VALUE(MID($AD220,RIGHT(AW$2,1)+1,1)),MID($AD220,RIGHT(AW$2,1)+1,1)),Alphanumeric!$A:$A,1,FALSE),-1)=-1)</f>
        <v>1</v>
      </c>
      <c r="AX220" s="6" t="b">
        <f>NOT(IFERROR(VLOOKUP(IFERROR(VALUE(MID($AD220,RIGHT(AX$2,1)+1,1)),MID($AD220,RIGHT(AX$2,1)+1,1)),Alphanumeric!$A:$A,1,FALSE),-1)=-1)</f>
        <v>1</v>
      </c>
      <c r="AY220" s="6" t="b">
        <f t="shared" si="136"/>
        <v>1</v>
      </c>
      <c r="AZ220" t="b">
        <f t="shared" si="137"/>
        <v>1</v>
      </c>
    </row>
    <row r="221" spans="1:52" ht="17" x14ac:dyDescent="0.25">
      <c r="A221" t="str">
        <f t="shared" si="115"/>
        <v>54-2</v>
      </c>
      <c r="B221" s="1" t="s">
        <v>159</v>
      </c>
      <c r="C221">
        <f t="shared" si="138"/>
        <v>54</v>
      </c>
      <c r="D221">
        <f t="shared" si="116"/>
        <v>2</v>
      </c>
      <c r="G221">
        <f t="shared" si="139"/>
        <v>219</v>
      </c>
      <c r="H221" t="str">
        <f t="shared" si="142"/>
        <v/>
      </c>
      <c r="I221" t="str">
        <f t="shared" si="142"/>
        <v>eyr:2024 hgt:65in byr:1962 iyr:2019</v>
      </c>
      <c r="J221" t="str">
        <f t="shared" si="142"/>
        <v>pid:112233558 hcl:#888785 ecl:grn</v>
      </c>
      <c r="K221" t="str">
        <f t="shared" si="142"/>
        <v/>
      </c>
      <c r="L221" t="str">
        <f t="shared" si="142"/>
        <v/>
      </c>
      <c r="M221" t="str">
        <f t="shared" si="142"/>
        <v/>
      </c>
      <c r="N221" t="str">
        <f t="shared" si="142"/>
        <v/>
      </c>
      <c r="O221" t="str">
        <f t="shared" si="142"/>
        <v/>
      </c>
      <c r="P221" t="str">
        <f t="shared" si="142"/>
        <v/>
      </c>
      <c r="Q221" t="str">
        <f t="shared" si="117"/>
        <v>eyr:2024 hgt:65in byr:1962 iyr:2019 pid:112233558 hcl:#888785 ecl:grn</v>
      </c>
      <c r="R221">
        <f t="shared" si="140"/>
        <v>19</v>
      </c>
      <c r="S221">
        <f t="shared" si="140"/>
        <v>28</v>
      </c>
      <c r="T221">
        <f t="shared" si="140"/>
        <v>1</v>
      </c>
      <c r="U221">
        <f t="shared" si="140"/>
        <v>10</v>
      </c>
      <c r="V221">
        <f t="shared" si="140"/>
        <v>51</v>
      </c>
      <c r="W221">
        <f t="shared" si="140"/>
        <v>63</v>
      </c>
      <c r="X221">
        <f t="shared" si="140"/>
        <v>37</v>
      </c>
      <c r="Y221" s="3" t="b">
        <f t="shared" si="113"/>
        <v>1</v>
      </c>
      <c r="Z221" t="str">
        <f t="shared" si="118"/>
        <v>1962</v>
      </c>
      <c r="AA221" t="str">
        <f t="shared" si="119"/>
        <v>2019</v>
      </c>
      <c r="AB221" t="str">
        <f t="shared" si="120"/>
        <v>2024</v>
      </c>
      <c r="AC221" t="str">
        <f t="shared" si="121"/>
        <v>65in</v>
      </c>
      <c r="AD221" t="str">
        <f t="shared" si="122"/>
        <v>#888785</v>
      </c>
      <c r="AE221" t="str">
        <f t="shared" si="123"/>
        <v>grn</v>
      </c>
      <c r="AF221" t="str">
        <f t="shared" si="124"/>
        <v>112233558</v>
      </c>
      <c r="AG221" s="3" t="b">
        <f t="shared" si="114"/>
        <v>1</v>
      </c>
      <c r="AH221" t="b">
        <f t="shared" si="125"/>
        <v>1</v>
      </c>
      <c r="AI221" t="b">
        <f t="shared" si="126"/>
        <v>1</v>
      </c>
      <c r="AJ221" t="b">
        <f t="shared" si="127"/>
        <v>1</v>
      </c>
      <c r="AK221" s="8" t="b">
        <f t="shared" si="128"/>
        <v>1</v>
      </c>
      <c r="AL221" s="7" t="b">
        <f t="shared" si="129"/>
        <v>1</v>
      </c>
      <c r="AM221" s="8" t="b">
        <f t="shared" si="130"/>
        <v>1</v>
      </c>
      <c r="AN221" t="b">
        <f t="shared" si="131"/>
        <v>1</v>
      </c>
      <c r="AO221" t="str">
        <f t="shared" si="132"/>
        <v>in</v>
      </c>
      <c r="AP221">
        <f t="shared" si="133"/>
        <v>65</v>
      </c>
      <c r="AQ221" s="6" t="b">
        <f t="shared" si="134"/>
        <v>1</v>
      </c>
      <c r="AR221" s="6" t="str">
        <f t="shared" si="135"/>
        <v>888785</v>
      </c>
      <c r="AS221" s="6" t="b">
        <f>NOT(IFERROR(VLOOKUP(IFERROR(VALUE(MID($AD221,RIGHT(AS$2,1)+1,1)),MID($AD221,RIGHT(AS$2,1)+1,1)),Alphanumeric!$A:$A,1,FALSE),-1)=-1)</f>
        <v>1</v>
      </c>
      <c r="AT221" s="6" t="b">
        <f>NOT(IFERROR(VLOOKUP(IFERROR(VALUE(MID($AD221,RIGHT(AT$2,1)+1,1)),MID($AD221,RIGHT(AT$2,1)+1,1)),Alphanumeric!$A:$A,1,FALSE),-1)=-1)</f>
        <v>1</v>
      </c>
      <c r="AU221" s="6" t="b">
        <f>NOT(IFERROR(VLOOKUP(IFERROR(VALUE(MID($AD221,RIGHT(AU$2,1)+1,1)),MID($AD221,RIGHT(AU$2,1)+1,1)),Alphanumeric!$A:$A,1,FALSE),-1)=-1)</f>
        <v>1</v>
      </c>
      <c r="AV221" s="6" t="b">
        <f>NOT(IFERROR(VLOOKUP(IFERROR(VALUE(MID($AD221,RIGHT(AV$2,1)+1,1)),MID($AD221,RIGHT(AV$2,1)+1,1)),Alphanumeric!$A:$A,1,FALSE),-1)=-1)</f>
        <v>1</v>
      </c>
      <c r="AW221" s="6" t="b">
        <f>NOT(IFERROR(VLOOKUP(IFERROR(VALUE(MID($AD221,RIGHT(AW$2,1)+1,1)),MID($AD221,RIGHT(AW$2,1)+1,1)),Alphanumeric!$A:$A,1,FALSE),-1)=-1)</f>
        <v>1</v>
      </c>
      <c r="AX221" s="6" t="b">
        <f>NOT(IFERROR(VLOOKUP(IFERROR(VALUE(MID($AD221,RIGHT(AX$2,1)+1,1)),MID($AD221,RIGHT(AX$2,1)+1,1)),Alphanumeric!$A:$A,1,FALSE),-1)=-1)</f>
        <v>1</v>
      </c>
      <c r="AY221" s="6" t="b">
        <f t="shared" si="136"/>
        <v>1</v>
      </c>
      <c r="AZ221" t="b">
        <f t="shared" si="137"/>
        <v>1</v>
      </c>
    </row>
    <row r="222" spans="1:52" ht="17" x14ac:dyDescent="0.25">
      <c r="A222" t="str">
        <f t="shared" si="115"/>
        <v>54-3</v>
      </c>
      <c r="B222" s="1" t="s">
        <v>160</v>
      </c>
      <c r="C222">
        <f t="shared" si="138"/>
        <v>54</v>
      </c>
      <c r="D222">
        <f t="shared" si="116"/>
        <v>3</v>
      </c>
      <c r="G222">
        <f t="shared" si="139"/>
        <v>220</v>
      </c>
      <c r="H222" t="str">
        <f t="shared" si="142"/>
        <v/>
      </c>
      <c r="I222" t="str">
        <f t="shared" si="142"/>
        <v>hgt:172cm eyr:2022</v>
      </c>
      <c r="J222" t="str">
        <f t="shared" si="142"/>
        <v>hcl:#18171d ecl:blu</v>
      </c>
      <c r="K222" t="str">
        <f t="shared" si="142"/>
        <v>pid:609008608 iyr:2013</v>
      </c>
      <c r="L222" t="str">
        <f t="shared" si="142"/>
        <v>cid:244 byr:1980</v>
      </c>
      <c r="M222" t="str">
        <f t="shared" si="142"/>
        <v/>
      </c>
      <c r="N222" t="str">
        <f t="shared" si="142"/>
        <v/>
      </c>
      <c r="O222" t="str">
        <f t="shared" si="142"/>
        <v/>
      </c>
      <c r="P222" t="str">
        <f t="shared" si="142"/>
        <v/>
      </c>
      <c r="Q222" t="str">
        <f t="shared" si="117"/>
        <v>hgt:172cm eyr:2022 hcl:#18171d ecl:blu pid:609008608 iyr:2013 cid:244 byr:1980</v>
      </c>
      <c r="R222">
        <f t="shared" si="140"/>
        <v>71</v>
      </c>
      <c r="S222">
        <f t="shared" si="140"/>
        <v>54</v>
      </c>
      <c r="T222">
        <f t="shared" si="140"/>
        <v>11</v>
      </c>
      <c r="U222">
        <f t="shared" si="140"/>
        <v>1</v>
      </c>
      <c r="V222">
        <f t="shared" si="140"/>
        <v>20</v>
      </c>
      <c r="W222">
        <f t="shared" si="140"/>
        <v>32</v>
      </c>
      <c r="X222">
        <f t="shared" si="140"/>
        <v>40</v>
      </c>
      <c r="Y222" s="3" t="b">
        <f t="shared" si="113"/>
        <v>1</v>
      </c>
      <c r="Z222" t="str">
        <f t="shared" si="118"/>
        <v>1980</v>
      </c>
      <c r="AA222" t="str">
        <f t="shared" si="119"/>
        <v>2013</v>
      </c>
      <c r="AB222" t="str">
        <f t="shared" si="120"/>
        <v>2022</v>
      </c>
      <c r="AC222" t="str">
        <f t="shared" si="121"/>
        <v>172cm</v>
      </c>
      <c r="AD222" t="str">
        <f t="shared" si="122"/>
        <v>#18171d</v>
      </c>
      <c r="AE222" t="str">
        <f t="shared" si="123"/>
        <v>blu</v>
      </c>
      <c r="AF222" t="str">
        <f t="shared" si="124"/>
        <v>609008608</v>
      </c>
      <c r="AG222" s="3" t="b">
        <f t="shared" si="114"/>
        <v>1</v>
      </c>
      <c r="AH222" t="b">
        <f t="shared" si="125"/>
        <v>1</v>
      </c>
      <c r="AI222" t="b">
        <f t="shared" si="126"/>
        <v>1</v>
      </c>
      <c r="AJ222" t="b">
        <f t="shared" si="127"/>
        <v>1</v>
      </c>
      <c r="AK222" s="8" t="b">
        <f t="shared" si="128"/>
        <v>1</v>
      </c>
      <c r="AL222" s="7" t="b">
        <f t="shared" si="129"/>
        <v>1</v>
      </c>
      <c r="AM222" s="8" t="b">
        <f t="shared" si="130"/>
        <v>1</v>
      </c>
      <c r="AN222" t="b">
        <f t="shared" si="131"/>
        <v>1</v>
      </c>
      <c r="AO222" t="str">
        <f t="shared" si="132"/>
        <v>cm</v>
      </c>
      <c r="AP222">
        <f t="shared" si="133"/>
        <v>172</v>
      </c>
      <c r="AQ222" s="6" t="b">
        <f t="shared" si="134"/>
        <v>1</v>
      </c>
      <c r="AR222" s="6" t="str">
        <f t="shared" si="135"/>
        <v>18171d</v>
      </c>
      <c r="AS222" s="6" t="b">
        <f>NOT(IFERROR(VLOOKUP(IFERROR(VALUE(MID($AD222,RIGHT(AS$2,1)+1,1)),MID($AD222,RIGHT(AS$2,1)+1,1)),Alphanumeric!$A:$A,1,FALSE),-1)=-1)</f>
        <v>1</v>
      </c>
      <c r="AT222" s="6" t="b">
        <f>NOT(IFERROR(VLOOKUP(IFERROR(VALUE(MID($AD222,RIGHT(AT$2,1)+1,1)),MID($AD222,RIGHT(AT$2,1)+1,1)),Alphanumeric!$A:$A,1,FALSE),-1)=-1)</f>
        <v>1</v>
      </c>
      <c r="AU222" s="6" t="b">
        <f>NOT(IFERROR(VLOOKUP(IFERROR(VALUE(MID($AD222,RIGHT(AU$2,1)+1,1)),MID($AD222,RIGHT(AU$2,1)+1,1)),Alphanumeric!$A:$A,1,FALSE),-1)=-1)</f>
        <v>1</v>
      </c>
      <c r="AV222" s="6" t="b">
        <f>NOT(IFERROR(VLOOKUP(IFERROR(VALUE(MID($AD222,RIGHT(AV$2,1)+1,1)),MID($AD222,RIGHT(AV$2,1)+1,1)),Alphanumeric!$A:$A,1,FALSE),-1)=-1)</f>
        <v>1</v>
      </c>
      <c r="AW222" s="6" t="b">
        <f>NOT(IFERROR(VLOOKUP(IFERROR(VALUE(MID($AD222,RIGHT(AW$2,1)+1,1)),MID($AD222,RIGHT(AW$2,1)+1,1)),Alphanumeric!$A:$A,1,FALSE),-1)=-1)</f>
        <v>1</v>
      </c>
      <c r="AX222" s="6" t="b">
        <f>NOT(IFERROR(VLOOKUP(IFERROR(VALUE(MID($AD222,RIGHT(AX$2,1)+1,1)),MID($AD222,RIGHT(AX$2,1)+1,1)),Alphanumeric!$A:$A,1,FALSE),-1)=-1)</f>
        <v>1</v>
      </c>
      <c r="AY222" s="6" t="b">
        <f t="shared" si="136"/>
        <v>1</v>
      </c>
      <c r="AZ222" t="b">
        <f t="shared" si="137"/>
        <v>1</v>
      </c>
    </row>
    <row r="223" spans="1:52" ht="17" x14ac:dyDescent="0.25">
      <c r="A223" t="str">
        <f t="shared" si="115"/>
        <v>54-4</v>
      </c>
      <c r="B223" s="1" t="s">
        <v>161</v>
      </c>
      <c r="C223">
        <f t="shared" si="138"/>
        <v>54</v>
      </c>
      <c r="D223">
        <f t="shared" si="116"/>
        <v>4</v>
      </c>
      <c r="G223">
        <f t="shared" si="139"/>
        <v>221</v>
      </c>
      <c r="H223" t="str">
        <f t="shared" ref="H223:P232" si="143">IF(IFERROR(VLOOKUP($G223&amp;"-"&amp;H$2,$A:$B,2,FALSE),0)=0,"",VLOOKUP($G223&amp;"-"&amp;H$2,$A:$B,2,FALSE))</f>
        <v/>
      </c>
      <c r="I223" t="str">
        <f t="shared" si="143"/>
        <v>cid:124 hgt:175in eyr:2025</v>
      </c>
      <c r="J223" t="str">
        <f t="shared" si="143"/>
        <v>hcl:674e80 pid:099875931 iyr:1956</v>
      </c>
      <c r="K223" t="str">
        <f t="shared" si="143"/>
        <v/>
      </c>
      <c r="L223" t="str">
        <f t="shared" si="143"/>
        <v/>
      </c>
      <c r="M223" t="str">
        <f t="shared" si="143"/>
        <v/>
      </c>
      <c r="N223" t="str">
        <f t="shared" si="143"/>
        <v/>
      </c>
      <c r="O223" t="str">
        <f t="shared" si="143"/>
        <v/>
      </c>
      <c r="P223" t="str">
        <f t="shared" si="143"/>
        <v/>
      </c>
      <c r="Q223" t="str">
        <f t="shared" si="117"/>
        <v>cid:124 hgt:175in eyr:2025 hcl:674e80 pid:099875931 iyr:1956</v>
      </c>
      <c r="R223" t="e">
        <f t="shared" si="140"/>
        <v>#VALUE!</v>
      </c>
      <c r="S223">
        <f t="shared" si="140"/>
        <v>53</v>
      </c>
      <c r="T223">
        <f t="shared" si="140"/>
        <v>19</v>
      </c>
      <c r="U223">
        <f t="shared" si="140"/>
        <v>9</v>
      </c>
      <c r="V223">
        <f t="shared" si="140"/>
        <v>28</v>
      </c>
      <c r="W223" t="e">
        <f t="shared" si="140"/>
        <v>#VALUE!</v>
      </c>
      <c r="X223">
        <f t="shared" si="140"/>
        <v>39</v>
      </c>
      <c r="Y223" s="3" t="b">
        <f t="shared" si="113"/>
        <v>0</v>
      </c>
      <c r="Z223" t="e">
        <f t="shared" si="118"/>
        <v>#VALUE!</v>
      </c>
      <c r="AA223" t="str">
        <f t="shared" si="119"/>
        <v>1956</v>
      </c>
      <c r="AB223" t="str">
        <f t="shared" si="120"/>
        <v>2025</v>
      </c>
      <c r="AC223" t="str">
        <f t="shared" si="121"/>
        <v>175in</v>
      </c>
      <c r="AD223" t="str">
        <f t="shared" si="122"/>
        <v>674e80</v>
      </c>
      <c r="AE223" t="e">
        <f t="shared" si="123"/>
        <v>#VALUE!</v>
      </c>
      <c r="AF223" t="str">
        <f t="shared" si="124"/>
        <v>099875931</v>
      </c>
      <c r="AG223" s="3" t="b">
        <f t="shared" si="114"/>
        <v>0</v>
      </c>
      <c r="AH223" t="b">
        <f t="shared" si="125"/>
        <v>0</v>
      </c>
      <c r="AI223" t="b">
        <f t="shared" si="126"/>
        <v>0</v>
      </c>
      <c r="AJ223" t="b">
        <f t="shared" si="127"/>
        <v>1</v>
      </c>
      <c r="AK223" s="8" t="b">
        <f t="shared" si="128"/>
        <v>0</v>
      </c>
      <c r="AL223" s="7" t="b">
        <f t="shared" si="129"/>
        <v>0</v>
      </c>
      <c r="AM223" s="8" t="b">
        <f t="shared" si="130"/>
        <v>0</v>
      </c>
      <c r="AN223" t="b">
        <f t="shared" si="131"/>
        <v>1</v>
      </c>
      <c r="AO223" t="str">
        <f t="shared" si="132"/>
        <v>in</v>
      </c>
      <c r="AP223">
        <f t="shared" si="133"/>
        <v>175</v>
      </c>
      <c r="AQ223" s="6" t="b">
        <f t="shared" si="134"/>
        <v>0</v>
      </c>
      <c r="AR223" s="6" t="str">
        <f t="shared" si="135"/>
        <v>74e80</v>
      </c>
      <c r="AS223" s="6" t="b">
        <f>NOT(IFERROR(VLOOKUP(IFERROR(VALUE(MID($AD223,RIGHT(AS$2,1)+1,1)),MID($AD223,RIGHT(AS$2,1)+1,1)),Alphanumeric!$A:$A,1,FALSE),-1)=-1)</f>
        <v>1</v>
      </c>
      <c r="AT223" s="6" t="b">
        <f>NOT(IFERROR(VLOOKUP(IFERROR(VALUE(MID($AD223,RIGHT(AT$2,1)+1,1)),MID($AD223,RIGHT(AT$2,1)+1,1)),Alphanumeric!$A:$A,1,FALSE),-1)=-1)</f>
        <v>1</v>
      </c>
      <c r="AU223" s="6" t="b">
        <f>NOT(IFERROR(VLOOKUP(IFERROR(VALUE(MID($AD223,RIGHT(AU$2,1)+1,1)),MID($AD223,RIGHT(AU$2,1)+1,1)),Alphanumeric!$A:$A,1,FALSE),-1)=-1)</f>
        <v>1</v>
      </c>
      <c r="AV223" s="6" t="b">
        <f>NOT(IFERROR(VLOOKUP(IFERROR(VALUE(MID($AD223,RIGHT(AV$2,1)+1,1)),MID($AD223,RIGHT(AV$2,1)+1,1)),Alphanumeric!$A:$A,1,FALSE),-1)=-1)</f>
        <v>1</v>
      </c>
      <c r="AW223" s="6" t="b">
        <f>NOT(IFERROR(VLOOKUP(IFERROR(VALUE(MID($AD223,RIGHT(AW$2,1)+1,1)),MID($AD223,RIGHT(AW$2,1)+1,1)),Alphanumeric!$A:$A,1,FALSE),-1)=-1)</f>
        <v>1</v>
      </c>
      <c r="AX223" s="6" t="b">
        <f>NOT(IFERROR(VLOOKUP(IFERROR(VALUE(MID($AD223,RIGHT(AX$2,1)+1,1)),MID($AD223,RIGHT(AX$2,1)+1,1)),Alphanumeric!$A:$A,1,FALSE),-1)=-1)</f>
        <v>0</v>
      </c>
      <c r="AY223" s="6" t="b">
        <f t="shared" si="136"/>
        <v>1</v>
      </c>
      <c r="AZ223" t="b">
        <f t="shared" si="137"/>
        <v>0</v>
      </c>
    </row>
    <row r="224" spans="1:52" x14ac:dyDescent="0.2">
      <c r="A224" t="str">
        <f t="shared" si="115"/>
        <v>55-1</v>
      </c>
      <c r="C224">
        <f t="shared" si="138"/>
        <v>55</v>
      </c>
      <c r="D224">
        <f t="shared" si="116"/>
        <v>1</v>
      </c>
      <c r="G224">
        <f t="shared" si="139"/>
        <v>222</v>
      </c>
      <c r="H224" t="str">
        <f t="shared" si="143"/>
        <v/>
      </c>
      <c r="I224" t="str">
        <f t="shared" si="143"/>
        <v>byr:1926 hgt:188cm</v>
      </c>
      <c r="J224" t="str">
        <f t="shared" si="143"/>
        <v>ecl:hzl eyr:2021</v>
      </c>
      <c r="K224" t="str">
        <f t="shared" si="143"/>
        <v>iyr:2018</v>
      </c>
      <c r="L224" t="str">
        <f t="shared" si="143"/>
        <v>hcl:#866857 pid:557800355</v>
      </c>
      <c r="M224" t="str">
        <f t="shared" si="143"/>
        <v/>
      </c>
      <c r="N224" t="str">
        <f t="shared" si="143"/>
        <v/>
      </c>
      <c r="O224" t="str">
        <f t="shared" si="143"/>
        <v/>
      </c>
      <c r="P224" t="str">
        <f t="shared" si="143"/>
        <v/>
      </c>
      <c r="Q224" t="str">
        <f t="shared" si="117"/>
        <v>byr:1926 hgt:188cm ecl:hzl eyr:2021 iyr:2018 hcl:#866857 pid:557800355</v>
      </c>
      <c r="R224">
        <f t="shared" si="140"/>
        <v>1</v>
      </c>
      <c r="S224">
        <f t="shared" si="140"/>
        <v>37</v>
      </c>
      <c r="T224">
        <f t="shared" si="140"/>
        <v>28</v>
      </c>
      <c r="U224">
        <f t="shared" si="140"/>
        <v>10</v>
      </c>
      <c r="V224">
        <f t="shared" si="140"/>
        <v>46</v>
      </c>
      <c r="W224">
        <f t="shared" si="140"/>
        <v>20</v>
      </c>
      <c r="X224">
        <f t="shared" si="140"/>
        <v>58</v>
      </c>
      <c r="Y224" s="3" t="b">
        <f t="shared" si="113"/>
        <v>1</v>
      </c>
      <c r="Z224" t="str">
        <f t="shared" si="118"/>
        <v>1926</v>
      </c>
      <c r="AA224" t="str">
        <f t="shared" si="119"/>
        <v>2018</v>
      </c>
      <c r="AB224" t="str">
        <f t="shared" si="120"/>
        <v>2021</v>
      </c>
      <c r="AC224" t="str">
        <f t="shared" si="121"/>
        <v>188cm</v>
      </c>
      <c r="AD224" t="str">
        <f t="shared" si="122"/>
        <v>#866857</v>
      </c>
      <c r="AE224" t="str">
        <f t="shared" si="123"/>
        <v>hzl</v>
      </c>
      <c r="AF224" t="str">
        <f t="shared" si="124"/>
        <v>557800355</v>
      </c>
      <c r="AG224" s="3" t="b">
        <f t="shared" si="114"/>
        <v>1</v>
      </c>
      <c r="AH224" t="b">
        <f t="shared" si="125"/>
        <v>1</v>
      </c>
      <c r="AI224" t="b">
        <f t="shared" si="126"/>
        <v>1</v>
      </c>
      <c r="AJ224" t="b">
        <f t="shared" si="127"/>
        <v>1</v>
      </c>
      <c r="AK224" s="8" t="b">
        <f t="shared" si="128"/>
        <v>1</v>
      </c>
      <c r="AL224" s="7" t="b">
        <f t="shared" si="129"/>
        <v>1</v>
      </c>
      <c r="AM224" s="8" t="b">
        <f t="shared" si="130"/>
        <v>1</v>
      </c>
      <c r="AN224" t="b">
        <f t="shared" si="131"/>
        <v>1</v>
      </c>
      <c r="AO224" t="str">
        <f t="shared" si="132"/>
        <v>cm</v>
      </c>
      <c r="AP224">
        <f t="shared" si="133"/>
        <v>188</v>
      </c>
      <c r="AQ224" s="6" t="b">
        <f t="shared" si="134"/>
        <v>1</v>
      </c>
      <c r="AR224" s="6" t="str">
        <f t="shared" si="135"/>
        <v>866857</v>
      </c>
      <c r="AS224" s="6" t="b">
        <f>NOT(IFERROR(VLOOKUP(IFERROR(VALUE(MID($AD224,RIGHT(AS$2,1)+1,1)),MID($AD224,RIGHT(AS$2,1)+1,1)),Alphanumeric!$A:$A,1,FALSE),-1)=-1)</f>
        <v>1</v>
      </c>
      <c r="AT224" s="6" t="b">
        <f>NOT(IFERROR(VLOOKUP(IFERROR(VALUE(MID($AD224,RIGHT(AT$2,1)+1,1)),MID($AD224,RIGHT(AT$2,1)+1,1)),Alphanumeric!$A:$A,1,FALSE),-1)=-1)</f>
        <v>1</v>
      </c>
      <c r="AU224" s="6" t="b">
        <f>NOT(IFERROR(VLOOKUP(IFERROR(VALUE(MID($AD224,RIGHT(AU$2,1)+1,1)),MID($AD224,RIGHT(AU$2,1)+1,1)),Alphanumeric!$A:$A,1,FALSE),-1)=-1)</f>
        <v>1</v>
      </c>
      <c r="AV224" s="6" t="b">
        <f>NOT(IFERROR(VLOOKUP(IFERROR(VALUE(MID($AD224,RIGHT(AV$2,1)+1,1)),MID($AD224,RIGHT(AV$2,1)+1,1)),Alphanumeric!$A:$A,1,FALSE),-1)=-1)</f>
        <v>1</v>
      </c>
      <c r="AW224" s="6" t="b">
        <f>NOT(IFERROR(VLOOKUP(IFERROR(VALUE(MID($AD224,RIGHT(AW$2,1)+1,1)),MID($AD224,RIGHT(AW$2,1)+1,1)),Alphanumeric!$A:$A,1,FALSE),-1)=-1)</f>
        <v>1</v>
      </c>
      <c r="AX224" s="6" t="b">
        <f>NOT(IFERROR(VLOOKUP(IFERROR(VALUE(MID($AD224,RIGHT(AX$2,1)+1,1)),MID($AD224,RIGHT(AX$2,1)+1,1)),Alphanumeric!$A:$A,1,FALSE),-1)=-1)</f>
        <v>1</v>
      </c>
      <c r="AY224" s="6" t="b">
        <f t="shared" si="136"/>
        <v>1</v>
      </c>
      <c r="AZ224" t="b">
        <f t="shared" si="137"/>
        <v>1</v>
      </c>
    </row>
    <row r="225" spans="1:52" ht="17" x14ac:dyDescent="0.25">
      <c r="A225" t="str">
        <f t="shared" si="115"/>
        <v>55-2</v>
      </c>
      <c r="B225" s="1" t="s">
        <v>162</v>
      </c>
      <c r="C225">
        <f t="shared" si="138"/>
        <v>55</v>
      </c>
      <c r="D225">
        <f t="shared" si="116"/>
        <v>2</v>
      </c>
      <c r="G225">
        <f t="shared" si="139"/>
        <v>223</v>
      </c>
      <c r="H225" t="str">
        <f t="shared" si="143"/>
        <v/>
      </c>
      <c r="I225" t="str">
        <f t="shared" si="143"/>
        <v>byr:1939 pid:200409089</v>
      </c>
      <c r="J225" t="str">
        <f t="shared" si="143"/>
        <v>eyr:2026 hgt:164cm</v>
      </c>
      <c r="K225" t="str">
        <f t="shared" si="143"/>
        <v>ecl:grn iyr:2013</v>
      </c>
      <c r="L225" t="str">
        <f t="shared" si="143"/>
        <v>hcl:#733820</v>
      </c>
      <c r="M225" t="str">
        <f t="shared" si="143"/>
        <v/>
      </c>
      <c r="N225" t="str">
        <f t="shared" si="143"/>
        <v/>
      </c>
      <c r="O225" t="str">
        <f t="shared" si="143"/>
        <v/>
      </c>
      <c r="P225" t="str">
        <f t="shared" si="143"/>
        <v/>
      </c>
      <c r="Q225" t="str">
        <f t="shared" si="117"/>
        <v>byr:1939 pid:200409089 eyr:2026 hgt:164cm ecl:grn iyr:2013 hcl:#733820</v>
      </c>
      <c r="R225">
        <f t="shared" si="140"/>
        <v>1</v>
      </c>
      <c r="S225">
        <f t="shared" si="140"/>
        <v>51</v>
      </c>
      <c r="T225">
        <f t="shared" si="140"/>
        <v>24</v>
      </c>
      <c r="U225">
        <f t="shared" si="140"/>
        <v>33</v>
      </c>
      <c r="V225">
        <f t="shared" si="140"/>
        <v>60</v>
      </c>
      <c r="W225">
        <f t="shared" si="140"/>
        <v>43</v>
      </c>
      <c r="X225">
        <f t="shared" si="140"/>
        <v>10</v>
      </c>
      <c r="Y225" s="3" t="b">
        <f t="shared" si="113"/>
        <v>1</v>
      </c>
      <c r="Z225" t="str">
        <f t="shared" si="118"/>
        <v>1939</v>
      </c>
      <c r="AA225" t="str">
        <f t="shared" si="119"/>
        <v>2013</v>
      </c>
      <c r="AB225" t="str">
        <f t="shared" si="120"/>
        <v>2026</v>
      </c>
      <c r="AC225" t="str">
        <f t="shared" si="121"/>
        <v>164cm</v>
      </c>
      <c r="AD225" t="str">
        <f t="shared" si="122"/>
        <v>#733820</v>
      </c>
      <c r="AE225" t="str">
        <f t="shared" si="123"/>
        <v>grn</v>
      </c>
      <c r="AF225" t="str">
        <f t="shared" si="124"/>
        <v>200409089</v>
      </c>
      <c r="AG225" s="3" t="b">
        <f t="shared" si="114"/>
        <v>1</v>
      </c>
      <c r="AH225" t="b">
        <f t="shared" si="125"/>
        <v>1</v>
      </c>
      <c r="AI225" t="b">
        <f t="shared" si="126"/>
        <v>1</v>
      </c>
      <c r="AJ225" t="b">
        <f t="shared" si="127"/>
        <v>1</v>
      </c>
      <c r="AK225" s="8" t="b">
        <f t="shared" si="128"/>
        <v>1</v>
      </c>
      <c r="AL225" s="7" t="b">
        <f t="shared" si="129"/>
        <v>1</v>
      </c>
      <c r="AM225" s="8" t="b">
        <f t="shared" si="130"/>
        <v>1</v>
      </c>
      <c r="AN225" t="b">
        <f t="shared" si="131"/>
        <v>1</v>
      </c>
      <c r="AO225" t="str">
        <f t="shared" si="132"/>
        <v>cm</v>
      </c>
      <c r="AP225">
        <f t="shared" si="133"/>
        <v>164</v>
      </c>
      <c r="AQ225" s="6" t="b">
        <f t="shared" si="134"/>
        <v>1</v>
      </c>
      <c r="AR225" s="6" t="str">
        <f t="shared" si="135"/>
        <v>733820</v>
      </c>
      <c r="AS225" s="6" t="b">
        <f>NOT(IFERROR(VLOOKUP(IFERROR(VALUE(MID($AD225,RIGHT(AS$2,1)+1,1)),MID($AD225,RIGHT(AS$2,1)+1,1)),Alphanumeric!$A:$A,1,FALSE),-1)=-1)</f>
        <v>1</v>
      </c>
      <c r="AT225" s="6" t="b">
        <f>NOT(IFERROR(VLOOKUP(IFERROR(VALUE(MID($AD225,RIGHT(AT$2,1)+1,1)),MID($AD225,RIGHT(AT$2,1)+1,1)),Alphanumeric!$A:$A,1,FALSE),-1)=-1)</f>
        <v>1</v>
      </c>
      <c r="AU225" s="6" t="b">
        <f>NOT(IFERROR(VLOOKUP(IFERROR(VALUE(MID($AD225,RIGHT(AU$2,1)+1,1)),MID($AD225,RIGHT(AU$2,1)+1,1)),Alphanumeric!$A:$A,1,FALSE),-1)=-1)</f>
        <v>1</v>
      </c>
      <c r="AV225" s="6" t="b">
        <f>NOT(IFERROR(VLOOKUP(IFERROR(VALUE(MID($AD225,RIGHT(AV$2,1)+1,1)),MID($AD225,RIGHT(AV$2,1)+1,1)),Alphanumeric!$A:$A,1,FALSE),-1)=-1)</f>
        <v>1</v>
      </c>
      <c r="AW225" s="6" t="b">
        <f>NOT(IFERROR(VLOOKUP(IFERROR(VALUE(MID($AD225,RIGHT(AW$2,1)+1,1)),MID($AD225,RIGHT(AW$2,1)+1,1)),Alphanumeric!$A:$A,1,FALSE),-1)=-1)</f>
        <v>1</v>
      </c>
      <c r="AX225" s="6" t="b">
        <f>NOT(IFERROR(VLOOKUP(IFERROR(VALUE(MID($AD225,RIGHT(AX$2,1)+1,1)),MID($AD225,RIGHT(AX$2,1)+1,1)),Alphanumeric!$A:$A,1,FALSE),-1)=-1)</f>
        <v>1</v>
      </c>
      <c r="AY225" s="6" t="b">
        <f t="shared" si="136"/>
        <v>1</v>
      </c>
      <c r="AZ225" t="b">
        <f t="shared" si="137"/>
        <v>1</v>
      </c>
    </row>
    <row r="226" spans="1:52" ht="17" x14ac:dyDescent="0.25">
      <c r="A226" t="str">
        <f t="shared" si="115"/>
        <v>55-3</v>
      </c>
      <c r="B226" s="1" t="s">
        <v>163</v>
      </c>
      <c r="C226">
        <f t="shared" si="138"/>
        <v>55</v>
      </c>
      <c r="D226">
        <f t="shared" si="116"/>
        <v>3</v>
      </c>
      <c r="G226">
        <f t="shared" si="139"/>
        <v>224</v>
      </c>
      <c r="H226" t="str">
        <f t="shared" si="143"/>
        <v/>
      </c>
      <c r="I226" t="str">
        <f t="shared" si="143"/>
        <v>cid:73 hgt:169cm iyr:2016 byr:1976 ecl:gry eyr:2024</v>
      </c>
      <c r="J226" t="str">
        <f t="shared" si="143"/>
        <v>pid:043453462</v>
      </c>
      <c r="K226" t="str">
        <f t="shared" si="143"/>
        <v/>
      </c>
      <c r="L226" t="str">
        <f t="shared" si="143"/>
        <v/>
      </c>
      <c r="M226" t="str">
        <f t="shared" si="143"/>
        <v/>
      </c>
      <c r="N226" t="str">
        <f t="shared" si="143"/>
        <v/>
      </c>
      <c r="O226" t="str">
        <f t="shared" si="143"/>
        <v/>
      </c>
      <c r="P226" t="str">
        <f t="shared" si="143"/>
        <v/>
      </c>
      <c r="Q226" t="str">
        <f t="shared" si="117"/>
        <v>cid:73 hgt:169cm iyr:2016 byr:1976 ecl:gry eyr:2024 pid:043453462</v>
      </c>
      <c r="R226">
        <f t="shared" si="140"/>
        <v>27</v>
      </c>
      <c r="S226">
        <f t="shared" si="140"/>
        <v>18</v>
      </c>
      <c r="T226">
        <f t="shared" si="140"/>
        <v>44</v>
      </c>
      <c r="U226">
        <f t="shared" si="140"/>
        <v>8</v>
      </c>
      <c r="V226" t="e">
        <f t="shared" si="140"/>
        <v>#VALUE!</v>
      </c>
      <c r="W226">
        <f t="shared" si="140"/>
        <v>36</v>
      </c>
      <c r="X226">
        <f t="shared" si="140"/>
        <v>53</v>
      </c>
      <c r="Y226" s="3" t="b">
        <f t="shared" si="113"/>
        <v>0</v>
      </c>
      <c r="Z226" t="str">
        <f t="shared" si="118"/>
        <v>1976</v>
      </c>
      <c r="AA226" t="str">
        <f t="shared" si="119"/>
        <v>2016</v>
      </c>
      <c r="AB226" t="str">
        <f t="shared" si="120"/>
        <v>2024</v>
      </c>
      <c r="AC226" t="str">
        <f t="shared" si="121"/>
        <v>169cm</v>
      </c>
      <c r="AD226" t="e">
        <f t="shared" si="122"/>
        <v>#VALUE!</v>
      </c>
      <c r="AE226" t="str">
        <f t="shared" si="123"/>
        <v>gry</v>
      </c>
      <c r="AF226" t="str">
        <f t="shared" si="124"/>
        <v>043453462</v>
      </c>
      <c r="AG226" s="3" t="b">
        <f t="shared" si="114"/>
        <v>0</v>
      </c>
      <c r="AH226" t="b">
        <f t="shared" si="125"/>
        <v>1</v>
      </c>
      <c r="AI226" t="b">
        <f t="shared" si="126"/>
        <v>1</v>
      </c>
      <c r="AJ226" t="b">
        <f t="shared" si="127"/>
        <v>1</v>
      </c>
      <c r="AK226" s="8" t="b">
        <f t="shared" si="128"/>
        <v>1</v>
      </c>
      <c r="AL226" s="7" t="b">
        <f t="shared" si="129"/>
        <v>0</v>
      </c>
      <c r="AM226" s="8" t="b">
        <f t="shared" si="130"/>
        <v>1</v>
      </c>
      <c r="AN226" t="b">
        <f t="shared" si="131"/>
        <v>1</v>
      </c>
      <c r="AO226" t="str">
        <f t="shared" si="132"/>
        <v>cm</v>
      </c>
      <c r="AP226">
        <f t="shared" si="133"/>
        <v>169</v>
      </c>
      <c r="AQ226" s="6" t="b">
        <f t="shared" si="134"/>
        <v>0</v>
      </c>
      <c r="AR226" s="6" t="e">
        <f t="shared" si="135"/>
        <v>#VALUE!</v>
      </c>
      <c r="AS226" s="6" t="b">
        <f>NOT(IFERROR(VLOOKUP(IFERROR(VALUE(MID($AD226,RIGHT(AS$2,1)+1,1)),MID($AD226,RIGHT(AS$2,1)+1,1)),Alphanumeric!$A:$A,1,FALSE),-1)=-1)</f>
        <v>0</v>
      </c>
      <c r="AT226" s="6" t="b">
        <f>NOT(IFERROR(VLOOKUP(IFERROR(VALUE(MID($AD226,RIGHT(AT$2,1)+1,1)),MID($AD226,RIGHT(AT$2,1)+1,1)),Alphanumeric!$A:$A,1,FALSE),-1)=-1)</f>
        <v>0</v>
      </c>
      <c r="AU226" s="6" t="b">
        <f>NOT(IFERROR(VLOOKUP(IFERROR(VALUE(MID($AD226,RIGHT(AU$2,1)+1,1)),MID($AD226,RIGHT(AU$2,1)+1,1)),Alphanumeric!$A:$A,1,FALSE),-1)=-1)</f>
        <v>0</v>
      </c>
      <c r="AV226" s="6" t="b">
        <f>NOT(IFERROR(VLOOKUP(IFERROR(VALUE(MID($AD226,RIGHT(AV$2,1)+1,1)),MID($AD226,RIGHT(AV$2,1)+1,1)),Alphanumeric!$A:$A,1,FALSE),-1)=-1)</f>
        <v>0</v>
      </c>
      <c r="AW226" s="6" t="b">
        <f>NOT(IFERROR(VLOOKUP(IFERROR(VALUE(MID($AD226,RIGHT(AW$2,1)+1,1)),MID($AD226,RIGHT(AW$2,1)+1,1)),Alphanumeric!$A:$A,1,FALSE),-1)=-1)</f>
        <v>0</v>
      </c>
      <c r="AX226" s="6" t="b">
        <f>NOT(IFERROR(VLOOKUP(IFERROR(VALUE(MID($AD226,RIGHT(AX$2,1)+1,1)),MID($AD226,RIGHT(AX$2,1)+1,1)),Alphanumeric!$A:$A,1,FALSE),-1)=-1)</f>
        <v>0</v>
      </c>
      <c r="AY226" s="6" t="b">
        <f t="shared" si="136"/>
        <v>1</v>
      </c>
      <c r="AZ226" t="b">
        <f t="shared" si="137"/>
        <v>0</v>
      </c>
    </row>
    <row r="227" spans="1:52" x14ac:dyDescent="0.2">
      <c r="A227" t="str">
        <f t="shared" si="115"/>
        <v>56-1</v>
      </c>
      <c r="C227">
        <f t="shared" si="138"/>
        <v>56</v>
      </c>
      <c r="D227">
        <f t="shared" si="116"/>
        <v>1</v>
      </c>
      <c r="G227">
        <f t="shared" si="139"/>
        <v>225</v>
      </c>
      <c r="H227" t="str">
        <f t="shared" si="143"/>
        <v/>
      </c>
      <c r="I227" t="str">
        <f t="shared" si="143"/>
        <v>pid:609818712 hcl:#733820 byr:1958</v>
      </c>
      <c r="J227" t="str">
        <f t="shared" si="143"/>
        <v>eyr:2025 hgt:187cm iyr:2017 ecl:gry</v>
      </c>
      <c r="K227" t="str">
        <f t="shared" si="143"/>
        <v/>
      </c>
      <c r="L227" t="str">
        <f t="shared" si="143"/>
        <v/>
      </c>
      <c r="M227" t="str">
        <f t="shared" si="143"/>
        <v/>
      </c>
      <c r="N227" t="str">
        <f t="shared" si="143"/>
        <v/>
      </c>
      <c r="O227" t="str">
        <f t="shared" si="143"/>
        <v/>
      </c>
      <c r="P227" t="str">
        <f t="shared" si="143"/>
        <v/>
      </c>
      <c r="Q227" t="str">
        <f t="shared" si="117"/>
        <v>pid:609818712 hcl:#733820 byr:1958 eyr:2025 hgt:187cm iyr:2017 ecl:gry</v>
      </c>
      <c r="R227">
        <f t="shared" si="140"/>
        <v>27</v>
      </c>
      <c r="S227">
        <f t="shared" si="140"/>
        <v>55</v>
      </c>
      <c r="T227">
        <f t="shared" si="140"/>
        <v>36</v>
      </c>
      <c r="U227">
        <f t="shared" si="140"/>
        <v>45</v>
      </c>
      <c r="V227">
        <f t="shared" si="140"/>
        <v>15</v>
      </c>
      <c r="W227">
        <f t="shared" si="140"/>
        <v>64</v>
      </c>
      <c r="X227">
        <f t="shared" si="140"/>
        <v>1</v>
      </c>
      <c r="Y227" s="3" t="b">
        <f t="shared" si="113"/>
        <v>1</v>
      </c>
      <c r="Z227" t="str">
        <f t="shared" si="118"/>
        <v>1958</v>
      </c>
      <c r="AA227" t="str">
        <f t="shared" si="119"/>
        <v>2017</v>
      </c>
      <c r="AB227" t="str">
        <f t="shared" si="120"/>
        <v>2025</v>
      </c>
      <c r="AC227" t="str">
        <f t="shared" si="121"/>
        <v>187cm</v>
      </c>
      <c r="AD227" t="str">
        <f t="shared" si="122"/>
        <v>#733820</v>
      </c>
      <c r="AE227" t="str">
        <f t="shared" si="123"/>
        <v>gry</v>
      </c>
      <c r="AF227" t="str">
        <f t="shared" si="124"/>
        <v>609818712</v>
      </c>
      <c r="AG227" s="3" t="b">
        <f t="shared" si="114"/>
        <v>1</v>
      </c>
      <c r="AH227" t="b">
        <f t="shared" si="125"/>
        <v>1</v>
      </c>
      <c r="AI227" t="b">
        <f t="shared" si="126"/>
        <v>1</v>
      </c>
      <c r="AJ227" t="b">
        <f t="shared" si="127"/>
        <v>1</v>
      </c>
      <c r="AK227" s="8" t="b">
        <f t="shared" si="128"/>
        <v>1</v>
      </c>
      <c r="AL227" s="7" t="b">
        <f t="shared" si="129"/>
        <v>1</v>
      </c>
      <c r="AM227" s="8" t="b">
        <f t="shared" si="130"/>
        <v>1</v>
      </c>
      <c r="AN227" t="b">
        <f t="shared" si="131"/>
        <v>1</v>
      </c>
      <c r="AO227" t="str">
        <f t="shared" si="132"/>
        <v>cm</v>
      </c>
      <c r="AP227">
        <f t="shared" si="133"/>
        <v>187</v>
      </c>
      <c r="AQ227" s="6" t="b">
        <f t="shared" si="134"/>
        <v>1</v>
      </c>
      <c r="AR227" s="6" t="str">
        <f t="shared" si="135"/>
        <v>733820</v>
      </c>
      <c r="AS227" s="6" t="b">
        <f>NOT(IFERROR(VLOOKUP(IFERROR(VALUE(MID($AD227,RIGHT(AS$2,1)+1,1)),MID($AD227,RIGHT(AS$2,1)+1,1)),Alphanumeric!$A:$A,1,FALSE),-1)=-1)</f>
        <v>1</v>
      </c>
      <c r="AT227" s="6" t="b">
        <f>NOT(IFERROR(VLOOKUP(IFERROR(VALUE(MID($AD227,RIGHT(AT$2,1)+1,1)),MID($AD227,RIGHT(AT$2,1)+1,1)),Alphanumeric!$A:$A,1,FALSE),-1)=-1)</f>
        <v>1</v>
      </c>
      <c r="AU227" s="6" t="b">
        <f>NOT(IFERROR(VLOOKUP(IFERROR(VALUE(MID($AD227,RIGHT(AU$2,1)+1,1)),MID($AD227,RIGHT(AU$2,1)+1,1)),Alphanumeric!$A:$A,1,FALSE),-1)=-1)</f>
        <v>1</v>
      </c>
      <c r="AV227" s="6" t="b">
        <f>NOT(IFERROR(VLOOKUP(IFERROR(VALUE(MID($AD227,RIGHT(AV$2,1)+1,1)),MID($AD227,RIGHT(AV$2,1)+1,1)),Alphanumeric!$A:$A,1,FALSE),-1)=-1)</f>
        <v>1</v>
      </c>
      <c r="AW227" s="6" t="b">
        <f>NOT(IFERROR(VLOOKUP(IFERROR(VALUE(MID($AD227,RIGHT(AW$2,1)+1,1)),MID($AD227,RIGHT(AW$2,1)+1,1)),Alphanumeric!$A:$A,1,FALSE),-1)=-1)</f>
        <v>1</v>
      </c>
      <c r="AX227" s="6" t="b">
        <f>NOT(IFERROR(VLOOKUP(IFERROR(VALUE(MID($AD227,RIGHT(AX$2,1)+1,1)),MID($AD227,RIGHT(AX$2,1)+1,1)),Alphanumeric!$A:$A,1,FALSE),-1)=-1)</f>
        <v>1</v>
      </c>
      <c r="AY227" s="6" t="b">
        <f t="shared" si="136"/>
        <v>1</v>
      </c>
      <c r="AZ227" t="b">
        <f t="shared" si="137"/>
        <v>1</v>
      </c>
    </row>
    <row r="228" spans="1:52" ht="17" x14ac:dyDescent="0.25">
      <c r="A228" t="str">
        <f t="shared" si="115"/>
        <v>56-2</v>
      </c>
      <c r="B228" s="1" t="s">
        <v>164</v>
      </c>
      <c r="C228">
        <f t="shared" si="138"/>
        <v>56</v>
      </c>
      <c r="D228">
        <f t="shared" si="116"/>
        <v>2</v>
      </c>
      <c r="G228">
        <f t="shared" si="139"/>
        <v>226</v>
      </c>
      <c r="H228" t="str">
        <f t="shared" si="143"/>
        <v/>
      </c>
      <c r="I228" t="str">
        <f t="shared" si="143"/>
        <v>hgt:66in pid:618590610 iyr:2013 byr:1938 hcl:#d1bda9</v>
      </c>
      <c r="J228" t="str">
        <f t="shared" si="143"/>
        <v>eyr:2022</v>
      </c>
      <c r="K228" t="str">
        <f t="shared" si="143"/>
        <v>ecl:grn cid:69</v>
      </c>
      <c r="L228" t="str">
        <f t="shared" si="143"/>
        <v/>
      </c>
      <c r="M228" t="str">
        <f t="shared" si="143"/>
        <v/>
      </c>
      <c r="N228" t="str">
        <f t="shared" si="143"/>
        <v/>
      </c>
      <c r="O228" t="str">
        <f t="shared" si="143"/>
        <v/>
      </c>
      <c r="P228" t="str">
        <f t="shared" si="143"/>
        <v/>
      </c>
      <c r="Q228" t="str">
        <f t="shared" si="117"/>
        <v>hgt:66in pid:618590610 iyr:2013 byr:1938 hcl:#d1bda9 eyr:2022 ecl:grn cid:69</v>
      </c>
      <c r="R228">
        <f t="shared" si="140"/>
        <v>33</v>
      </c>
      <c r="S228">
        <f t="shared" si="140"/>
        <v>24</v>
      </c>
      <c r="T228">
        <f t="shared" si="140"/>
        <v>54</v>
      </c>
      <c r="U228">
        <f t="shared" si="140"/>
        <v>1</v>
      </c>
      <c r="V228">
        <f t="shared" si="140"/>
        <v>42</v>
      </c>
      <c r="W228">
        <f t="shared" si="140"/>
        <v>63</v>
      </c>
      <c r="X228">
        <f t="shared" si="140"/>
        <v>10</v>
      </c>
      <c r="Y228" s="3" t="b">
        <f t="shared" si="113"/>
        <v>1</v>
      </c>
      <c r="Z228" t="str">
        <f t="shared" si="118"/>
        <v>1938</v>
      </c>
      <c r="AA228" t="str">
        <f t="shared" si="119"/>
        <v>2013</v>
      </c>
      <c r="AB228" t="str">
        <f t="shared" si="120"/>
        <v>2022</v>
      </c>
      <c r="AC228" t="str">
        <f t="shared" si="121"/>
        <v>66in</v>
      </c>
      <c r="AD228" t="str">
        <f t="shared" si="122"/>
        <v>#d1bda9</v>
      </c>
      <c r="AE228" t="str">
        <f t="shared" si="123"/>
        <v>grn</v>
      </c>
      <c r="AF228" t="str">
        <f t="shared" si="124"/>
        <v>618590610</v>
      </c>
      <c r="AG228" s="3" t="b">
        <f t="shared" si="114"/>
        <v>1</v>
      </c>
      <c r="AH228" t="b">
        <f t="shared" si="125"/>
        <v>1</v>
      </c>
      <c r="AI228" t="b">
        <f t="shared" si="126"/>
        <v>1</v>
      </c>
      <c r="AJ228" t="b">
        <f t="shared" si="127"/>
        <v>1</v>
      </c>
      <c r="AK228" s="8" t="b">
        <f t="shared" si="128"/>
        <v>1</v>
      </c>
      <c r="AL228" s="7" t="b">
        <f t="shared" si="129"/>
        <v>1</v>
      </c>
      <c r="AM228" s="8" t="b">
        <f t="shared" si="130"/>
        <v>1</v>
      </c>
      <c r="AN228" t="b">
        <f t="shared" si="131"/>
        <v>1</v>
      </c>
      <c r="AO228" t="str">
        <f t="shared" si="132"/>
        <v>in</v>
      </c>
      <c r="AP228">
        <f t="shared" si="133"/>
        <v>66</v>
      </c>
      <c r="AQ228" s="6" t="b">
        <f t="shared" si="134"/>
        <v>1</v>
      </c>
      <c r="AR228" s="6" t="str">
        <f t="shared" si="135"/>
        <v>d1bda9</v>
      </c>
      <c r="AS228" s="6" t="b">
        <f>NOT(IFERROR(VLOOKUP(IFERROR(VALUE(MID($AD228,RIGHT(AS$2,1)+1,1)),MID($AD228,RIGHT(AS$2,1)+1,1)),Alphanumeric!$A:$A,1,FALSE),-1)=-1)</f>
        <v>1</v>
      </c>
      <c r="AT228" s="6" t="b">
        <f>NOT(IFERROR(VLOOKUP(IFERROR(VALUE(MID($AD228,RIGHT(AT$2,1)+1,1)),MID($AD228,RIGHT(AT$2,1)+1,1)),Alphanumeric!$A:$A,1,FALSE),-1)=-1)</f>
        <v>1</v>
      </c>
      <c r="AU228" s="6" t="b">
        <f>NOT(IFERROR(VLOOKUP(IFERROR(VALUE(MID($AD228,RIGHT(AU$2,1)+1,1)),MID($AD228,RIGHT(AU$2,1)+1,1)),Alphanumeric!$A:$A,1,FALSE),-1)=-1)</f>
        <v>1</v>
      </c>
      <c r="AV228" s="6" t="b">
        <f>NOT(IFERROR(VLOOKUP(IFERROR(VALUE(MID($AD228,RIGHT(AV$2,1)+1,1)),MID($AD228,RIGHT(AV$2,1)+1,1)),Alphanumeric!$A:$A,1,FALSE),-1)=-1)</f>
        <v>1</v>
      </c>
      <c r="AW228" s="6" t="b">
        <f>NOT(IFERROR(VLOOKUP(IFERROR(VALUE(MID($AD228,RIGHT(AW$2,1)+1,1)),MID($AD228,RIGHT(AW$2,1)+1,1)),Alphanumeric!$A:$A,1,FALSE),-1)=-1)</f>
        <v>1</v>
      </c>
      <c r="AX228" s="6" t="b">
        <f>NOT(IFERROR(VLOOKUP(IFERROR(VALUE(MID($AD228,RIGHT(AX$2,1)+1,1)),MID($AD228,RIGHT(AX$2,1)+1,1)),Alphanumeric!$A:$A,1,FALSE),-1)=-1)</f>
        <v>1</v>
      </c>
      <c r="AY228" s="6" t="b">
        <f t="shared" si="136"/>
        <v>1</v>
      </c>
      <c r="AZ228" t="b">
        <f t="shared" si="137"/>
        <v>1</v>
      </c>
    </row>
    <row r="229" spans="1:52" ht="17" x14ac:dyDescent="0.25">
      <c r="A229" t="str">
        <f t="shared" si="115"/>
        <v>56-3</v>
      </c>
      <c r="B229" s="1" t="s">
        <v>165</v>
      </c>
      <c r="C229">
        <f t="shared" si="138"/>
        <v>56</v>
      </c>
      <c r="D229">
        <f t="shared" si="116"/>
        <v>3</v>
      </c>
      <c r="G229">
        <f t="shared" si="139"/>
        <v>227</v>
      </c>
      <c r="H229" t="str">
        <f t="shared" si="143"/>
        <v/>
      </c>
      <c r="I229" t="str">
        <f t="shared" si="143"/>
        <v>hgt:156cm pid:755742405</v>
      </c>
      <c r="J229" t="str">
        <f t="shared" si="143"/>
        <v>byr:1929 hcl:#6b5442 eyr:2024</v>
      </c>
      <c r="K229" t="str">
        <f t="shared" si="143"/>
        <v>iyr:2018</v>
      </c>
      <c r="L229" t="str">
        <f t="shared" si="143"/>
        <v>ecl:gry</v>
      </c>
      <c r="M229" t="str">
        <f t="shared" si="143"/>
        <v>cid:105</v>
      </c>
      <c r="N229" t="str">
        <f t="shared" si="143"/>
        <v/>
      </c>
      <c r="O229" t="str">
        <f t="shared" si="143"/>
        <v/>
      </c>
      <c r="P229" t="str">
        <f t="shared" si="143"/>
        <v/>
      </c>
      <c r="Q229" t="str">
        <f t="shared" si="117"/>
        <v>hgt:156cm pid:755742405 byr:1929 hcl:#6b5442 eyr:2024 iyr:2018 ecl:gry cid:105</v>
      </c>
      <c r="R229">
        <f t="shared" si="140"/>
        <v>25</v>
      </c>
      <c r="S229">
        <f t="shared" si="140"/>
        <v>55</v>
      </c>
      <c r="T229">
        <f t="shared" si="140"/>
        <v>46</v>
      </c>
      <c r="U229">
        <f t="shared" si="140"/>
        <v>1</v>
      </c>
      <c r="V229">
        <f t="shared" si="140"/>
        <v>34</v>
      </c>
      <c r="W229">
        <f t="shared" si="140"/>
        <v>64</v>
      </c>
      <c r="X229">
        <f t="shared" si="140"/>
        <v>11</v>
      </c>
      <c r="Y229" s="3" t="b">
        <f t="shared" si="113"/>
        <v>1</v>
      </c>
      <c r="Z229" t="str">
        <f t="shared" si="118"/>
        <v>1929</v>
      </c>
      <c r="AA229" t="str">
        <f t="shared" si="119"/>
        <v>2018</v>
      </c>
      <c r="AB229" t="str">
        <f t="shared" si="120"/>
        <v>2024</v>
      </c>
      <c r="AC229" t="str">
        <f t="shared" si="121"/>
        <v>156cm</v>
      </c>
      <c r="AD229" t="str">
        <f t="shared" si="122"/>
        <v>#6b5442</v>
      </c>
      <c r="AE229" t="str">
        <f t="shared" si="123"/>
        <v>gry</v>
      </c>
      <c r="AF229" t="str">
        <f t="shared" si="124"/>
        <v>755742405</v>
      </c>
      <c r="AG229" s="3" t="b">
        <f t="shared" si="114"/>
        <v>1</v>
      </c>
      <c r="AH229" t="b">
        <f t="shared" si="125"/>
        <v>1</v>
      </c>
      <c r="AI229" t="b">
        <f t="shared" si="126"/>
        <v>1</v>
      </c>
      <c r="AJ229" t="b">
        <f t="shared" si="127"/>
        <v>1</v>
      </c>
      <c r="AK229" s="8" t="b">
        <f t="shared" si="128"/>
        <v>1</v>
      </c>
      <c r="AL229" s="7" t="b">
        <f t="shared" si="129"/>
        <v>1</v>
      </c>
      <c r="AM229" s="8" t="b">
        <f t="shared" si="130"/>
        <v>1</v>
      </c>
      <c r="AN229" t="b">
        <f t="shared" si="131"/>
        <v>1</v>
      </c>
      <c r="AO229" t="str">
        <f t="shared" si="132"/>
        <v>cm</v>
      </c>
      <c r="AP229">
        <f t="shared" si="133"/>
        <v>156</v>
      </c>
      <c r="AQ229" s="6" t="b">
        <f t="shared" si="134"/>
        <v>1</v>
      </c>
      <c r="AR229" s="6" t="str">
        <f t="shared" si="135"/>
        <v>6b5442</v>
      </c>
      <c r="AS229" s="6" t="b">
        <f>NOT(IFERROR(VLOOKUP(IFERROR(VALUE(MID($AD229,RIGHT(AS$2,1)+1,1)),MID($AD229,RIGHT(AS$2,1)+1,1)),Alphanumeric!$A:$A,1,FALSE),-1)=-1)</f>
        <v>1</v>
      </c>
      <c r="AT229" s="6" t="b">
        <f>NOT(IFERROR(VLOOKUP(IFERROR(VALUE(MID($AD229,RIGHT(AT$2,1)+1,1)),MID($AD229,RIGHT(AT$2,1)+1,1)),Alphanumeric!$A:$A,1,FALSE),-1)=-1)</f>
        <v>1</v>
      </c>
      <c r="AU229" s="6" t="b">
        <f>NOT(IFERROR(VLOOKUP(IFERROR(VALUE(MID($AD229,RIGHT(AU$2,1)+1,1)),MID($AD229,RIGHT(AU$2,1)+1,1)),Alphanumeric!$A:$A,1,FALSE),-1)=-1)</f>
        <v>1</v>
      </c>
      <c r="AV229" s="6" t="b">
        <f>NOT(IFERROR(VLOOKUP(IFERROR(VALUE(MID($AD229,RIGHT(AV$2,1)+1,1)),MID($AD229,RIGHT(AV$2,1)+1,1)),Alphanumeric!$A:$A,1,FALSE),-1)=-1)</f>
        <v>1</v>
      </c>
      <c r="AW229" s="6" t="b">
        <f>NOT(IFERROR(VLOOKUP(IFERROR(VALUE(MID($AD229,RIGHT(AW$2,1)+1,1)),MID($AD229,RIGHT(AW$2,1)+1,1)),Alphanumeric!$A:$A,1,FALSE),-1)=-1)</f>
        <v>1</v>
      </c>
      <c r="AX229" s="6" t="b">
        <f>NOT(IFERROR(VLOOKUP(IFERROR(VALUE(MID($AD229,RIGHT(AX$2,1)+1,1)),MID($AD229,RIGHT(AX$2,1)+1,1)),Alphanumeric!$A:$A,1,FALSE),-1)=-1)</f>
        <v>1</v>
      </c>
      <c r="AY229" s="6" t="b">
        <f t="shared" si="136"/>
        <v>1</v>
      </c>
      <c r="AZ229" t="b">
        <f t="shared" si="137"/>
        <v>1</v>
      </c>
    </row>
    <row r="230" spans="1:52" x14ac:dyDescent="0.2">
      <c r="A230" t="str">
        <f t="shared" si="115"/>
        <v>57-1</v>
      </c>
      <c r="C230">
        <f t="shared" si="138"/>
        <v>57</v>
      </c>
      <c r="D230">
        <f t="shared" si="116"/>
        <v>1</v>
      </c>
      <c r="G230">
        <f t="shared" si="139"/>
        <v>228</v>
      </c>
      <c r="H230" t="str">
        <f t="shared" si="143"/>
        <v/>
      </c>
      <c r="I230" t="str">
        <f t="shared" si="143"/>
        <v>eyr:2030 pid:77022842</v>
      </c>
      <c r="J230" t="str">
        <f t="shared" si="143"/>
        <v>hgt:160cm byr:1989</v>
      </c>
      <c r="K230" t="str">
        <f t="shared" si="143"/>
        <v>iyr:2011 hcl:#7d3b0c ecl:blu</v>
      </c>
      <c r="L230" t="str">
        <f t="shared" si="143"/>
        <v/>
      </c>
      <c r="M230" t="str">
        <f t="shared" si="143"/>
        <v/>
      </c>
      <c r="N230" t="str">
        <f t="shared" si="143"/>
        <v/>
      </c>
      <c r="O230" t="str">
        <f t="shared" si="143"/>
        <v/>
      </c>
      <c r="P230" t="str">
        <f t="shared" si="143"/>
        <v/>
      </c>
      <c r="Q230" t="str">
        <f t="shared" si="117"/>
        <v>eyr:2030 pid:77022842 hgt:160cm byr:1989 iyr:2011 hcl:#7d3b0c ecl:blu</v>
      </c>
      <c r="R230">
        <f t="shared" si="140"/>
        <v>33</v>
      </c>
      <c r="S230">
        <f t="shared" si="140"/>
        <v>42</v>
      </c>
      <c r="T230">
        <f t="shared" si="140"/>
        <v>1</v>
      </c>
      <c r="U230">
        <f t="shared" si="140"/>
        <v>23</v>
      </c>
      <c r="V230">
        <f t="shared" si="140"/>
        <v>51</v>
      </c>
      <c r="W230">
        <f t="shared" si="140"/>
        <v>63</v>
      </c>
      <c r="X230">
        <f t="shared" si="140"/>
        <v>10</v>
      </c>
      <c r="Y230" s="3" t="b">
        <f t="shared" si="113"/>
        <v>1</v>
      </c>
      <c r="Z230" t="str">
        <f t="shared" si="118"/>
        <v>1989</v>
      </c>
      <c r="AA230" t="str">
        <f t="shared" si="119"/>
        <v>2011</v>
      </c>
      <c r="AB230" t="str">
        <f t="shared" si="120"/>
        <v>2030</v>
      </c>
      <c r="AC230" t="str">
        <f t="shared" si="121"/>
        <v>160cm</v>
      </c>
      <c r="AD230" t="str">
        <f t="shared" si="122"/>
        <v>#7d3b0c</v>
      </c>
      <c r="AE230" t="str">
        <f t="shared" si="123"/>
        <v>blu</v>
      </c>
      <c r="AF230" t="str">
        <f t="shared" si="124"/>
        <v>77022842</v>
      </c>
      <c r="AG230" s="3" t="b">
        <f t="shared" si="114"/>
        <v>0</v>
      </c>
      <c r="AH230" t="b">
        <f t="shared" si="125"/>
        <v>1</v>
      </c>
      <c r="AI230" t="b">
        <f t="shared" si="126"/>
        <v>1</v>
      </c>
      <c r="AJ230" t="b">
        <f t="shared" si="127"/>
        <v>1</v>
      </c>
      <c r="AK230" s="8" t="b">
        <f t="shared" si="128"/>
        <v>1</v>
      </c>
      <c r="AL230" s="7" t="b">
        <f t="shared" si="129"/>
        <v>1</v>
      </c>
      <c r="AM230" s="8" t="b">
        <f t="shared" si="130"/>
        <v>1</v>
      </c>
      <c r="AN230" t="b">
        <f t="shared" si="131"/>
        <v>0</v>
      </c>
      <c r="AO230" t="str">
        <f t="shared" si="132"/>
        <v>cm</v>
      </c>
      <c r="AP230">
        <f t="shared" si="133"/>
        <v>160</v>
      </c>
      <c r="AQ230" s="6" t="b">
        <f t="shared" si="134"/>
        <v>1</v>
      </c>
      <c r="AR230" s="6" t="str">
        <f t="shared" si="135"/>
        <v>7d3b0c</v>
      </c>
      <c r="AS230" s="6" t="b">
        <f>NOT(IFERROR(VLOOKUP(IFERROR(VALUE(MID($AD230,RIGHT(AS$2,1)+1,1)),MID($AD230,RIGHT(AS$2,1)+1,1)),Alphanumeric!$A:$A,1,FALSE),-1)=-1)</f>
        <v>1</v>
      </c>
      <c r="AT230" s="6" t="b">
        <f>NOT(IFERROR(VLOOKUP(IFERROR(VALUE(MID($AD230,RIGHT(AT$2,1)+1,1)),MID($AD230,RIGHT(AT$2,1)+1,1)),Alphanumeric!$A:$A,1,FALSE),-1)=-1)</f>
        <v>1</v>
      </c>
      <c r="AU230" s="6" t="b">
        <f>NOT(IFERROR(VLOOKUP(IFERROR(VALUE(MID($AD230,RIGHT(AU$2,1)+1,1)),MID($AD230,RIGHT(AU$2,1)+1,1)),Alphanumeric!$A:$A,1,FALSE),-1)=-1)</f>
        <v>1</v>
      </c>
      <c r="AV230" s="6" t="b">
        <f>NOT(IFERROR(VLOOKUP(IFERROR(VALUE(MID($AD230,RIGHT(AV$2,1)+1,1)),MID($AD230,RIGHT(AV$2,1)+1,1)),Alphanumeric!$A:$A,1,FALSE),-1)=-1)</f>
        <v>1</v>
      </c>
      <c r="AW230" s="6" t="b">
        <f>NOT(IFERROR(VLOOKUP(IFERROR(VALUE(MID($AD230,RIGHT(AW$2,1)+1,1)),MID($AD230,RIGHT(AW$2,1)+1,1)),Alphanumeric!$A:$A,1,FALSE),-1)=-1)</f>
        <v>1</v>
      </c>
      <c r="AX230" s="6" t="b">
        <f>NOT(IFERROR(VLOOKUP(IFERROR(VALUE(MID($AD230,RIGHT(AX$2,1)+1,1)),MID($AD230,RIGHT(AX$2,1)+1,1)),Alphanumeric!$A:$A,1,FALSE),-1)=-1)</f>
        <v>1</v>
      </c>
      <c r="AY230" s="6" t="b">
        <f t="shared" si="136"/>
        <v>1</v>
      </c>
      <c r="AZ230" t="b">
        <f t="shared" si="137"/>
        <v>1</v>
      </c>
    </row>
    <row r="231" spans="1:52" ht="17" x14ac:dyDescent="0.25">
      <c r="A231" t="str">
        <f t="shared" si="115"/>
        <v>57-2</v>
      </c>
      <c r="B231" s="1" t="s">
        <v>166</v>
      </c>
      <c r="C231">
        <f t="shared" si="138"/>
        <v>57</v>
      </c>
      <c r="D231">
        <f t="shared" si="116"/>
        <v>2</v>
      </c>
      <c r="G231">
        <f t="shared" si="139"/>
        <v>229</v>
      </c>
      <c r="H231" t="str">
        <f t="shared" si="143"/>
        <v/>
      </c>
      <c r="I231" t="str">
        <f t="shared" si="143"/>
        <v>iyr:2015</v>
      </c>
      <c r="J231" t="str">
        <f t="shared" si="143"/>
        <v>hcl:#341e13 byr:1968 pid:434159843</v>
      </c>
      <c r="K231" t="str">
        <f t="shared" si="143"/>
        <v>ecl:amb hgt:150cm</v>
      </c>
      <c r="L231" t="str">
        <f t="shared" si="143"/>
        <v>eyr:2030</v>
      </c>
      <c r="M231" t="str">
        <f t="shared" si="143"/>
        <v/>
      </c>
      <c r="N231" t="str">
        <f t="shared" si="143"/>
        <v/>
      </c>
      <c r="O231" t="str">
        <f t="shared" si="143"/>
        <v/>
      </c>
      <c r="P231" t="str">
        <f t="shared" si="143"/>
        <v/>
      </c>
      <c r="Q231" t="str">
        <f t="shared" si="117"/>
        <v>iyr:2015 hcl:#341e13 byr:1968 pid:434159843 ecl:amb hgt:150cm eyr:2030</v>
      </c>
      <c r="R231">
        <f t="shared" si="140"/>
        <v>22</v>
      </c>
      <c r="S231">
        <f t="shared" si="140"/>
        <v>1</v>
      </c>
      <c r="T231">
        <f t="shared" si="140"/>
        <v>63</v>
      </c>
      <c r="U231">
        <f t="shared" si="140"/>
        <v>53</v>
      </c>
      <c r="V231">
        <f t="shared" si="140"/>
        <v>10</v>
      </c>
      <c r="W231">
        <f t="shared" si="140"/>
        <v>45</v>
      </c>
      <c r="X231">
        <f t="shared" si="140"/>
        <v>31</v>
      </c>
      <c r="Y231" s="3" t="b">
        <f t="shared" si="113"/>
        <v>1</v>
      </c>
      <c r="Z231" t="str">
        <f t="shared" si="118"/>
        <v>1968</v>
      </c>
      <c r="AA231" t="str">
        <f t="shared" si="119"/>
        <v>2015</v>
      </c>
      <c r="AB231" t="str">
        <f t="shared" si="120"/>
        <v>2030</v>
      </c>
      <c r="AC231" t="str">
        <f t="shared" si="121"/>
        <v>150cm</v>
      </c>
      <c r="AD231" t="str">
        <f t="shared" si="122"/>
        <v>#341e13</v>
      </c>
      <c r="AE231" t="str">
        <f t="shared" si="123"/>
        <v>amb</v>
      </c>
      <c r="AF231" t="str">
        <f t="shared" si="124"/>
        <v>434159843</v>
      </c>
      <c r="AG231" s="3" t="b">
        <f t="shared" si="114"/>
        <v>1</v>
      </c>
      <c r="AH231" t="b">
        <f t="shared" si="125"/>
        <v>1</v>
      </c>
      <c r="AI231" t="b">
        <f t="shared" si="126"/>
        <v>1</v>
      </c>
      <c r="AJ231" t="b">
        <f t="shared" si="127"/>
        <v>1</v>
      </c>
      <c r="AK231" s="8" t="b">
        <f t="shared" si="128"/>
        <v>1</v>
      </c>
      <c r="AL231" s="7" t="b">
        <f t="shared" si="129"/>
        <v>1</v>
      </c>
      <c r="AM231" s="8" t="b">
        <f t="shared" si="130"/>
        <v>1</v>
      </c>
      <c r="AN231" t="b">
        <f t="shared" si="131"/>
        <v>1</v>
      </c>
      <c r="AO231" t="str">
        <f t="shared" si="132"/>
        <v>cm</v>
      </c>
      <c r="AP231">
        <f t="shared" si="133"/>
        <v>150</v>
      </c>
      <c r="AQ231" s="6" t="b">
        <f t="shared" si="134"/>
        <v>1</v>
      </c>
      <c r="AR231" s="6" t="str">
        <f t="shared" si="135"/>
        <v>341e13</v>
      </c>
      <c r="AS231" s="6" t="b">
        <f>NOT(IFERROR(VLOOKUP(IFERROR(VALUE(MID($AD231,RIGHT(AS$2,1)+1,1)),MID($AD231,RIGHT(AS$2,1)+1,1)),Alphanumeric!$A:$A,1,FALSE),-1)=-1)</f>
        <v>1</v>
      </c>
      <c r="AT231" s="6" t="b">
        <f>NOT(IFERROR(VLOOKUP(IFERROR(VALUE(MID($AD231,RIGHT(AT$2,1)+1,1)),MID($AD231,RIGHT(AT$2,1)+1,1)),Alphanumeric!$A:$A,1,FALSE),-1)=-1)</f>
        <v>1</v>
      </c>
      <c r="AU231" s="6" t="b">
        <f>NOT(IFERROR(VLOOKUP(IFERROR(VALUE(MID($AD231,RIGHT(AU$2,1)+1,1)),MID($AD231,RIGHT(AU$2,1)+1,1)),Alphanumeric!$A:$A,1,FALSE),-1)=-1)</f>
        <v>1</v>
      </c>
      <c r="AV231" s="6" t="b">
        <f>NOT(IFERROR(VLOOKUP(IFERROR(VALUE(MID($AD231,RIGHT(AV$2,1)+1,1)),MID($AD231,RIGHT(AV$2,1)+1,1)),Alphanumeric!$A:$A,1,FALSE),-1)=-1)</f>
        <v>1</v>
      </c>
      <c r="AW231" s="6" t="b">
        <f>NOT(IFERROR(VLOOKUP(IFERROR(VALUE(MID($AD231,RIGHT(AW$2,1)+1,1)),MID($AD231,RIGHT(AW$2,1)+1,1)),Alphanumeric!$A:$A,1,FALSE),-1)=-1)</f>
        <v>1</v>
      </c>
      <c r="AX231" s="6" t="b">
        <f>NOT(IFERROR(VLOOKUP(IFERROR(VALUE(MID($AD231,RIGHT(AX$2,1)+1,1)),MID($AD231,RIGHT(AX$2,1)+1,1)),Alphanumeric!$A:$A,1,FALSE),-1)=-1)</f>
        <v>1</v>
      </c>
      <c r="AY231" s="6" t="b">
        <f t="shared" si="136"/>
        <v>1</v>
      </c>
      <c r="AZ231" t="b">
        <f t="shared" si="137"/>
        <v>1</v>
      </c>
    </row>
    <row r="232" spans="1:52" ht="17" x14ac:dyDescent="0.25">
      <c r="A232" t="str">
        <f t="shared" si="115"/>
        <v>57-3</v>
      </c>
      <c r="B232" s="1" t="s">
        <v>167</v>
      </c>
      <c r="C232">
        <f t="shared" si="138"/>
        <v>57</v>
      </c>
      <c r="D232">
        <f t="shared" si="116"/>
        <v>3</v>
      </c>
      <c r="G232">
        <f t="shared" si="139"/>
        <v>230</v>
      </c>
      <c r="H232" t="str">
        <f t="shared" si="143"/>
        <v/>
      </c>
      <c r="I232" t="str">
        <f t="shared" si="143"/>
        <v>hcl:z eyr:1993 pid:#b3a5a6 iyr:1947 hgt:176in</v>
      </c>
      <c r="J232" t="str">
        <f t="shared" si="143"/>
        <v>ecl:#78876d</v>
      </c>
      <c r="K232" t="str">
        <f t="shared" si="143"/>
        <v/>
      </c>
      <c r="L232" t="str">
        <f t="shared" si="143"/>
        <v/>
      </c>
      <c r="M232" t="str">
        <f t="shared" si="143"/>
        <v/>
      </c>
      <c r="N232" t="str">
        <f t="shared" si="143"/>
        <v/>
      </c>
      <c r="O232" t="str">
        <f t="shared" si="143"/>
        <v/>
      </c>
      <c r="P232" t="str">
        <f t="shared" si="143"/>
        <v/>
      </c>
      <c r="Q232" t="str">
        <f t="shared" si="117"/>
        <v>hcl:z eyr:1993 pid:#b3a5a6 iyr:1947 hgt:176in ecl:#78876d</v>
      </c>
      <c r="R232" t="e">
        <f t="shared" si="140"/>
        <v>#VALUE!</v>
      </c>
      <c r="S232">
        <f t="shared" si="140"/>
        <v>28</v>
      </c>
      <c r="T232">
        <f t="shared" si="140"/>
        <v>7</v>
      </c>
      <c r="U232">
        <f t="shared" si="140"/>
        <v>37</v>
      </c>
      <c r="V232">
        <f t="shared" si="140"/>
        <v>1</v>
      </c>
      <c r="W232">
        <f t="shared" si="140"/>
        <v>47</v>
      </c>
      <c r="X232">
        <f t="shared" si="140"/>
        <v>16</v>
      </c>
      <c r="Y232" s="3" t="b">
        <f t="shared" si="113"/>
        <v>0</v>
      </c>
      <c r="Z232" t="e">
        <f t="shared" si="118"/>
        <v>#VALUE!</v>
      </c>
      <c r="AA232" t="str">
        <f t="shared" si="119"/>
        <v>1947</v>
      </c>
      <c r="AB232" t="str">
        <f t="shared" si="120"/>
        <v>1993</v>
      </c>
      <c r="AC232" t="str">
        <f t="shared" si="121"/>
        <v>176in</v>
      </c>
      <c r="AD232" t="str">
        <f t="shared" si="122"/>
        <v>z</v>
      </c>
      <c r="AE232" t="str">
        <f t="shared" si="123"/>
        <v>#78876d</v>
      </c>
      <c r="AF232" t="str">
        <f t="shared" si="124"/>
        <v>#b3a5a6</v>
      </c>
      <c r="AG232" s="3" t="b">
        <f t="shared" si="114"/>
        <v>0</v>
      </c>
      <c r="AH232" t="b">
        <f t="shared" si="125"/>
        <v>0</v>
      </c>
      <c r="AI232" t="b">
        <f t="shared" si="126"/>
        <v>0</v>
      </c>
      <c r="AJ232" t="b">
        <f t="shared" si="127"/>
        <v>0</v>
      </c>
      <c r="AK232" s="8" t="b">
        <f t="shared" si="128"/>
        <v>0</v>
      </c>
      <c r="AL232" s="7" t="b">
        <f t="shared" si="129"/>
        <v>0</v>
      </c>
      <c r="AM232" s="8" t="b">
        <f t="shared" si="130"/>
        <v>0</v>
      </c>
      <c r="AN232" t="b">
        <f t="shared" si="131"/>
        <v>0</v>
      </c>
      <c r="AO232" t="str">
        <f t="shared" si="132"/>
        <v>in</v>
      </c>
      <c r="AP232">
        <f t="shared" si="133"/>
        <v>176</v>
      </c>
      <c r="AQ232" s="6" t="b">
        <f t="shared" si="134"/>
        <v>0</v>
      </c>
      <c r="AR232" s="6" t="str">
        <f t="shared" si="135"/>
        <v/>
      </c>
      <c r="AS232" s="6" t="b">
        <f>NOT(IFERROR(VLOOKUP(IFERROR(VALUE(MID($AD232,RIGHT(AS$2,1)+1,1)),MID($AD232,RIGHT(AS$2,1)+1,1)),Alphanumeric!$A:$A,1,FALSE),-1)=-1)</f>
        <v>0</v>
      </c>
      <c r="AT232" s="6" t="b">
        <f>NOT(IFERROR(VLOOKUP(IFERROR(VALUE(MID($AD232,RIGHT(AT$2,1)+1,1)),MID($AD232,RIGHT(AT$2,1)+1,1)),Alphanumeric!$A:$A,1,FALSE),-1)=-1)</f>
        <v>0</v>
      </c>
      <c r="AU232" s="6" t="b">
        <f>NOT(IFERROR(VLOOKUP(IFERROR(VALUE(MID($AD232,RIGHT(AU$2,1)+1,1)),MID($AD232,RIGHT(AU$2,1)+1,1)),Alphanumeric!$A:$A,1,FALSE),-1)=-1)</f>
        <v>0</v>
      </c>
      <c r="AV232" s="6" t="b">
        <f>NOT(IFERROR(VLOOKUP(IFERROR(VALUE(MID($AD232,RIGHT(AV$2,1)+1,1)),MID($AD232,RIGHT(AV$2,1)+1,1)),Alphanumeric!$A:$A,1,FALSE),-1)=-1)</f>
        <v>0</v>
      </c>
      <c r="AW232" s="6" t="b">
        <f>NOT(IFERROR(VLOOKUP(IFERROR(VALUE(MID($AD232,RIGHT(AW$2,1)+1,1)),MID($AD232,RIGHT(AW$2,1)+1,1)),Alphanumeric!$A:$A,1,FALSE),-1)=-1)</f>
        <v>0</v>
      </c>
      <c r="AX232" s="6" t="b">
        <f>NOT(IFERROR(VLOOKUP(IFERROR(VALUE(MID($AD232,RIGHT(AX$2,1)+1,1)),MID($AD232,RIGHT(AX$2,1)+1,1)),Alphanumeric!$A:$A,1,FALSE),-1)=-1)</f>
        <v>0</v>
      </c>
      <c r="AY232" s="6" t="b">
        <f t="shared" si="136"/>
        <v>1</v>
      </c>
      <c r="AZ232" t="b">
        <f t="shared" si="137"/>
        <v>0</v>
      </c>
    </row>
    <row r="233" spans="1:52" ht="17" x14ac:dyDescent="0.25">
      <c r="A233" t="str">
        <f t="shared" si="115"/>
        <v>57-4</v>
      </c>
      <c r="B233" s="1" t="s">
        <v>168</v>
      </c>
      <c r="C233">
        <f t="shared" si="138"/>
        <v>57</v>
      </c>
      <c r="D233">
        <f t="shared" si="116"/>
        <v>4</v>
      </c>
      <c r="G233">
        <f t="shared" si="139"/>
        <v>231</v>
      </c>
      <c r="H233" t="str">
        <f t="shared" ref="H233:P242" si="144">IF(IFERROR(VLOOKUP($G233&amp;"-"&amp;H$2,$A:$B,2,FALSE),0)=0,"",VLOOKUP($G233&amp;"-"&amp;H$2,$A:$B,2,FALSE))</f>
        <v/>
      </c>
      <c r="I233" t="str">
        <f t="shared" si="144"/>
        <v>cid:249 hcl:#cfa07d</v>
      </c>
      <c r="J233" t="str">
        <f t="shared" si="144"/>
        <v>hgt:180cm ecl:gry eyr:2026 byr:1965</v>
      </c>
      <c r="K233" t="str">
        <f t="shared" si="144"/>
        <v>pid:048327438 iyr:2010</v>
      </c>
      <c r="L233" t="str">
        <f t="shared" si="144"/>
        <v/>
      </c>
      <c r="M233" t="str">
        <f t="shared" si="144"/>
        <v/>
      </c>
      <c r="N233" t="str">
        <f t="shared" si="144"/>
        <v/>
      </c>
      <c r="O233" t="str">
        <f t="shared" si="144"/>
        <v/>
      </c>
      <c r="P233" t="str">
        <f t="shared" si="144"/>
        <v/>
      </c>
      <c r="Q233" t="str">
        <f t="shared" si="117"/>
        <v>cid:249 hcl:#cfa07d hgt:180cm ecl:gry eyr:2026 byr:1965 pid:048327438 iyr:2010</v>
      </c>
      <c r="R233">
        <f t="shared" si="140"/>
        <v>48</v>
      </c>
      <c r="S233">
        <f t="shared" si="140"/>
        <v>71</v>
      </c>
      <c r="T233">
        <f t="shared" si="140"/>
        <v>39</v>
      </c>
      <c r="U233">
        <f t="shared" si="140"/>
        <v>21</v>
      </c>
      <c r="V233">
        <f t="shared" si="140"/>
        <v>9</v>
      </c>
      <c r="W233">
        <f t="shared" si="140"/>
        <v>31</v>
      </c>
      <c r="X233">
        <f t="shared" si="140"/>
        <v>57</v>
      </c>
      <c r="Y233" s="3" t="b">
        <f t="shared" si="113"/>
        <v>1</v>
      </c>
      <c r="Z233" t="str">
        <f t="shared" si="118"/>
        <v>1965</v>
      </c>
      <c r="AA233" t="str">
        <f t="shared" si="119"/>
        <v>2010</v>
      </c>
      <c r="AB233" t="str">
        <f t="shared" si="120"/>
        <v>2026</v>
      </c>
      <c r="AC233" t="str">
        <f t="shared" si="121"/>
        <v>180cm</v>
      </c>
      <c r="AD233" t="str">
        <f t="shared" si="122"/>
        <v>#cfa07d</v>
      </c>
      <c r="AE233" t="str">
        <f t="shared" si="123"/>
        <v>gry</v>
      </c>
      <c r="AF233" t="str">
        <f t="shared" si="124"/>
        <v>048327438</v>
      </c>
      <c r="AG233" s="3" t="b">
        <f t="shared" si="114"/>
        <v>1</v>
      </c>
      <c r="AH233" t="b">
        <f t="shared" si="125"/>
        <v>1</v>
      </c>
      <c r="AI233" t="b">
        <f t="shared" si="126"/>
        <v>1</v>
      </c>
      <c r="AJ233" t="b">
        <f t="shared" si="127"/>
        <v>1</v>
      </c>
      <c r="AK233" s="8" t="b">
        <f t="shared" si="128"/>
        <v>1</v>
      </c>
      <c r="AL233" s="7" t="b">
        <f t="shared" si="129"/>
        <v>1</v>
      </c>
      <c r="AM233" s="8" t="b">
        <f t="shared" si="130"/>
        <v>1</v>
      </c>
      <c r="AN233" t="b">
        <f t="shared" si="131"/>
        <v>1</v>
      </c>
      <c r="AO233" t="str">
        <f t="shared" si="132"/>
        <v>cm</v>
      </c>
      <c r="AP233">
        <f t="shared" si="133"/>
        <v>180</v>
      </c>
      <c r="AQ233" s="6" t="b">
        <f t="shared" si="134"/>
        <v>1</v>
      </c>
      <c r="AR233" s="6" t="str">
        <f t="shared" si="135"/>
        <v>cfa07d</v>
      </c>
      <c r="AS233" s="6" t="b">
        <f>NOT(IFERROR(VLOOKUP(IFERROR(VALUE(MID($AD233,RIGHT(AS$2,1)+1,1)),MID($AD233,RIGHT(AS$2,1)+1,1)),Alphanumeric!$A:$A,1,FALSE),-1)=-1)</f>
        <v>1</v>
      </c>
      <c r="AT233" s="6" t="b">
        <f>NOT(IFERROR(VLOOKUP(IFERROR(VALUE(MID($AD233,RIGHT(AT$2,1)+1,1)),MID($AD233,RIGHT(AT$2,1)+1,1)),Alphanumeric!$A:$A,1,FALSE),-1)=-1)</f>
        <v>1</v>
      </c>
      <c r="AU233" s="6" t="b">
        <f>NOT(IFERROR(VLOOKUP(IFERROR(VALUE(MID($AD233,RIGHT(AU$2,1)+1,1)),MID($AD233,RIGHT(AU$2,1)+1,1)),Alphanumeric!$A:$A,1,FALSE),-1)=-1)</f>
        <v>1</v>
      </c>
      <c r="AV233" s="6" t="b">
        <f>NOT(IFERROR(VLOOKUP(IFERROR(VALUE(MID($AD233,RIGHT(AV$2,1)+1,1)),MID($AD233,RIGHT(AV$2,1)+1,1)),Alphanumeric!$A:$A,1,FALSE),-1)=-1)</f>
        <v>1</v>
      </c>
      <c r="AW233" s="6" t="b">
        <f>NOT(IFERROR(VLOOKUP(IFERROR(VALUE(MID($AD233,RIGHT(AW$2,1)+1,1)),MID($AD233,RIGHT(AW$2,1)+1,1)),Alphanumeric!$A:$A,1,FALSE),-1)=-1)</f>
        <v>1</v>
      </c>
      <c r="AX233" s="6" t="b">
        <f>NOT(IFERROR(VLOOKUP(IFERROR(VALUE(MID($AD233,RIGHT(AX$2,1)+1,1)),MID($AD233,RIGHT(AX$2,1)+1,1)),Alphanumeric!$A:$A,1,FALSE),-1)=-1)</f>
        <v>1</v>
      </c>
      <c r="AY233" s="6" t="b">
        <f t="shared" si="136"/>
        <v>1</v>
      </c>
      <c r="AZ233" t="b">
        <f t="shared" si="137"/>
        <v>1</v>
      </c>
    </row>
    <row r="234" spans="1:52" x14ac:dyDescent="0.2">
      <c r="A234" t="str">
        <f t="shared" si="115"/>
        <v>58-1</v>
      </c>
      <c r="C234">
        <f t="shared" si="138"/>
        <v>58</v>
      </c>
      <c r="D234">
        <f t="shared" si="116"/>
        <v>1</v>
      </c>
      <c r="G234">
        <f t="shared" si="139"/>
        <v>232</v>
      </c>
      <c r="H234" t="str">
        <f t="shared" si="144"/>
        <v/>
      </c>
      <c r="I234" t="str">
        <f t="shared" si="144"/>
        <v>pid:136468890 ecl:gry</v>
      </c>
      <c r="J234" t="str">
        <f t="shared" si="144"/>
        <v>byr:1940</v>
      </c>
      <c r="K234" t="str">
        <f t="shared" si="144"/>
        <v>hcl:#fffffd hgt:185cm iyr:2016 eyr:2021</v>
      </c>
      <c r="L234" t="str">
        <f t="shared" si="144"/>
        <v/>
      </c>
      <c r="M234" t="str">
        <f t="shared" si="144"/>
        <v/>
      </c>
      <c r="N234" t="str">
        <f t="shared" si="144"/>
        <v/>
      </c>
      <c r="O234" t="str">
        <f t="shared" si="144"/>
        <v/>
      </c>
      <c r="P234" t="str">
        <f t="shared" si="144"/>
        <v/>
      </c>
      <c r="Q234" t="str">
        <f t="shared" si="117"/>
        <v>pid:136468890 ecl:gry byr:1940 hcl:#fffffd hgt:185cm iyr:2016 eyr:2021</v>
      </c>
      <c r="R234">
        <f t="shared" si="140"/>
        <v>23</v>
      </c>
      <c r="S234">
        <f t="shared" si="140"/>
        <v>54</v>
      </c>
      <c r="T234">
        <f t="shared" si="140"/>
        <v>63</v>
      </c>
      <c r="U234">
        <f t="shared" si="140"/>
        <v>44</v>
      </c>
      <c r="V234">
        <f t="shared" si="140"/>
        <v>32</v>
      </c>
      <c r="W234">
        <f t="shared" si="140"/>
        <v>15</v>
      </c>
      <c r="X234">
        <f t="shared" si="140"/>
        <v>1</v>
      </c>
      <c r="Y234" s="3" t="b">
        <f t="shared" si="113"/>
        <v>1</v>
      </c>
      <c r="Z234" t="str">
        <f t="shared" si="118"/>
        <v>1940</v>
      </c>
      <c r="AA234" t="str">
        <f t="shared" si="119"/>
        <v>2016</v>
      </c>
      <c r="AB234" t="str">
        <f t="shared" si="120"/>
        <v>2021</v>
      </c>
      <c r="AC234" t="str">
        <f t="shared" si="121"/>
        <v>185cm</v>
      </c>
      <c r="AD234" t="str">
        <f t="shared" si="122"/>
        <v>#fffffd</v>
      </c>
      <c r="AE234" t="str">
        <f t="shared" si="123"/>
        <v>gry</v>
      </c>
      <c r="AF234" t="str">
        <f t="shared" si="124"/>
        <v>136468890</v>
      </c>
      <c r="AG234" s="3" t="b">
        <f t="shared" si="114"/>
        <v>1</v>
      </c>
      <c r="AH234" t="b">
        <f t="shared" si="125"/>
        <v>1</v>
      </c>
      <c r="AI234" t="b">
        <f t="shared" si="126"/>
        <v>1</v>
      </c>
      <c r="AJ234" t="b">
        <f t="shared" si="127"/>
        <v>1</v>
      </c>
      <c r="AK234" s="8" t="b">
        <f t="shared" si="128"/>
        <v>1</v>
      </c>
      <c r="AL234" s="7" t="b">
        <f t="shared" si="129"/>
        <v>1</v>
      </c>
      <c r="AM234" s="8" t="b">
        <f t="shared" si="130"/>
        <v>1</v>
      </c>
      <c r="AN234" t="b">
        <f t="shared" si="131"/>
        <v>1</v>
      </c>
      <c r="AO234" t="str">
        <f t="shared" si="132"/>
        <v>cm</v>
      </c>
      <c r="AP234">
        <f t="shared" si="133"/>
        <v>185</v>
      </c>
      <c r="AQ234" s="6" t="b">
        <f t="shared" si="134"/>
        <v>1</v>
      </c>
      <c r="AR234" s="6" t="str">
        <f t="shared" si="135"/>
        <v>fffffd</v>
      </c>
      <c r="AS234" s="6" t="b">
        <f>NOT(IFERROR(VLOOKUP(IFERROR(VALUE(MID($AD234,RIGHT(AS$2,1)+1,1)),MID($AD234,RIGHT(AS$2,1)+1,1)),Alphanumeric!$A:$A,1,FALSE),-1)=-1)</f>
        <v>1</v>
      </c>
      <c r="AT234" s="6" t="b">
        <f>NOT(IFERROR(VLOOKUP(IFERROR(VALUE(MID($AD234,RIGHT(AT$2,1)+1,1)),MID($AD234,RIGHT(AT$2,1)+1,1)),Alphanumeric!$A:$A,1,FALSE),-1)=-1)</f>
        <v>1</v>
      </c>
      <c r="AU234" s="6" t="b">
        <f>NOT(IFERROR(VLOOKUP(IFERROR(VALUE(MID($AD234,RIGHT(AU$2,1)+1,1)),MID($AD234,RIGHT(AU$2,1)+1,1)),Alphanumeric!$A:$A,1,FALSE),-1)=-1)</f>
        <v>1</v>
      </c>
      <c r="AV234" s="6" t="b">
        <f>NOT(IFERROR(VLOOKUP(IFERROR(VALUE(MID($AD234,RIGHT(AV$2,1)+1,1)),MID($AD234,RIGHT(AV$2,1)+1,1)),Alphanumeric!$A:$A,1,FALSE),-1)=-1)</f>
        <v>1</v>
      </c>
      <c r="AW234" s="6" t="b">
        <f>NOT(IFERROR(VLOOKUP(IFERROR(VALUE(MID($AD234,RIGHT(AW$2,1)+1,1)),MID($AD234,RIGHT(AW$2,1)+1,1)),Alphanumeric!$A:$A,1,FALSE),-1)=-1)</f>
        <v>1</v>
      </c>
      <c r="AX234" s="6" t="b">
        <f>NOT(IFERROR(VLOOKUP(IFERROR(VALUE(MID($AD234,RIGHT(AX$2,1)+1,1)),MID($AD234,RIGHT(AX$2,1)+1,1)),Alphanumeric!$A:$A,1,FALSE),-1)=-1)</f>
        <v>1</v>
      </c>
      <c r="AY234" s="6" t="b">
        <f t="shared" si="136"/>
        <v>1</v>
      </c>
      <c r="AZ234" t="b">
        <f t="shared" si="137"/>
        <v>1</v>
      </c>
    </row>
    <row r="235" spans="1:52" ht="17" x14ac:dyDescent="0.25">
      <c r="A235" t="str">
        <f t="shared" si="115"/>
        <v>58-2</v>
      </c>
      <c r="B235" s="1" t="s">
        <v>169</v>
      </c>
      <c r="C235">
        <f t="shared" si="138"/>
        <v>58</v>
      </c>
      <c r="D235">
        <f t="shared" si="116"/>
        <v>2</v>
      </c>
      <c r="G235">
        <f t="shared" si="139"/>
        <v>233</v>
      </c>
      <c r="H235" t="str">
        <f t="shared" si="144"/>
        <v/>
      </c>
      <c r="I235" t="str">
        <f t="shared" si="144"/>
        <v>hcl:#b6652a hgt:180in byr:1976 eyr:2022 pid:156cm ecl:#737836</v>
      </c>
      <c r="J235" t="str">
        <f t="shared" si="144"/>
        <v>iyr:2013</v>
      </c>
      <c r="K235" t="str">
        <f t="shared" si="144"/>
        <v/>
      </c>
      <c r="L235" t="str">
        <f t="shared" si="144"/>
        <v/>
      </c>
      <c r="M235" t="str">
        <f t="shared" si="144"/>
        <v/>
      </c>
      <c r="N235" t="str">
        <f t="shared" si="144"/>
        <v/>
      </c>
      <c r="O235" t="str">
        <f t="shared" si="144"/>
        <v/>
      </c>
      <c r="P235" t="str">
        <f t="shared" si="144"/>
        <v/>
      </c>
      <c r="Q235" t="str">
        <f t="shared" si="117"/>
        <v>hcl:#b6652a hgt:180in byr:1976 eyr:2022 pid:156cm ecl:#737836 iyr:2013</v>
      </c>
      <c r="R235">
        <f t="shared" si="140"/>
        <v>23</v>
      </c>
      <c r="S235">
        <f t="shared" si="140"/>
        <v>63</v>
      </c>
      <c r="T235">
        <f t="shared" si="140"/>
        <v>32</v>
      </c>
      <c r="U235">
        <f t="shared" si="140"/>
        <v>13</v>
      </c>
      <c r="V235">
        <f t="shared" si="140"/>
        <v>1</v>
      </c>
      <c r="W235">
        <f t="shared" si="140"/>
        <v>51</v>
      </c>
      <c r="X235">
        <f t="shared" si="140"/>
        <v>41</v>
      </c>
      <c r="Y235" s="3" t="b">
        <f t="shared" si="113"/>
        <v>1</v>
      </c>
      <c r="Z235" t="str">
        <f t="shared" si="118"/>
        <v>1976</v>
      </c>
      <c r="AA235" t="str">
        <f t="shared" si="119"/>
        <v>2013</v>
      </c>
      <c r="AB235" t="str">
        <f t="shared" si="120"/>
        <v>2022</v>
      </c>
      <c r="AC235" t="str">
        <f t="shared" si="121"/>
        <v>180in</v>
      </c>
      <c r="AD235" t="str">
        <f t="shared" si="122"/>
        <v>#b6652a</v>
      </c>
      <c r="AE235" t="str">
        <f t="shared" si="123"/>
        <v>#737836</v>
      </c>
      <c r="AF235" t="str">
        <f t="shared" si="124"/>
        <v>156cm</v>
      </c>
      <c r="AG235" s="3" t="b">
        <f t="shared" si="114"/>
        <v>0</v>
      </c>
      <c r="AH235" t="b">
        <f t="shared" si="125"/>
        <v>1</v>
      </c>
      <c r="AI235" t="b">
        <f t="shared" si="126"/>
        <v>1</v>
      </c>
      <c r="AJ235" t="b">
        <f t="shared" si="127"/>
        <v>1</v>
      </c>
      <c r="AK235" s="8" t="b">
        <f t="shared" si="128"/>
        <v>0</v>
      </c>
      <c r="AL235" s="7" t="b">
        <f t="shared" si="129"/>
        <v>1</v>
      </c>
      <c r="AM235" s="8" t="b">
        <f t="shared" si="130"/>
        <v>0</v>
      </c>
      <c r="AN235" t="b">
        <f t="shared" si="131"/>
        <v>0</v>
      </c>
      <c r="AO235" t="str">
        <f t="shared" si="132"/>
        <v>in</v>
      </c>
      <c r="AP235">
        <f t="shared" si="133"/>
        <v>180</v>
      </c>
      <c r="AQ235" s="6" t="b">
        <f t="shared" si="134"/>
        <v>1</v>
      </c>
      <c r="AR235" s="6" t="str">
        <f t="shared" si="135"/>
        <v>b6652a</v>
      </c>
      <c r="AS235" s="6" t="b">
        <f>NOT(IFERROR(VLOOKUP(IFERROR(VALUE(MID($AD235,RIGHT(AS$2,1)+1,1)),MID($AD235,RIGHT(AS$2,1)+1,1)),Alphanumeric!$A:$A,1,FALSE),-1)=-1)</f>
        <v>1</v>
      </c>
      <c r="AT235" s="6" t="b">
        <f>NOT(IFERROR(VLOOKUP(IFERROR(VALUE(MID($AD235,RIGHT(AT$2,1)+1,1)),MID($AD235,RIGHT(AT$2,1)+1,1)),Alphanumeric!$A:$A,1,FALSE),-1)=-1)</f>
        <v>1</v>
      </c>
      <c r="AU235" s="6" t="b">
        <f>NOT(IFERROR(VLOOKUP(IFERROR(VALUE(MID($AD235,RIGHT(AU$2,1)+1,1)),MID($AD235,RIGHT(AU$2,1)+1,1)),Alphanumeric!$A:$A,1,FALSE),-1)=-1)</f>
        <v>1</v>
      </c>
      <c r="AV235" s="6" t="b">
        <f>NOT(IFERROR(VLOOKUP(IFERROR(VALUE(MID($AD235,RIGHT(AV$2,1)+1,1)),MID($AD235,RIGHT(AV$2,1)+1,1)),Alphanumeric!$A:$A,1,FALSE),-1)=-1)</f>
        <v>1</v>
      </c>
      <c r="AW235" s="6" t="b">
        <f>NOT(IFERROR(VLOOKUP(IFERROR(VALUE(MID($AD235,RIGHT(AW$2,1)+1,1)),MID($AD235,RIGHT(AW$2,1)+1,1)),Alphanumeric!$A:$A,1,FALSE),-1)=-1)</f>
        <v>1</v>
      </c>
      <c r="AX235" s="6" t="b">
        <f>NOT(IFERROR(VLOOKUP(IFERROR(VALUE(MID($AD235,RIGHT(AX$2,1)+1,1)),MID($AD235,RIGHT(AX$2,1)+1,1)),Alphanumeric!$A:$A,1,FALSE),-1)=-1)</f>
        <v>1</v>
      </c>
      <c r="AY235" s="6" t="b">
        <f t="shared" si="136"/>
        <v>1</v>
      </c>
      <c r="AZ235" t="b">
        <f t="shared" si="137"/>
        <v>1</v>
      </c>
    </row>
    <row r="236" spans="1:52" ht="17" x14ac:dyDescent="0.25">
      <c r="A236" t="str">
        <f t="shared" si="115"/>
        <v>58-3</v>
      </c>
      <c r="B236" s="1" t="s">
        <v>124</v>
      </c>
      <c r="C236">
        <f t="shared" si="138"/>
        <v>58</v>
      </c>
      <c r="D236">
        <f t="shared" si="116"/>
        <v>3</v>
      </c>
      <c r="G236">
        <f t="shared" si="139"/>
        <v>234</v>
      </c>
      <c r="H236" t="str">
        <f t="shared" si="144"/>
        <v/>
      </c>
      <c r="I236" t="str">
        <f t="shared" si="144"/>
        <v>ecl:amb iyr:2016 hgt:162cm byr:1955 pid:193cm eyr:2028 cid:346</v>
      </c>
      <c r="J236" t="str">
        <f t="shared" si="144"/>
        <v>hcl:#733820</v>
      </c>
      <c r="K236" t="str">
        <f t="shared" si="144"/>
        <v/>
      </c>
      <c r="L236" t="str">
        <f t="shared" si="144"/>
        <v/>
      </c>
      <c r="M236" t="str">
        <f t="shared" si="144"/>
        <v/>
      </c>
      <c r="N236" t="str">
        <f t="shared" si="144"/>
        <v/>
      </c>
      <c r="O236" t="str">
        <f t="shared" si="144"/>
        <v/>
      </c>
      <c r="P236" t="str">
        <f t="shared" si="144"/>
        <v/>
      </c>
      <c r="Q236" t="str">
        <f t="shared" si="117"/>
        <v>ecl:amb iyr:2016 hgt:162cm byr:1955 pid:193cm eyr:2028 cid:346 hcl:#733820</v>
      </c>
      <c r="R236">
        <f t="shared" si="140"/>
        <v>28</v>
      </c>
      <c r="S236">
        <f t="shared" si="140"/>
        <v>9</v>
      </c>
      <c r="T236">
        <f t="shared" si="140"/>
        <v>47</v>
      </c>
      <c r="U236">
        <f t="shared" si="140"/>
        <v>18</v>
      </c>
      <c r="V236">
        <f t="shared" si="140"/>
        <v>64</v>
      </c>
      <c r="W236">
        <f t="shared" si="140"/>
        <v>1</v>
      </c>
      <c r="X236">
        <f t="shared" si="140"/>
        <v>37</v>
      </c>
      <c r="Y236" s="3" t="b">
        <f t="shared" si="113"/>
        <v>1</v>
      </c>
      <c r="Z236" t="str">
        <f t="shared" si="118"/>
        <v>1955</v>
      </c>
      <c r="AA236" t="str">
        <f t="shared" si="119"/>
        <v>2016</v>
      </c>
      <c r="AB236" t="str">
        <f t="shared" si="120"/>
        <v>2028</v>
      </c>
      <c r="AC236" t="str">
        <f t="shared" si="121"/>
        <v>162cm</v>
      </c>
      <c r="AD236" t="str">
        <f t="shared" si="122"/>
        <v>#733820</v>
      </c>
      <c r="AE236" t="str">
        <f t="shared" si="123"/>
        <v>amb</v>
      </c>
      <c r="AF236" t="str">
        <f t="shared" si="124"/>
        <v>193cm</v>
      </c>
      <c r="AG236" s="3" t="b">
        <f t="shared" si="114"/>
        <v>0</v>
      </c>
      <c r="AH236" t="b">
        <f t="shared" si="125"/>
        <v>1</v>
      </c>
      <c r="AI236" t="b">
        <f t="shared" si="126"/>
        <v>1</v>
      </c>
      <c r="AJ236" t="b">
        <f t="shared" si="127"/>
        <v>1</v>
      </c>
      <c r="AK236" s="8" t="b">
        <f t="shared" si="128"/>
        <v>1</v>
      </c>
      <c r="AL236" s="7" t="b">
        <f t="shared" si="129"/>
        <v>1</v>
      </c>
      <c r="AM236" s="8" t="b">
        <f t="shared" si="130"/>
        <v>1</v>
      </c>
      <c r="AN236" t="b">
        <f t="shared" si="131"/>
        <v>0</v>
      </c>
      <c r="AO236" t="str">
        <f t="shared" si="132"/>
        <v>cm</v>
      </c>
      <c r="AP236">
        <f t="shared" si="133"/>
        <v>162</v>
      </c>
      <c r="AQ236" s="6" t="b">
        <f t="shared" si="134"/>
        <v>1</v>
      </c>
      <c r="AR236" s="6" t="str">
        <f t="shared" si="135"/>
        <v>733820</v>
      </c>
      <c r="AS236" s="6" t="b">
        <f>NOT(IFERROR(VLOOKUP(IFERROR(VALUE(MID($AD236,RIGHT(AS$2,1)+1,1)),MID($AD236,RIGHT(AS$2,1)+1,1)),Alphanumeric!$A:$A,1,FALSE),-1)=-1)</f>
        <v>1</v>
      </c>
      <c r="AT236" s="6" t="b">
        <f>NOT(IFERROR(VLOOKUP(IFERROR(VALUE(MID($AD236,RIGHT(AT$2,1)+1,1)),MID($AD236,RIGHT(AT$2,1)+1,1)),Alphanumeric!$A:$A,1,FALSE),-1)=-1)</f>
        <v>1</v>
      </c>
      <c r="AU236" s="6" t="b">
        <f>NOT(IFERROR(VLOOKUP(IFERROR(VALUE(MID($AD236,RIGHT(AU$2,1)+1,1)),MID($AD236,RIGHT(AU$2,1)+1,1)),Alphanumeric!$A:$A,1,FALSE),-1)=-1)</f>
        <v>1</v>
      </c>
      <c r="AV236" s="6" t="b">
        <f>NOT(IFERROR(VLOOKUP(IFERROR(VALUE(MID($AD236,RIGHT(AV$2,1)+1,1)),MID($AD236,RIGHT(AV$2,1)+1,1)),Alphanumeric!$A:$A,1,FALSE),-1)=-1)</f>
        <v>1</v>
      </c>
      <c r="AW236" s="6" t="b">
        <f>NOT(IFERROR(VLOOKUP(IFERROR(VALUE(MID($AD236,RIGHT(AW$2,1)+1,1)),MID($AD236,RIGHT(AW$2,1)+1,1)),Alphanumeric!$A:$A,1,FALSE),-1)=-1)</f>
        <v>1</v>
      </c>
      <c r="AX236" s="6" t="b">
        <f>NOT(IFERROR(VLOOKUP(IFERROR(VALUE(MID($AD236,RIGHT(AX$2,1)+1,1)),MID($AD236,RIGHT(AX$2,1)+1,1)),Alphanumeric!$A:$A,1,FALSE),-1)=-1)</f>
        <v>1</v>
      </c>
      <c r="AY236" s="6" t="b">
        <f t="shared" si="136"/>
        <v>1</v>
      </c>
      <c r="AZ236" t="b">
        <f t="shared" si="137"/>
        <v>1</v>
      </c>
    </row>
    <row r="237" spans="1:52" x14ac:dyDescent="0.2">
      <c r="A237" t="str">
        <f t="shared" si="115"/>
        <v>59-1</v>
      </c>
      <c r="C237">
        <f t="shared" si="138"/>
        <v>59</v>
      </c>
      <c r="D237">
        <f t="shared" si="116"/>
        <v>1</v>
      </c>
      <c r="G237">
        <f t="shared" si="139"/>
        <v>235</v>
      </c>
      <c r="H237" t="str">
        <f t="shared" si="144"/>
        <v/>
      </c>
      <c r="I237" t="str">
        <f t="shared" si="144"/>
        <v>iyr:2010 byr:1932 eyr:2025 ecl:grn</v>
      </c>
      <c r="J237" t="str">
        <f t="shared" si="144"/>
        <v>pid:595837820</v>
      </c>
      <c r="K237" t="str">
        <f t="shared" si="144"/>
        <v>hcl:#341e13</v>
      </c>
      <c r="L237" t="str">
        <f t="shared" si="144"/>
        <v>hgt:166cm cid:224</v>
      </c>
      <c r="M237" t="str">
        <f t="shared" si="144"/>
        <v/>
      </c>
      <c r="N237" t="str">
        <f t="shared" si="144"/>
        <v/>
      </c>
      <c r="O237" t="str">
        <f t="shared" si="144"/>
        <v/>
      </c>
      <c r="P237" t="str">
        <f t="shared" si="144"/>
        <v/>
      </c>
      <c r="Q237" t="str">
        <f t="shared" si="117"/>
        <v>iyr:2010 byr:1932 eyr:2025 ecl:grn pid:595837820 hcl:#341e13 hgt:166cm cid:224</v>
      </c>
      <c r="R237">
        <f t="shared" si="140"/>
        <v>10</v>
      </c>
      <c r="S237">
        <f t="shared" si="140"/>
        <v>1</v>
      </c>
      <c r="T237">
        <f t="shared" si="140"/>
        <v>19</v>
      </c>
      <c r="U237">
        <f t="shared" ref="U237:X252" si="145">FIND(U$2,$Q237,1)</f>
        <v>62</v>
      </c>
      <c r="V237">
        <f t="shared" si="145"/>
        <v>50</v>
      </c>
      <c r="W237">
        <f t="shared" si="145"/>
        <v>28</v>
      </c>
      <c r="X237">
        <f t="shared" si="145"/>
        <v>36</v>
      </c>
      <c r="Y237" s="3" t="b">
        <f t="shared" si="113"/>
        <v>1</v>
      </c>
      <c r="Z237" t="str">
        <f t="shared" si="118"/>
        <v>1932</v>
      </c>
      <c r="AA237" t="str">
        <f t="shared" si="119"/>
        <v>2010</v>
      </c>
      <c r="AB237" t="str">
        <f t="shared" si="120"/>
        <v>2025</v>
      </c>
      <c r="AC237" t="str">
        <f t="shared" si="121"/>
        <v>166cm</v>
      </c>
      <c r="AD237" t="str">
        <f t="shared" si="122"/>
        <v>#341e13</v>
      </c>
      <c r="AE237" t="str">
        <f t="shared" si="123"/>
        <v>grn</v>
      </c>
      <c r="AF237" t="str">
        <f t="shared" si="124"/>
        <v>595837820</v>
      </c>
      <c r="AG237" s="3" t="b">
        <f t="shared" si="114"/>
        <v>1</v>
      </c>
      <c r="AH237" t="b">
        <f t="shared" si="125"/>
        <v>1</v>
      </c>
      <c r="AI237" t="b">
        <f t="shared" si="126"/>
        <v>1</v>
      </c>
      <c r="AJ237" t="b">
        <f t="shared" si="127"/>
        <v>1</v>
      </c>
      <c r="AK237" s="8" t="b">
        <f t="shared" si="128"/>
        <v>1</v>
      </c>
      <c r="AL237" s="7" t="b">
        <f t="shared" si="129"/>
        <v>1</v>
      </c>
      <c r="AM237" s="8" t="b">
        <f t="shared" si="130"/>
        <v>1</v>
      </c>
      <c r="AN237" t="b">
        <f t="shared" si="131"/>
        <v>1</v>
      </c>
      <c r="AO237" t="str">
        <f t="shared" si="132"/>
        <v>cm</v>
      </c>
      <c r="AP237">
        <f t="shared" si="133"/>
        <v>166</v>
      </c>
      <c r="AQ237" s="6" t="b">
        <f t="shared" si="134"/>
        <v>1</v>
      </c>
      <c r="AR237" s="6" t="str">
        <f t="shared" si="135"/>
        <v>341e13</v>
      </c>
      <c r="AS237" s="6" t="b">
        <f>NOT(IFERROR(VLOOKUP(IFERROR(VALUE(MID($AD237,RIGHT(AS$2,1)+1,1)),MID($AD237,RIGHT(AS$2,1)+1,1)),Alphanumeric!$A:$A,1,FALSE),-1)=-1)</f>
        <v>1</v>
      </c>
      <c r="AT237" s="6" t="b">
        <f>NOT(IFERROR(VLOOKUP(IFERROR(VALUE(MID($AD237,RIGHT(AT$2,1)+1,1)),MID($AD237,RIGHT(AT$2,1)+1,1)),Alphanumeric!$A:$A,1,FALSE),-1)=-1)</f>
        <v>1</v>
      </c>
      <c r="AU237" s="6" t="b">
        <f>NOT(IFERROR(VLOOKUP(IFERROR(VALUE(MID($AD237,RIGHT(AU$2,1)+1,1)),MID($AD237,RIGHT(AU$2,1)+1,1)),Alphanumeric!$A:$A,1,FALSE),-1)=-1)</f>
        <v>1</v>
      </c>
      <c r="AV237" s="6" t="b">
        <f>NOT(IFERROR(VLOOKUP(IFERROR(VALUE(MID($AD237,RIGHT(AV$2,1)+1,1)),MID($AD237,RIGHT(AV$2,1)+1,1)),Alphanumeric!$A:$A,1,FALSE),-1)=-1)</f>
        <v>1</v>
      </c>
      <c r="AW237" s="6" t="b">
        <f>NOT(IFERROR(VLOOKUP(IFERROR(VALUE(MID($AD237,RIGHT(AW$2,1)+1,1)),MID($AD237,RIGHT(AW$2,1)+1,1)),Alphanumeric!$A:$A,1,FALSE),-1)=-1)</f>
        <v>1</v>
      </c>
      <c r="AX237" s="6" t="b">
        <f>NOT(IFERROR(VLOOKUP(IFERROR(VALUE(MID($AD237,RIGHT(AX$2,1)+1,1)),MID($AD237,RIGHT(AX$2,1)+1,1)),Alphanumeric!$A:$A,1,FALSE),-1)=-1)</f>
        <v>1</v>
      </c>
      <c r="AY237" s="6" t="b">
        <f t="shared" si="136"/>
        <v>1</v>
      </c>
      <c r="AZ237" t="b">
        <f t="shared" si="137"/>
        <v>1</v>
      </c>
    </row>
    <row r="238" spans="1:52" ht="17" x14ac:dyDescent="0.25">
      <c r="A238" t="str">
        <f t="shared" si="115"/>
        <v>59-2</v>
      </c>
      <c r="B238" s="1" t="s">
        <v>170</v>
      </c>
      <c r="C238">
        <f t="shared" si="138"/>
        <v>59</v>
      </c>
      <c r="D238">
        <f t="shared" si="116"/>
        <v>2</v>
      </c>
      <c r="G238">
        <f t="shared" si="139"/>
        <v>236</v>
      </c>
      <c r="H238" t="str">
        <f t="shared" si="144"/>
        <v/>
      </c>
      <c r="I238" t="str">
        <f t="shared" si="144"/>
        <v>pid:481646831</v>
      </c>
      <c r="J238" t="str">
        <f t="shared" si="144"/>
        <v>eyr:2029</v>
      </c>
      <c r="K238" t="str">
        <f t="shared" si="144"/>
        <v>hcl:#623a2f cid:319 iyr:2016</v>
      </c>
      <c r="L238" t="str">
        <f t="shared" si="144"/>
        <v>ecl:brn hgt:160cm byr:1944</v>
      </c>
      <c r="M238" t="str">
        <f t="shared" si="144"/>
        <v/>
      </c>
      <c r="N238" t="str">
        <f t="shared" si="144"/>
        <v/>
      </c>
      <c r="O238" t="str">
        <f t="shared" si="144"/>
        <v/>
      </c>
      <c r="P238" t="str">
        <f t="shared" si="144"/>
        <v/>
      </c>
      <c r="Q238" t="str">
        <f t="shared" si="117"/>
        <v>pid:481646831 eyr:2029 hcl:#623a2f cid:319 iyr:2016 ecl:brn hgt:160cm byr:1944</v>
      </c>
      <c r="R238">
        <f t="shared" ref="R238:X253" si="146">FIND(R$2,$Q238,1)</f>
        <v>71</v>
      </c>
      <c r="S238">
        <f t="shared" si="146"/>
        <v>44</v>
      </c>
      <c r="T238">
        <f t="shared" si="146"/>
        <v>15</v>
      </c>
      <c r="U238">
        <f t="shared" si="145"/>
        <v>61</v>
      </c>
      <c r="V238">
        <f t="shared" si="145"/>
        <v>24</v>
      </c>
      <c r="W238">
        <f t="shared" si="145"/>
        <v>53</v>
      </c>
      <c r="X238">
        <f t="shared" si="145"/>
        <v>1</v>
      </c>
      <c r="Y238" s="3" t="b">
        <f t="shared" si="113"/>
        <v>1</v>
      </c>
      <c r="Z238" t="str">
        <f t="shared" si="118"/>
        <v>1944</v>
      </c>
      <c r="AA238" t="str">
        <f t="shared" si="119"/>
        <v>2016</v>
      </c>
      <c r="AB238" t="str">
        <f t="shared" si="120"/>
        <v>2029</v>
      </c>
      <c r="AC238" t="str">
        <f t="shared" si="121"/>
        <v>160cm</v>
      </c>
      <c r="AD238" t="str">
        <f t="shared" si="122"/>
        <v>#623a2f</v>
      </c>
      <c r="AE238" t="str">
        <f t="shared" si="123"/>
        <v>brn</v>
      </c>
      <c r="AF238" t="str">
        <f t="shared" si="124"/>
        <v>481646831</v>
      </c>
      <c r="AG238" s="3" t="b">
        <f t="shared" si="114"/>
        <v>1</v>
      </c>
      <c r="AH238" t="b">
        <f t="shared" si="125"/>
        <v>1</v>
      </c>
      <c r="AI238" t="b">
        <f t="shared" si="126"/>
        <v>1</v>
      </c>
      <c r="AJ238" t="b">
        <f t="shared" si="127"/>
        <v>1</v>
      </c>
      <c r="AK238" s="8" t="b">
        <f t="shared" si="128"/>
        <v>1</v>
      </c>
      <c r="AL238" s="7" t="b">
        <f t="shared" si="129"/>
        <v>1</v>
      </c>
      <c r="AM238" s="8" t="b">
        <f t="shared" si="130"/>
        <v>1</v>
      </c>
      <c r="AN238" t="b">
        <f t="shared" si="131"/>
        <v>1</v>
      </c>
      <c r="AO238" t="str">
        <f t="shared" si="132"/>
        <v>cm</v>
      </c>
      <c r="AP238">
        <f t="shared" si="133"/>
        <v>160</v>
      </c>
      <c r="AQ238" s="6" t="b">
        <f t="shared" si="134"/>
        <v>1</v>
      </c>
      <c r="AR238" s="6" t="str">
        <f t="shared" si="135"/>
        <v>623a2f</v>
      </c>
      <c r="AS238" s="6" t="b">
        <f>NOT(IFERROR(VLOOKUP(IFERROR(VALUE(MID($AD238,RIGHT(AS$2,1)+1,1)),MID($AD238,RIGHT(AS$2,1)+1,1)),Alphanumeric!$A:$A,1,FALSE),-1)=-1)</f>
        <v>1</v>
      </c>
      <c r="AT238" s="6" t="b">
        <f>NOT(IFERROR(VLOOKUP(IFERROR(VALUE(MID($AD238,RIGHT(AT$2,1)+1,1)),MID($AD238,RIGHT(AT$2,1)+1,1)),Alphanumeric!$A:$A,1,FALSE),-1)=-1)</f>
        <v>1</v>
      </c>
      <c r="AU238" s="6" t="b">
        <f>NOT(IFERROR(VLOOKUP(IFERROR(VALUE(MID($AD238,RIGHT(AU$2,1)+1,1)),MID($AD238,RIGHT(AU$2,1)+1,1)),Alphanumeric!$A:$A,1,FALSE),-1)=-1)</f>
        <v>1</v>
      </c>
      <c r="AV238" s="6" t="b">
        <f>NOT(IFERROR(VLOOKUP(IFERROR(VALUE(MID($AD238,RIGHT(AV$2,1)+1,1)),MID($AD238,RIGHT(AV$2,1)+1,1)),Alphanumeric!$A:$A,1,FALSE),-1)=-1)</f>
        <v>1</v>
      </c>
      <c r="AW238" s="6" t="b">
        <f>NOT(IFERROR(VLOOKUP(IFERROR(VALUE(MID($AD238,RIGHT(AW$2,1)+1,1)),MID($AD238,RIGHT(AW$2,1)+1,1)),Alphanumeric!$A:$A,1,FALSE),-1)=-1)</f>
        <v>1</v>
      </c>
      <c r="AX238" s="6" t="b">
        <f>NOT(IFERROR(VLOOKUP(IFERROR(VALUE(MID($AD238,RIGHT(AX$2,1)+1,1)),MID($AD238,RIGHT(AX$2,1)+1,1)),Alphanumeric!$A:$A,1,FALSE),-1)=-1)</f>
        <v>1</v>
      </c>
      <c r="AY238" s="6" t="b">
        <f t="shared" si="136"/>
        <v>1</v>
      </c>
      <c r="AZ238" t="b">
        <f t="shared" si="137"/>
        <v>1</v>
      </c>
    </row>
    <row r="239" spans="1:52" ht="17" x14ac:dyDescent="0.25">
      <c r="A239" t="str">
        <f t="shared" si="115"/>
        <v>59-3</v>
      </c>
      <c r="B239" s="1" t="s">
        <v>171</v>
      </c>
      <c r="C239">
        <f t="shared" si="138"/>
        <v>59</v>
      </c>
      <c r="D239">
        <f t="shared" si="116"/>
        <v>3</v>
      </c>
      <c r="G239">
        <f t="shared" si="139"/>
        <v>237</v>
      </c>
      <c r="H239" t="str">
        <f t="shared" si="144"/>
        <v/>
      </c>
      <c r="I239" t="str">
        <f t="shared" si="144"/>
        <v>ecl:zzz pid:428329840 cid:238 iyr:2022 hgt:76cm</v>
      </c>
      <c r="J239" t="str">
        <f t="shared" si="144"/>
        <v>hcl:#a97842</v>
      </c>
      <c r="K239" t="str">
        <f t="shared" si="144"/>
        <v>byr:2024 eyr:2028</v>
      </c>
      <c r="L239" t="str">
        <f t="shared" si="144"/>
        <v/>
      </c>
      <c r="M239" t="str">
        <f t="shared" si="144"/>
        <v/>
      </c>
      <c r="N239" t="str">
        <f t="shared" si="144"/>
        <v/>
      </c>
      <c r="O239" t="str">
        <f t="shared" si="144"/>
        <v/>
      </c>
      <c r="P239" t="str">
        <f t="shared" si="144"/>
        <v/>
      </c>
      <c r="Q239" t="str">
        <f t="shared" si="117"/>
        <v>ecl:zzz pid:428329840 cid:238 iyr:2022 hgt:76cm hcl:#a97842 byr:2024 eyr:2028</v>
      </c>
      <c r="R239">
        <f t="shared" si="146"/>
        <v>61</v>
      </c>
      <c r="S239">
        <f t="shared" si="146"/>
        <v>31</v>
      </c>
      <c r="T239">
        <f t="shared" si="146"/>
        <v>70</v>
      </c>
      <c r="U239">
        <f t="shared" si="145"/>
        <v>40</v>
      </c>
      <c r="V239">
        <f t="shared" si="145"/>
        <v>49</v>
      </c>
      <c r="W239">
        <f t="shared" si="145"/>
        <v>1</v>
      </c>
      <c r="X239">
        <f t="shared" si="145"/>
        <v>9</v>
      </c>
      <c r="Y239" s="3" t="b">
        <f t="shared" si="113"/>
        <v>1</v>
      </c>
      <c r="Z239" t="str">
        <f t="shared" si="118"/>
        <v>2024</v>
      </c>
      <c r="AA239" t="str">
        <f t="shared" si="119"/>
        <v>2022</v>
      </c>
      <c r="AB239" t="str">
        <f t="shared" si="120"/>
        <v>2028</v>
      </c>
      <c r="AC239" t="str">
        <f t="shared" si="121"/>
        <v>76cm</v>
      </c>
      <c r="AD239" t="str">
        <f t="shared" si="122"/>
        <v>#a97842</v>
      </c>
      <c r="AE239" t="str">
        <f t="shared" si="123"/>
        <v>zzz</v>
      </c>
      <c r="AF239" t="str">
        <f t="shared" si="124"/>
        <v>428329840</v>
      </c>
      <c r="AG239" s="3" t="b">
        <f t="shared" si="114"/>
        <v>0</v>
      </c>
      <c r="AH239" t="b">
        <f t="shared" si="125"/>
        <v>0</v>
      </c>
      <c r="AI239" t="b">
        <f t="shared" si="126"/>
        <v>0</v>
      </c>
      <c r="AJ239" t="b">
        <f t="shared" si="127"/>
        <v>1</v>
      </c>
      <c r="AK239" s="8" t="b">
        <f t="shared" si="128"/>
        <v>0</v>
      </c>
      <c r="AL239" s="7" t="b">
        <f t="shared" si="129"/>
        <v>1</v>
      </c>
      <c r="AM239" s="8" t="b">
        <f t="shared" si="130"/>
        <v>0</v>
      </c>
      <c r="AN239" t="b">
        <f t="shared" si="131"/>
        <v>1</v>
      </c>
      <c r="AO239" t="str">
        <f t="shared" si="132"/>
        <v>cm</v>
      </c>
      <c r="AP239">
        <f t="shared" si="133"/>
        <v>76</v>
      </c>
      <c r="AQ239" s="6" t="b">
        <f t="shared" si="134"/>
        <v>1</v>
      </c>
      <c r="AR239" s="6" t="str">
        <f t="shared" si="135"/>
        <v>a97842</v>
      </c>
      <c r="AS239" s="6" t="b">
        <f>NOT(IFERROR(VLOOKUP(IFERROR(VALUE(MID($AD239,RIGHT(AS$2,1)+1,1)),MID($AD239,RIGHT(AS$2,1)+1,1)),Alphanumeric!$A:$A,1,FALSE),-1)=-1)</f>
        <v>1</v>
      </c>
      <c r="AT239" s="6" t="b">
        <f>NOT(IFERROR(VLOOKUP(IFERROR(VALUE(MID($AD239,RIGHT(AT$2,1)+1,1)),MID($AD239,RIGHT(AT$2,1)+1,1)),Alphanumeric!$A:$A,1,FALSE),-1)=-1)</f>
        <v>1</v>
      </c>
      <c r="AU239" s="6" t="b">
        <f>NOT(IFERROR(VLOOKUP(IFERROR(VALUE(MID($AD239,RIGHT(AU$2,1)+1,1)),MID($AD239,RIGHT(AU$2,1)+1,1)),Alphanumeric!$A:$A,1,FALSE),-1)=-1)</f>
        <v>1</v>
      </c>
      <c r="AV239" s="6" t="b">
        <f>NOT(IFERROR(VLOOKUP(IFERROR(VALUE(MID($AD239,RIGHT(AV$2,1)+1,1)),MID($AD239,RIGHT(AV$2,1)+1,1)),Alphanumeric!$A:$A,1,FALSE),-1)=-1)</f>
        <v>1</v>
      </c>
      <c r="AW239" s="6" t="b">
        <f>NOT(IFERROR(VLOOKUP(IFERROR(VALUE(MID($AD239,RIGHT(AW$2,1)+1,1)),MID($AD239,RIGHT(AW$2,1)+1,1)),Alphanumeric!$A:$A,1,FALSE),-1)=-1)</f>
        <v>1</v>
      </c>
      <c r="AX239" s="6" t="b">
        <f>NOT(IFERROR(VLOOKUP(IFERROR(VALUE(MID($AD239,RIGHT(AX$2,1)+1,1)),MID($AD239,RIGHT(AX$2,1)+1,1)),Alphanumeric!$A:$A,1,FALSE),-1)=-1)</f>
        <v>1</v>
      </c>
      <c r="AY239" s="6" t="b">
        <f t="shared" si="136"/>
        <v>1</v>
      </c>
      <c r="AZ239" t="b">
        <f t="shared" si="137"/>
        <v>1</v>
      </c>
    </row>
    <row r="240" spans="1:52" ht="17" x14ac:dyDescent="0.25">
      <c r="A240" t="str">
        <f t="shared" si="115"/>
        <v>59-4</v>
      </c>
      <c r="B240" s="1" t="s">
        <v>172</v>
      </c>
      <c r="C240">
        <f t="shared" si="138"/>
        <v>59</v>
      </c>
      <c r="D240">
        <f t="shared" si="116"/>
        <v>4</v>
      </c>
      <c r="G240">
        <f t="shared" si="139"/>
        <v>238</v>
      </c>
      <c r="H240" t="str">
        <f t="shared" si="144"/>
        <v/>
      </c>
      <c r="I240" t="str">
        <f t="shared" si="144"/>
        <v>iyr:2014 hgt:170cm</v>
      </c>
      <c r="J240" t="str">
        <f t="shared" si="144"/>
        <v>byr:1963 hcl:#623a2f</v>
      </c>
      <c r="K240" t="str">
        <f t="shared" si="144"/>
        <v>eyr:2026 pid:225910806 ecl:gry</v>
      </c>
      <c r="L240" t="str">
        <f t="shared" si="144"/>
        <v/>
      </c>
      <c r="M240" t="str">
        <f t="shared" si="144"/>
        <v/>
      </c>
      <c r="N240" t="str">
        <f t="shared" si="144"/>
        <v/>
      </c>
      <c r="O240" t="str">
        <f t="shared" si="144"/>
        <v/>
      </c>
      <c r="P240" t="str">
        <f t="shared" si="144"/>
        <v/>
      </c>
      <c r="Q240" t="str">
        <f t="shared" si="117"/>
        <v>iyr:2014 hgt:170cm byr:1963 hcl:#623a2f eyr:2026 pid:225910806 ecl:gry</v>
      </c>
      <c r="R240">
        <f t="shared" si="146"/>
        <v>20</v>
      </c>
      <c r="S240">
        <f t="shared" si="146"/>
        <v>1</v>
      </c>
      <c r="T240">
        <f t="shared" si="146"/>
        <v>41</v>
      </c>
      <c r="U240">
        <f t="shared" si="145"/>
        <v>10</v>
      </c>
      <c r="V240">
        <f t="shared" si="145"/>
        <v>29</v>
      </c>
      <c r="W240">
        <f t="shared" si="145"/>
        <v>64</v>
      </c>
      <c r="X240">
        <f t="shared" si="145"/>
        <v>50</v>
      </c>
      <c r="Y240" s="3" t="b">
        <f t="shared" si="113"/>
        <v>1</v>
      </c>
      <c r="Z240" t="str">
        <f t="shared" si="118"/>
        <v>1963</v>
      </c>
      <c r="AA240" t="str">
        <f t="shared" si="119"/>
        <v>2014</v>
      </c>
      <c r="AB240" t="str">
        <f t="shared" si="120"/>
        <v>2026</v>
      </c>
      <c r="AC240" t="str">
        <f t="shared" si="121"/>
        <v>170cm</v>
      </c>
      <c r="AD240" t="str">
        <f t="shared" si="122"/>
        <v>#623a2f</v>
      </c>
      <c r="AE240" t="str">
        <f t="shared" si="123"/>
        <v>gry</v>
      </c>
      <c r="AF240" t="str">
        <f t="shared" si="124"/>
        <v>225910806</v>
      </c>
      <c r="AG240" s="3" t="b">
        <f t="shared" si="114"/>
        <v>1</v>
      </c>
      <c r="AH240" t="b">
        <f t="shared" si="125"/>
        <v>1</v>
      </c>
      <c r="AI240" t="b">
        <f t="shared" si="126"/>
        <v>1</v>
      </c>
      <c r="AJ240" t="b">
        <f t="shared" si="127"/>
        <v>1</v>
      </c>
      <c r="AK240" s="8" t="b">
        <f t="shared" si="128"/>
        <v>1</v>
      </c>
      <c r="AL240" s="7" t="b">
        <f t="shared" si="129"/>
        <v>1</v>
      </c>
      <c r="AM240" s="8" t="b">
        <f t="shared" si="130"/>
        <v>1</v>
      </c>
      <c r="AN240" t="b">
        <f t="shared" si="131"/>
        <v>1</v>
      </c>
      <c r="AO240" t="str">
        <f t="shared" si="132"/>
        <v>cm</v>
      </c>
      <c r="AP240">
        <f t="shared" si="133"/>
        <v>170</v>
      </c>
      <c r="AQ240" s="6" t="b">
        <f t="shared" si="134"/>
        <v>1</v>
      </c>
      <c r="AR240" s="6" t="str">
        <f t="shared" si="135"/>
        <v>623a2f</v>
      </c>
      <c r="AS240" s="6" t="b">
        <f>NOT(IFERROR(VLOOKUP(IFERROR(VALUE(MID($AD240,RIGHT(AS$2,1)+1,1)),MID($AD240,RIGHT(AS$2,1)+1,1)),Alphanumeric!$A:$A,1,FALSE),-1)=-1)</f>
        <v>1</v>
      </c>
      <c r="AT240" s="6" t="b">
        <f>NOT(IFERROR(VLOOKUP(IFERROR(VALUE(MID($AD240,RIGHT(AT$2,1)+1,1)),MID($AD240,RIGHT(AT$2,1)+1,1)),Alphanumeric!$A:$A,1,FALSE),-1)=-1)</f>
        <v>1</v>
      </c>
      <c r="AU240" s="6" t="b">
        <f>NOT(IFERROR(VLOOKUP(IFERROR(VALUE(MID($AD240,RIGHT(AU$2,1)+1,1)),MID($AD240,RIGHT(AU$2,1)+1,1)),Alphanumeric!$A:$A,1,FALSE),-1)=-1)</f>
        <v>1</v>
      </c>
      <c r="AV240" s="6" t="b">
        <f>NOT(IFERROR(VLOOKUP(IFERROR(VALUE(MID($AD240,RIGHT(AV$2,1)+1,1)),MID($AD240,RIGHT(AV$2,1)+1,1)),Alphanumeric!$A:$A,1,FALSE),-1)=-1)</f>
        <v>1</v>
      </c>
      <c r="AW240" s="6" t="b">
        <f>NOT(IFERROR(VLOOKUP(IFERROR(VALUE(MID($AD240,RIGHT(AW$2,1)+1,1)),MID($AD240,RIGHT(AW$2,1)+1,1)),Alphanumeric!$A:$A,1,FALSE),-1)=-1)</f>
        <v>1</v>
      </c>
      <c r="AX240" s="6" t="b">
        <f>NOT(IFERROR(VLOOKUP(IFERROR(VALUE(MID($AD240,RIGHT(AX$2,1)+1,1)),MID($AD240,RIGHT(AX$2,1)+1,1)),Alphanumeric!$A:$A,1,FALSE),-1)=-1)</f>
        <v>1</v>
      </c>
      <c r="AY240" s="6" t="b">
        <f t="shared" si="136"/>
        <v>1</v>
      </c>
      <c r="AZ240" t="b">
        <f t="shared" si="137"/>
        <v>1</v>
      </c>
    </row>
    <row r="241" spans="1:52" ht="17" x14ac:dyDescent="0.25">
      <c r="A241" t="str">
        <f t="shared" si="115"/>
        <v>59-5</v>
      </c>
      <c r="B241" s="1" t="s">
        <v>173</v>
      </c>
      <c r="C241">
        <f t="shared" si="138"/>
        <v>59</v>
      </c>
      <c r="D241">
        <f t="shared" si="116"/>
        <v>5</v>
      </c>
      <c r="G241">
        <f t="shared" si="139"/>
        <v>239</v>
      </c>
      <c r="H241" t="str">
        <f t="shared" si="144"/>
        <v/>
      </c>
      <c r="I241" t="str">
        <f t="shared" si="144"/>
        <v>ecl:grn iyr:2010 hgt:193cm byr:1928 eyr:2028 pid:343022641 hcl:#733820</v>
      </c>
      <c r="J241" t="str">
        <f t="shared" si="144"/>
        <v/>
      </c>
      <c r="K241" t="str">
        <f t="shared" si="144"/>
        <v/>
      </c>
      <c r="L241" t="str">
        <f t="shared" si="144"/>
        <v/>
      </c>
      <c r="M241" t="str">
        <f t="shared" si="144"/>
        <v/>
      </c>
      <c r="N241" t="str">
        <f t="shared" si="144"/>
        <v/>
      </c>
      <c r="O241" t="str">
        <f t="shared" si="144"/>
        <v/>
      </c>
      <c r="P241" t="str">
        <f t="shared" si="144"/>
        <v/>
      </c>
      <c r="Q241" t="str">
        <f t="shared" si="117"/>
        <v>ecl:grn iyr:2010 hgt:193cm byr:1928 eyr:2028 pid:343022641 hcl:#733820</v>
      </c>
      <c r="R241">
        <f t="shared" si="146"/>
        <v>28</v>
      </c>
      <c r="S241">
        <f t="shared" si="146"/>
        <v>9</v>
      </c>
      <c r="T241">
        <f t="shared" si="146"/>
        <v>37</v>
      </c>
      <c r="U241">
        <f t="shared" si="145"/>
        <v>18</v>
      </c>
      <c r="V241">
        <f t="shared" si="145"/>
        <v>60</v>
      </c>
      <c r="W241">
        <f t="shared" si="145"/>
        <v>1</v>
      </c>
      <c r="X241">
        <f t="shared" si="145"/>
        <v>46</v>
      </c>
      <c r="Y241" s="3" t="b">
        <f t="shared" si="113"/>
        <v>1</v>
      </c>
      <c r="Z241" t="str">
        <f t="shared" si="118"/>
        <v>1928</v>
      </c>
      <c r="AA241" t="str">
        <f t="shared" si="119"/>
        <v>2010</v>
      </c>
      <c r="AB241" t="str">
        <f t="shared" si="120"/>
        <v>2028</v>
      </c>
      <c r="AC241" t="str">
        <f t="shared" si="121"/>
        <v>193cm</v>
      </c>
      <c r="AD241" t="str">
        <f t="shared" si="122"/>
        <v>#733820</v>
      </c>
      <c r="AE241" t="str">
        <f t="shared" si="123"/>
        <v>grn</v>
      </c>
      <c r="AF241" t="str">
        <f t="shared" si="124"/>
        <v>343022641</v>
      </c>
      <c r="AG241" s="3" t="b">
        <f t="shared" si="114"/>
        <v>1</v>
      </c>
      <c r="AH241" t="b">
        <f t="shared" si="125"/>
        <v>1</v>
      </c>
      <c r="AI241" t="b">
        <f t="shared" si="126"/>
        <v>1</v>
      </c>
      <c r="AJ241" t="b">
        <f t="shared" si="127"/>
        <v>1</v>
      </c>
      <c r="AK241" s="8" t="b">
        <f t="shared" si="128"/>
        <v>1</v>
      </c>
      <c r="AL241" s="7" t="b">
        <f t="shared" si="129"/>
        <v>1</v>
      </c>
      <c r="AM241" s="8" t="b">
        <f t="shared" si="130"/>
        <v>1</v>
      </c>
      <c r="AN241" t="b">
        <f t="shared" si="131"/>
        <v>1</v>
      </c>
      <c r="AO241" t="str">
        <f t="shared" si="132"/>
        <v>cm</v>
      </c>
      <c r="AP241">
        <f t="shared" si="133"/>
        <v>193</v>
      </c>
      <c r="AQ241" s="6" t="b">
        <f t="shared" si="134"/>
        <v>1</v>
      </c>
      <c r="AR241" s="6" t="str">
        <f t="shared" si="135"/>
        <v>733820</v>
      </c>
      <c r="AS241" s="6" t="b">
        <f>NOT(IFERROR(VLOOKUP(IFERROR(VALUE(MID($AD241,RIGHT(AS$2,1)+1,1)),MID($AD241,RIGHT(AS$2,1)+1,1)),Alphanumeric!$A:$A,1,FALSE),-1)=-1)</f>
        <v>1</v>
      </c>
      <c r="AT241" s="6" t="b">
        <f>NOT(IFERROR(VLOOKUP(IFERROR(VALUE(MID($AD241,RIGHT(AT$2,1)+1,1)),MID($AD241,RIGHT(AT$2,1)+1,1)),Alphanumeric!$A:$A,1,FALSE),-1)=-1)</f>
        <v>1</v>
      </c>
      <c r="AU241" s="6" t="b">
        <f>NOT(IFERROR(VLOOKUP(IFERROR(VALUE(MID($AD241,RIGHT(AU$2,1)+1,1)),MID($AD241,RIGHT(AU$2,1)+1,1)),Alphanumeric!$A:$A,1,FALSE),-1)=-1)</f>
        <v>1</v>
      </c>
      <c r="AV241" s="6" t="b">
        <f>NOT(IFERROR(VLOOKUP(IFERROR(VALUE(MID($AD241,RIGHT(AV$2,1)+1,1)),MID($AD241,RIGHT(AV$2,1)+1,1)),Alphanumeric!$A:$A,1,FALSE),-1)=-1)</f>
        <v>1</v>
      </c>
      <c r="AW241" s="6" t="b">
        <f>NOT(IFERROR(VLOOKUP(IFERROR(VALUE(MID($AD241,RIGHT(AW$2,1)+1,1)),MID($AD241,RIGHT(AW$2,1)+1,1)),Alphanumeric!$A:$A,1,FALSE),-1)=-1)</f>
        <v>1</v>
      </c>
      <c r="AX241" s="6" t="b">
        <f>NOT(IFERROR(VLOOKUP(IFERROR(VALUE(MID($AD241,RIGHT(AX$2,1)+1,1)),MID($AD241,RIGHT(AX$2,1)+1,1)),Alphanumeric!$A:$A,1,FALSE),-1)=-1)</f>
        <v>1</v>
      </c>
      <c r="AY241" s="6" t="b">
        <f t="shared" si="136"/>
        <v>1</v>
      </c>
      <c r="AZ241" t="b">
        <f t="shared" si="137"/>
        <v>1</v>
      </c>
    </row>
    <row r="242" spans="1:52" x14ac:dyDescent="0.2">
      <c r="A242" t="str">
        <f t="shared" si="115"/>
        <v>60-1</v>
      </c>
      <c r="C242">
        <f t="shared" si="138"/>
        <v>60</v>
      </c>
      <c r="D242">
        <f t="shared" si="116"/>
        <v>1</v>
      </c>
      <c r="G242">
        <f t="shared" si="139"/>
        <v>240</v>
      </c>
      <c r="H242" t="str">
        <f t="shared" si="144"/>
        <v/>
      </c>
      <c r="I242" t="str">
        <f t="shared" si="144"/>
        <v>eyr:2023 ecl:grn</v>
      </c>
      <c r="J242" t="str">
        <f t="shared" si="144"/>
        <v>byr:1950 iyr:2012 hcl:#866857 pid:400725165</v>
      </c>
      <c r="K242" t="str">
        <f t="shared" si="144"/>
        <v>hgt:193cm</v>
      </c>
      <c r="L242" t="str">
        <f t="shared" si="144"/>
        <v/>
      </c>
      <c r="M242" t="str">
        <f t="shared" si="144"/>
        <v/>
      </c>
      <c r="N242" t="str">
        <f t="shared" si="144"/>
        <v/>
      </c>
      <c r="O242" t="str">
        <f t="shared" si="144"/>
        <v/>
      </c>
      <c r="P242" t="str">
        <f t="shared" si="144"/>
        <v/>
      </c>
      <c r="Q242" t="str">
        <f t="shared" si="117"/>
        <v>eyr:2023 ecl:grn byr:1950 iyr:2012 hcl:#866857 pid:400725165 hgt:193cm</v>
      </c>
      <c r="R242">
        <f t="shared" si="146"/>
        <v>18</v>
      </c>
      <c r="S242">
        <f t="shared" si="146"/>
        <v>27</v>
      </c>
      <c r="T242">
        <f t="shared" si="146"/>
        <v>1</v>
      </c>
      <c r="U242">
        <f t="shared" si="145"/>
        <v>62</v>
      </c>
      <c r="V242">
        <f t="shared" si="145"/>
        <v>36</v>
      </c>
      <c r="W242">
        <f t="shared" si="145"/>
        <v>10</v>
      </c>
      <c r="X242">
        <f t="shared" si="145"/>
        <v>48</v>
      </c>
      <c r="Y242" s="3" t="b">
        <f t="shared" si="113"/>
        <v>1</v>
      </c>
      <c r="Z242" t="str">
        <f t="shared" si="118"/>
        <v>1950</v>
      </c>
      <c r="AA242" t="str">
        <f t="shared" si="119"/>
        <v>2012</v>
      </c>
      <c r="AB242" t="str">
        <f t="shared" si="120"/>
        <v>2023</v>
      </c>
      <c r="AC242" t="str">
        <f t="shared" si="121"/>
        <v>193cm</v>
      </c>
      <c r="AD242" t="str">
        <f t="shared" si="122"/>
        <v>#866857</v>
      </c>
      <c r="AE242" t="str">
        <f t="shared" si="123"/>
        <v>grn</v>
      </c>
      <c r="AF242" t="str">
        <f t="shared" si="124"/>
        <v>400725165</v>
      </c>
      <c r="AG242" s="3" t="b">
        <f t="shared" si="114"/>
        <v>1</v>
      </c>
      <c r="AH242" t="b">
        <f t="shared" si="125"/>
        <v>1</v>
      </c>
      <c r="AI242" t="b">
        <f t="shared" si="126"/>
        <v>1</v>
      </c>
      <c r="AJ242" t="b">
        <f t="shared" si="127"/>
        <v>1</v>
      </c>
      <c r="AK242" s="8" t="b">
        <f t="shared" si="128"/>
        <v>1</v>
      </c>
      <c r="AL242" s="7" t="b">
        <f t="shared" si="129"/>
        <v>1</v>
      </c>
      <c r="AM242" s="8" t="b">
        <f t="shared" si="130"/>
        <v>1</v>
      </c>
      <c r="AN242" t="b">
        <f t="shared" si="131"/>
        <v>1</v>
      </c>
      <c r="AO242" t="str">
        <f t="shared" si="132"/>
        <v>cm</v>
      </c>
      <c r="AP242">
        <f t="shared" si="133"/>
        <v>193</v>
      </c>
      <c r="AQ242" s="6" t="b">
        <f t="shared" si="134"/>
        <v>1</v>
      </c>
      <c r="AR242" s="6" t="str">
        <f t="shared" si="135"/>
        <v>866857</v>
      </c>
      <c r="AS242" s="6" t="b">
        <f>NOT(IFERROR(VLOOKUP(IFERROR(VALUE(MID($AD242,RIGHT(AS$2,1)+1,1)),MID($AD242,RIGHT(AS$2,1)+1,1)),Alphanumeric!$A:$A,1,FALSE),-1)=-1)</f>
        <v>1</v>
      </c>
      <c r="AT242" s="6" t="b">
        <f>NOT(IFERROR(VLOOKUP(IFERROR(VALUE(MID($AD242,RIGHT(AT$2,1)+1,1)),MID($AD242,RIGHT(AT$2,1)+1,1)),Alphanumeric!$A:$A,1,FALSE),-1)=-1)</f>
        <v>1</v>
      </c>
      <c r="AU242" s="6" t="b">
        <f>NOT(IFERROR(VLOOKUP(IFERROR(VALUE(MID($AD242,RIGHT(AU$2,1)+1,1)),MID($AD242,RIGHT(AU$2,1)+1,1)),Alphanumeric!$A:$A,1,FALSE),-1)=-1)</f>
        <v>1</v>
      </c>
      <c r="AV242" s="6" t="b">
        <f>NOT(IFERROR(VLOOKUP(IFERROR(VALUE(MID($AD242,RIGHT(AV$2,1)+1,1)),MID($AD242,RIGHT(AV$2,1)+1,1)),Alphanumeric!$A:$A,1,FALSE),-1)=-1)</f>
        <v>1</v>
      </c>
      <c r="AW242" s="6" t="b">
        <f>NOT(IFERROR(VLOOKUP(IFERROR(VALUE(MID($AD242,RIGHT(AW$2,1)+1,1)),MID($AD242,RIGHT(AW$2,1)+1,1)),Alphanumeric!$A:$A,1,FALSE),-1)=-1)</f>
        <v>1</v>
      </c>
      <c r="AX242" s="6" t="b">
        <f>NOT(IFERROR(VLOOKUP(IFERROR(VALUE(MID($AD242,RIGHT(AX$2,1)+1,1)),MID($AD242,RIGHT(AX$2,1)+1,1)),Alphanumeric!$A:$A,1,FALSE),-1)=-1)</f>
        <v>1</v>
      </c>
      <c r="AY242" s="6" t="b">
        <f t="shared" si="136"/>
        <v>1</v>
      </c>
      <c r="AZ242" t="b">
        <f t="shared" si="137"/>
        <v>1</v>
      </c>
    </row>
    <row r="243" spans="1:52" ht="17" x14ac:dyDescent="0.25">
      <c r="A243" t="str">
        <f t="shared" si="115"/>
        <v>60-2</v>
      </c>
      <c r="B243" s="1" t="s">
        <v>174</v>
      </c>
      <c r="C243">
        <f t="shared" si="138"/>
        <v>60</v>
      </c>
      <c r="D243">
        <f t="shared" si="116"/>
        <v>2</v>
      </c>
      <c r="G243">
        <f t="shared" si="139"/>
        <v>241</v>
      </c>
      <c r="H243" t="str">
        <f t="shared" ref="H243:P252" si="147">IF(IFERROR(VLOOKUP($G243&amp;"-"&amp;H$2,$A:$B,2,FALSE),0)=0,"",VLOOKUP($G243&amp;"-"&amp;H$2,$A:$B,2,FALSE))</f>
        <v/>
      </c>
      <c r="I243" t="str">
        <f t="shared" si="147"/>
        <v>cid:195 iyr:2014 ecl:oth eyr:2027 byr:1966</v>
      </c>
      <c r="J243" t="str">
        <f t="shared" si="147"/>
        <v>hgt:177cm hcl:#18171d pid:913894485</v>
      </c>
      <c r="K243" t="str">
        <f t="shared" si="147"/>
        <v/>
      </c>
      <c r="L243" t="str">
        <f t="shared" si="147"/>
        <v/>
      </c>
      <c r="M243" t="str">
        <f t="shared" si="147"/>
        <v/>
      </c>
      <c r="N243" t="str">
        <f t="shared" si="147"/>
        <v/>
      </c>
      <c r="O243" t="str">
        <f t="shared" si="147"/>
        <v/>
      </c>
      <c r="P243" t="str">
        <f t="shared" si="147"/>
        <v/>
      </c>
      <c r="Q243" t="str">
        <f t="shared" si="117"/>
        <v>cid:195 iyr:2014 ecl:oth eyr:2027 byr:1966 hgt:177cm hcl:#18171d pid:913894485</v>
      </c>
      <c r="R243">
        <f t="shared" si="146"/>
        <v>35</v>
      </c>
      <c r="S243">
        <f t="shared" si="146"/>
        <v>9</v>
      </c>
      <c r="T243">
        <f t="shared" si="146"/>
        <v>26</v>
      </c>
      <c r="U243">
        <f t="shared" si="145"/>
        <v>44</v>
      </c>
      <c r="V243">
        <f t="shared" si="145"/>
        <v>54</v>
      </c>
      <c r="W243">
        <f t="shared" si="145"/>
        <v>18</v>
      </c>
      <c r="X243">
        <f t="shared" si="145"/>
        <v>66</v>
      </c>
      <c r="Y243" s="3" t="b">
        <f t="shared" si="113"/>
        <v>1</v>
      </c>
      <c r="Z243" t="str">
        <f t="shared" si="118"/>
        <v>1966</v>
      </c>
      <c r="AA243" t="str">
        <f t="shared" si="119"/>
        <v>2014</v>
      </c>
      <c r="AB243" t="str">
        <f t="shared" si="120"/>
        <v>2027</v>
      </c>
      <c r="AC243" t="str">
        <f t="shared" si="121"/>
        <v>177cm</v>
      </c>
      <c r="AD243" t="str">
        <f t="shared" si="122"/>
        <v>#18171d</v>
      </c>
      <c r="AE243" t="str">
        <f t="shared" si="123"/>
        <v>oth</v>
      </c>
      <c r="AF243" t="str">
        <f t="shared" si="124"/>
        <v>913894485</v>
      </c>
      <c r="AG243" s="3" t="b">
        <f t="shared" si="114"/>
        <v>1</v>
      </c>
      <c r="AH243" t="b">
        <f t="shared" si="125"/>
        <v>1</v>
      </c>
      <c r="AI243" t="b">
        <f t="shared" si="126"/>
        <v>1</v>
      </c>
      <c r="AJ243" t="b">
        <f t="shared" si="127"/>
        <v>1</v>
      </c>
      <c r="AK243" s="8" t="b">
        <f t="shared" si="128"/>
        <v>1</v>
      </c>
      <c r="AL243" s="7" t="b">
        <f t="shared" si="129"/>
        <v>1</v>
      </c>
      <c r="AM243" s="8" t="b">
        <f t="shared" si="130"/>
        <v>1</v>
      </c>
      <c r="AN243" t="b">
        <f t="shared" si="131"/>
        <v>1</v>
      </c>
      <c r="AO243" t="str">
        <f t="shared" si="132"/>
        <v>cm</v>
      </c>
      <c r="AP243">
        <f t="shared" si="133"/>
        <v>177</v>
      </c>
      <c r="AQ243" s="6" t="b">
        <f t="shared" si="134"/>
        <v>1</v>
      </c>
      <c r="AR243" s="6" t="str">
        <f t="shared" si="135"/>
        <v>18171d</v>
      </c>
      <c r="AS243" s="6" t="b">
        <f>NOT(IFERROR(VLOOKUP(IFERROR(VALUE(MID($AD243,RIGHT(AS$2,1)+1,1)),MID($AD243,RIGHT(AS$2,1)+1,1)),Alphanumeric!$A:$A,1,FALSE),-1)=-1)</f>
        <v>1</v>
      </c>
      <c r="AT243" s="6" t="b">
        <f>NOT(IFERROR(VLOOKUP(IFERROR(VALUE(MID($AD243,RIGHT(AT$2,1)+1,1)),MID($AD243,RIGHT(AT$2,1)+1,1)),Alphanumeric!$A:$A,1,FALSE),-1)=-1)</f>
        <v>1</v>
      </c>
      <c r="AU243" s="6" t="b">
        <f>NOT(IFERROR(VLOOKUP(IFERROR(VALUE(MID($AD243,RIGHT(AU$2,1)+1,1)),MID($AD243,RIGHT(AU$2,1)+1,1)),Alphanumeric!$A:$A,1,FALSE),-1)=-1)</f>
        <v>1</v>
      </c>
      <c r="AV243" s="6" t="b">
        <f>NOT(IFERROR(VLOOKUP(IFERROR(VALUE(MID($AD243,RIGHT(AV$2,1)+1,1)),MID($AD243,RIGHT(AV$2,1)+1,1)),Alphanumeric!$A:$A,1,FALSE),-1)=-1)</f>
        <v>1</v>
      </c>
      <c r="AW243" s="6" t="b">
        <f>NOT(IFERROR(VLOOKUP(IFERROR(VALUE(MID($AD243,RIGHT(AW$2,1)+1,1)),MID($AD243,RIGHT(AW$2,1)+1,1)),Alphanumeric!$A:$A,1,FALSE),-1)=-1)</f>
        <v>1</v>
      </c>
      <c r="AX243" s="6" t="b">
        <f>NOT(IFERROR(VLOOKUP(IFERROR(VALUE(MID($AD243,RIGHT(AX$2,1)+1,1)),MID($AD243,RIGHT(AX$2,1)+1,1)),Alphanumeric!$A:$A,1,FALSE),-1)=-1)</f>
        <v>1</v>
      </c>
      <c r="AY243" s="6" t="b">
        <f t="shared" si="136"/>
        <v>1</v>
      </c>
      <c r="AZ243" t="b">
        <f t="shared" si="137"/>
        <v>1</v>
      </c>
    </row>
    <row r="244" spans="1:52" ht="17" x14ac:dyDescent="0.25">
      <c r="A244" t="str">
        <f t="shared" si="115"/>
        <v>60-3</v>
      </c>
      <c r="B244" s="1" t="s">
        <v>175</v>
      </c>
      <c r="C244">
        <f t="shared" si="138"/>
        <v>60</v>
      </c>
      <c r="D244">
        <f t="shared" si="116"/>
        <v>3</v>
      </c>
      <c r="G244">
        <f t="shared" si="139"/>
        <v>242</v>
      </c>
      <c r="H244" t="str">
        <f t="shared" si="147"/>
        <v/>
      </c>
      <c r="I244" t="str">
        <f t="shared" si="147"/>
        <v>iyr:2015 hgt:154cm</v>
      </c>
      <c r="J244" t="str">
        <f t="shared" si="147"/>
        <v>cid:206</v>
      </c>
      <c r="K244" t="str">
        <f t="shared" si="147"/>
        <v>pid:134599284 hcl:#602927</v>
      </c>
      <c r="L244" t="str">
        <f t="shared" si="147"/>
        <v>eyr:2023 ecl:brn</v>
      </c>
      <c r="M244" t="str">
        <f t="shared" si="147"/>
        <v>byr:1983</v>
      </c>
      <c r="N244" t="str">
        <f t="shared" si="147"/>
        <v/>
      </c>
      <c r="O244" t="str">
        <f t="shared" si="147"/>
        <v/>
      </c>
      <c r="P244" t="str">
        <f t="shared" si="147"/>
        <v/>
      </c>
      <c r="Q244" t="str">
        <f t="shared" si="117"/>
        <v>iyr:2015 hgt:154cm cid:206 pid:134599284 hcl:#602927 eyr:2023 ecl:brn byr:1983</v>
      </c>
      <c r="R244">
        <f t="shared" si="146"/>
        <v>71</v>
      </c>
      <c r="S244">
        <f t="shared" si="146"/>
        <v>1</v>
      </c>
      <c r="T244">
        <f t="shared" si="146"/>
        <v>54</v>
      </c>
      <c r="U244">
        <f t="shared" si="145"/>
        <v>10</v>
      </c>
      <c r="V244">
        <f t="shared" si="145"/>
        <v>42</v>
      </c>
      <c r="W244">
        <f t="shared" si="145"/>
        <v>63</v>
      </c>
      <c r="X244">
        <f t="shared" si="145"/>
        <v>28</v>
      </c>
      <c r="Y244" s="3" t="b">
        <f t="shared" si="113"/>
        <v>1</v>
      </c>
      <c r="Z244" t="str">
        <f t="shared" si="118"/>
        <v>1983</v>
      </c>
      <c r="AA244" t="str">
        <f t="shared" si="119"/>
        <v>2015</v>
      </c>
      <c r="AB244" t="str">
        <f t="shared" si="120"/>
        <v>2023</v>
      </c>
      <c r="AC244" t="str">
        <f t="shared" si="121"/>
        <v>154cm</v>
      </c>
      <c r="AD244" t="str">
        <f t="shared" si="122"/>
        <v>#602927</v>
      </c>
      <c r="AE244" t="str">
        <f t="shared" si="123"/>
        <v>brn</v>
      </c>
      <c r="AF244" t="str">
        <f t="shared" si="124"/>
        <v>134599284</v>
      </c>
      <c r="AG244" s="3" t="b">
        <f t="shared" si="114"/>
        <v>1</v>
      </c>
      <c r="AH244" t="b">
        <f t="shared" si="125"/>
        <v>1</v>
      </c>
      <c r="AI244" t="b">
        <f t="shared" si="126"/>
        <v>1</v>
      </c>
      <c r="AJ244" t="b">
        <f t="shared" si="127"/>
        <v>1</v>
      </c>
      <c r="AK244" s="8" t="b">
        <f t="shared" si="128"/>
        <v>1</v>
      </c>
      <c r="AL244" s="7" t="b">
        <f t="shared" si="129"/>
        <v>1</v>
      </c>
      <c r="AM244" s="8" t="b">
        <f t="shared" si="130"/>
        <v>1</v>
      </c>
      <c r="AN244" t="b">
        <f t="shared" si="131"/>
        <v>1</v>
      </c>
      <c r="AO244" t="str">
        <f t="shared" si="132"/>
        <v>cm</v>
      </c>
      <c r="AP244">
        <f t="shared" si="133"/>
        <v>154</v>
      </c>
      <c r="AQ244" s="6" t="b">
        <f t="shared" si="134"/>
        <v>1</v>
      </c>
      <c r="AR244" s="6" t="str">
        <f t="shared" si="135"/>
        <v>602927</v>
      </c>
      <c r="AS244" s="6" t="b">
        <f>NOT(IFERROR(VLOOKUP(IFERROR(VALUE(MID($AD244,RIGHT(AS$2,1)+1,1)),MID($AD244,RIGHT(AS$2,1)+1,1)),Alphanumeric!$A:$A,1,FALSE),-1)=-1)</f>
        <v>1</v>
      </c>
      <c r="AT244" s="6" t="b">
        <f>NOT(IFERROR(VLOOKUP(IFERROR(VALUE(MID($AD244,RIGHT(AT$2,1)+1,1)),MID($AD244,RIGHT(AT$2,1)+1,1)),Alphanumeric!$A:$A,1,FALSE),-1)=-1)</f>
        <v>1</v>
      </c>
      <c r="AU244" s="6" t="b">
        <f>NOT(IFERROR(VLOOKUP(IFERROR(VALUE(MID($AD244,RIGHT(AU$2,1)+1,1)),MID($AD244,RIGHT(AU$2,1)+1,1)),Alphanumeric!$A:$A,1,FALSE),-1)=-1)</f>
        <v>1</v>
      </c>
      <c r="AV244" s="6" t="b">
        <f>NOT(IFERROR(VLOOKUP(IFERROR(VALUE(MID($AD244,RIGHT(AV$2,1)+1,1)),MID($AD244,RIGHT(AV$2,1)+1,1)),Alphanumeric!$A:$A,1,FALSE),-1)=-1)</f>
        <v>1</v>
      </c>
      <c r="AW244" s="6" t="b">
        <f>NOT(IFERROR(VLOOKUP(IFERROR(VALUE(MID($AD244,RIGHT(AW$2,1)+1,1)),MID($AD244,RIGHT(AW$2,1)+1,1)),Alphanumeric!$A:$A,1,FALSE),-1)=-1)</f>
        <v>1</v>
      </c>
      <c r="AX244" s="6" t="b">
        <f>NOT(IFERROR(VLOOKUP(IFERROR(VALUE(MID($AD244,RIGHT(AX$2,1)+1,1)),MID($AD244,RIGHT(AX$2,1)+1,1)),Alphanumeric!$A:$A,1,FALSE),-1)=-1)</f>
        <v>1</v>
      </c>
      <c r="AY244" s="6" t="b">
        <f t="shared" si="136"/>
        <v>1</v>
      </c>
      <c r="AZ244" t="b">
        <f t="shared" si="137"/>
        <v>1</v>
      </c>
    </row>
    <row r="245" spans="1:52" ht="17" x14ac:dyDescent="0.25">
      <c r="A245" t="str">
        <f t="shared" si="115"/>
        <v>60-4</v>
      </c>
      <c r="B245" s="1" t="s">
        <v>176</v>
      </c>
      <c r="C245">
        <f t="shared" si="138"/>
        <v>60</v>
      </c>
      <c r="D245">
        <f t="shared" si="116"/>
        <v>4</v>
      </c>
      <c r="G245">
        <f t="shared" si="139"/>
        <v>243</v>
      </c>
      <c r="H245" t="str">
        <f t="shared" si="147"/>
        <v/>
      </c>
      <c r="I245" t="str">
        <f t="shared" si="147"/>
        <v>ecl:#2d0e7a pid:#f34625 eyr:1942 iyr:2027 byr:2013 hcl:z hgt:162cm</v>
      </c>
      <c r="J245" t="str">
        <f t="shared" si="147"/>
        <v/>
      </c>
      <c r="K245" t="str">
        <f t="shared" si="147"/>
        <v/>
      </c>
      <c r="L245" t="str">
        <f t="shared" si="147"/>
        <v/>
      </c>
      <c r="M245" t="str">
        <f t="shared" si="147"/>
        <v/>
      </c>
      <c r="N245" t="str">
        <f t="shared" si="147"/>
        <v/>
      </c>
      <c r="O245" t="str">
        <f t="shared" si="147"/>
        <v/>
      </c>
      <c r="P245" t="str">
        <f t="shared" si="147"/>
        <v/>
      </c>
      <c r="Q245" t="str">
        <f t="shared" si="117"/>
        <v>ecl:#2d0e7a pid:#f34625 eyr:1942 iyr:2027 byr:2013 hcl:z hgt:162cm</v>
      </c>
      <c r="R245">
        <f t="shared" si="146"/>
        <v>43</v>
      </c>
      <c r="S245">
        <f t="shared" si="146"/>
        <v>34</v>
      </c>
      <c r="T245">
        <f t="shared" si="146"/>
        <v>25</v>
      </c>
      <c r="U245">
        <f t="shared" si="145"/>
        <v>58</v>
      </c>
      <c r="V245">
        <f t="shared" si="145"/>
        <v>52</v>
      </c>
      <c r="W245">
        <f t="shared" si="145"/>
        <v>1</v>
      </c>
      <c r="X245">
        <f t="shared" si="145"/>
        <v>13</v>
      </c>
      <c r="Y245" s="3" t="b">
        <f t="shared" si="113"/>
        <v>1</v>
      </c>
      <c r="Z245" t="str">
        <f t="shared" si="118"/>
        <v>2013</v>
      </c>
      <c r="AA245" t="str">
        <f t="shared" si="119"/>
        <v>2027</v>
      </c>
      <c r="AB245" t="str">
        <f t="shared" si="120"/>
        <v>1942</v>
      </c>
      <c r="AC245" t="str">
        <f t="shared" si="121"/>
        <v>162cm</v>
      </c>
      <c r="AD245" t="str">
        <f t="shared" si="122"/>
        <v>z</v>
      </c>
      <c r="AE245" t="str">
        <f t="shared" si="123"/>
        <v>#2d0e7a</v>
      </c>
      <c r="AF245" t="str">
        <f t="shared" si="124"/>
        <v>#f34625</v>
      </c>
      <c r="AG245" s="3" t="b">
        <f t="shared" si="114"/>
        <v>0</v>
      </c>
      <c r="AH245" t="b">
        <f t="shared" si="125"/>
        <v>0</v>
      </c>
      <c r="AI245" t="b">
        <f t="shared" si="126"/>
        <v>0</v>
      </c>
      <c r="AJ245" t="b">
        <f t="shared" si="127"/>
        <v>0</v>
      </c>
      <c r="AK245" s="8" t="b">
        <f t="shared" si="128"/>
        <v>1</v>
      </c>
      <c r="AL245" s="7" t="b">
        <f t="shared" si="129"/>
        <v>0</v>
      </c>
      <c r="AM245" s="8" t="b">
        <f t="shared" si="130"/>
        <v>0</v>
      </c>
      <c r="AN245" t="b">
        <f t="shared" si="131"/>
        <v>0</v>
      </c>
      <c r="AO245" t="str">
        <f t="shared" si="132"/>
        <v>cm</v>
      </c>
      <c r="AP245">
        <f t="shared" si="133"/>
        <v>162</v>
      </c>
      <c r="AQ245" s="6" t="b">
        <f t="shared" si="134"/>
        <v>0</v>
      </c>
      <c r="AR245" s="6" t="str">
        <f t="shared" si="135"/>
        <v/>
      </c>
      <c r="AS245" s="6" t="b">
        <f>NOT(IFERROR(VLOOKUP(IFERROR(VALUE(MID($AD245,RIGHT(AS$2,1)+1,1)),MID($AD245,RIGHT(AS$2,1)+1,1)),Alphanumeric!$A:$A,1,FALSE),-1)=-1)</f>
        <v>0</v>
      </c>
      <c r="AT245" s="6" t="b">
        <f>NOT(IFERROR(VLOOKUP(IFERROR(VALUE(MID($AD245,RIGHT(AT$2,1)+1,1)),MID($AD245,RIGHT(AT$2,1)+1,1)),Alphanumeric!$A:$A,1,FALSE),-1)=-1)</f>
        <v>0</v>
      </c>
      <c r="AU245" s="6" t="b">
        <f>NOT(IFERROR(VLOOKUP(IFERROR(VALUE(MID($AD245,RIGHT(AU$2,1)+1,1)),MID($AD245,RIGHT(AU$2,1)+1,1)),Alphanumeric!$A:$A,1,FALSE),-1)=-1)</f>
        <v>0</v>
      </c>
      <c r="AV245" s="6" t="b">
        <f>NOT(IFERROR(VLOOKUP(IFERROR(VALUE(MID($AD245,RIGHT(AV$2,1)+1,1)),MID($AD245,RIGHT(AV$2,1)+1,1)),Alphanumeric!$A:$A,1,FALSE),-1)=-1)</f>
        <v>0</v>
      </c>
      <c r="AW245" s="6" t="b">
        <f>NOT(IFERROR(VLOOKUP(IFERROR(VALUE(MID($AD245,RIGHT(AW$2,1)+1,1)),MID($AD245,RIGHT(AW$2,1)+1,1)),Alphanumeric!$A:$A,1,FALSE),-1)=-1)</f>
        <v>0</v>
      </c>
      <c r="AX245" s="6" t="b">
        <f>NOT(IFERROR(VLOOKUP(IFERROR(VALUE(MID($AD245,RIGHT(AX$2,1)+1,1)),MID($AD245,RIGHT(AX$2,1)+1,1)),Alphanumeric!$A:$A,1,FALSE),-1)=-1)</f>
        <v>0</v>
      </c>
      <c r="AY245" s="6" t="b">
        <f t="shared" si="136"/>
        <v>1</v>
      </c>
      <c r="AZ245" t="b">
        <f t="shared" si="137"/>
        <v>0</v>
      </c>
    </row>
    <row r="246" spans="1:52" x14ac:dyDescent="0.2">
      <c r="A246" t="str">
        <f t="shared" si="115"/>
        <v>61-1</v>
      </c>
      <c r="C246">
        <f t="shared" si="138"/>
        <v>61</v>
      </c>
      <c r="D246">
        <f t="shared" si="116"/>
        <v>1</v>
      </c>
      <c r="G246">
        <f t="shared" si="139"/>
        <v>244</v>
      </c>
      <c r="H246" t="str">
        <f t="shared" si="147"/>
        <v/>
      </c>
      <c r="I246" t="str">
        <f t="shared" si="147"/>
        <v>hgt:189cm byr:1965 iyr:2011</v>
      </c>
      <c r="J246" t="str">
        <f t="shared" si="147"/>
        <v>cid:178 ecl:hzl</v>
      </c>
      <c r="K246" t="str">
        <f t="shared" si="147"/>
        <v>hcl:#b6652a eyr:2026 pid:683560227</v>
      </c>
      <c r="L246" t="str">
        <f t="shared" si="147"/>
        <v/>
      </c>
      <c r="M246" t="str">
        <f t="shared" si="147"/>
        <v/>
      </c>
      <c r="N246" t="str">
        <f t="shared" si="147"/>
        <v/>
      </c>
      <c r="O246" t="str">
        <f t="shared" si="147"/>
        <v/>
      </c>
      <c r="P246" t="str">
        <f t="shared" si="147"/>
        <v/>
      </c>
      <c r="Q246" t="str">
        <f t="shared" si="117"/>
        <v>hgt:189cm byr:1965 iyr:2011 cid:178 ecl:hzl hcl:#b6652a eyr:2026 pid:683560227</v>
      </c>
      <c r="R246">
        <f t="shared" si="146"/>
        <v>11</v>
      </c>
      <c r="S246">
        <f t="shared" si="146"/>
        <v>20</v>
      </c>
      <c r="T246">
        <f t="shared" si="146"/>
        <v>57</v>
      </c>
      <c r="U246">
        <f t="shared" si="145"/>
        <v>1</v>
      </c>
      <c r="V246">
        <f t="shared" si="145"/>
        <v>45</v>
      </c>
      <c r="W246">
        <f t="shared" si="145"/>
        <v>37</v>
      </c>
      <c r="X246">
        <f t="shared" si="145"/>
        <v>66</v>
      </c>
      <c r="Y246" s="3" t="b">
        <f t="shared" si="113"/>
        <v>1</v>
      </c>
      <c r="Z246" t="str">
        <f t="shared" si="118"/>
        <v>1965</v>
      </c>
      <c r="AA246" t="str">
        <f t="shared" si="119"/>
        <v>2011</v>
      </c>
      <c r="AB246" t="str">
        <f t="shared" si="120"/>
        <v>2026</v>
      </c>
      <c r="AC246" t="str">
        <f t="shared" si="121"/>
        <v>189cm</v>
      </c>
      <c r="AD246" t="str">
        <f t="shared" si="122"/>
        <v>#b6652a</v>
      </c>
      <c r="AE246" t="str">
        <f t="shared" si="123"/>
        <v>hzl</v>
      </c>
      <c r="AF246" t="str">
        <f t="shared" si="124"/>
        <v>683560227</v>
      </c>
      <c r="AG246" s="3" t="b">
        <f t="shared" si="114"/>
        <v>1</v>
      </c>
      <c r="AH246" t="b">
        <f t="shared" si="125"/>
        <v>1</v>
      </c>
      <c r="AI246" t="b">
        <f t="shared" si="126"/>
        <v>1</v>
      </c>
      <c r="AJ246" t="b">
        <f t="shared" si="127"/>
        <v>1</v>
      </c>
      <c r="AK246" s="8" t="b">
        <f t="shared" si="128"/>
        <v>1</v>
      </c>
      <c r="AL246" s="7" t="b">
        <f t="shared" si="129"/>
        <v>1</v>
      </c>
      <c r="AM246" s="8" t="b">
        <f t="shared" si="130"/>
        <v>1</v>
      </c>
      <c r="AN246" t="b">
        <f t="shared" si="131"/>
        <v>1</v>
      </c>
      <c r="AO246" t="str">
        <f t="shared" si="132"/>
        <v>cm</v>
      </c>
      <c r="AP246">
        <f t="shared" si="133"/>
        <v>189</v>
      </c>
      <c r="AQ246" s="6" t="b">
        <f t="shared" si="134"/>
        <v>1</v>
      </c>
      <c r="AR246" s="6" t="str">
        <f t="shared" si="135"/>
        <v>b6652a</v>
      </c>
      <c r="AS246" s="6" t="b">
        <f>NOT(IFERROR(VLOOKUP(IFERROR(VALUE(MID($AD246,RIGHT(AS$2,1)+1,1)),MID($AD246,RIGHT(AS$2,1)+1,1)),Alphanumeric!$A:$A,1,FALSE),-1)=-1)</f>
        <v>1</v>
      </c>
      <c r="AT246" s="6" t="b">
        <f>NOT(IFERROR(VLOOKUP(IFERROR(VALUE(MID($AD246,RIGHT(AT$2,1)+1,1)),MID($AD246,RIGHT(AT$2,1)+1,1)),Alphanumeric!$A:$A,1,FALSE),-1)=-1)</f>
        <v>1</v>
      </c>
      <c r="AU246" s="6" t="b">
        <f>NOT(IFERROR(VLOOKUP(IFERROR(VALUE(MID($AD246,RIGHT(AU$2,1)+1,1)),MID($AD246,RIGHT(AU$2,1)+1,1)),Alphanumeric!$A:$A,1,FALSE),-1)=-1)</f>
        <v>1</v>
      </c>
      <c r="AV246" s="6" t="b">
        <f>NOT(IFERROR(VLOOKUP(IFERROR(VALUE(MID($AD246,RIGHT(AV$2,1)+1,1)),MID($AD246,RIGHT(AV$2,1)+1,1)),Alphanumeric!$A:$A,1,FALSE),-1)=-1)</f>
        <v>1</v>
      </c>
      <c r="AW246" s="6" t="b">
        <f>NOT(IFERROR(VLOOKUP(IFERROR(VALUE(MID($AD246,RIGHT(AW$2,1)+1,1)),MID($AD246,RIGHT(AW$2,1)+1,1)),Alphanumeric!$A:$A,1,FALSE),-1)=-1)</f>
        <v>1</v>
      </c>
      <c r="AX246" s="6" t="b">
        <f>NOT(IFERROR(VLOOKUP(IFERROR(VALUE(MID($AD246,RIGHT(AX$2,1)+1,1)),MID($AD246,RIGHT(AX$2,1)+1,1)),Alphanumeric!$A:$A,1,FALSE),-1)=-1)</f>
        <v>1</v>
      </c>
      <c r="AY246" s="6" t="b">
        <f t="shared" si="136"/>
        <v>1</v>
      </c>
      <c r="AZ246" t="b">
        <f t="shared" si="137"/>
        <v>1</v>
      </c>
    </row>
    <row r="247" spans="1:52" ht="17" x14ac:dyDescent="0.25">
      <c r="A247" t="str">
        <f t="shared" si="115"/>
        <v>61-2</v>
      </c>
      <c r="B247" s="1" t="s">
        <v>177</v>
      </c>
      <c r="C247">
        <f t="shared" si="138"/>
        <v>61</v>
      </c>
      <c r="D247">
        <f t="shared" si="116"/>
        <v>2</v>
      </c>
      <c r="G247">
        <f t="shared" si="139"/>
        <v>245</v>
      </c>
      <c r="H247" t="str">
        <f t="shared" si="147"/>
        <v/>
      </c>
      <c r="I247" t="str">
        <f t="shared" si="147"/>
        <v>eyr:2030 pid:047446524 ecl:grn hgt:167cm iyr:2017 hcl:#602927</v>
      </c>
      <c r="J247" t="str">
        <f t="shared" si="147"/>
        <v>byr:1920</v>
      </c>
      <c r="K247" t="str">
        <f t="shared" si="147"/>
        <v/>
      </c>
      <c r="L247" t="str">
        <f t="shared" si="147"/>
        <v/>
      </c>
      <c r="M247" t="str">
        <f t="shared" si="147"/>
        <v/>
      </c>
      <c r="N247" t="str">
        <f t="shared" si="147"/>
        <v/>
      </c>
      <c r="O247" t="str">
        <f t="shared" si="147"/>
        <v/>
      </c>
      <c r="P247" t="str">
        <f t="shared" si="147"/>
        <v/>
      </c>
      <c r="Q247" t="str">
        <f t="shared" si="117"/>
        <v>eyr:2030 pid:047446524 ecl:grn hgt:167cm iyr:2017 hcl:#602927 byr:1920</v>
      </c>
      <c r="R247">
        <f t="shared" si="146"/>
        <v>63</v>
      </c>
      <c r="S247">
        <f t="shared" si="146"/>
        <v>42</v>
      </c>
      <c r="T247">
        <f t="shared" si="146"/>
        <v>1</v>
      </c>
      <c r="U247">
        <f t="shared" si="145"/>
        <v>32</v>
      </c>
      <c r="V247">
        <f t="shared" si="145"/>
        <v>51</v>
      </c>
      <c r="W247">
        <f t="shared" si="145"/>
        <v>24</v>
      </c>
      <c r="X247">
        <f t="shared" si="145"/>
        <v>10</v>
      </c>
      <c r="Y247" s="3" t="b">
        <f t="shared" si="113"/>
        <v>1</v>
      </c>
      <c r="Z247" t="str">
        <f t="shared" si="118"/>
        <v>1920</v>
      </c>
      <c r="AA247" t="str">
        <f t="shared" si="119"/>
        <v>2017</v>
      </c>
      <c r="AB247" t="str">
        <f t="shared" si="120"/>
        <v>2030</v>
      </c>
      <c r="AC247" t="str">
        <f t="shared" si="121"/>
        <v>167cm</v>
      </c>
      <c r="AD247" t="str">
        <f t="shared" si="122"/>
        <v>#602927</v>
      </c>
      <c r="AE247" t="str">
        <f t="shared" si="123"/>
        <v>grn</v>
      </c>
      <c r="AF247" t="str">
        <f t="shared" si="124"/>
        <v>047446524</v>
      </c>
      <c r="AG247" s="3" t="b">
        <f t="shared" si="114"/>
        <v>1</v>
      </c>
      <c r="AH247" t="b">
        <f t="shared" si="125"/>
        <v>1</v>
      </c>
      <c r="AI247" t="b">
        <f t="shared" si="126"/>
        <v>1</v>
      </c>
      <c r="AJ247" t="b">
        <f t="shared" si="127"/>
        <v>1</v>
      </c>
      <c r="AK247" s="8" t="b">
        <f t="shared" si="128"/>
        <v>1</v>
      </c>
      <c r="AL247" s="7" t="b">
        <f t="shared" si="129"/>
        <v>1</v>
      </c>
      <c r="AM247" s="8" t="b">
        <f t="shared" si="130"/>
        <v>1</v>
      </c>
      <c r="AN247" t="b">
        <f t="shared" si="131"/>
        <v>1</v>
      </c>
      <c r="AO247" t="str">
        <f t="shared" si="132"/>
        <v>cm</v>
      </c>
      <c r="AP247">
        <f t="shared" si="133"/>
        <v>167</v>
      </c>
      <c r="AQ247" s="6" t="b">
        <f t="shared" si="134"/>
        <v>1</v>
      </c>
      <c r="AR247" s="6" t="str">
        <f t="shared" si="135"/>
        <v>602927</v>
      </c>
      <c r="AS247" s="6" t="b">
        <f>NOT(IFERROR(VLOOKUP(IFERROR(VALUE(MID($AD247,RIGHT(AS$2,1)+1,1)),MID($AD247,RIGHT(AS$2,1)+1,1)),Alphanumeric!$A:$A,1,FALSE),-1)=-1)</f>
        <v>1</v>
      </c>
      <c r="AT247" s="6" t="b">
        <f>NOT(IFERROR(VLOOKUP(IFERROR(VALUE(MID($AD247,RIGHT(AT$2,1)+1,1)),MID($AD247,RIGHT(AT$2,1)+1,1)),Alphanumeric!$A:$A,1,FALSE),-1)=-1)</f>
        <v>1</v>
      </c>
      <c r="AU247" s="6" t="b">
        <f>NOT(IFERROR(VLOOKUP(IFERROR(VALUE(MID($AD247,RIGHT(AU$2,1)+1,1)),MID($AD247,RIGHT(AU$2,1)+1,1)),Alphanumeric!$A:$A,1,FALSE),-1)=-1)</f>
        <v>1</v>
      </c>
      <c r="AV247" s="6" t="b">
        <f>NOT(IFERROR(VLOOKUP(IFERROR(VALUE(MID($AD247,RIGHT(AV$2,1)+1,1)),MID($AD247,RIGHT(AV$2,1)+1,1)),Alphanumeric!$A:$A,1,FALSE),-1)=-1)</f>
        <v>1</v>
      </c>
      <c r="AW247" s="6" t="b">
        <f>NOT(IFERROR(VLOOKUP(IFERROR(VALUE(MID($AD247,RIGHT(AW$2,1)+1,1)),MID($AD247,RIGHT(AW$2,1)+1,1)),Alphanumeric!$A:$A,1,FALSE),-1)=-1)</f>
        <v>1</v>
      </c>
      <c r="AX247" s="6" t="b">
        <f>NOT(IFERROR(VLOOKUP(IFERROR(VALUE(MID($AD247,RIGHT(AX$2,1)+1,1)),MID($AD247,RIGHT(AX$2,1)+1,1)),Alphanumeric!$A:$A,1,FALSE),-1)=-1)</f>
        <v>1</v>
      </c>
      <c r="AY247" s="6" t="b">
        <f t="shared" si="136"/>
        <v>1</v>
      </c>
      <c r="AZ247" t="b">
        <f t="shared" si="137"/>
        <v>1</v>
      </c>
    </row>
    <row r="248" spans="1:52" ht="17" x14ac:dyDescent="0.25">
      <c r="A248" t="str">
        <f t="shared" si="115"/>
        <v>61-3</v>
      </c>
      <c r="B248" s="1" t="s">
        <v>178</v>
      </c>
      <c r="C248">
        <f t="shared" si="138"/>
        <v>61</v>
      </c>
      <c r="D248">
        <f t="shared" si="116"/>
        <v>3</v>
      </c>
      <c r="G248">
        <f t="shared" si="139"/>
        <v>246</v>
      </c>
      <c r="H248" t="str">
        <f t="shared" si="147"/>
        <v/>
      </c>
      <c r="I248" t="str">
        <f t="shared" si="147"/>
        <v>cid:86</v>
      </c>
      <c r="J248" t="str">
        <f t="shared" si="147"/>
        <v>iyr:1920 hgt:193cm</v>
      </c>
      <c r="K248" t="str">
        <f t="shared" si="147"/>
        <v>eyr:2027 pid:401913877 ecl:hzl</v>
      </c>
      <c r="L248" t="str">
        <f t="shared" si="147"/>
        <v>hcl:#888785 byr:1953</v>
      </c>
      <c r="M248" t="str">
        <f t="shared" si="147"/>
        <v/>
      </c>
      <c r="N248" t="str">
        <f t="shared" si="147"/>
        <v/>
      </c>
      <c r="O248" t="str">
        <f t="shared" si="147"/>
        <v/>
      </c>
      <c r="P248" t="str">
        <f t="shared" si="147"/>
        <v/>
      </c>
      <c r="Q248" t="str">
        <f t="shared" ref="Q248:Q288" si="148">TRIM(CONCATENATE(H248," ",I248," ",J248," ",K248," ",L248," ",M248," ",N248," ",O248," ",P248))</f>
        <v>cid:86 iyr:1920 hgt:193cm eyr:2027 pid:401913877 ecl:hzl hcl:#888785 byr:1953</v>
      </c>
      <c r="R248">
        <f t="shared" si="146"/>
        <v>70</v>
      </c>
      <c r="S248">
        <f t="shared" si="146"/>
        <v>8</v>
      </c>
      <c r="T248">
        <f t="shared" si="146"/>
        <v>27</v>
      </c>
      <c r="U248">
        <f t="shared" si="145"/>
        <v>17</v>
      </c>
      <c r="V248">
        <f t="shared" si="145"/>
        <v>58</v>
      </c>
      <c r="W248">
        <f t="shared" si="145"/>
        <v>50</v>
      </c>
      <c r="X248">
        <f t="shared" si="145"/>
        <v>36</v>
      </c>
      <c r="Y248" s="3" t="b">
        <f t="shared" si="113"/>
        <v>1</v>
      </c>
      <c r="Z248" t="str">
        <f t="shared" si="118"/>
        <v>1953</v>
      </c>
      <c r="AA248" t="str">
        <f t="shared" si="119"/>
        <v>1920</v>
      </c>
      <c r="AB248" t="str">
        <f t="shared" si="120"/>
        <v>2027</v>
      </c>
      <c r="AC248" t="str">
        <f t="shared" si="121"/>
        <v>193cm</v>
      </c>
      <c r="AD248" t="str">
        <f t="shared" si="122"/>
        <v>#888785</v>
      </c>
      <c r="AE248" t="str">
        <f t="shared" si="123"/>
        <v>hzl</v>
      </c>
      <c r="AF248" t="str">
        <f t="shared" si="124"/>
        <v>401913877</v>
      </c>
      <c r="AG248" s="3" t="b">
        <f t="shared" si="114"/>
        <v>0</v>
      </c>
      <c r="AH248" t="b">
        <f t="shared" si="125"/>
        <v>1</v>
      </c>
      <c r="AI248" t="b">
        <f t="shared" si="126"/>
        <v>0</v>
      </c>
      <c r="AJ248" t="b">
        <f t="shared" si="127"/>
        <v>1</v>
      </c>
      <c r="AK248" s="8" t="b">
        <f t="shared" si="128"/>
        <v>1</v>
      </c>
      <c r="AL248" s="7" t="b">
        <f t="shared" si="129"/>
        <v>1</v>
      </c>
      <c r="AM248" s="8" t="b">
        <f t="shared" si="130"/>
        <v>1</v>
      </c>
      <c r="AN248" t="b">
        <f t="shared" si="131"/>
        <v>1</v>
      </c>
      <c r="AO248" t="str">
        <f t="shared" si="132"/>
        <v>cm</v>
      </c>
      <c r="AP248">
        <f t="shared" si="133"/>
        <v>193</v>
      </c>
      <c r="AQ248" s="6" t="b">
        <f t="shared" si="134"/>
        <v>1</v>
      </c>
      <c r="AR248" s="6" t="str">
        <f t="shared" si="135"/>
        <v>888785</v>
      </c>
      <c r="AS248" s="6" t="b">
        <f>NOT(IFERROR(VLOOKUP(IFERROR(VALUE(MID($AD248,RIGHT(AS$2,1)+1,1)),MID($AD248,RIGHT(AS$2,1)+1,1)),Alphanumeric!$A:$A,1,FALSE),-1)=-1)</f>
        <v>1</v>
      </c>
      <c r="AT248" s="6" t="b">
        <f>NOT(IFERROR(VLOOKUP(IFERROR(VALUE(MID($AD248,RIGHT(AT$2,1)+1,1)),MID($AD248,RIGHT(AT$2,1)+1,1)),Alphanumeric!$A:$A,1,FALSE),-1)=-1)</f>
        <v>1</v>
      </c>
      <c r="AU248" s="6" t="b">
        <f>NOT(IFERROR(VLOOKUP(IFERROR(VALUE(MID($AD248,RIGHT(AU$2,1)+1,1)),MID($AD248,RIGHT(AU$2,1)+1,1)),Alphanumeric!$A:$A,1,FALSE),-1)=-1)</f>
        <v>1</v>
      </c>
      <c r="AV248" s="6" t="b">
        <f>NOT(IFERROR(VLOOKUP(IFERROR(VALUE(MID($AD248,RIGHT(AV$2,1)+1,1)),MID($AD248,RIGHT(AV$2,1)+1,1)),Alphanumeric!$A:$A,1,FALSE),-1)=-1)</f>
        <v>1</v>
      </c>
      <c r="AW248" s="6" t="b">
        <f>NOT(IFERROR(VLOOKUP(IFERROR(VALUE(MID($AD248,RIGHT(AW$2,1)+1,1)),MID($AD248,RIGHT(AW$2,1)+1,1)),Alphanumeric!$A:$A,1,FALSE),-1)=-1)</f>
        <v>1</v>
      </c>
      <c r="AX248" s="6" t="b">
        <f>NOT(IFERROR(VLOOKUP(IFERROR(VALUE(MID($AD248,RIGHT(AX$2,1)+1,1)),MID($AD248,RIGHT(AX$2,1)+1,1)),Alphanumeric!$A:$A,1,FALSE),-1)=-1)</f>
        <v>1</v>
      </c>
      <c r="AY248" s="6" t="b">
        <f t="shared" si="136"/>
        <v>1</v>
      </c>
      <c r="AZ248" t="b">
        <f t="shared" si="137"/>
        <v>1</v>
      </c>
    </row>
    <row r="249" spans="1:52" ht="17" x14ac:dyDescent="0.25">
      <c r="A249" t="str">
        <f t="shared" si="115"/>
        <v>61-4</v>
      </c>
      <c r="B249" s="1" t="s">
        <v>179</v>
      </c>
      <c r="C249">
        <f t="shared" si="138"/>
        <v>61</v>
      </c>
      <c r="D249">
        <f t="shared" si="116"/>
        <v>4</v>
      </c>
      <c r="G249">
        <f t="shared" si="139"/>
        <v>247</v>
      </c>
      <c r="H249" t="str">
        <f t="shared" si="147"/>
        <v/>
      </c>
      <c r="I249" t="str">
        <f t="shared" si="147"/>
        <v>byr:1991</v>
      </c>
      <c r="J249" t="str">
        <f t="shared" si="147"/>
        <v>ecl:grn</v>
      </c>
      <c r="K249" t="str">
        <f t="shared" si="147"/>
        <v>iyr:2016</v>
      </c>
      <c r="L249" t="str">
        <f t="shared" si="147"/>
        <v>hcl:#5e1ef2 hgt:186cm</v>
      </c>
      <c r="M249" t="str">
        <f t="shared" si="147"/>
        <v>pid:076499738</v>
      </c>
      <c r="N249" t="str">
        <f t="shared" si="147"/>
        <v>eyr:2025</v>
      </c>
      <c r="O249" t="str">
        <f t="shared" si="147"/>
        <v/>
      </c>
      <c r="P249" t="str">
        <f t="shared" si="147"/>
        <v/>
      </c>
      <c r="Q249" t="str">
        <f t="shared" si="148"/>
        <v>byr:1991 ecl:grn iyr:2016 hcl:#5e1ef2 hgt:186cm pid:076499738 eyr:2025</v>
      </c>
      <c r="R249">
        <f t="shared" si="146"/>
        <v>1</v>
      </c>
      <c r="S249">
        <f t="shared" si="146"/>
        <v>18</v>
      </c>
      <c r="T249">
        <f t="shared" si="146"/>
        <v>63</v>
      </c>
      <c r="U249">
        <f t="shared" si="145"/>
        <v>39</v>
      </c>
      <c r="V249">
        <f t="shared" si="145"/>
        <v>27</v>
      </c>
      <c r="W249">
        <f t="shared" si="145"/>
        <v>10</v>
      </c>
      <c r="X249">
        <f t="shared" si="145"/>
        <v>49</v>
      </c>
      <c r="Y249" s="3" t="b">
        <f t="shared" si="113"/>
        <v>1</v>
      </c>
      <c r="Z249" t="str">
        <f t="shared" si="118"/>
        <v>1991</v>
      </c>
      <c r="AA249" t="str">
        <f t="shared" si="119"/>
        <v>2016</v>
      </c>
      <c r="AB249" t="str">
        <f t="shared" si="120"/>
        <v>2025</v>
      </c>
      <c r="AC249" t="str">
        <f t="shared" si="121"/>
        <v>186cm</v>
      </c>
      <c r="AD249" t="str">
        <f t="shared" si="122"/>
        <v>#5e1ef2</v>
      </c>
      <c r="AE249" t="str">
        <f t="shared" si="123"/>
        <v>grn</v>
      </c>
      <c r="AF249" t="str">
        <f t="shared" si="124"/>
        <v>076499738</v>
      </c>
      <c r="AG249" s="3" t="b">
        <f t="shared" si="114"/>
        <v>1</v>
      </c>
      <c r="AH249" t="b">
        <f t="shared" si="125"/>
        <v>1</v>
      </c>
      <c r="AI249" t="b">
        <f t="shared" si="126"/>
        <v>1</v>
      </c>
      <c r="AJ249" t="b">
        <f t="shared" si="127"/>
        <v>1</v>
      </c>
      <c r="AK249" s="8" t="b">
        <f t="shared" si="128"/>
        <v>1</v>
      </c>
      <c r="AL249" s="7" t="b">
        <f t="shared" si="129"/>
        <v>1</v>
      </c>
      <c r="AM249" s="8" t="b">
        <f t="shared" si="130"/>
        <v>1</v>
      </c>
      <c r="AN249" t="b">
        <f t="shared" si="131"/>
        <v>1</v>
      </c>
      <c r="AO249" t="str">
        <f t="shared" si="132"/>
        <v>cm</v>
      </c>
      <c r="AP249">
        <f t="shared" si="133"/>
        <v>186</v>
      </c>
      <c r="AQ249" s="6" t="b">
        <f t="shared" si="134"/>
        <v>1</v>
      </c>
      <c r="AR249" s="6" t="str">
        <f t="shared" si="135"/>
        <v>5e1ef2</v>
      </c>
      <c r="AS249" s="6" t="b">
        <f>NOT(IFERROR(VLOOKUP(IFERROR(VALUE(MID($AD249,RIGHT(AS$2,1)+1,1)),MID($AD249,RIGHT(AS$2,1)+1,1)),Alphanumeric!$A:$A,1,FALSE),-1)=-1)</f>
        <v>1</v>
      </c>
      <c r="AT249" s="6" t="b">
        <f>NOT(IFERROR(VLOOKUP(IFERROR(VALUE(MID($AD249,RIGHT(AT$2,1)+1,1)),MID($AD249,RIGHT(AT$2,1)+1,1)),Alphanumeric!$A:$A,1,FALSE),-1)=-1)</f>
        <v>1</v>
      </c>
      <c r="AU249" s="6" t="b">
        <f>NOT(IFERROR(VLOOKUP(IFERROR(VALUE(MID($AD249,RIGHT(AU$2,1)+1,1)),MID($AD249,RIGHT(AU$2,1)+1,1)),Alphanumeric!$A:$A,1,FALSE),-1)=-1)</f>
        <v>1</v>
      </c>
      <c r="AV249" s="6" t="b">
        <f>NOT(IFERROR(VLOOKUP(IFERROR(VALUE(MID($AD249,RIGHT(AV$2,1)+1,1)),MID($AD249,RIGHT(AV$2,1)+1,1)),Alphanumeric!$A:$A,1,FALSE),-1)=-1)</f>
        <v>1</v>
      </c>
      <c r="AW249" s="6" t="b">
        <f>NOT(IFERROR(VLOOKUP(IFERROR(VALUE(MID($AD249,RIGHT(AW$2,1)+1,1)),MID($AD249,RIGHT(AW$2,1)+1,1)),Alphanumeric!$A:$A,1,FALSE),-1)=-1)</f>
        <v>1</v>
      </c>
      <c r="AX249" s="6" t="b">
        <f>NOT(IFERROR(VLOOKUP(IFERROR(VALUE(MID($AD249,RIGHT(AX$2,1)+1,1)),MID($AD249,RIGHT(AX$2,1)+1,1)),Alphanumeric!$A:$A,1,FALSE),-1)=-1)</f>
        <v>1</v>
      </c>
      <c r="AY249" s="6" t="b">
        <f t="shared" si="136"/>
        <v>1</v>
      </c>
      <c r="AZ249" t="b">
        <f t="shared" si="137"/>
        <v>1</v>
      </c>
    </row>
    <row r="250" spans="1:52" x14ac:dyDescent="0.2">
      <c r="A250" t="str">
        <f t="shared" si="115"/>
        <v>62-1</v>
      </c>
      <c r="C250">
        <f t="shared" si="138"/>
        <v>62</v>
      </c>
      <c r="D250">
        <f t="shared" si="116"/>
        <v>1</v>
      </c>
      <c r="G250">
        <f t="shared" si="139"/>
        <v>248</v>
      </c>
      <c r="H250" t="str">
        <f t="shared" si="147"/>
        <v/>
      </c>
      <c r="I250" t="str">
        <f t="shared" si="147"/>
        <v>eyr:2030 hcl:#18171d pid:750694893</v>
      </c>
      <c r="J250" t="str">
        <f t="shared" si="147"/>
        <v>hgt:157cm iyr:2020 cid:338</v>
      </c>
      <c r="K250" t="str">
        <f t="shared" si="147"/>
        <v>byr:1956 ecl:gry</v>
      </c>
      <c r="L250" t="str">
        <f t="shared" si="147"/>
        <v/>
      </c>
      <c r="M250" t="str">
        <f t="shared" si="147"/>
        <v/>
      </c>
      <c r="N250" t="str">
        <f t="shared" si="147"/>
        <v/>
      </c>
      <c r="O250" t="str">
        <f t="shared" si="147"/>
        <v/>
      </c>
      <c r="P250" t="str">
        <f t="shared" si="147"/>
        <v/>
      </c>
      <c r="Q250" t="str">
        <f t="shared" si="148"/>
        <v>eyr:2030 hcl:#18171d pid:750694893 hgt:157cm iyr:2020 cid:338 byr:1956 ecl:gry</v>
      </c>
      <c r="R250">
        <f t="shared" si="146"/>
        <v>63</v>
      </c>
      <c r="S250">
        <f t="shared" si="146"/>
        <v>46</v>
      </c>
      <c r="T250">
        <f t="shared" si="146"/>
        <v>1</v>
      </c>
      <c r="U250">
        <f t="shared" si="145"/>
        <v>36</v>
      </c>
      <c r="V250">
        <f t="shared" si="145"/>
        <v>10</v>
      </c>
      <c r="W250">
        <f t="shared" si="145"/>
        <v>72</v>
      </c>
      <c r="X250">
        <f t="shared" si="145"/>
        <v>22</v>
      </c>
      <c r="Y250" s="3" t="b">
        <f t="shared" si="113"/>
        <v>1</v>
      </c>
      <c r="Z250" t="str">
        <f t="shared" si="118"/>
        <v>1956</v>
      </c>
      <c r="AA250" t="str">
        <f t="shared" si="119"/>
        <v>2020</v>
      </c>
      <c r="AB250" t="str">
        <f t="shared" si="120"/>
        <v>2030</v>
      </c>
      <c r="AC250" t="str">
        <f t="shared" si="121"/>
        <v>157cm</v>
      </c>
      <c r="AD250" t="str">
        <f t="shared" si="122"/>
        <v>#18171d</v>
      </c>
      <c r="AE250" t="str">
        <f t="shared" si="123"/>
        <v>gry</v>
      </c>
      <c r="AF250" t="str">
        <f t="shared" si="124"/>
        <v>750694893</v>
      </c>
      <c r="AG250" s="3" t="b">
        <f t="shared" si="114"/>
        <v>1</v>
      </c>
      <c r="AH250" t="b">
        <f t="shared" si="125"/>
        <v>1</v>
      </c>
      <c r="AI250" t="b">
        <f t="shared" si="126"/>
        <v>1</v>
      </c>
      <c r="AJ250" t="b">
        <f t="shared" si="127"/>
        <v>1</v>
      </c>
      <c r="AK250" s="8" t="b">
        <f t="shared" si="128"/>
        <v>1</v>
      </c>
      <c r="AL250" s="7" t="b">
        <f t="shared" si="129"/>
        <v>1</v>
      </c>
      <c r="AM250" s="8" t="b">
        <f t="shared" si="130"/>
        <v>1</v>
      </c>
      <c r="AN250" t="b">
        <f t="shared" si="131"/>
        <v>1</v>
      </c>
      <c r="AO250" t="str">
        <f t="shared" si="132"/>
        <v>cm</v>
      </c>
      <c r="AP250">
        <f t="shared" si="133"/>
        <v>157</v>
      </c>
      <c r="AQ250" s="6" t="b">
        <f t="shared" si="134"/>
        <v>1</v>
      </c>
      <c r="AR250" s="6" t="str">
        <f t="shared" si="135"/>
        <v>18171d</v>
      </c>
      <c r="AS250" s="6" t="b">
        <f>NOT(IFERROR(VLOOKUP(IFERROR(VALUE(MID($AD250,RIGHT(AS$2,1)+1,1)),MID($AD250,RIGHT(AS$2,1)+1,1)),Alphanumeric!$A:$A,1,FALSE),-1)=-1)</f>
        <v>1</v>
      </c>
      <c r="AT250" s="6" t="b">
        <f>NOT(IFERROR(VLOOKUP(IFERROR(VALUE(MID($AD250,RIGHT(AT$2,1)+1,1)),MID($AD250,RIGHT(AT$2,1)+1,1)),Alphanumeric!$A:$A,1,FALSE),-1)=-1)</f>
        <v>1</v>
      </c>
      <c r="AU250" s="6" t="b">
        <f>NOT(IFERROR(VLOOKUP(IFERROR(VALUE(MID($AD250,RIGHT(AU$2,1)+1,1)),MID($AD250,RIGHT(AU$2,1)+1,1)),Alphanumeric!$A:$A,1,FALSE),-1)=-1)</f>
        <v>1</v>
      </c>
      <c r="AV250" s="6" t="b">
        <f>NOT(IFERROR(VLOOKUP(IFERROR(VALUE(MID($AD250,RIGHT(AV$2,1)+1,1)),MID($AD250,RIGHT(AV$2,1)+1,1)),Alphanumeric!$A:$A,1,FALSE),-1)=-1)</f>
        <v>1</v>
      </c>
      <c r="AW250" s="6" t="b">
        <f>NOT(IFERROR(VLOOKUP(IFERROR(VALUE(MID($AD250,RIGHT(AW$2,1)+1,1)),MID($AD250,RIGHT(AW$2,1)+1,1)),Alphanumeric!$A:$A,1,FALSE),-1)=-1)</f>
        <v>1</v>
      </c>
      <c r="AX250" s="6" t="b">
        <f>NOT(IFERROR(VLOOKUP(IFERROR(VALUE(MID($AD250,RIGHT(AX$2,1)+1,1)),MID($AD250,RIGHT(AX$2,1)+1,1)),Alphanumeric!$A:$A,1,FALSE),-1)=-1)</f>
        <v>1</v>
      </c>
      <c r="AY250" s="6" t="b">
        <f t="shared" si="136"/>
        <v>1</v>
      </c>
      <c r="AZ250" t="b">
        <f t="shared" si="137"/>
        <v>1</v>
      </c>
    </row>
    <row r="251" spans="1:52" ht="17" x14ac:dyDescent="0.25">
      <c r="A251" t="str">
        <f t="shared" si="115"/>
        <v>62-2</v>
      </c>
      <c r="B251" s="1" t="s">
        <v>180</v>
      </c>
      <c r="C251">
        <f t="shared" si="138"/>
        <v>62</v>
      </c>
      <c r="D251">
        <f t="shared" si="116"/>
        <v>2</v>
      </c>
      <c r="G251">
        <f t="shared" si="139"/>
        <v>249</v>
      </c>
      <c r="H251" t="str">
        <f t="shared" si="147"/>
        <v/>
      </c>
      <c r="I251" t="str">
        <f t="shared" si="147"/>
        <v>iyr:2027 pid:#37f002 hgt:164cm ecl:#80df11</v>
      </c>
      <c r="J251" t="str">
        <f t="shared" si="147"/>
        <v>hcl:#aeacee cid:320</v>
      </c>
      <c r="K251" t="str">
        <f t="shared" si="147"/>
        <v>eyr:2039 byr:1956</v>
      </c>
      <c r="L251" t="str">
        <f t="shared" si="147"/>
        <v/>
      </c>
      <c r="M251" t="str">
        <f t="shared" si="147"/>
        <v/>
      </c>
      <c r="N251" t="str">
        <f t="shared" si="147"/>
        <v/>
      </c>
      <c r="O251" t="str">
        <f t="shared" si="147"/>
        <v/>
      </c>
      <c r="P251" t="str">
        <f t="shared" si="147"/>
        <v/>
      </c>
      <c r="Q251" t="str">
        <f t="shared" si="148"/>
        <v>iyr:2027 pid:#37f002 hgt:164cm ecl:#80df11 hcl:#aeacee cid:320 eyr:2039 byr:1956</v>
      </c>
      <c r="R251">
        <f t="shared" si="146"/>
        <v>73</v>
      </c>
      <c r="S251">
        <f t="shared" si="146"/>
        <v>1</v>
      </c>
      <c r="T251">
        <f t="shared" si="146"/>
        <v>64</v>
      </c>
      <c r="U251">
        <f t="shared" si="145"/>
        <v>22</v>
      </c>
      <c r="V251">
        <f t="shared" si="145"/>
        <v>44</v>
      </c>
      <c r="W251">
        <f t="shared" si="145"/>
        <v>32</v>
      </c>
      <c r="X251">
        <f t="shared" si="145"/>
        <v>10</v>
      </c>
      <c r="Y251" s="3" t="b">
        <f t="shared" si="113"/>
        <v>1</v>
      </c>
      <c r="Z251" t="str">
        <f t="shared" si="118"/>
        <v>1956</v>
      </c>
      <c r="AA251" t="str">
        <f t="shared" si="119"/>
        <v>2027</v>
      </c>
      <c r="AB251" t="str">
        <f t="shared" si="120"/>
        <v>2039</v>
      </c>
      <c r="AC251" t="str">
        <f t="shared" si="121"/>
        <v>164cm</v>
      </c>
      <c r="AD251" t="str">
        <f t="shared" si="122"/>
        <v>#aeacee</v>
      </c>
      <c r="AE251" t="str">
        <f t="shared" si="123"/>
        <v>#80df11</v>
      </c>
      <c r="AF251" t="str">
        <f t="shared" si="124"/>
        <v>#37f002</v>
      </c>
      <c r="AG251" s="3" t="b">
        <f t="shared" si="114"/>
        <v>0</v>
      </c>
      <c r="AH251" t="b">
        <f t="shared" si="125"/>
        <v>1</v>
      </c>
      <c r="AI251" t="b">
        <f t="shared" si="126"/>
        <v>0</v>
      </c>
      <c r="AJ251" t="b">
        <f t="shared" si="127"/>
        <v>0</v>
      </c>
      <c r="AK251" s="8" t="b">
        <f t="shared" si="128"/>
        <v>1</v>
      </c>
      <c r="AL251" s="7" t="b">
        <f t="shared" si="129"/>
        <v>1</v>
      </c>
      <c r="AM251" s="8" t="b">
        <f t="shared" si="130"/>
        <v>0</v>
      </c>
      <c r="AN251" t="b">
        <f t="shared" si="131"/>
        <v>0</v>
      </c>
      <c r="AO251" t="str">
        <f t="shared" si="132"/>
        <v>cm</v>
      </c>
      <c r="AP251">
        <f t="shared" si="133"/>
        <v>164</v>
      </c>
      <c r="AQ251" s="6" t="b">
        <f t="shared" si="134"/>
        <v>1</v>
      </c>
      <c r="AR251" s="6" t="str">
        <f t="shared" si="135"/>
        <v>aeacee</v>
      </c>
      <c r="AS251" s="6" t="b">
        <f>NOT(IFERROR(VLOOKUP(IFERROR(VALUE(MID($AD251,RIGHT(AS$2,1)+1,1)),MID($AD251,RIGHT(AS$2,1)+1,1)),Alphanumeric!$A:$A,1,FALSE),-1)=-1)</f>
        <v>1</v>
      </c>
      <c r="AT251" s="6" t="b">
        <f>NOT(IFERROR(VLOOKUP(IFERROR(VALUE(MID($AD251,RIGHT(AT$2,1)+1,1)),MID($AD251,RIGHT(AT$2,1)+1,1)),Alphanumeric!$A:$A,1,FALSE),-1)=-1)</f>
        <v>1</v>
      </c>
      <c r="AU251" s="6" t="b">
        <f>NOT(IFERROR(VLOOKUP(IFERROR(VALUE(MID($AD251,RIGHT(AU$2,1)+1,1)),MID($AD251,RIGHT(AU$2,1)+1,1)),Alphanumeric!$A:$A,1,FALSE),-1)=-1)</f>
        <v>1</v>
      </c>
      <c r="AV251" s="6" t="b">
        <f>NOT(IFERROR(VLOOKUP(IFERROR(VALUE(MID($AD251,RIGHT(AV$2,1)+1,1)),MID($AD251,RIGHT(AV$2,1)+1,1)),Alphanumeric!$A:$A,1,FALSE),-1)=-1)</f>
        <v>1</v>
      </c>
      <c r="AW251" s="6" t="b">
        <f>NOT(IFERROR(VLOOKUP(IFERROR(VALUE(MID($AD251,RIGHT(AW$2,1)+1,1)),MID($AD251,RIGHT(AW$2,1)+1,1)),Alphanumeric!$A:$A,1,FALSE),-1)=-1)</f>
        <v>1</v>
      </c>
      <c r="AX251" s="6" t="b">
        <f>NOT(IFERROR(VLOOKUP(IFERROR(VALUE(MID($AD251,RIGHT(AX$2,1)+1,1)),MID($AD251,RIGHT(AX$2,1)+1,1)),Alphanumeric!$A:$A,1,FALSE),-1)=-1)</f>
        <v>1</v>
      </c>
      <c r="AY251" s="6" t="b">
        <f t="shared" si="136"/>
        <v>1</v>
      </c>
      <c r="AZ251" t="b">
        <f t="shared" si="137"/>
        <v>1</v>
      </c>
    </row>
    <row r="252" spans="1:52" ht="17" x14ac:dyDescent="0.25">
      <c r="A252" t="str">
        <f t="shared" si="115"/>
        <v>62-3</v>
      </c>
      <c r="B252" s="1" t="s">
        <v>181</v>
      </c>
      <c r="C252">
        <f t="shared" si="138"/>
        <v>62</v>
      </c>
      <c r="D252">
        <f t="shared" si="116"/>
        <v>3</v>
      </c>
      <c r="G252">
        <f t="shared" si="139"/>
        <v>250</v>
      </c>
      <c r="H252" t="str">
        <f t="shared" si="147"/>
        <v/>
      </c>
      <c r="I252" t="str">
        <f t="shared" si="147"/>
        <v>iyr:2014 hcl:#733820 ecl:grn</v>
      </c>
      <c r="J252" t="str">
        <f t="shared" si="147"/>
        <v>byr:1960</v>
      </c>
      <c r="K252" t="str">
        <f t="shared" si="147"/>
        <v>eyr:2025 pid:667089568</v>
      </c>
      <c r="L252" t="str">
        <f t="shared" si="147"/>
        <v/>
      </c>
      <c r="M252" t="str">
        <f t="shared" si="147"/>
        <v/>
      </c>
      <c r="N252" t="str">
        <f t="shared" si="147"/>
        <v/>
      </c>
      <c r="O252" t="str">
        <f t="shared" si="147"/>
        <v/>
      </c>
      <c r="P252" t="str">
        <f t="shared" si="147"/>
        <v/>
      </c>
      <c r="Q252" t="str">
        <f t="shared" si="148"/>
        <v>iyr:2014 hcl:#733820 ecl:grn byr:1960 eyr:2025 pid:667089568</v>
      </c>
      <c r="R252">
        <f t="shared" si="146"/>
        <v>30</v>
      </c>
      <c r="S252">
        <f t="shared" si="146"/>
        <v>1</v>
      </c>
      <c r="T252">
        <f t="shared" si="146"/>
        <v>39</v>
      </c>
      <c r="U252" t="e">
        <f t="shared" si="145"/>
        <v>#VALUE!</v>
      </c>
      <c r="V252">
        <f t="shared" si="145"/>
        <v>10</v>
      </c>
      <c r="W252">
        <f t="shared" si="145"/>
        <v>22</v>
      </c>
      <c r="X252">
        <f t="shared" si="145"/>
        <v>48</v>
      </c>
      <c r="Y252" s="3" t="b">
        <f t="shared" si="113"/>
        <v>0</v>
      </c>
      <c r="Z252" t="str">
        <f t="shared" si="118"/>
        <v>1960</v>
      </c>
      <c r="AA252" t="str">
        <f t="shared" si="119"/>
        <v>2014</v>
      </c>
      <c r="AB252" t="str">
        <f t="shared" si="120"/>
        <v>2025</v>
      </c>
      <c r="AC252" t="e">
        <f t="shared" si="121"/>
        <v>#VALUE!</v>
      </c>
      <c r="AD252" t="str">
        <f t="shared" si="122"/>
        <v>#733820</v>
      </c>
      <c r="AE252" t="str">
        <f t="shared" si="123"/>
        <v>grn</v>
      </c>
      <c r="AF252" t="str">
        <f t="shared" si="124"/>
        <v>667089568</v>
      </c>
      <c r="AG252" s="3" t="b">
        <f t="shared" si="114"/>
        <v>0</v>
      </c>
      <c r="AH252" t="b">
        <f t="shared" si="125"/>
        <v>1</v>
      </c>
      <c r="AI252" t="b">
        <f t="shared" si="126"/>
        <v>1</v>
      </c>
      <c r="AJ252" t="b">
        <f t="shared" si="127"/>
        <v>1</v>
      </c>
      <c r="AK252" s="8" t="b">
        <f t="shared" si="128"/>
        <v>0</v>
      </c>
      <c r="AL252" s="7" t="b">
        <f t="shared" si="129"/>
        <v>1</v>
      </c>
      <c r="AM252" s="8" t="b">
        <f t="shared" si="130"/>
        <v>1</v>
      </c>
      <c r="AN252" t="b">
        <f t="shared" si="131"/>
        <v>1</v>
      </c>
      <c r="AO252" t="e">
        <f t="shared" si="132"/>
        <v>#VALUE!</v>
      </c>
      <c r="AP252" t="e">
        <f t="shared" si="133"/>
        <v>#VALUE!</v>
      </c>
      <c r="AQ252" s="6" t="b">
        <f t="shared" si="134"/>
        <v>1</v>
      </c>
      <c r="AR252" s="6" t="str">
        <f t="shared" si="135"/>
        <v>733820</v>
      </c>
      <c r="AS252" s="6" t="b">
        <f>NOT(IFERROR(VLOOKUP(IFERROR(VALUE(MID($AD252,RIGHT(AS$2,1)+1,1)),MID($AD252,RIGHT(AS$2,1)+1,1)),Alphanumeric!$A:$A,1,FALSE),-1)=-1)</f>
        <v>1</v>
      </c>
      <c r="AT252" s="6" t="b">
        <f>NOT(IFERROR(VLOOKUP(IFERROR(VALUE(MID($AD252,RIGHT(AT$2,1)+1,1)),MID($AD252,RIGHT(AT$2,1)+1,1)),Alphanumeric!$A:$A,1,FALSE),-1)=-1)</f>
        <v>1</v>
      </c>
      <c r="AU252" s="6" t="b">
        <f>NOT(IFERROR(VLOOKUP(IFERROR(VALUE(MID($AD252,RIGHT(AU$2,1)+1,1)),MID($AD252,RIGHT(AU$2,1)+1,1)),Alphanumeric!$A:$A,1,FALSE),-1)=-1)</f>
        <v>1</v>
      </c>
      <c r="AV252" s="6" t="b">
        <f>NOT(IFERROR(VLOOKUP(IFERROR(VALUE(MID($AD252,RIGHT(AV$2,1)+1,1)),MID($AD252,RIGHT(AV$2,1)+1,1)),Alphanumeric!$A:$A,1,FALSE),-1)=-1)</f>
        <v>1</v>
      </c>
      <c r="AW252" s="6" t="b">
        <f>NOT(IFERROR(VLOOKUP(IFERROR(VALUE(MID($AD252,RIGHT(AW$2,1)+1,1)),MID($AD252,RIGHT(AW$2,1)+1,1)),Alphanumeric!$A:$A,1,FALSE),-1)=-1)</f>
        <v>1</v>
      </c>
      <c r="AX252" s="6" t="b">
        <f>NOT(IFERROR(VLOOKUP(IFERROR(VALUE(MID($AD252,RIGHT(AX$2,1)+1,1)),MID($AD252,RIGHT(AX$2,1)+1,1)),Alphanumeric!$A:$A,1,FALSE),-1)=-1)</f>
        <v>1</v>
      </c>
      <c r="AY252" s="6" t="b">
        <f t="shared" si="136"/>
        <v>1</v>
      </c>
      <c r="AZ252" t="b">
        <f t="shared" si="137"/>
        <v>1</v>
      </c>
    </row>
    <row r="253" spans="1:52" x14ac:dyDescent="0.2">
      <c r="A253" t="str">
        <f t="shared" si="115"/>
        <v>63-1</v>
      </c>
      <c r="C253">
        <f t="shared" si="138"/>
        <v>63</v>
      </c>
      <c r="D253">
        <f t="shared" si="116"/>
        <v>1</v>
      </c>
      <c r="G253">
        <f t="shared" si="139"/>
        <v>251</v>
      </c>
      <c r="H253" t="str">
        <f t="shared" ref="H253:P262" si="149">IF(IFERROR(VLOOKUP($G253&amp;"-"&amp;H$2,$A:$B,2,FALSE),0)=0,"",VLOOKUP($G253&amp;"-"&amp;H$2,$A:$B,2,FALSE))</f>
        <v/>
      </c>
      <c r="I253" t="str">
        <f t="shared" si="149"/>
        <v>hgt:163cm</v>
      </c>
      <c r="J253" t="str">
        <f t="shared" si="149"/>
        <v>byr:1962 cid:108 ecl:gry hcl:#733820 iyr:2012</v>
      </c>
      <c r="K253" t="str">
        <f t="shared" si="149"/>
        <v>eyr:2029 pid:763684725</v>
      </c>
      <c r="L253" t="str">
        <f t="shared" si="149"/>
        <v/>
      </c>
      <c r="M253" t="str">
        <f t="shared" si="149"/>
        <v/>
      </c>
      <c r="N253" t="str">
        <f t="shared" si="149"/>
        <v/>
      </c>
      <c r="O253" t="str">
        <f t="shared" si="149"/>
        <v/>
      </c>
      <c r="P253" t="str">
        <f t="shared" si="149"/>
        <v/>
      </c>
      <c r="Q253" t="str">
        <f t="shared" si="148"/>
        <v>hgt:163cm byr:1962 cid:108 ecl:gry hcl:#733820 iyr:2012 eyr:2029 pid:763684725</v>
      </c>
      <c r="R253">
        <f t="shared" si="146"/>
        <v>11</v>
      </c>
      <c r="S253">
        <f t="shared" si="146"/>
        <v>48</v>
      </c>
      <c r="T253">
        <f t="shared" si="146"/>
        <v>57</v>
      </c>
      <c r="U253">
        <f t="shared" si="146"/>
        <v>1</v>
      </c>
      <c r="V253">
        <f t="shared" si="146"/>
        <v>36</v>
      </c>
      <c r="W253">
        <f t="shared" si="146"/>
        <v>28</v>
      </c>
      <c r="X253">
        <f t="shared" si="146"/>
        <v>66</v>
      </c>
      <c r="Y253" s="3" t="b">
        <f t="shared" si="113"/>
        <v>1</v>
      </c>
      <c r="Z253" t="str">
        <f t="shared" si="118"/>
        <v>1962</v>
      </c>
      <c r="AA253" t="str">
        <f t="shared" si="119"/>
        <v>2012</v>
      </c>
      <c r="AB253" t="str">
        <f t="shared" si="120"/>
        <v>2029</v>
      </c>
      <c r="AC253" t="str">
        <f t="shared" si="121"/>
        <v>163cm</v>
      </c>
      <c r="AD253" t="str">
        <f t="shared" si="122"/>
        <v>#733820</v>
      </c>
      <c r="AE253" t="str">
        <f t="shared" si="123"/>
        <v>gry</v>
      </c>
      <c r="AF253" t="str">
        <f t="shared" si="124"/>
        <v>763684725</v>
      </c>
      <c r="AG253" s="3" t="b">
        <f t="shared" si="114"/>
        <v>1</v>
      </c>
      <c r="AH253" t="b">
        <f t="shared" si="125"/>
        <v>1</v>
      </c>
      <c r="AI253" t="b">
        <f t="shared" si="126"/>
        <v>1</v>
      </c>
      <c r="AJ253" t="b">
        <f t="shared" si="127"/>
        <v>1</v>
      </c>
      <c r="AK253" s="8" t="b">
        <f t="shared" si="128"/>
        <v>1</v>
      </c>
      <c r="AL253" s="7" t="b">
        <f t="shared" si="129"/>
        <v>1</v>
      </c>
      <c r="AM253" s="8" t="b">
        <f t="shared" si="130"/>
        <v>1</v>
      </c>
      <c r="AN253" t="b">
        <f t="shared" si="131"/>
        <v>1</v>
      </c>
      <c r="AO253" t="str">
        <f t="shared" si="132"/>
        <v>cm</v>
      </c>
      <c r="AP253">
        <f t="shared" si="133"/>
        <v>163</v>
      </c>
      <c r="AQ253" s="6" t="b">
        <f t="shared" si="134"/>
        <v>1</v>
      </c>
      <c r="AR253" s="6" t="str">
        <f t="shared" si="135"/>
        <v>733820</v>
      </c>
      <c r="AS253" s="6" t="b">
        <f>NOT(IFERROR(VLOOKUP(IFERROR(VALUE(MID($AD253,RIGHT(AS$2,1)+1,1)),MID($AD253,RIGHT(AS$2,1)+1,1)),Alphanumeric!$A:$A,1,FALSE),-1)=-1)</f>
        <v>1</v>
      </c>
      <c r="AT253" s="6" t="b">
        <f>NOT(IFERROR(VLOOKUP(IFERROR(VALUE(MID($AD253,RIGHT(AT$2,1)+1,1)),MID($AD253,RIGHT(AT$2,1)+1,1)),Alphanumeric!$A:$A,1,FALSE),-1)=-1)</f>
        <v>1</v>
      </c>
      <c r="AU253" s="6" t="b">
        <f>NOT(IFERROR(VLOOKUP(IFERROR(VALUE(MID($AD253,RIGHT(AU$2,1)+1,1)),MID($AD253,RIGHT(AU$2,1)+1,1)),Alphanumeric!$A:$A,1,FALSE),-1)=-1)</f>
        <v>1</v>
      </c>
      <c r="AV253" s="6" t="b">
        <f>NOT(IFERROR(VLOOKUP(IFERROR(VALUE(MID($AD253,RIGHT(AV$2,1)+1,1)),MID($AD253,RIGHT(AV$2,1)+1,1)),Alphanumeric!$A:$A,1,FALSE),-1)=-1)</f>
        <v>1</v>
      </c>
      <c r="AW253" s="6" t="b">
        <f>NOT(IFERROR(VLOOKUP(IFERROR(VALUE(MID($AD253,RIGHT(AW$2,1)+1,1)),MID($AD253,RIGHT(AW$2,1)+1,1)),Alphanumeric!$A:$A,1,FALSE),-1)=-1)</f>
        <v>1</v>
      </c>
      <c r="AX253" s="6" t="b">
        <f>NOT(IFERROR(VLOOKUP(IFERROR(VALUE(MID($AD253,RIGHT(AX$2,1)+1,1)),MID($AD253,RIGHT(AX$2,1)+1,1)),Alphanumeric!$A:$A,1,FALSE),-1)=-1)</f>
        <v>1</v>
      </c>
      <c r="AY253" s="6" t="b">
        <f t="shared" si="136"/>
        <v>1</v>
      </c>
      <c r="AZ253" t="b">
        <f t="shared" si="137"/>
        <v>1</v>
      </c>
    </row>
    <row r="254" spans="1:52" ht="17" x14ac:dyDescent="0.25">
      <c r="A254" t="str">
        <f t="shared" si="115"/>
        <v>63-2</v>
      </c>
      <c r="B254" s="1" t="s">
        <v>182</v>
      </c>
      <c r="C254">
        <f t="shared" si="138"/>
        <v>63</v>
      </c>
      <c r="D254">
        <f t="shared" si="116"/>
        <v>2</v>
      </c>
      <c r="G254">
        <f t="shared" si="139"/>
        <v>252</v>
      </c>
      <c r="H254" t="str">
        <f t="shared" si="149"/>
        <v/>
      </c>
      <c r="I254" t="str">
        <f t="shared" si="149"/>
        <v>byr:1984 hcl:#888785 hgt:159cm iyr:2012 ecl:gry</v>
      </c>
      <c r="J254" t="str">
        <f t="shared" si="149"/>
        <v>eyr:2024 cid:236 pid:174711749</v>
      </c>
      <c r="K254" t="str">
        <f t="shared" si="149"/>
        <v/>
      </c>
      <c r="L254" t="str">
        <f t="shared" si="149"/>
        <v/>
      </c>
      <c r="M254" t="str">
        <f t="shared" si="149"/>
        <v/>
      </c>
      <c r="N254" t="str">
        <f t="shared" si="149"/>
        <v/>
      </c>
      <c r="O254" t="str">
        <f t="shared" si="149"/>
        <v/>
      </c>
      <c r="P254" t="str">
        <f t="shared" si="149"/>
        <v/>
      </c>
      <c r="Q254" t="str">
        <f t="shared" si="148"/>
        <v>byr:1984 hcl:#888785 hgt:159cm iyr:2012 ecl:gry eyr:2024 cid:236 pid:174711749</v>
      </c>
      <c r="R254">
        <f t="shared" ref="R254:X288" si="150">FIND(R$2,$Q254,1)</f>
        <v>1</v>
      </c>
      <c r="S254">
        <f t="shared" si="150"/>
        <v>32</v>
      </c>
      <c r="T254">
        <f t="shared" si="150"/>
        <v>49</v>
      </c>
      <c r="U254">
        <f t="shared" si="150"/>
        <v>22</v>
      </c>
      <c r="V254">
        <f t="shared" si="150"/>
        <v>10</v>
      </c>
      <c r="W254">
        <f t="shared" si="150"/>
        <v>41</v>
      </c>
      <c r="X254">
        <f t="shared" si="150"/>
        <v>66</v>
      </c>
      <c r="Y254" s="3" t="b">
        <f t="shared" si="113"/>
        <v>1</v>
      </c>
      <c r="Z254" t="str">
        <f t="shared" si="118"/>
        <v>1984</v>
      </c>
      <c r="AA254" t="str">
        <f t="shared" si="119"/>
        <v>2012</v>
      </c>
      <c r="AB254" t="str">
        <f t="shared" si="120"/>
        <v>2024</v>
      </c>
      <c r="AC254" t="str">
        <f t="shared" si="121"/>
        <v>159cm</v>
      </c>
      <c r="AD254" t="str">
        <f t="shared" si="122"/>
        <v>#888785</v>
      </c>
      <c r="AE254" t="str">
        <f t="shared" si="123"/>
        <v>gry</v>
      </c>
      <c r="AF254" t="str">
        <f t="shared" si="124"/>
        <v>174711749</v>
      </c>
      <c r="AG254" s="3" t="b">
        <f t="shared" si="114"/>
        <v>1</v>
      </c>
      <c r="AH254" t="b">
        <f t="shared" si="125"/>
        <v>1</v>
      </c>
      <c r="AI254" t="b">
        <f t="shared" si="126"/>
        <v>1</v>
      </c>
      <c r="AJ254" t="b">
        <f t="shared" si="127"/>
        <v>1</v>
      </c>
      <c r="AK254" s="8" t="b">
        <f t="shared" si="128"/>
        <v>1</v>
      </c>
      <c r="AL254" s="7" t="b">
        <f t="shared" si="129"/>
        <v>1</v>
      </c>
      <c r="AM254" s="8" t="b">
        <f t="shared" si="130"/>
        <v>1</v>
      </c>
      <c r="AN254" t="b">
        <f t="shared" si="131"/>
        <v>1</v>
      </c>
      <c r="AO254" t="str">
        <f t="shared" si="132"/>
        <v>cm</v>
      </c>
      <c r="AP254">
        <f t="shared" si="133"/>
        <v>159</v>
      </c>
      <c r="AQ254" s="6" t="b">
        <f t="shared" si="134"/>
        <v>1</v>
      </c>
      <c r="AR254" s="6" t="str">
        <f t="shared" si="135"/>
        <v>888785</v>
      </c>
      <c r="AS254" s="6" t="b">
        <f>NOT(IFERROR(VLOOKUP(IFERROR(VALUE(MID($AD254,RIGHT(AS$2,1)+1,1)),MID($AD254,RIGHT(AS$2,1)+1,1)),Alphanumeric!$A:$A,1,FALSE),-1)=-1)</f>
        <v>1</v>
      </c>
      <c r="AT254" s="6" t="b">
        <f>NOT(IFERROR(VLOOKUP(IFERROR(VALUE(MID($AD254,RIGHT(AT$2,1)+1,1)),MID($AD254,RIGHT(AT$2,1)+1,1)),Alphanumeric!$A:$A,1,FALSE),-1)=-1)</f>
        <v>1</v>
      </c>
      <c r="AU254" s="6" t="b">
        <f>NOT(IFERROR(VLOOKUP(IFERROR(VALUE(MID($AD254,RIGHT(AU$2,1)+1,1)),MID($AD254,RIGHT(AU$2,1)+1,1)),Alphanumeric!$A:$A,1,FALSE),-1)=-1)</f>
        <v>1</v>
      </c>
      <c r="AV254" s="6" t="b">
        <f>NOT(IFERROR(VLOOKUP(IFERROR(VALUE(MID($AD254,RIGHT(AV$2,1)+1,1)),MID($AD254,RIGHT(AV$2,1)+1,1)),Alphanumeric!$A:$A,1,FALSE),-1)=-1)</f>
        <v>1</v>
      </c>
      <c r="AW254" s="6" t="b">
        <f>NOT(IFERROR(VLOOKUP(IFERROR(VALUE(MID($AD254,RIGHT(AW$2,1)+1,1)),MID($AD254,RIGHT(AW$2,1)+1,1)),Alphanumeric!$A:$A,1,FALSE),-1)=-1)</f>
        <v>1</v>
      </c>
      <c r="AX254" s="6" t="b">
        <f>NOT(IFERROR(VLOOKUP(IFERROR(VALUE(MID($AD254,RIGHT(AX$2,1)+1,1)),MID($AD254,RIGHT(AX$2,1)+1,1)),Alphanumeric!$A:$A,1,FALSE),-1)=-1)</f>
        <v>1</v>
      </c>
      <c r="AY254" s="6" t="b">
        <f t="shared" si="136"/>
        <v>1</v>
      </c>
      <c r="AZ254" t="b">
        <f t="shared" si="137"/>
        <v>1</v>
      </c>
    </row>
    <row r="255" spans="1:52" ht="17" x14ac:dyDescent="0.25">
      <c r="A255" t="str">
        <f t="shared" si="115"/>
        <v>63-3</v>
      </c>
      <c r="B255" s="1" t="s">
        <v>183</v>
      </c>
      <c r="C255">
        <f t="shared" si="138"/>
        <v>63</v>
      </c>
      <c r="D255">
        <f t="shared" si="116"/>
        <v>3</v>
      </c>
      <c r="G255">
        <f t="shared" si="139"/>
        <v>253</v>
      </c>
      <c r="H255" t="str">
        <f t="shared" si="149"/>
        <v/>
      </c>
      <c r="I255" t="str">
        <f t="shared" si="149"/>
        <v>ecl:gry pid:044931271</v>
      </c>
      <c r="J255" t="str">
        <f t="shared" si="149"/>
        <v>hcl:#b6652a eyr:2029 iyr:2013 byr:1985</v>
      </c>
      <c r="K255" t="str">
        <f t="shared" si="149"/>
        <v/>
      </c>
      <c r="L255" t="str">
        <f t="shared" si="149"/>
        <v/>
      </c>
      <c r="M255" t="str">
        <f t="shared" si="149"/>
        <v/>
      </c>
      <c r="N255" t="str">
        <f t="shared" si="149"/>
        <v/>
      </c>
      <c r="O255" t="str">
        <f t="shared" si="149"/>
        <v/>
      </c>
      <c r="P255" t="str">
        <f t="shared" si="149"/>
        <v/>
      </c>
      <c r="Q255" t="str">
        <f t="shared" si="148"/>
        <v>ecl:gry pid:044931271 hcl:#b6652a eyr:2029 iyr:2013 byr:1985</v>
      </c>
      <c r="R255">
        <f t="shared" si="150"/>
        <v>53</v>
      </c>
      <c r="S255">
        <f t="shared" si="150"/>
        <v>44</v>
      </c>
      <c r="T255">
        <f t="shared" si="150"/>
        <v>35</v>
      </c>
      <c r="U255" t="e">
        <f t="shared" si="150"/>
        <v>#VALUE!</v>
      </c>
      <c r="V255">
        <f t="shared" si="150"/>
        <v>23</v>
      </c>
      <c r="W255">
        <f t="shared" si="150"/>
        <v>1</v>
      </c>
      <c r="X255">
        <f t="shared" si="150"/>
        <v>9</v>
      </c>
      <c r="Y255" s="3" t="b">
        <f t="shared" si="113"/>
        <v>0</v>
      </c>
      <c r="Z255" t="str">
        <f t="shared" si="118"/>
        <v>1985</v>
      </c>
      <c r="AA255" t="str">
        <f t="shared" si="119"/>
        <v>2013</v>
      </c>
      <c r="AB255" t="str">
        <f t="shared" si="120"/>
        <v>2029</v>
      </c>
      <c r="AC255" t="e">
        <f t="shared" si="121"/>
        <v>#VALUE!</v>
      </c>
      <c r="AD255" t="str">
        <f t="shared" si="122"/>
        <v>#b6652a</v>
      </c>
      <c r="AE255" t="str">
        <f t="shared" si="123"/>
        <v>gry</v>
      </c>
      <c r="AF255" t="str">
        <f t="shared" si="124"/>
        <v>044931271</v>
      </c>
      <c r="AG255" s="3" t="b">
        <f t="shared" si="114"/>
        <v>0</v>
      </c>
      <c r="AH255" t="b">
        <f t="shared" si="125"/>
        <v>1</v>
      </c>
      <c r="AI255" t="b">
        <f t="shared" si="126"/>
        <v>1</v>
      </c>
      <c r="AJ255" t="b">
        <f t="shared" si="127"/>
        <v>1</v>
      </c>
      <c r="AK255" s="8" t="b">
        <f t="shared" si="128"/>
        <v>0</v>
      </c>
      <c r="AL255" s="7" t="b">
        <f t="shared" si="129"/>
        <v>1</v>
      </c>
      <c r="AM255" s="8" t="b">
        <f t="shared" si="130"/>
        <v>1</v>
      </c>
      <c r="AN255" t="b">
        <f t="shared" si="131"/>
        <v>1</v>
      </c>
      <c r="AO255" t="e">
        <f t="shared" si="132"/>
        <v>#VALUE!</v>
      </c>
      <c r="AP255" t="e">
        <f t="shared" si="133"/>
        <v>#VALUE!</v>
      </c>
      <c r="AQ255" s="6" t="b">
        <f t="shared" si="134"/>
        <v>1</v>
      </c>
      <c r="AR255" s="6" t="str">
        <f t="shared" si="135"/>
        <v>b6652a</v>
      </c>
      <c r="AS255" s="6" t="b">
        <f>NOT(IFERROR(VLOOKUP(IFERROR(VALUE(MID($AD255,RIGHT(AS$2,1)+1,1)),MID($AD255,RIGHT(AS$2,1)+1,1)),Alphanumeric!$A:$A,1,FALSE),-1)=-1)</f>
        <v>1</v>
      </c>
      <c r="AT255" s="6" t="b">
        <f>NOT(IFERROR(VLOOKUP(IFERROR(VALUE(MID($AD255,RIGHT(AT$2,1)+1,1)),MID($AD255,RIGHT(AT$2,1)+1,1)),Alphanumeric!$A:$A,1,FALSE),-1)=-1)</f>
        <v>1</v>
      </c>
      <c r="AU255" s="6" t="b">
        <f>NOT(IFERROR(VLOOKUP(IFERROR(VALUE(MID($AD255,RIGHT(AU$2,1)+1,1)),MID($AD255,RIGHT(AU$2,1)+1,1)),Alphanumeric!$A:$A,1,FALSE),-1)=-1)</f>
        <v>1</v>
      </c>
      <c r="AV255" s="6" t="b">
        <f>NOT(IFERROR(VLOOKUP(IFERROR(VALUE(MID($AD255,RIGHT(AV$2,1)+1,1)),MID($AD255,RIGHT(AV$2,1)+1,1)),Alphanumeric!$A:$A,1,FALSE),-1)=-1)</f>
        <v>1</v>
      </c>
      <c r="AW255" s="6" t="b">
        <f>NOT(IFERROR(VLOOKUP(IFERROR(VALUE(MID($AD255,RIGHT(AW$2,1)+1,1)),MID($AD255,RIGHT(AW$2,1)+1,1)),Alphanumeric!$A:$A,1,FALSE),-1)=-1)</f>
        <v>1</v>
      </c>
      <c r="AX255" s="6" t="b">
        <f>NOT(IFERROR(VLOOKUP(IFERROR(VALUE(MID($AD255,RIGHT(AX$2,1)+1,1)),MID($AD255,RIGHT(AX$2,1)+1,1)),Alphanumeric!$A:$A,1,FALSE),-1)=-1)</f>
        <v>1</v>
      </c>
      <c r="AY255" s="6" t="b">
        <f t="shared" si="136"/>
        <v>1</v>
      </c>
      <c r="AZ255" t="b">
        <f t="shared" si="137"/>
        <v>1</v>
      </c>
    </row>
    <row r="256" spans="1:52" x14ac:dyDescent="0.2">
      <c r="A256" t="str">
        <f t="shared" si="115"/>
        <v>64-1</v>
      </c>
      <c r="C256">
        <f t="shared" si="138"/>
        <v>64</v>
      </c>
      <c r="D256">
        <f t="shared" si="116"/>
        <v>1</v>
      </c>
      <c r="G256">
        <f t="shared" si="139"/>
        <v>254</v>
      </c>
      <c r="H256" t="str">
        <f t="shared" si="149"/>
        <v/>
      </c>
      <c r="I256" t="str">
        <f t="shared" si="149"/>
        <v>byr:1973 iyr:2018 hcl:#a97842 pid:937214113 ecl:blu</v>
      </c>
      <c r="J256" t="str">
        <f t="shared" si="149"/>
        <v>cid:247 hgt:186cm eyr:2023</v>
      </c>
      <c r="K256" t="str">
        <f t="shared" si="149"/>
        <v/>
      </c>
      <c r="L256" t="str">
        <f t="shared" si="149"/>
        <v/>
      </c>
      <c r="M256" t="str">
        <f t="shared" si="149"/>
        <v/>
      </c>
      <c r="N256" t="str">
        <f t="shared" si="149"/>
        <v/>
      </c>
      <c r="O256" t="str">
        <f t="shared" si="149"/>
        <v/>
      </c>
      <c r="P256" t="str">
        <f t="shared" si="149"/>
        <v/>
      </c>
      <c r="Q256" t="str">
        <f t="shared" si="148"/>
        <v>byr:1973 iyr:2018 hcl:#a97842 pid:937214113 ecl:blu cid:247 hgt:186cm eyr:2023</v>
      </c>
      <c r="R256">
        <f t="shared" si="150"/>
        <v>1</v>
      </c>
      <c r="S256">
        <f t="shared" si="150"/>
        <v>10</v>
      </c>
      <c r="T256">
        <f t="shared" si="150"/>
        <v>71</v>
      </c>
      <c r="U256">
        <f t="shared" si="150"/>
        <v>61</v>
      </c>
      <c r="V256">
        <f t="shared" si="150"/>
        <v>19</v>
      </c>
      <c r="W256">
        <f t="shared" si="150"/>
        <v>45</v>
      </c>
      <c r="X256">
        <f t="shared" si="150"/>
        <v>31</v>
      </c>
      <c r="Y256" s="3" t="b">
        <f t="shared" si="113"/>
        <v>1</v>
      </c>
      <c r="Z256" t="str">
        <f t="shared" si="118"/>
        <v>1973</v>
      </c>
      <c r="AA256" t="str">
        <f t="shared" si="119"/>
        <v>2018</v>
      </c>
      <c r="AB256" t="str">
        <f t="shared" si="120"/>
        <v>2023</v>
      </c>
      <c r="AC256" t="str">
        <f t="shared" si="121"/>
        <v>186cm</v>
      </c>
      <c r="AD256" t="str">
        <f t="shared" si="122"/>
        <v>#a97842</v>
      </c>
      <c r="AE256" t="str">
        <f t="shared" si="123"/>
        <v>blu</v>
      </c>
      <c r="AF256" t="str">
        <f t="shared" si="124"/>
        <v>937214113</v>
      </c>
      <c r="AG256" s="3" t="b">
        <f t="shared" si="114"/>
        <v>1</v>
      </c>
      <c r="AH256" t="b">
        <f t="shared" si="125"/>
        <v>1</v>
      </c>
      <c r="AI256" t="b">
        <f t="shared" si="126"/>
        <v>1</v>
      </c>
      <c r="AJ256" t="b">
        <f t="shared" si="127"/>
        <v>1</v>
      </c>
      <c r="AK256" s="8" t="b">
        <f t="shared" si="128"/>
        <v>1</v>
      </c>
      <c r="AL256" s="7" t="b">
        <f t="shared" si="129"/>
        <v>1</v>
      </c>
      <c r="AM256" s="8" t="b">
        <f t="shared" si="130"/>
        <v>1</v>
      </c>
      <c r="AN256" t="b">
        <f t="shared" si="131"/>
        <v>1</v>
      </c>
      <c r="AO256" t="str">
        <f t="shared" si="132"/>
        <v>cm</v>
      </c>
      <c r="AP256">
        <f t="shared" si="133"/>
        <v>186</v>
      </c>
      <c r="AQ256" s="6" t="b">
        <f t="shared" si="134"/>
        <v>1</v>
      </c>
      <c r="AR256" s="6" t="str">
        <f t="shared" si="135"/>
        <v>a97842</v>
      </c>
      <c r="AS256" s="6" t="b">
        <f>NOT(IFERROR(VLOOKUP(IFERROR(VALUE(MID($AD256,RIGHT(AS$2,1)+1,1)),MID($AD256,RIGHT(AS$2,1)+1,1)),Alphanumeric!$A:$A,1,FALSE),-1)=-1)</f>
        <v>1</v>
      </c>
      <c r="AT256" s="6" t="b">
        <f>NOT(IFERROR(VLOOKUP(IFERROR(VALUE(MID($AD256,RIGHT(AT$2,1)+1,1)),MID($AD256,RIGHT(AT$2,1)+1,1)),Alphanumeric!$A:$A,1,FALSE),-1)=-1)</f>
        <v>1</v>
      </c>
      <c r="AU256" s="6" t="b">
        <f>NOT(IFERROR(VLOOKUP(IFERROR(VALUE(MID($AD256,RIGHT(AU$2,1)+1,1)),MID($AD256,RIGHT(AU$2,1)+1,1)),Alphanumeric!$A:$A,1,FALSE),-1)=-1)</f>
        <v>1</v>
      </c>
      <c r="AV256" s="6" t="b">
        <f>NOT(IFERROR(VLOOKUP(IFERROR(VALUE(MID($AD256,RIGHT(AV$2,1)+1,1)),MID($AD256,RIGHT(AV$2,1)+1,1)),Alphanumeric!$A:$A,1,FALSE),-1)=-1)</f>
        <v>1</v>
      </c>
      <c r="AW256" s="6" t="b">
        <f>NOT(IFERROR(VLOOKUP(IFERROR(VALUE(MID($AD256,RIGHT(AW$2,1)+1,1)),MID($AD256,RIGHT(AW$2,1)+1,1)),Alphanumeric!$A:$A,1,FALSE),-1)=-1)</f>
        <v>1</v>
      </c>
      <c r="AX256" s="6" t="b">
        <f>NOT(IFERROR(VLOOKUP(IFERROR(VALUE(MID($AD256,RIGHT(AX$2,1)+1,1)),MID($AD256,RIGHT(AX$2,1)+1,1)),Alphanumeric!$A:$A,1,FALSE),-1)=-1)</f>
        <v>1</v>
      </c>
      <c r="AY256" s="6" t="b">
        <f t="shared" si="136"/>
        <v>1</v>
      </c>
      <c r="AZ256" t="b">
        <f t="shared" si="137"/>
        <v>1</v>
      </c>
    </row>
    <row r="257" spans="1:52" ht="17" x14ac:dyDescent="0.25">
      <c r="A257" t="str">
        <f t="shared" si="115"/>
        <v>64-2</v>
      </c>
      <c r="B257" s="1" t="s">
        <v>184</v>
      </c>
      <c r="C257">
        <f t="shared" si="138"/>
        <v>64</v>
      </c>
      <c r="D257">
        <f t="shared" si="116"/>
        <v>2</v>
      </c>
      <c r="G257">
        <f t="shared" si="139"/>
        <v>255</v>
      </c>
      <c r="H257" t="str">
        <f t="shared" si="149"/>
        <v/>
      </c>
      <c r="I257" t="str">
        <f t="shared" si="149"/>
        <v>cid:108 pid:231782961 iyr:2017</v>
      </c>
      <c r="J257" t="str">
        <f t="shared" si="149"/>
        <v>eyr:2034 hgt:170cm byr:2025 hcl:#18171d ecl:utc</v>
      </c>
      <c r="K257" t="str">
        <f t="shared" si="149"/>
        <v/>
      </c>
      <c r="L257" t="str">
        <f t="shared" si="149"/>
        <v/>
      </c>
      <c r="M257" t="str">
        <f t="shared" si="149"/>
        <v/>
      </c>
      <c r="N257" t="str">
        <f t="shared" si="149"/>
        <v/>
      </c>
      <c r="O257" t="str">
        <f t="shared" si="149"/>
        <v/>
      </c>
      <c r="P257" t="str">
        <f t="shared" si="149"/>
        <v/>
      </c>
      <c r="Q257" t="str">
        <f t="shared" si="148"/>
        <v>cid:108 pid:231782961 iyr:2017 eyr:2034 hgt:170cm byr:2025 hcl:#18171d ecl:utc</v>
      </c>
      <c r="R257">
        <f t="shared" si="150"/>
        <v>51</v>
      </c>
      <c r="S257">
        <f t="shared" si="150"/>
        <v>23</v>
      </c>
      <c r="T257">
        <f t="shared" si="150"/>
        <v>32</v>
      </c>
      <c r="U257">
        <f t="shared" si="150"/>
        <v>41</v>
      </c>
      <c r="V257">
        <f t="shared" si="150"/>
        <v>60</v>
      </c>
      <c r="W257">
        <f t="shared" si="150"/>
        <v>72</v>
      </c>
      <c r="X257">
        <f t="shared" si="150"/>
        <v>9</v>
      </c>
      <c r="Y257" s="3" t="b">
        <f t="shared" si="113"/>
        <v>1</v>
      </c>
      <c r="Z257" t="str">
        <f t="shared" si="118"/>
        <v>2025</v>
      </c>
      <c r="AA257" t="str">
        <f t="shared" si="119"/>
        <v>2017</v>
      </c>
      <c r="AB257" t="str">
        <f t="shared" si="120"/>
        <v>2034</v>
      </c>
      <c r="AC257" t="str">
        <f t="shared" si="121"/>
        <v>170cm</v>
      </c>
      <c r="AD257" t="str">
        <f t="shared" si="122"/>
        <v>#18171d</v>
      </c>
      <c r="AE257" t="str">
        <f t="shared" si="123"/>
        <v>utc</v>
      </c>
      <c r="AF257" t="str">
        <f t="shared" si="124"/>
        <v>231782961</v>
      </c>
      <c r="AG257" s="3" t="b">
        <f t="shared" si="114"/>
        <v>0</v>
      </c>
      <c r="AH257" t="b">
        <f t="shared" si="125"/>
        <v>0</v>
      </c>
      <c r="AI257" t="b">
        <f t="shared" si="126"/>
        <v>1</v>
      </c>
      <c r="AJ257" t="b">
        <f t="shared" si="127"/>
        <v>0</v>
      </c>
      <c r="AK257" s="8" t="b">
        <f t="shared" si="128"/>
        <v>1</v>
      </c>
      <c r="AL257" s="7" t="b">
        <f t="shared" si="129"/>
        <v>1</v>
      </c>
      <c r="AM257" s="8" t="b">
        <f t="shared" si="130"/>
        <v>0</v>
      </c>
      <c r="AN257" t="b">
        <f t="shared" si="131"/>
        <v>1</v>
      </c>
      <c r="AO257" t="str">
        <f t="shared" si="132"/>
        <v>cm</v>
      </c>
      <c r="AP257">
        <f t="shared" si="133"/>
        <v>170</v>
      </c>
      <c r="AQ257" s="6" t="b">
        <f t="shared" si="134"/>
        <v>1</v>
      </c>
      <c r="AR257" s="6" t="str">
        <f t="shared" si="135"/>
        <v>18171d</v>
      </c>
      <c r="AS257" s="6" t="b">
        <f>NOT(IFERROR(VLOOKUP(IFERROR(VALUE(MID($AD257,RIGHT(AS$2,1)+1,1)),MID($AD257,RIGHT(AS$2,1)+1,1)),Alphanumeric!$A:$A,1,FALSE),-1)=-1)</f>
        <v>1</v>
      </c>
      <c r="AT257" s="6" t="b">
        <f>NOT(IFERROR(VLOOKUP(IFERROR(VALUE(MID($AD257,RIGHT(AT$2,1)+1,1)),MID($AD257,RIGHT(AT$2,1)+1,1)),Alphanumeric!$A:$A,1,FALSE),-1)=-1)</f>
        <v>1</v>
      </c>
      <c r="AU257" s="6" t="b">
        <f>NOT(IFERROR(VLOOKUP(IFERROR(VALUE(MID($AD257,RIGHT(AU$2,1)+1,1)),MID($AD257,RIGHT(AU$2,1)+1,1)),Alphanumeric!$A:$A,1,FALSE),-1)=-1)</f>
        <v>1</v>
      </c>
      <c r="AV257" s="6" t="b">
        <f>NOT(IFERROR(VLOOKUP(IFERROR(VALUE(MID($AD257,RIGHT(AV$2,1)+1,1)),MID($AD257,RIGHT(AV$2,1)+1,1)),Alphanumeric!$A:$A,1,FALSE),-1)=-1)</f>
        <v>1</v>
      </c>
      <c r="AW257" s="6" t="b">
        <f>NOT(IFERROR(VLOOKUP(IFERROR(VALUE(MID($AD257,RIGHT(AW$2,1)+1,1)),MID($AD257,RIGHT(AW$2,1)+1,1)),Alphanumeric!$A:$A,1,FALSE),-1)=-1)</f>
        <v>1</v>
      </c>
      <c r="AX257" s="6" t="b">
        <f>NOT(IFERROR(VLOOKUP(IFERROR(VALUE(MID($AD257,RIGHT(AX$2,1)+1,1)),MID($AD257,RIGHT(AX$2,1)+1,1)),Alphanumeric!$A:$A,1,FALSE),-1)=-1)</f>
        <v>1</v>
      </c>
      <c r="AY257" s="6" t="b">
        <f t="shared" si="136"/>
        <v>1</v>
      </c>
      <c r="AZ257" t="b">
        <f t="shared" si="137"/>
        <v>1</v>
      </c>
    </row>
    <row r="258" spans="1:52" ht="17" x14ac:dyDescent="0.25">
      <c r="A258" t="str">
        <f t="shared" si="115"/>
        <v>64-3</v>
      </c>
      <c r="B258" s="1" t="s">
        <v>185</v>
      </c>
      <c r="C258">
        <f t="shared" si="138"/>
        <v>64</v>
      </c>
      <c r="D258">
        <f t="shared" si="116"/>
        <v>3</v>
      </c>
      <c r="G258">
        <f t="shared" si="139"/>
        <v>256</v>
      </c>
      <c r="H258" t="str">
        <f t="shared" si="149"/>
        <v/>
      </c>
      <c r="I258" t="str">
        <f t="shared" si="149"/>
        <v>pid:298274796 byr:1928 hcl:#a97842 hgt:188cm iyr:2011 ecl:gry eyr:2028</v>
      </c>
      <c r="J258" t="str">
        <f t="shared" si="149"/>
        <v/>
      </c>
      <c r="K258" t="str">
        <f t="shared" si="149"/>
        <v/>
      </c>
      <c r="L258" t="str">
        <f t="shared" si="149"/>
        <v/>
      </c>
      <c r="M258" t="str">
        <f t="shared" si="149"/>
        <v/>
      </c>
      <c r="N258" t="str">
        <f t="shared" si="149"/>
        <v/>
      </c>
      <c r="O258" t="str">
        <f t="shared" si="149"/>
        <v/>
      </c>
      <c r="P258" t="str">
        <f t="shared" si="149"/>
        <v/>
      </c>
      <c r="Q258" t="str">
        <f t="shared" si="148"/>
        <v>pid:298274796 byr:1928 hcl:#a97842 hgt:188cm iyr:2011 ecl:gry eyr:2028</v>
      </c>
      <c r="R258">
        <f t="shared" si="150"/>
        <v>15</v>
      </c>
      <c r="S258">
        <f t="shared" si="150"/>
        <v>46</v>
      </c>
      <c r="T258">
        <f t="shared" si="150"/>
        <v>63</v>
      </c>
      <c r="U258">
        <f t="shared" si="150"/>
        <v>36</v>
      </c>
      <c r="V258">
        <f t="shared" si="150"/>
        <v>24</v>
      </c>
      <c r="W258">
        <f t="shared" si="150"/>
        <v>55</v>
      </c>
      <c r="X258">
        <f t="shared" si="150"/>
        <v>1</v>
      </c>
      <c r="Y258" s="3" t="b">
        <f t="shared" si="113"/>
        <v>1</v>
      </c>
      <c r="Z258" t="str">
        <f t="shared" si="118"/>
        <v>1928</v>
      </c>
      <c r="AA258" t="str">
        <f t="shared" si="119"/>
        <v>2011</v>
      </c>
      <c r="AB258" t="str">
        <f t="shared" si="120"/>
        <v>2028</v>
      </c>
      <c r="AC258" t="str">
        <f t="shared" si="121"/>
        <v>188cm</v>
      </c>
      <c r="AD258" t="str">
        <f t="shared" si="122"/>
        <v>#a97842</v>
      </c>
      <c r="AE258" t="str">
        <f t="shared" si="123"/>
        <v>gry</v>
      </c>
      <c r="AF258" t="str">
        <f t="shared" si="124"/>
        <v>298274796</v>
      </c>
      <c r="AG258" s="3" t="b">
        <f t="shared" si="114"/>
        <v>1</v>
      </c>
      <c r="AH258" t="b">
        <f t="shared" si="125"/>
        <v>1</v>
      </c>
      <c r="AI258" t="b">
        <f t="shared" si="126"/>
        <v>1</v>
      </c>
      <c r="AJ258" t="b">
        <f t="shared" si="127"/>
        <v>1</v>
      </c>
      <c r="AK258" s="8" t="b">
        <f t="shared" si="128"/>
        <v>1</v>
      </c>
      <c r="AL258" s="7" t="b">
        <f t="shared" si="129"/>
        <v>1</v>
      </c>
      <c r="AM258" s="8" t="b">
        <f t="shared" si="130"/>
        <v>1</v>
      </c>
      <c r="AN258" t="b">
        <f t="shared" si="131"/>
        <v>1</v>
      </c>
      <c r="AO258" t="str">
        <f t="shared" si="132"/>
        <v>cm</v>
      </c>
      <c r="AP258">
        <f t="shared" si="133"/>
        <v>188</v>
      </c>
      <c r="AQ258" s="6" t="b">
        <f t="shared" si="134"/>
        <v>1</v>
      </c>
      <c r="AR258" s="6" t="str">
        <f t="shared" si="135"/>
        <v>a97842</v>
      </c>
      <c r="AS258" s="6" t="b">
        <f>NOT(IFERROR(VLOOKUP(IFERROR(VALUE(MID($AD258,RIGHT(AS$2,1)+1,1)),MID($AD258,RIGHT(AS$2,1)+1,1)),Alphanumeric!$A:$A,1,FALSE),-1)=-1)</f>
        <v>1</v>
      </c>
      <c r="AT258" s="6" t="b">
        <f>NOT(IFERROR(VLOOKUP(IFERROR(VALUE(MID($AD258,RIGHT(AT$2,1)+1,1)),MID($AD258,RIGHT(AT$2,1)+1,1)),Alphanumeric!$A:$A,1,FALSE),-1)=-1)</f>
        <v>1</v>
      </c>
      <c r="AU258" s="6" t="b">
        <f>NOT(IFERROR(VLOOKUP(IFERROR(VALUE(MID($AD258,RIGHT(AU$2,1)+1,1)),MID($AD258,RIGHT(AU$2,1)+1,1)),Alphanumeric!$A:$A,1,FALSE),-1)=-1)</f>
        <v>1</v>
      </c>
      <c r="AV258" s="6" t="b">
        <f>NOT(IFERROR(VLOOKUP(IFERROR(VALUE(MID($AD258,RIGHT(AV$2,1)+1,1)),MID($AD258,RIGHT(AV$2,1)+1,1)),Alphanumeric!$A:$A,1,FALSE),-1)=-1)</f>
        <v>1</v>
      </c>
      <c r="AW258" s="6" t="b">
        <f>NOT(IFERROR(VLOOKUP(IFERROR(VALUE(MID($AD258,RIGHT(AW$2,1)+1,1)),MID($AD258,RIGHT(AW$2,1)+1,1)),Alphanumeric!$A:$A,1,FALSE),-1)=-1)</f>
        <v>1</v>
      </c>
      <c r="AX258" s="6" t="b">
        <f>NOT(IFERROR(VLOOKUP(IFERROR(VALUE(MID($AD258,RIGHT(AX$2,1)+1,1)),MID($AD258,RIGHT(AX$2,1)+1,1)),Alphanumeric!$A:$A,1,FALSE),-1)=-1)</f>
        <v>1</v>
      </c>
      <c r="AY258" s="6" t="b">
        <f t="shared" si="136"/>
        <v>1</v>
      </c>
      <c r="AZ258" t="b">
        <f t="shared" si="137"/>
        <v>1</v>
      </c>
    </row>
    <row r="259" spans="1:52" ht="17" x14ac:dyDescent="0.25">
      <c r="A259" t="str">
        <f t="shared" si="115"/>
        <v>64-4</v>
      </c>
      <c r="B259" s="1" t="s">
        <v>156</v>
      </c>
      <c r="C259">
        <f t="shared" si="138"/>
        <v>64</v>
      </c>
      <c r="D259">
        <f t="shared" si="116"/>
        <v>4</v>
      </c>
      <c r="G259">
        <f t="shared" si="139"/>
        <v>257</v>
      </c>
      <c r="H259" t="str">
        <f t="shared" si="149"/>
        <v/>
      </c>
      <c r="I259" t="str">
        <f t="shared" si="149"/>
        <v>hgt:65cm iyr:1943 eyr:2025</v>
      </c>
      <c r="J259" t="str">
        <f t="shared" si="149"/>
        <v>hcl:z</v>
      </c>
      <c r="K259" t="str">
        <f t="shared" si="149"/>
        <v>pid:65702335 ecl:#bb54e6 byr:2010</v>
      </c>
      <c r="L259" t="str">
        <f t="shared" si="149"/>
        <v/>
      </c>
      <c r="M259" t="str">
        <f t="shared" si="149"/>
        <v/>
      </c>
      <c r="N259" t="str">
        <f t="shared" si="149"/>
        <v/>
      </c>
      <c r="O259" t="str">
        <f t="shared" si="149"/>
        <v/>
      </c>
      <c r="P259" t="str">
        <f t="shared" si="149"/>
        <v/>
      </c>
      <c r="Q259" t="str">
        <f t="shared" si="148"/>
        <v>hgt:65cm iyr:1943 eyr:2025 hcl:z pid:65702335 ecl:#bb54e6 byr:2010</v>
      </c>
      <c r="R259">
        <f t="shared" si="150"/>
        <v>59</v>
      </c>
      <c r="S259">
        <f t="shared" si="150"/>
        <v>10</v>
      </c>
      <c r="T259">
        <f t="shared" si="150"/>
        <v>19</v>
      </c>
      <c r="U259">
        <f t="shared" si="150"/>
        <v>1</v>
      </c>
      <c r="V259">
        <f t="shared" si="150"/>
        <v>28</v>
      </c>
      <c r="W259">
        <f t="shared" si="150"/>
        <v>47</v>
      </c>
      <c r="X259">
        <f t="shared" si="150"/>
        <v>34</v>
      </c>
      <c r="Y259" s="3" t="b">
        <f t="shared" ref="Y259:Y288" si="151">IFERROR(SUM(R259:X259)&gt;=0,FALSE)</f>
        <v>1</v>
      </c>
      <c r="Z259" t="str">
        <f t="shared" si="118"/>
        <v>2010</v>
      </c>
      <c r="AA259" t="str">
        <f t="shared" si="119"/>
        <v>1943</v>
      </c>
      <c r="AB259" t="str">
        <f t="shared" si="120"/>
        <v>2025</v>
      </c>
      <c r="AC259" t="str">
        <f t="shared" si="121"/>
        <v>65cm</v>
      </c>
      <c r="AD259" t="str">
        <f t="shared" si="122"/>
        <v>z</v>
      </c>
      <c r="AE259" t="str">
        <f t="shared" si="123"/>
        <v>#bb54e6</v>
      </c>
      <c r="AF259" t="str">
        <f t="shared" si="124"/>
        <v>65702335</v>
      </c>
      <c r="AG259" s="3" t="b">
        <f t="shared" ref="AG259:AG287" si="152">AND(Y259,AH259,AI259,AJ259,AK259,AL259,AM259,AN259)</f>
        <v>0</v>
      </c>
      <c r="AH259" t="b">
        <f t="shared" si="125"/>
        <v>0</v>
      </c>
      <c r="AI259" t="b">
        <f t="shared" si="126"/>
        <v>0</v>
      </c>
      <c r="AJ259" t="b">
        <f t="shared" si="127"/>
        <v>1</v>
      </c>
      <c r="AK259" s="8" t="b">
        <f t="shared" si="128"/>
        <v>0</v>
      </c>
      <c r="AL259" s="7" t="b">
        <f t="shared" si="129"/>
        <v>0</v>
      </c>
      <c r="AM259" s="8" t="b">
        <f t="shared" si="130"/>
        <v>0</v>
      </c>
      <c r="AN259" t="b">
        <f t="shared" si="131"/>
        <v>0</v>
      </c>
      <c r="AO259" t="str">
        <f t="shared" si="132"/>
        <v>cm</v>
      </c>
      <c r="AP259">
        <f t="shared" si="133"/>
        <v>65</v>
      </c>
      <c r="AQ259" s="6" t="b">
        <f t="shared" si="134"/>
        <v>0</v>
      </c>
      <c r="AR259" s="6" t="str">
        <f t="shared" si="135"/>
        <v/>
      </c>
      <c r="AS259" s="6" t="b">
        <f>NOT(IFERROR(VLOOKUP(IFERROR(VALUE(MID($AD259,RIGHT(AS$2,1)+1,1)),MID($AD259,RIGHT(AS$2,1)+1,1)),Alphanumeric!$A:$A,1,FALSE),-1)=-1)</f>
        <v>0</v>
      </c>
      <c r="AT259" s="6" t="b">
        <f>NOT(IFERROR(VLOOKUP(IFERROR(VALUE(MID($AD259,RIGHT(AT$2,1)+1,1)),MID($AD259,RIGHT(AT$2,1)+1,1)),Alphanumeric!$A:$A,1,FALSE),-1)=-1)</f>
        <v>0</v>
      </c>
      <c r="AU259" s="6" t="b">
        <f>NOT(IFERROR(VLOOKUP(IFERROR(VALUE(MID($AD259,RIGHT(AU$2,1)+1,1)),MID($AD259,RIGHT(AU$2,1)+1,1)),Alphanumeric!$A:$A,1,FALSE),-1)=-1)</f>
        <v>0</v>
      </c>
      <c r="AV259" s="6" t="b">
        <f>NOT(IFERROR(VLOOKUP(IFERROR(VALUE(MID($AD259,RIGHT(AV$2,1)+1,1)),MID($AD259,RIGHT(AV$2,1)+1,1)),Alphanumeric!$A:$A,1,FALSE),-1)=-1)</f>
        <v>0</v>
      </c>
      <c r="AW259" s="6" t="b">
        <f>NOT(IFERROR(VLOOKUP(IFERROR(VALUE(MID($AD259,RIGHT(AW$2,1)+1,1)),MID($AD259,RIGHT(AW$2,1)+1,1)),Alphanumeric!$A:$A,1,FALSE),-1)=-1)</f>
        <v>0</v>
      </c>
      <c r="AX259" s="6" t="b">
        <f>NOT(IFERROR(VLOOKUP(IFERROR(VALUE(MID($AD259,RIGHT(AX$2,1)+1,1)),MID($AD259,RIGHT(AX$2,1)+1,1)),Alphanumeric!$A:$A,1,FALSE),-1)=-1)</f>
        <v>0</v>
      </c>
      <c r="AY259" s="6" t="b">
        <f t="shared" si="136"/>
        <v>1</v>
      </c>
      <c r="AZ259" t="b">
        <f t="shared" si="137"/>
        <v>0</v>
      </c>
    </row>
    <row r="260" spans="1:52" ht="17" x14ac:dyDescent="0.25">
      <c r="A260" t="str">
        <f t="shared" ref="A260:A323" si="153">C260&amp;"-"&amp;D260</f>
        <v>64-5</v>
      </c>
      <c r="B260" s="1" t="s">
        <v>186</v>
      </c>
      <c r="C260">
        <f t="shared" si="138"/>
        <v>64</v>
      </c>
      <c r="D260">
        <f t="shared" ref="D260:D323" si="154">IF(C260=C259,D259+1,1)</f>
        <v>5</v>
      </c>
      <c r="G260">
        <f t="shared" si="139"/>
        <v>258</v>
      </c>
      <c r="H260" t="str">
        <f t="shared" si="149"/>
        <v/>
      </c>
      <c r="I260" t="str">
        <f t="shared" si="149"/>
        <v>pid:499116613 eyr:2024</v>
      </c>
      <c r="J260" t="str">
        <f t="shared" si="149"/>
        <v>ecl:gry hcl:#cfa07d hgt:193cm byr:1999</v>
      </c>
      <c r="K260" t="str">
        <f t="shared" si="149"/>
        <v>cid:278 iyr:2015</v>
      </c>
      <c r="L260" t="str">
        <f t="shared" si="149"/>
        <v/>
      </c>
      <c r="M260" t="str">
        <f t="shared" si="149"/>
        <v/>
      </c>
      <c r="N260" t="str">
        <f t="shared" si="149"/>
        <v/>
      </c>
      <c r="O260" t="str">
        <f t="shared" si="149"/>
        <v/>
      </c>
      <c r="P260" t="str">
        <f t="shared" si="149"/>
        <v/>
      </c>
      <c r="Q260" t="str">
        <f t="shared" si="148"/>
        <v>pid:499116613 eyr:2024 ecl:gry hcl:#cfa07d hgt:193cm byr:1999 cid:278 iyr:2015</v>
      </c>
      <c r="R260">
        <f t="shared" si="150"/>
        <v>54</v>
      </c>
      <c r="S260">
        <f t="shared" si="150"/>
        <v>71</v>
      </c>
      <c r="T260">
        <f t="shared" si="150"/>
        <v>15</v>
      </c>
      <c r="U260">
        <f t="shared" si="150"/>
        <v>44</v>
      </c>
      <c r="V260">
        <f t="shared" si="150"/>
        <v>32</v>
      </c>
      <c r="W260">
        <f t="shared" si="150"/>
        <v>24</v>
      </c>
      <c r="X260">
        <f t="shared" si="150"/>
        <v>1</v>
      </c>
      <c r="Y260" s="3" t="b">
        <f t="shared" si="151"/>
        <v>1</v>
      </c>
      <c r="Z260" t="str">
        <f t="shared" ref="Z260:Z288" si="155">TRIM(IFERROR(MID($Q260,R260+4,FIND(" ",$Q260,R260)-R260-4),RIGHT($Q260,LEN($Q260)-R260-3)))</f>
        <v>1999</v>
      </c>
      <c r="AA260" t="str">
        <f t="shared" ref="AA260:AA288" si="156">TRIM(IFERROR(MID($Q260,S260+4,FIND(" ",$Q260,S260)-S260-4),RIGHT($Q260,LEN($Q260)-S260-3)))</f>
        <v>2015</v>
      </c>
      <c r="AB260" t="str">
        <f t="shared" ref="AB260:AB288" si="157">TRIM(IFERROR(MID($Q260,T260+4,FIND(" ",$Q260,T260)-T260-4),RIGHT($Q260,LEN($Q260)-T260-3)))</f>
        <v>2024</v>
      </c>
      <c r="AC260" t="str">
        <f t="shared" ref="AC260:AC288" si="158">TRIM(IFERROR(MID($Q260,U260+4,FIND(" ",$Q260,U260)-U260-4),RIGHT($Q260,LEN($Q260)-U260-3)))</f>
        <v>193cm</v>
      </c>
      <c r="AD260" t="str">
        <f t="shared" ref="AD260:AD288" si="159">TRIM(IFERROR(MID($Q260,V260+4,FIND(" ",$Q260,V260)-V260-4),RIGHT($Q260,LEN($Q260)-V260-3)))</f>
        <v>#cfa07d</v>
      </c>
      <c r="AE260" t="str">
        <f t="shared" ref="AE260:AE288" si="160">TRIM(IFERROR(MID($Q260,W260+4,FIND(" ",$Q260,W260)-W260-4),RIGHT($Q260,LEN($Q260)-W260-3)))</f>
        <v>gry</v>
      </c>
      <c r="AF260" t="str">
        <f t="shared" ref="AF260:AF288" si="161">TRIM(IFERROR(MID($Q260,X260+4,FIND(" ",$Q260,X260)-X260-4),RIGHT($Q260,LEN($Q260)-X260-3)))</f>
        <v>499116613</v>
      </c>
      <c r="AG260" s="3" t="b">
        <f t="shared" si="152"/>
        <v>1</v>
      </c>
      <c r="AH260" t="b">
        <f t="shared" ref="AH260:AH288" si="162">IFERROR(AND(LEN(Z260)=4,VALUE(Z260)&lt;=2002, VALUE(Z260) &gt;= 1920),FALSE)</f>
        <v>1</v>
      </c>
      <c r="AI260" t="b">
        <f t="shared" ref="AI260:AI288" si="163">IFERROR(AND(LEN(AA260)=4,VALUE(AA260)&lt;=2020, VALUE(AA260) &gt;= 2010),FALSE)</f>
        <v>1</v>
      </c>
      <c r="AJ260" t="b">
        <f t="shared" ref="AJ260:AJ288" si="164">IFERROR(AND(LEN(AB260)=4,VALUE(AB260)&lt;=2030, VALUE(AB260) &gt;= 2020),FALSE)</f>
        <v>1</v>
      </c>
      <c r="AK260" s="8" t="b">
        <f t="shared" ref="AK260:AK288" si="165">IFERROR(OR(AND(AO260="in",AP260&lt;=76,AP260&gt;=59),AND(AO260="cm",AP260&lt;=193,AP260&gt;=150)),FALSE)</f>
        <v>1</v>
      </c>
      <c r="AL260" s="7" t="b">
        <f t="shared" ref="AL260:AL288" si="166">IFERROR(AND(LEN(TRIM(AD260))=7,AQ260,AS260,AT260,AU260,AV260,AW260,AX260),FALSE)</f>
        <v>1</v>
      </c>
      <c r="AM260" s="8" t="b">
        <f t="shared" ref="AM260:AM288" si="167">NOT(IFERROR(VLOOKUP(AE260,$BC:$BC,1,FALSE),FALSE)=FALSE)</f>
        <v>1</v>
      </c>
      <c r="AN260" t="b">
        <f t="shared" ref="AN260:AN288" si="168">IFERROR(AND(LEN(TRIM(AF260))=9,ISNUMBER(VALUE(AF260))),FALSE)</f>
        <v>1</v>
      </c>
      <c r="AO260" t="str">
        <f t="shared" ref="AO260:AO288" si="169">TRIM(RIGHT(AC260,2))</f>
        <v>cm</v>
      </c>
      <c r="AP260">
        <f t="shared" ref="AP260:AP288" si="170">VALUE(LEFT(AC260,LEN(AC260)-2))</f>
        <v>193</v>
      </c>
      <c r="AQ260" s="6" t="b">
        <f t="shared" ref="AQ260:AQ288" si="171">IFERROR(LEFT(AD260,1)="#",FALSE)</f>
        <v>1</v>
      </c>
      <c r="AR260" s="6" t="str">
        <f t="shared" ref="AR260:AR288" si="172">MID(AD260,2,6)</f>
        <v>cfa07d</v>
      </c>
      <c r="AS260" s="6" t="b">
        <f>NOT(IFERROR(VLOOKUP(IFERROR(VALUE(MID($AD260,RIGHT(AS$2,1)+1,1)),MID($AD260,RIGHT(AS$2,1)+1,1)),Alphanumeric!$A:$A,1,FALSE),-1)=-1)</f>
        <v>1</v>
      </c>
      <c r="AT260" s="6" t="b">
        <f>NOT(IFERROR(VLOOKUP(IFERROR(VALUE(MID($AD260,RIGHT(AT$2,1)+1,1)),MID($AD260,RIGHT(AT$2,1)+1,1)),Alphanumeric!$A:$A,1,FALSE),-1)=-1)</f>
        <v>1</v>
      </c>
      <c r="AU260" s="6" t="b">
        <f>NOT(IFERROR(VLOOKUP(IFERROR(VALUE(MID($AD260,RIGHT(AU$2,1)+1,1)),MID($AD260,RIGHT(AU$2,1)+1,1)),Alphanumeric!$A:$A,1,FALSE),-1)=-1)</f>
        <v>1</v>
      </c>
      <c r="AV260" s="6" t="b">
        <f>NOT(IFERROR(VLOOKUP(IFERROR(VALUE(MID($AD260,RIGHT(AV$2,1)+1,1)),MID($AD260,RIGHT(AV$2,1)+1,1)),Alphanumeric!$A:$A,1,FALSE),-1)=-1)</f>
        <v>1</v>
      </c>
      <c r="AW260" s="6" t="b">
        <f>NOT(IFERROR(VLOOKUP(IFERROR(VALUE(MID($AD260,RIGHT(AW$2,1)+1,1)),MID($AD260,RIGHT(AW$2,1)+1,1)),Alphanumeric!$A:$A,1,FALSE),-1)=-1)</f>
        <v>1</v>
      </c>
      <c r="AX260" s="6" t="b">
        <f>NOT(IFERROR(VLOOKUP(IFERROR(VALUE(MID($AD260,RIGHT(AX$2,1)+1,1)),MID($AD260,RIGHT(AX$2,1)+1,1)),Alphanumeric!$A:$A,1,FALSE),-1)=-1)</f>
        <v>1</v>
      </c>
      <c r="AY260" s="6" t="b">
        <f t="shared" ref="AY260:AY288" si="173">AND(AS260,AT260,AU260,AV260,AW260,AX260)=AZ260</f>
        <v>1</v>
      </c>
      <c r="AZ260" t="b">
        <f t="shared" ref="AZ260:AZ288" si="174">IFERROR(AND(is_hex(AR260),LEN(TRIM(AR260))=6),FALSE)</f>
        <v>1</v>
      </c>
    </row>
    <row r="261" spans="1:52" x14ac:dyDescent="0.2">
      <c r="A261" t="str">
        <f t="shared" si="153"/>
        <v>65-1</v>
      </c>
      <c r="C261">
        <f t="shared" ref="C261:C324" si="175">IF(B261="",C260+1,C260)</f>
        <v>65</v>
      </c>
      <c r="D261">
        <f t="shared" si="154"/>
        <v>1</v>
      </c>
      <c r="G261">
        <f t="shared" ref="G261:G288" si="176">G260+1</f>
        <v>259</v>
      </c>
      <c r="H261" t="str">
        <f t="shared" si="149"/>
        <v/>
      </c>
      <c r="I261" t="str">
        <f t="shared" si="149"/>
        <v>hcl:#6b5442 eyr:2027 hgt:175cm byr:1988</v>
      </c>
      <c r="J261" t="str">
        <f t="shared" si="149"/>
        <v>ecl:brn pid:410075320 iyr:2010</v>
      </c>
      <c r="K261" t="str">
        <f t="shared" si="149"/>
        <v/>
      </c>
      <c r="L261" t="str">
        <f t="shared" si="149"/>
        <v/>
      </c>
      <c r="M261" t="str">
        <f t="shared" si="149"/>
        <v/>
      </c>
      <c r="N261" t="str">
        <f t="shared" si="149"/>
        <v/>
      </c>
      <c r="O261" t="str">
        <f t="shared" si="149"/>
        <v/>
      </c>
      <c r="P261" t="str">
        <f t="shared" si="149"/>
        <v/>
      </c>
      <c r="Q261" t="str">
        <f t="shared" si="148"/>
        <v>hcl:#6b5442 eyr:2027 hgt:175cm byr:1988 ecl:brn pid:410075320 iyr:2010</v>
      </c>
      <c r="R261">
        <f t="shared" si="150"/>
        <v>32</v>
      </c>
      <c r="S261">
        <f t="shared" si="150"/>
        <v>63</v>
      </c>
      <c r="T261">
        <f t="shared" si="150"/>
        <v>13</v>
      </c>
      <c r="U261">
        <f t="shared" si="150"/>
        <v>22</v>
      </c>
      <c r="V261">
        <f t="shared" si="150"/>
        <v>1</v>
      </c>
      <c r="W261">
        <f t="shared" si="150"/>
        <v>41</v>
      </c>
      <c r="X261">
        <f t="shared" si="150"/>
        <v>49</v>
      </c>
      <c r="Y261" s="3" t="b">
        <f t="shared" si="151"/>
        <v>1</v>
      </c>
      <c r="Z261" t="str">
        <f t="shared" si="155"/>
        <v>1988</v>
      </c>
      <c r="AA261" t="str">
        <f t="shared" si="156"/>
        <v>2010</v>
      </c>
      <c r="AB261" t="str">
        <f t="shared" si="157"/>
        <v>2027</v>
      </c>
      <c r="AC261" t="str">
        <f t="shared" si="158"/>
        <v>175cm</v>
      </c>
      <c r="AD261" t="str">
        <f t="shared" si="159"/>
        <v>#6b5442</v>
      </c>
      <c r="AE261" t="str">
        <f t="shared" si="160"/>
        <v>brn</v>
      </c>
      <c r="AF261" t="str">
        <f t="shared" si="161"/>
        <v>410075320</v>
      </c>
      <c r="AG261" s="3" t="b">
        <f t="shared" si="152"/>
        <v>1</v>
      </c>
      <c r="AH261" t="b">
        <f t="shared" si="162"/>
        <v>1</v>
      </c>
      <c r="AI261" t="b">
        <f t="shared" si="163"/>
        <v>1</v>
      </c>
      <c r="AJ261" t="b">
        <f t="shared" si="164"/>
        <v>1</v>
      </c>
      <c r="AK261" s="8" t="b">
        <f t="shared" si="165"/>
        <v>1</v>
      </c>
      <c r="AL261" s="7" t="b">
        <f t="shared" si="166"/>
        <v>1</v>
      </c>
      <c r="AM261" s="8" t="b">
        <f t="shared" si="167"/>
        <v>1</v>
      </c>
      <c r="AN261" t="b">
        <f t="shared" si="168"/>
        <v>1</v>
      </c>
      <c r="AO261" t="str">
        <f t="shared" si="169"/>
        <v>cm</v>
      </c>
      <c r="AP261">
        <f t="shared" si="170"/>
        <v>175</v>
      </c>
      <c r="AQ261" s="6" t="b">
        <f t="shared" si="171"/>
        <v>1</v>
      </c>
      <c r="AR261" s="6" t="str">
        <f t="shared" si="172"/>
        <v>6b5442</v>
      </c>
      <c r="AS261" s="6" t="b">
        <f>NOT(IFERROR(VLOOKUP(IFERROR(VALUE(MID($AD261,RIGHT(AS$2,1)+1,1)),MID($AD261,RIGHT(AS$2,1)+1,1)),Alphanumeric!$A:$A,1,FALSE),-1)=-1)</f>
        <v>1</v>
      </c>
      <c r="AT261" s="6" t="b">
        <f>NOT(IFERROR(VLOOKUP(IFERROR(VALUE(MID($AD261,RIGHT(AT$2,1)+1,1)),MID($AD261,RIGHT(AT$2,1)+1,1)),Alphanumeric!$A:$A,1,FALSE),-1)=-1)</f>
        <v>1</v>
      </c>
      <c r="AU261" s="6" t="b">
        <f>NOT(IFERROR(VLOOKUP(IFERROR(VALUE(MID($AD261,RIGHT(AU$2,1)+1,1)),MID($AD261,RIGHT(AU$2,1)+1,1)),Alphanumeric!$A:$A,1,FALSE),-1)=-1)</f>
        <v>1</v>
      </c>
      <c r="AV261" s="6" t="b">
        <f>NOT(IFERROR(VLOOKUP(IFERROR(VALUE(MID($AD261,RIGHT(AV$2,1)+1,1)),MID($AD261,RIGHT(AV$2,1)+1,1)),Alphanumeric!$A:$A,1,FALSE),-1)=-1)</f>
        <v>1</v>
      </c>
      <c r="AW261" s="6" t="b">
        <f>NOT(IFERROR(VLOOKUP(IFERROR(VALUE(MID($AD261,RIGHT(AW$2,1)+1,1)),MID($AD261,RIGHT(AW$2,1)+1,1)),Alphanumeric!$A:$A,1,FALSE),-1)=-1)</f>
        <v>1</v>
      </c>
      <c r="AX261" s="6" t="b">
        <f>NOT(IFERROR(VLOOKUP(IFERROR(VALUE(MID($AD261,RIGHT(AX$2,1)+1,1)),MID($AD261,RIGHT(AX$2,1)+1,1)),Alphanumeric!$A:$A,1,FALSE),-1)=-1)</f>
        <v>1</v>
      </c>
      <c r="AY261" s="6" t="b">
        <f t="shared" si="173"/>
        <v>1</v>
      </c>
      <c r="AZ261" t="b">
        <f t="shared" si="174"/>
        <v>1</v>
      </c>
    </row>
    <row r="262" spans="1:52" ht="17" x14ac:dyDescent="0.25">
      <c r="A262" t="str">
        <f t="shared" si="153"/>
        <v>65-2</v>
      </c>
      <c r="B262" s="1" t="s">
        <v>187</v>
      </c>
      <c r="C262">
        <f t="shared" si="175"/>
        <v>65</v>
      </c>
      <c r="D262">
        <f t="shared" si="154"/>
        <v>2</v>
      </c>
      <c r="G262">
        <f t="shared" si="176"/>
        <v>260</v>
      </c>
      <c r="H262" t="str">
        <f t="shared" si="149"/>
        <v/>
      </c>
      <c r="I262" t="str">
        <f t="shared" si="149"/>
        <v>pid:269678991 ecl:oth iyr:2013</v>
      </c>
      <c r="J262" t="str">
        <f t="shared" si="149"/>
        <v>hcl:#602927 byr:1991 eyr:2023</v>
      </c>
      <c r="K262" t="str">
        <f t="shared" si="149"/>
        <v/>
      </c>
      <c r="L262" t="str">
        <f t="shared" si="149"/>
        <v/>
      </c>
      <c r="M262" t="str">
        <f t="shared" si="149"/>
        <v/>
      </c>
      <c r="N262" t="str">
        <f t="shared" si="149"/>
        <v/>
      </c>
      <c r="O262" t="str">
        <f t="shared" si="149"/>
        <v/>
      </c>
      <c r="P262" t="str">
        <f t="shared" si="149"/>
        <v/>
      </c>
      <c r="Q262" t="str">
        <f t="shared" si="148"/>
        <v>pid:269678991 ecl:oth iyr:2013 hcl:#602927 byr:1991 eyr:2023</v>
      </c>
      <c r="R262">
        <f t="shared" si="150"/>
        <v>44</v>
      </c>
      <c r="S262">
        <f t="shared" si="150"/>
        <v>23</v>
      </c>
      <c r="T262">
        <f t="shared" si="150"/>
        <v>53</v>
      </c>
      <c r="U262" t="e">
        <f t="shared" si="150"/>
        <v>#VALUE!</v>
      </c>
      <c r="V262">
        <f t="shared" si="150"/>
        <v>32</v>
      </c>
      <c r="W262">
        <f t="shared" si="150"/>
        <v>15</v>
      </c>
      <c r="X262">
        <f t="shared" si="150"/>
        <v>1</v>
      </c>
      <c r="Y262" s="3" t="b">
        <f t="shared" si="151"/>
        <v>0</v>
      </c>
      <c r="Z262" t="str">
        <f t="shared" si="155"/>
        <v>1991</v>
      </c>
      <c r="AA262" t="str">
        <f t="shared" si="156"/>
        <v>2013</v>
      </c>
      <c r="AB262" t="str">
        <f t="shared" si="157"/>
        <v>2023</v>
      </c>
      <c r="AC262" t="e">
        <f t="shared" si="158"/>
        <v>#VALUE!</v>
      </c>
      <c r="AD262" t="str">
        <f t="shared" si="159"/>
        <v>#602927</v>
      </c>
      <c r="AE262" t="str">
        <f t="shared" si="160"/>
        <v>oth</v>
      </c>
      <c r="AF262" t="str">
        <f t="shared" si="161"/>
        <v>269678991</v>
      </c>
      <c r="AG262" s="3" t="b">
        <f t="shared" si="152"/>
        <v>0</v>
      </c>
      <c r="AH262" t="b">
        <f t="shared" si="162"/>
        <v>1</v>
      </c>
      <c r="AI262" t="b">
        <f t="shared" si="163"/>
        <v>1</v>
      </c>
      <c r="AJ262" t="b">
        <f t="shared" si="164"/>
        <v>1</v>
      </c>
      <c r="AK262" s="8" t="b">
        <f t="shared" si="165"/>
        <v>0</v>
      </c>
      <c r="AL262" s="7" t="b">
        <f t="shared" si="166"/>
        <v>1</v>
      </c>
      <c r="AM262" s="8" t="b">
        <f t="shared" si="167"/>
        <v>1</v>
      </c>
      <c r="AN262" t="b">
        <f t="shared" si="168"/>
        <v>1</v>
      </c>
      <c r="AO262" t="e">
        <f t="shared" si="169"/>
        <v>#VALUE!</v>
      </c>
      <c r="AP262" t="e">
        <f t="shared" si="170"/>
        <v>#VALUE!</v>
      </c>
      <c r="AQ262" s="6" t="b">
        <f t="shared" si="171"/>
        <v>1</v>
      </c>
      <c r="AR262" s="6" t="str">
        <f t="shared" si="172"/>
        <v>602927</v>
      </c>
      <c r="AS262" s="6" t="b">
        <f>NOT(IFERROR(VLOOKUP(IFERROR(VALUE(MID($AD262,RIGHT(AS$2,1)+1,1)),MID($AD262,RIGHT(AS$2,1)+1,1)),Alphanumeric!$A:$A,1,FALSE),-1)=-1)</f>
        <v>1</v>
      </c>
      <c r="AT262" s="6" t="b">
        <f>NOT(IFERROR(VLOOKUP(IFERROR(VALUE(MID($AD262,RIGHT(AT$2,1)+1,1)),MID($AD262,RIGHT(AT$2,1)+1,1)),Alphanumeric!$A:$A,1,FALSE),-1)=-1)</f>
        <v>1</v>
      </c>
      <c r="AU262" s="6" t="b">
        <f>NOT(IFERROR(VLOOKUP(IFERROR(VALUE(MID($AD262,RIGHT(AU$2,1)+1,1)),MID($AD262,RIGHT(AU$2,1)+1,1)),Alphanumeric!$A:$A,1,FALSE),-1)=-1)</f>
        <v>1</v>
      </c>
      <c r="AV262" s="6" t="b">
        <f>NOT(IFERROR(VLOOKUP(IFERROR(VALUE(MID($AD262,RIGHT(AV$2,1)+1,1)),MID($AD262,RIGHT(AV$2,1)+1,1)),Alphanumeric!$A:$A,1,FALSE),-1)=-1)</f>
        <v>1</v>
      </c>
      <c r="AW262" s="6" t="b">
        <f>NOT(IFERROR(VLOOKUP(IFERROR(VALUE(MID($AD262,RIGHT(AW$2,1)+1,1)),MID($AD262,RIGHT(AW$2,1)+1,1)),Alphanumeric!$A:$A,1,FALSE),-1)=-1)</f>
        <v>1</v>
      </c>
      <c r="AX262" s="6" t="b">
        <f>NOT(IFERROR(VLOOKUP(IFERROR(VALUE(MID($AD262,RIGHT(AX$2,1)+1,1)),MID($AD262,RIGHT(AX$2,1)+1,1)),Alphanumeric!$A:$A,1,FALSE),-1)=-1)</f>
        <v>1</v>
      </c>
      <c r="AY262" s="6" t="b">
        <f t="shared" si="173"/>
        <v>1</v>
      </c>
      <c r="AZ262" t="b">
        <f t="shared" si="174"/>
        <v>1</v>
      </c>
    </row>
    <row r="263" spans="1:52" ht="17" x14ac:dyDescent="0.25">
      <c r="A263" t="str">
        <f t="shared" si="153"/>
        <v>65-3</v>
      </c>
      <c r="B263" s="1" t="s">
        <v>188</v>
      </c>
      <c r="C263">
        <f t="shared" si="175"/>
        <v>65</v>
      </c>
      <c r="D263">
        <f t="shared" si="154"/>
        <v>3</v>
      </c>
      <c r="G263">
        <f t="shared" si="176"/>
        <v>261</v>
      </c>
      <c r="H263" t="str">
        <f t="shared" ref="H263:P272" si="177">IF(IFERROR(VLOOKUP($G263&amp;"-"&amp;H$2,$A:$B,2,FALSE),0)=0,"",VLOOKUP($G263&amp;"-"&amp;H$2,$A:$B,2,FALSE))</f>
        <v/>
      </c>
      <c r="I263" t="str">
        <f t="shared" si="177"/>
        <v>ecl:oth</v>
      </c>
      <c r="J263" t="str">
        <f t="shared" si="177"/>
        <v>pid:144593265 hcl:#fffffd</v>
      </c>
      <c r="K263" t="str">
        <f t="shared" si="177"/>
        <v>eyr:2020 iyr:2018</v>
      </c>
      <c r="L263" t="str">
        <f t="shared" si="177"/>
        <v>byr:1975 hgt:160cm</v>
      </c>
      <c r="M263" t="str">
        <f t="shared" si="177"/>
        <v>cid:304</v>
      </c>
      <c r="N263" t="str">
        <f t="shared" si="177"/>
        <v/>
      </c>
      <c r="O263" t="str">
        <f t="shared" si="177"/>
        <v/>
      </c>
      <c r="P263" t="str">
        <f t="shared" si="177"/>
        <v/>
      </c>
      <c r="Q263" t="str">
        <f t="shared" si="148"/>
        <v>ecl:oth pid:144593265 hcl:#fffffd eyr:2020 iyr:2018 byr:1975 hgt:160cm cid:304</v>
      </c>
      <c r="R263">
        <f t="shared" si="150"/>
        <v>53</v>
      </c>
      <c r="S263">
        <f t="shared" si="150"/>
        <v>44</v>
      </c>
      <c r="T263">
        <f t="shared" si="150"/>
        <v>35</v>
      </c>
      <c r="U263">
        <f t="shared" si="150"/>
        <v>62</v>
      </c>
      <c r="V263">
        <f t="shared" si="150"/>
        <v>23</v>
      </c>
      <c r="W263">
        <f t="shared" si="150"/>
        <v>1</v>
      </c>
      <c r="X263">
        <f t="shared" si="150"/>
        <v>9</v>
      </c>
      <c r="Y263" s="3" t="b">
        <f t="shared" si="151"/>
        <v>1</v>
      </c>
      <c r="Z263" t="str">
        <f t="shared" si="155"/>
        <v>1975</v>
      </c>
      <c r="AA263" t="str">
        <f t="shared" si="156"/>
        <v>2018</v>
      </c>
      <c r="AB263" t="str">
        <f t="shared" si="157"/>
        <v>2020</v>
      </c>
      <c r="AC263" t="str">
        <f t="shared" si="158"/>
        <v>160cm</v>
      </c>
      <c r="AD263" t="str">
        <f t="shared" si="159"/>
        <v>#fffffd</v>
      </c>
      <c r="AE263" t="str">
        <f t="shared" si="160"/>
        <v>oth</v>
      </c>
      <c r="AF263" t="str">
        <f t="shared" si="161"/>
        <v>144593265</v>
      </c>
      <c r="AG263" s="3" t="b">
        <f t="shared" si="152"/>
        <v>1</v>
      </c>
      <c r="AH263" t="b">
        <f t="shared" si="162"/>
        <v>1</v>
      </c>
      <c r="AI263" t="b">
        <f t="shared" si="163"/>
        <v>1</v>
      </c>
      <c r="AJ263" t="b">
        <f t="shared" si="164"/>
        <v>1</v>
      </c>
      <c r="AK263" s="8" t="b">
        <f t="shared" si="165"/>
        <v>1</v>
      </c>
      <c r="AL263" s="7" t="b">
        <f t="shared" si="166"/>
        <v>1</v>
      </c>
      <c r="AM263" s="8" t="b">
        <f t="shared" si="167"/>
        <v>1</v>
      </c>
      <c r="AN263" t="b">
        <f t="shared" si="168"/>
        <v>1</v>
      </c>
      <c r="AO263" t="str">
        <f t="shared" si="169"/>
        <v>cm</v>
      </c>
      <c r="AP263">
        <f t="shared" si="170"/>
        <v>160</v>
      </c>
      <c r="AQ263" s="6" t="b">
        <f t="shared" si="171"/>
        <v>1</v>
      </c>
      <c r="AR263" s="6" t="str">
        <f t="shared" si="172"/>
        <v>fffffd</v>
      </c>
      <c r="AS263" s="6" t="b">
        <f>NOT(IFERROR(VLOOKUP(IFERROR(VALUE(MID($AD263,RIGHT(AS$2,1)+1,1)),MID($AD263,RIGHT(AS$2,1)+1,1)),Alphanumeric!$A:$A,1,FALSE),-1)=-1)</f>
        <v>1</v>
      </c>
      <c r="AT263" s="6" t="b">
        <f>NOT(IFERROR(VLOOKUP(IFERROR(VALUE(MID($AD263,RIGHT(AT$2,1)+1,1)),MID($AD263,RIGHT(AT$2,1)+1,1)),Alphanumeric!$A:$A,1,FALSE),-1)=-1)</f>
        <v>1</v>
      </c>
      <c r="AU263" s="6" t="b">
        <f>NOT(IFERROR(VLOOKUP(IFERROR(VALUE(MID($AD263,RIGHT(AU$2,1)+1,1)),MID($AD263,RIGHT(AU$2,1)+1,1)),Alphanumeric!$A:$A,1,FALSE),-1)=-1)</f>
        <v>1</v>
      </c>
      <c r="AV263" s="6" t="b">
        <f>NOT(IFERROR(VLOOKUP(IFERROR(VALUE(MID($AD263,RIGHT(AV$2,1)+1,1)),MID($AD263,RIGHT(AV$2,1)+1,1)),Alphanumeric!$A:$A,1,FALSE),-1)=-1)</f>
        <v>1</v>
      </c>
      <c r="AW263" s="6" t="b">
        <f>NOT(IFERROR(VLOOKUP(IFERROR(VALUE(MID($AD263,RIGHT(AW$2,1)+1,1)),MID($AD263,RIGHT(AW$2,1)+1,1)),Alphanumeric!$A:$A,1,FALSE),-1)=-1)</f>
        <v>1</v>
      </c>
      <c r="AX263" s="6" t="b">
        <f>NOT(IFERROR(VLOOKUP(IFERROR(VALUE(MID($AD263,RIGHT(AX$2,1)+1,1)),MID($AD263,RIGHT(AX$2,1)+1,1)),Alphanumeric!$A:$A,1,FALSE),-1)=-1)</f>
        <v>1</v>
      </c>
      <c r="AY263" s="6" t="b">
        <f t="shared" si="173"/>
        <v>1</v>
      </c>
      <c r="AZ263" t="b">
        <f t="shared" si="174"/>
        <v>1</v>
      </c>
    </row>
    <row r="264" spans="1:52" x14ac:dyDescent="0.2">
      <c r="A264" t="str">
        <f t="shared" si="153"/>
        <v>66-1</v>
      </c>
      <c r="C264">
        <f t="shared" si="175"/>
        <v>66</v>
      </c>
      <c r="D264">
        <f t="shared" si="154"/>
        <v>1</v>
      </c>
      <c r="G264">
        <f t="shared" si="176"/>
        <v>262</v>
      </c>
      <c r="H264" t="str">
        <f t="shared" si="177"/>
        <v/>
      </c>
      <c r="I264" t="str">
        <f t="shared" si="177"/>
        <v>iyr:2014 hcl:#ceb3a1 eyr:2029</v>
      </c>
      <c r="J264" t="str">
        <f t="shared" si="177"/>
        <v>byr:1951 pid:520804395 hgt:185cm ecl:oth</v>
      </c>
      <c r="K264" t="str">
        <f t="shared" si="177"/>
        <v/>
      </c>
      <c r="L264" t="str">
        <f t="shared" si="177"/>
        <v/>
      </c>
      <c r="M264" t="str">
        <f t="shared" si="177"/>
        <v/>
      </c>
      <c r="N264" t="str">
        <f t="shared" si="177"/>
        <v/>
      </c>
      <c r="O264" t="str">
        <f t="shared" si="177"/>
        <v/>
      </c>
      <c r="P264" t="str">
        <f t="shared" si="177"/>
        <v/>
      </c>
      <c r="Q264" t="str">
        <f t="shared" si="148"/>
        <v>iyr:2014 hcl:#ceb3a1 eyr:2029 byr:1951 pid:520804395 hgt:185cm ecl:oth</v>
      </c>
      <c r="R264">
        <f t="shared" si="150"/>
        <v>31</v>
      </c>
      <c r="S264">
        <f t="shared" si="150"/>
        <v>1</v>
      </c>
      <c r="T264">
        <f t="shared" si="150"/>
        <v>22</v>
      </c>
      <c r="U264">
        <f t="shared" si="150"/>
        <v>54</v>
      </c>
      <c r="V264">
        <f t="shared" si="150"/>
        <v>10</v>
      </c>
      <c r="W264">
        <f t="shared" si="150"/>
        <v>64</v>
      </c>
      <c r="X264">
        <f t="shared" si="150"/>
        <v>40</v>
      </c>
      <c r="Y264" s="3" t="b">
        <f t="shared" si="151"/>
        <v>1</v>
      </c>
      <c r="Z264" t="str">
        <f t="shared" si="155"/>
        <v>1951</v>
      </c>
      <c r="AA264" t="str">
        <f t="shared" si="156"/>
        <v>2014</v>
      </c>
      <c r="AB264" t="str">
        <f t="shared" si="157"/>
        <v>2029</v>
      </c>
      <c r="AC264" t="str">
        <f t="shared" si="158"/>
        <v>185cm</v>
      </c>
      <c r="AD264" t="str">
        <f t="shared" si="159"/>
        <v>#ceb3a1</v>
      </c>
      <c r="AE264" t="str">
        <f t="shared" si="160"/>
        <v>oth</v>
      </c>
      <c r="AF264" t="str">
        <f t="shared" si="161"/>
        <v>520804395</v>
      </c>
      <c r="AG264" s="3" t="b">
        <f t="shared" si="152"/>
        <v>1</v>
      </c>
      <c r="AH264" t="b">
        <f t="shared" si="162"/>
        <v>1</v>
      </c>
      <c r="AI264" t="b">
        <f t="shared" si="163"/>
        <v>1</v>
      </c>
      <c r="AJ264" t="b">
        <f t="shared" si="164"/>
        <v>1</v>
      </c>
      <c r="AK264" s="8" t="b">
        <f t="shared" si="165"/>
        <v>1</v>
      </c>
      <c r="AL264" s="7" t="b">
        <f t="shared" si="166"/>
        <v>1</v>
      </c>
      <c r="AM264" s="8" t="b">
        <f t="shared" si="167"/>
        <v>1</v>
      </c>
      <c r="AN264" t="b">
        <f t="shared" si="168"/>
        <v>1</v>
      </c>
      <c r="AO264" t="str">
        <f t="shared" si="169"/>
        <v>cm</v>
      </c>
      <c r="AP264">
        <f t="shared" si="170"/>
        <v>185</v>
      </c>
      <c r="AQ264" s="6" t="b">
        <f t="shared" si="171"/>
        <v>1</v>
      </c>
      <c r="AR264" s="6" t="str">
        <f t="shared" si="172"/>
        <v>ceb3a1</v>
      </c>
      <c r="AS264" s="6" t="b">
        <f>NOT(IFERROR(VLOOKUP(IFERROR(VALUE(MID($AD264,RIGHT(AS$2,1)+1,1)),MID($AD264,RIGHT(AS$2,1)+1,1)),Alphanumeric!$A:$A,1,FALSE),-1)=-1)</f>
        <v>1</v>
      </c>
      <c r="AT264" s="6" t="b">
        <f>NOT(IFERROR(VLOOKUP(IFERROR(VALUE(MID($AD264,RIGHT(AT$2,1)+1,1)),MID($AD264,RIGHT(AT$2,1)+1,1)),Alphanumeric!$A:$A,1,FALSE),-1)=-1)</f>
        <v>1</v>
      </c>
      <c r="AU264" s="6" t="b">
        <f>NOT(IFERROR(VLOOKUP(IFERROR(VALUE(MID($AD264,RIGHT(AU$2,1)+1,1)),MID($AD264,RIGHT(AU$2,1)+1,1)),Alphanumeric!$A:$A,1,FALSE),-1)=-1)</f>
        <v>1</v>
      </c>
      <c r="AV264" s="6" t="b">
        <f>NOT(IFERROR(VLOOKUP(IFERROR(VALUE(MID($AD264,RIGHT(AV$2,1)+1,1)),MID($AD264,RIGHT(AV$2,1)+1,1)),Alphanumeric!$A:$A,1,FALSE),-1)=-1)</f>
        <v>1</v>
      </c>
      <c r="AW264" s="6" t="b">
        <f>NOT(IFERROR(VLOOKUP(IFERROR(VALUE(MID($AD264,RIGHT(AW$2,1)+1,1)),MID($AD264,RIGHT(AW$2,1)+1,1)),Alphanumeric!$A:$A,1,FALSE),-1)=-1)</f>
        <v>1</v>
      </c>
      <c r="AX264" s="6" t="b">
        <f>NOT(IFERROR(VLOOKUP(IFERROR(VALUE(MID($AD264,RIGHT(AX$2,1)+1,1)),MID($AD264,RIGHT(AX$2,1)+1,1)),Alphanumeric!$A:$A,1,FALSE),-1)=-1)</f>
        <v>1</v>
      </c>
      <c r="AY264" s="6" t="b">
        <f t="shared" si="173"/>
        <v>1</v>
      </c>
      <c r="AZ264" t="b">
        <f t="shared" si="174"/>
        <v>1</v>
      </c>
    </row>
    <row r="265" spans="1:52" ht="17" x14ac:dyDescent="0.25">
      <c r="A265" t="str">
        <f t="shared" si="153"/>
        <v>66-2</v>
      </c>
      <c r="B265" s="1" t="s">
        <v>189</v>
      </c>
      <c r="C265">
        <f t="shared" si="175"/>
        <v>66</v>
      </c>
      <c r="D265">
        <f t="shared" si="154"/>
        <v>2</v>
      </c>
      <c r="G265">
        <f t="shared" si="176"/>
        <v>263</v>
      </c>
      <c r="H265" t="str">
        <f t="shared" si="177"/>
        <v/>
      </c>
      <c r="I265" t="str">
        <f t="shared" si="177"/>
        <v>hgt:159cm</v>
      </c>
      <c r="J265" t="str">
        <f t="shared" si="177"/>
        <v>pid:312887994</v>
      </c>
      <c r="K265" t="str">
        <f t="shared" si="177"/>
        <v>cid:205</v>
      </c>
      <c r="L265" t="str">
        <f t="shared" si="177"/>
        <v>iyr:2016 ecl:hzl hcl:#866857 eyr:2029 byr:1944</v>
      </c>
      <c r="M265" t="str">
        <f t="shared" si="177"/>
        <v/>
      </c>
      <c r="N265" t="str">
        <f t="shared" si="177"/>
        <v/>
      </c>
      <c r="O265" t="str">
        <f t="shared" si="177"/>
        <v/>
      </c>
      <c r="P265" t="str">
        <f t="shared" si="177"/>
        <v/>
      </c>
      <c r="Q265" t="str">
        <f t="shared" si="148"/>
        <v>hgt:159cm pid:312887994 cid:205 iyr:2016 ecl:hzl hcl:#866857 eyr:2029 byr:1944</v>
      </c>
      <c r="R265">
        <f t="shared" si="150"/>
        <v>71</v>
      </c>
      <c r="S265">
        <f t="shared" si="150"/>
        <v>33</v>
      </c>
      <c r="T265">
        <f t="shared" si="150"/>
        <v>62</v>
      </c>
      <c r="U265">
        <f t="shared" si="150"/>
        <v>1</v>
      </c>
      <c r="V265">
        <f t="shared" si="150"/>
        <v>50</v>
      </c>
      <c r="W265">
        <f t="shared" si="150"/>
        <v>42</v>
      </c>
      <c r="X265">
        <f t="shared" si="150"/>
        <v>11</v>
      </c>
      <c r="Y265" s="3" t="b">
        <f t="shared" si="151"/>
        <v>1</v>
      </c>
      <c r="Z265" t="str">
        <f t="shared" si="155"/>
        <v>1944</v>
      </c>
      <c r="AA265" t="str">
        <f t="shared" si="156"/>
        <v>2016</v>
      </c>
      <c r="AB265" t="str">
        <f t="shared" si="157"/>
        <v>2029</v>
      </c>
      <c r="AC265" t="str">
        <f t="shared" si="158"/>
        <v>159cm</v>
      </c>
      <c r="AD265" t="str">
        <f t="shared" si="159"/>
        <v>#866857</v>
      </c>
      <c r="AE265" t="str">
        <f t="shared" si="160"/>
        <v>hzl</v>
      </c>
      <c r="AF265" t="str">
        <f t="shared" si="161"/>
        <v>312887994</v>
      </c>
      <c r="AG265" s="3" t="b">
        <f t="shared" si="152"/>
        <v>1</v>
      </c>
      <c r="AH265" t="b">
        <f t="shared" si="162"/>
        <v>1</v>
      </c>
      <c r="AI265" t="b">
        <f t="shared" si="163"/>
        <v>1</v>
      </c>
      <c r="AJ265" t="b">
        <f t="shared" si="164"/>
        <v>1</v>
      </c>
      <c r="AK265" s="8" t="b">
        <f t="shared" si="165"/>
        <v>1</v>
      </c>
      <c r="AL265" s="7" t="b">
        <f t="shared" si="166"/>
        <v>1</v>
      </c>
      <c r="AM265" s="8" t="b">
        <f t="shared" si="167"/>
        <v>1</v>
      </c>
      <c r="AN265" t="b">
        <f t="shared" si="168"/>
        <v>1</v>
      </c>
      <c r="AO265" t="str">
        <f t="shared" si="169"/>
        <v>cm</v>
      </c>
      <c r="AP265">
        <f t="shared" si="170"/>
        <v>159</v>
      </c>
      <c r="AQ265" s="6" t="b">
        <f t="shared" si="171"/>
        <v>1</v>
      </c>
      <c r="AR265" s="6" t="str">
        <f t="shared" si="172"/>
        <v>866857</v>
      </c>
      <c r="AS265" s="6" t="b">
        <f>NOT(IFERROR(VLOOKUP(IFERROR(VALUE(MID($AD265,RIGHT(AS$2,1)+1,1)),MID($AD265,RIGHT(AS$2,1)+1,1)),Alphanumeric!$A:$A,1,FALSE),-1)=-1)</f>
        <v>1</v>
      </c>
      <c r="AT265" s="6" t="b">
        <f>NOT(IFERROR(VLOOKUP(IFERROR(VALUE(MID($AD265,RIGHT(AT$2,1)+1,1)),MID($AD265,RIGHT(AT$2,1)+1,1)),Alphanumeric!$A:$A,1,FALSE),-1)=-1)</f>
        <v>1</v>
      </c>
      <c r="AU265" s="6" t="b">
        <f>NOT(IFERROR(VLOOKUP(IFERROR(VALUE(MID($AD265,RIGHT(AU$2,1)+1,1)),MID($AD265,RIGHT(AU$2,1)+1,1)),Alphanumeric!$A:$A,1,FALSE),-1)=-1)</f>
        <v>1</v>
      </c>
      <c r="AV265" s="6" t="b">
        <f>NOT(IFERROR(VLOOKUP(IFERROR(VALUE(MID($AD265,RIGHT(AV$2,1)+1,1)),MID($AD265,RIGHT(AV$2,1)+1,1)),Alphanumeric!$A:$A,1,FALSE),-1)=-1)</f>
        <v>1</v>
      </c>
      <c r="AW265" s="6" t="b">
        <f>NOT(IFERROR(VLOOKUP(IFERROR(VALUE(MID($AD265,RIGHT(AW$2,1)+1,1)),MID($AD265,RIGHT(AW$2,1)+1,1)),Alphanumeric!$A:$A,1,FALSE),-1)=-1)</f>
        <v>1</v>
      </c>
      <c r="AX265" s="6" t="b">
        <f>NOT(IFERROR(VLOOKUP(IFERROR(VALUE(MID($AD265,RIGHT(AX$2,1)+1,1)),MID($AD265,RIGHT(AX$2,1)+1,1)),Alphanumeric!$A:$A,1,FALSE),-1)=-1)</f>
        <v>1</v>
      </c>
      <c r="AY265" s="6" t="b">
        <f t="shared" si="173"/>
        <v>1</v>
      </c>
      <c r="AZ265" t="b">
        <f t="shared" si="174"/>
        <v>1</v>
      </c>
    </row>
    <row r="266" spans="1:52" ht="17" x14ac:dyDescent="0.25">
      <c r="A266" t="str">
        <f t="shared" si="153"/>
        <v>66-3</v>
      </c>
      <c r="B266" s="1" t="s">
        <v>190</v>
      </c>
      <c r="C266">
        <f t="shared" si="175"/>
        <v>66</v>
      </c>
      <c r="D266">
        <f t="shared" si="154"/>
        <v>3</v>
      </c>
      <c r="G266">
        <f t="shared" si="176"/>
        <v>264</v>
      </c>
      <c r="H266" t="str">
        <f t="shared" si="177"/>
        <v/>
      </c>
      <c r="I266" t="str">
        <f t="shared" si="177"/>
        <v>iyr:2023 ecl:#54c85c byr:2030</v>
      </c>
      <c r="J266" t="str">
        <f t="shared" si="177"/>
        <v>eyr:1946 cid:190 pid:512417622</v>
      </c>
      <c r="K266" t="str">
        <f t="shared" si="177"/>
        <v/>
      </c>
      <c r="L266" t="str">
        <f t="shared" si="177"/>
        <v/>
      </c>
      <c r="M266" t="str">
        <f t="shared" si="177"/>
        <v/>
      </c>
      <c r="N266" t="str">
        <f t="shared" si="177"/>
        <v/>
      </c>
      <c r="O266" t="str">
        <f t="shared" si="177"/>
        <v/>
      </c>
      <c r="P266" t="str">
        <f t="shared" si="177"/>
        <v/>
      </c>
      <c r="Q266" t="str">
        <f t="shared" si="148"/>
        <v>iyr:2023 ecl:#54c85c byr:2030 eyr:1946 cid:190 pid:512417622</v>
      </c>
      <c r="R266">
        <f t="shared" si="150"/>
        <v>22</v>
      </c>
      <c r="S266">
        <f t="shared" si="150"/>
        <v>1</v>
      </c>
      <c r="T266">
        <f t="shared" si="150"/>
        <v>31</v>
      </c>
      <c r="U266" t="e">
        <f t="shared" si="150"/>
        <v>#VALUE!</v>
      </c>
      <c r="V266" t="e">
        <f t="shared" si="150"/>
        <v>#VALUE!</v>
      </c>
      <c r="W266">
        <f t="shared" si="150"/>
        <v>10</v>
      </c>
      <c r="X266">
        <f t="shared" si="150"/>
        <v>48</v>
      </c>
      <c r="Y266" s="3" t="b">
        <f t="shared" si="151"/>
        <v>0</v>
      </c>
      <c r="Z266" t="str">
        <f t="shared" si="155"/>
        <v>2030</v>
      </c>
      <c r="AA266" t="str">
        <f t="shared" si="156"/>
        <v>2023</v>
      </c>
      <c r="AB266" t="str">
        <f t="shared" si="157"/>
        <v>1946</v>
      </c>
      <c r="AC266" t="e">
        <f t="shared" si="158"/>
        <v>#VALUE!</v>
      </c>
      <c r="AD266" t="e">
        <f t="shared" si="159"/>
        <v>#VALUE!</v>
      </c>
      <c r="AE266" t="str">
        <f t="shared" si="160"/>
        <v>#54c85c</v>
      </c>
      <c r="AF266" t="str">
        <f t="shared" si="161"/>
        <v>512417622</v>
      </c>
      <c r="AG266" s="3" t="b">
        <f t="shared" si="152"/>
        <v>0</v>
      </c>
      <c r="AH266" t="b">
        <f t="shared" si="162"/>
        <v>0</v>
      </c>
      <c r="AI266" t="b">
        <f t="shared" si="163"/>
        <v>0</v>
      </c>
      <c r="AJ266" t="b">
        <f t="shared" si="164"/>
        <v>0</v>
      </c>
      <c r="AK266" s="8" t="b">
        <f t="shared" si="165"/>
        <v>0</v>
      </c>
      <c r="AL266" s="7" t="b">
        <f t="shared" si="166"/>
        <v>0</v>
      </c>
      <c r="AM266" s="8" t="b">
        <f t="shared" si="167"/>
        <v>0</v>
      </c>
      <c r="AN266" t="b">
        <f t="shared" si="168"/>
        <v>1</v>
      </c>
      <c r="AO266" t="e">
        <f t="shared" si="169"/>
        <v>#VALUE!</v>
      </c>
      <c r="AP266" t="e">
        <f t="shared" si="170"/>
        <v>#VALUE!</v>
      </c>
      <c r="AQ266" s="6" t="b">
        <f t="shared" si="171"/>
        <v>0</v>
      </c>
      <c r="AR266" s="6" t="e">
        <f t="shared" si="172"/>
        <v>#VALUE!</v>
      </c>
      <c r="AS266" s="6" t="b">
        <f>NOT(IFERROR(VLOOKUP(IFERROR(VALUE(MID($AD266,RIGHT(AS$2,1)+1,1)),MID($AD266,RIGHT(AS$2,1)+1,1)),Alphanumeric!$A:$A,1,FALSE),-1)=-1)</f>
        <v>0</v>
      </c>
      <c r="AT266" s="6" t="b">
        <f>NOT(IFERROR(VLOOKUP(IFERROR(VALUE(MID($AD266,RIGHT(AT$2,1)+1,1)),MID($AD266,RIGHT(AT$2,1)+1,1)),Alphanumeric!$A:$A,1,FALSE),-1)=-1)</f>
        <v>0</v>
      </c>
      <c r="AU266" s="6" t="b">
        <f>NOT(IFERROR(VLOOKUP(IFERROR(VALUE(MID($AD266,RIGHT(AU$2,1)+1,1)),MID($AD266,RIGHT(AU$2,1)+1,1)),Alphanumeric!$A:$A,1,FALSE),-1)=-1)</f>
        <v>0</v>
      </c>
      <c r="AV266" s="6" t="b">
        <f>NOT(IFERROR(VLOOKUP(IFERROR(VALUE(MID($AD266,RIGHT(AV$2,1)+1,1)),MID($AD266,RIGHT(AV$2,1)+1,1)),Alphanumeric!$A:$A,1,FALSE),-1)=-1)</f>
        <v>0</v>
      </c>
      <c r="AW266" s="6" t="b">
        <f>NOT(IFERROR(VLOOKUP(IFERROR(VALUE(MID($AD266,RIGHT(AW$2,1)+1,1)),MID($AD266,RIGHT(AW$2,1)+1,1)),Alphanumeric!$A:$A,1,FALSE),-1)=-1)</f>
        <v>0</v>
      </c>
      <c r="AX266" s="6" t="b">
        <f>NOT(IFERROR(VLOOKUP(IFERROR(VALUE(MID($AD266,RIGHT(AX$2,1)+1,1)),MID($AD266,RIGHT(AX$2,1)+1,1)),Alphanumeric!$A:$A,1,FALSE),-1)=-1)</f>
        <v>0</v>
      </c>
      <c r="AY266" s="6" t="b">
        <f t="shared" si="173"/>
        <v>1</v>
      </c>
      <c r="AZ266" t="b">
        <f t="shared" si="174"/>
        <v>0</v>
      </c>
    </row>
    <row r="267" spans="1:52" ht="17" x14ac:dyDescent="0.25">
      <c r="A267" t="str">
        <f t="shared" si="153"/>
        <v>66-4</v>
      </c>
      <c r="B267" s="1" t="s">
        <v>191</v>
      </c>
      <c r="C267">
        <f t="shared" si="175"/>
        <v>66</v>
      </c>
      <c r="D267">
        <f t="shared" si="154"/>
        <v>4</v>
      </c>
      <c r="G267">
        <f t="shared" si="176"/>
        <v>265</v>
      </c>
      <c r="H267" t="str">
        <f t="shared" si="177"/>
        <v/>
      </c>
      <c r="I267" t="str">
        <f t="shared" si="177"/>
        <v>byr:1946 eyr:2023 hgt:163cm</v>
      </c>
      <c r="J267" t="str">
        <f t="shared" si="177"/>
        <v>hcl:#2d4e9c ecl:brn pid:839043333 iyr:2014</v>
      </c>
      <c r="K267" t="str">
        <f t="shared" si="177"/>
        <v/>
      </c>
      <c r="L267" t="str">
        <f t="shared" si="177"/>
        <v/>
      </c>
      <c r="M267" t="str">
        <f t="shared" si="177"/>
        <v/>
      </c>
      <c r="N267" t="str">
        <f t="shared" si="177"/>
        <v/>
      </c>
      <c r="O267" t="str">
        <f t="shared" si="177"/>
        <v/>
      </c>
      <c r="P267" t="str">
        <f t="shared" si="177"/>
        <v/>
      </c>
      <c r="Q267" t="str">
        <f t="shared" si="148"/>
        <v>byr:1946 eyr:2023 hgt:163cm hcl:#2d4e9c ecl:brn pid:839043333 iyr:2014</v>
      </c>
      <c r="R267">
        <f t="shared" si="150"/>
        <v>1</v>
      </c>
      <c r="S267">
        <f t="shared" si="150"/>
        <v>63</v>
      </c>
      <c r="T267">
        <f t="shared" si="150"/>
        <v>10</v>
      </c>
      <c r="U267">
        <f t="shared" si="150"/>
        <v>19</v>
      </c>
      <c r="V267">
        <f t="shared" si="150"/>
        <v>29</v>
      </c>
      <c r="W267">
        <f t="shared" si="150"/>
        <v>41</v>
      </c>
      <c r="X267">
        <f t="shared" si="150"/>
        <v>49</v>
      </c>
      <c r="Y267" s="3" t="b">
        <f t="shared" si="151"/>
        <v>1</v>
      </c>
      <c r="Z267" t="str">
        <f t="shared" si="155"/>
        <v>1946</v>
      </c>
      <c r="AA267" t="str">
        <f t="shared" si="156"/>
        <v>2014</v>
      </c>
      <c r="AB267" t="str">
        <f t="shared" si="157"/>
        <v>2023</v>
      </c>
      <c r="AC267" t="str">
        <f t="shared" si="158"/>
        <v>163cm</v>
      </c>
      <c r="AD267" t="str">
        <f t="shared" si="159"/>
        <v>#2d4e9c</v>
      </c>
      <c r="AE267" t="str">
        <f t="shared" si="160"/>
        <v>brn</v>
      </c>
      <c r="AF267" t="str">
        <f t="shared" si="161"/>
        <v>839043333</v>
      </c>
      <c r="AG267" s="3" t="b">
        <f t="shared" si="152"/>
        <v>1</v>
      </c>
      <c r="AH267" t="b">
        <f t="shared" si="162"/>
        <v>1</v>
      </c>
      <c r="AI267" t="b">
        <f t="shared" si="163"/>
        <v>1</v>
      </c>
      <c r="AJ267" t="b">
        <f t="shared" si="164"/>
        <v>1</v>
      </c>
      <c r="AK267" s="8" t="b">
        <f t="shared" si="165"/>
        <v>1</v>
      </c>
      <c r="AL267" s="7" t="b">
        <f t="shared" si="166"/>
        <v>1</v>
      </c>
      <c r="AM267" s="8" t="b">
        <f t="shared" si="167"/>
        <v>1</v>
      </c>
      <c r="AN267" t="b">
        <f t="shared" si="168"/>
        <v>1</v>
      </c>
      <c r="AO267" t="str">
        <f t="shared" si="169"/>
        <v>cm</v>
      </c>
      <c r="AP267">
        <f t="shared" si="170"/>
        <v>163</v>
      </c>
      <c r="AQ267" s="6" t="b">
        <f t="shared" si="171"/>
        <v>1</v>
      </c>
      <c r="AR267" s="6" t="str">
        <f t="shared" si="172"/>
        <v>2d4e9c</v>
      </c>
      <c r="AS267" s="6" t="b">
        <f>NOT(IFERROR(VLOOKUP(IFERROR(VALUE(MID($AD267,RIGHT(AS$2,1)+1,1)),MID($AD267,RIGHT(AS$2,1)+1,1)),Alphanumeric!$A:$A,1,FALSE),-1)=-1)</f>
        <v>1</v>
      </c>
      <c r="AT267" s="6" t="b">
        <f>NOT(IFERROR(VLOOKUP(IFERROR(VALUE(MID($AD267,RIGHT(AT$2,1)+1,1)),MID($AD267,RIGHT(AT$2,1)+1,1)),Alphanumeric!$A:$A,1,FALSE),-1)=-1)</f>
        <v>1</v>
      </c>
      <c r="AU267" s="6" t="b">
        <f>NOT(IFERROR(VLOOKUP(IFERROR(VALUE(MID($AD267,RIGHT(AU$2,1)+1,1)),MID($AD267,RIGHT(AU$2,1)+1,1)),Alphanumeric!$A:$A,1,FALSE),-1)=-1)</f>
        <v>1</v>
      </c>
      <c r="AV267" s="6" t="b">
        <f>NOT(IFERROR(VLOOKUP(IFERROR(VALUE(MID($AD267,RIGHT(AV$2,1)+1,1)),MID($AD267,RIGHT(AV$2,1)+1,1)),Alphanumeric!$A:$A,1,FALSE),-1)=-1)</f>
        <v>1</v>
      </c>
      <c r="AW267" s="6" t="b">
        <f>NOT(IFERROR(VLOOKUP(IFERROR(VALUE(MID($AD267,RIGHT(AW$2,1)+1,1)),MID($AD267,RIGHT(AW$2,1)+1,1)),Alphanumeric!$A:$A,1,FALSE),-1)=-1)</f>
        <v>1</v>
      </c>
      <c r="AX267" s="6" t="b">
        <f>NOT(IFERROR(VLOOKUP(IFERROR(VALUE(MID($AD267,RIGHT(AX$2,1)+1,1)),MID($AD267,RIGHT(AX$2,1)+1,1)),Alphanumeric!$A:$A,1,FALSE),-1)=-1)</f>
        <v>1</v>
      </c>
      <c r="AY267" s="6" t="b">
        <f t="shared" si="173"/>
        <v>1</v>
      </c>
      <c r="AZ267" t="b">
        <f t="shared" si="174"/>
        <v>1</v>
      </c>
    </row>
    <row r="268" spans="1:52" ht="17" x14ac:dyDescent="0.25">
      <c r="A268" t="str">
        <f t="shared" si="153"/>
        <v>66-5</v>
      </c>
      <c r="B268" s="1" t="s">
        <v>11</v>
      </c>
      <c r="C268">
        <f t="shared" si="175"/>
        <v>66</v>
      </c>
      <c r="D268">
        <f t="shared" si="154"/>
        <v>5</v>
      </c>
      <c r="G268">
        <f t="shared" si="176"/>
        <v>266</v>
      </c>
      <c r="H268" t="str">
        <f t="shared" si="177"/>
        <v/>
      </c>
      <c r="I268" t="str">
        <f t="shared" si="177"/>
        <v>iyr:2027 cid:122 hgt:187cm eyr:1975 ecl:grn byr:1920</v>
      </c>
      <c r="J268" t="str">
        <f t="shared" si="177"/>
        <v>hcl:#c0946f</v>
      </c>
      <c r="K268" t="str">
        <f t="shared" si="177"/>
        <v/>
      </c>
      <c r="L268" t="str">
        <f t="shared" si="177"/>
        <v/>
      </c>
      <c r="M268" t="str">
        <f t="shared" si="177"/>
        <v/>
      </c>
      <c r="N268" t="str">
        <f t="shared" si="177"/>
        <v/>
      </c>
      <c r="O268" t="str">
        <f t="shared" si="177"/>
        <v/>
      </c>
      <c r="P268" t="str">
        <f t="shared" si="177"/>
        <v/>
      </c>
      <c r="Q268" t="str">
        <f t="shared" si="148"/>
        <v>iyr:2027 cid:122 hgt:187cm eyr:1975 ecl:grn byr:1920 hcl:#c0946f</v>
      </c>
      <c r="R268">
        <f t="shared" si="150"/>
        <v>45</v>
      </c>
      <c r="S268">
        <f t="shared" si="150"/>
        <v>1</v>
      </c>
      <c r="T268">
        <f t="shared" si="150"/>
        <v>28</v>
      </c>
      <c r="U268">
        <f t="shared" si="150"/>
        <v>18</v>
      </c>
      <c r="V268">
        <f t="shared" si="150"/>
        <v>54</v>
      </c>
      <c r="W268">
        <f t="shared" si="150"/>
        <v>37</v>
      </c>
      <c r="X268" t="e">
        <f t="shared" si="150"/>
        <v>#VALUE!</v>
      </c>
      <c r="Y268" s="3" t="b">
        <f t="shared" si="151"/>
        <v>0</v>
      </c>
      <c r="Z268" t="str">
        <f t="shared" si="155"/>
        <v>1920</v>
      </c>
      <c r="AA268" t="str">
        <f t="shared" si="156"/>
        <v>2027</v>
      </c>
      <c r="AB268" t="str">
        <f t="shared" si="157"/>
        <v>1975</v>
      </c>
      <c r="AC268" t="str">
        <f t="shared" si="158"/>
        <v>187cm</v>
      </c>
      <c r="AD268" t="str">
        <f t="shared" si="159"/>
        <v>#c0946f</v>
      </c>
      <c r="AE268" t="str">
        <f t="shared" si="160"/>
        <v>grn</v>
      </c>
      <c r="AF268" t="e">
        <f t="shared" si="161"/>
        <v>#VALUE!</v>
      </c>
      <c r="AG268" s="3" t="b">
        <f t="shared" si="152"/>
        <v>0</v>
      </c>
      <c r="AH268" t="b">
        <f t="shared" si="162"/>
        <v>1</v>
      </c>
      <c r="AI268" t="b">
        <f t="shared" si="163"/>
        <v>0</v>
      </c>
      <c r="AJ268" t="b">
        <f t="shared" si="164"/>
        <v>0</v>
      </c>
      <c r="AK268" s="8" t="b">
        <f t="shared" si="165"/>
        <v>1</v>
      </c>
      <c r="AL268" s="7" t="b">
        <f t="shared" si="166"/>
        <v>1</v>
      </c>
      <c r="AM268" s="8" t="b">
        <f t="shared" si="167"/>
        <v>1</v>
      </c>
      <c r="AN268" t="b">
        <f t="shared" si="168"/>
        <v>0</v>
      </c>
      <c r="AO268" t="str">
        <f t="shared" si="169"/>
        <v>cm</v>
      </c>
      <c r="AP268">
        <f t="shared" si="170"/>
        <v>187</v>
      </c>
      <c r="AQ268" s="6" t="b">
        <f t="shared" si="171"/>
        <v>1</v>
      </c>
      <c r="AR268" s="6" t="str">
        <f t="shared" si="172"/>
        <v>c0946f</v>
      </c>
      <c r="AS268" s="6" t="b">
        <f>NOT(IFERROR(VLOOKUP(IFERROR(VALUE(MID($AD268,RIGHT(AS$2,1)+1,1)),MID($AD268,RIGHT(AS$2,1)+1,1)),Alphanumeric!$A:$A,1,FALSE),-1)=-1)</f>
        <v>1</v>
      </c>
      <c r="AT268" s="6" t="b">
        <f>NOT(IFERROR(VLOOKUP(IFERROR(VALUE(MID($AD268,RIGHT(AT$2,1)+1,1)),MID($AD268,RIGHT(AT$2,1)+1,1)),Alphanumeric!$A:$A,1,FALSE),-1)=-1)</f>
        <v>1</v>
      </c>
      <c r="AU268" s="6" t="b">
        <f>NOT(IFERROR(VLOOKUP(IFERROR(VALUE(MID($AD268,RIGHT(AU$2,1)+1,1)),MID($AD268,RIGHT(AU$2,1)+1,1)),Alphanumeric!$A:$A,1,FALSE),-1)=-1)</f>
        <v>1</v>
      </c>
      <c r="AV268" s="6" t="b">
        <f>NOT(IFERROR(VLOOKUP(IFERROR(VALUE(MID($AD268,RIGHT(AV$2,1)+1,1)),MID($AD268,RIGHT(AV$2,1)+1,1)),Alphanumeric!$A:$A,1,FALSE),-1)=-1)</f>
        <v>1</v>
      </c>
      <c r="AW268" s="6" t="b">
        <f>NOT(IFERROR(VLOOKUP(IFERROR(VALUE(MID($AD268,RIGHT(AW$2,1)+1,1)),MID($AD268,RIGHT(AW$2,1)+1,1)),Alphanumeric!$A:$A,1,FALSE),-1)=-1)</f>
        <v>1</v>
      </c>
      <c r="AX268" s="6" t="b">
        <f>NOT(IFERROR(VLOOKUP(IFERROR(VALUE(MID($AD268,RIGHT(AX$2,1)+1,1)),MID($AD268,RIGHT(AX$2,1)+1,1)),Alphanumeric!$A:$A,1,FALSE),-1)=-1)</f>
        <v>1</v>
      </c>
      <c r="AY268" s="6" t="b">
        <f t="shared" si="173"/>
        <v>1</v>
      </c>
      <c r="AZ268" t="b">
        <f t="shared" si="174"/>
        <v>1</v>
      </c>
    </row>
    <row r="269" spans="1:52" ht="17" x14ac:dyDescent="0.25">
      <c r="A269" t="str">
        <f t="shared" si="153"/>
        <v>66-6</v>
      </c>
      <c r="B269" s="1" t="s">
        <v>192</v>
      </c>
      <c r="C269">
        <f t="shared" si="175"/>
        <v>66</v>
      </c>
      <c r="D269">
        <f t="shared" si="154"/>
        <v>6</v>
      </c>
      <c r="G269">
        <f t="shared" si="176"/>
        <v>267</v>
      </c>
      <c r="H269" t="str">
        <f t="shared" si="177"/>
        <v/>
      </c>
      <c r="I269" t="str">
        <f t="shared" si="177"/>
        <v>eyr:2029 hgt:189cm ecl:blu byr:1922 iyr:2016</v>
      </c>
      <c r="J269" t="str">
        <f t="shared" si="177"/>
        <v>pid:924104599</v>
      </c>
      <c r="K269" t="str">
        <f t="shared" si="177"/>
        <v>hcl:#b6652a</v>
      </c>
      <c r="L269" t="str">
        <f t="shared" si="177"/>
        <v/>
      </c>
      <c r="M269" t="str">
        <f t="shared" si="177"/>
        <v/>
      </c>
      <c r="N269" t="str">
        <f t="shared" si="177"/>
        <v/>
      </c>
      <c r="O269" t="str">
        <f t="shared" si="177"/>
        <v/>
      </c>
      <c r="P269" t="str">
        <f t="shared" si="177"/>
        <v/>
      </c>
      <c r="Q269" t="str">
        <f t="shared" si="148"/>
        <v>eyr:2029 hgt:189cm ecl:blu byr:1922 iyr:2016 pid:924104599 hcl:#b6652a</v>
      </c>
      <c r="R269">
        <f t="shared" si="150"/>
        <v>28</v>
      </c>
      <c r="S269">
        <f t="shared" si="150"/>
        <v>37</v>
      </c>
      <c r="T269">
        <f t="shared" si="150"/>
        <v>1</v>
      </c>
      <c r="U269">
        <f t="shared" si="150"/>
        <v>10</v>
      </c>
      <c r="V269">
        <f t="shared" si="150"/>
        <v>60</v>
      </c>
      <c r="W269">
        <f t="shared" si="150"/>
        <v>20</v>
      </c>
      <c r="X269">
        <f t="shared" si="150"/>
        <v>46</v>
      </c>
      <c r="Y269" s="3" t="b">
        <f t="shared" si="151"/>
        <v>1</v>
      </c>
      <c r="Z269" t="str">
        <f t="shared" si="155"/>
        <v>1922</v>
      </c>
      <c r="AA269" t="str">
        <f t="shared" si="156"/>
        <v>2016</v>
      </c>
      <c r="AB269" t="str">
        <f t="shared" si="157"/>
        <v>2029</v>
      </c>
      <c r="AC269" t="str">
        <f t="shared" si="158"/>
        <v>189cm</v>
      </c>
      <c r="AD269" t="str">
        <f t="shared" si="159"/>
        <v>#b6652a</v>
      </c>
      <c r="AE269" t="str">
        <f t="shared" si="160"/>
        <v>blu</v>
      </c>
      <c r="AF269" t="str">
        <f t="shared" si="161"/>
        <v>924104599</v>
      </c>
      <c r="AG269" s="3" t="b">
        <f t="shared" si="152"/>
        <v>1</v>
      </c>
      <c r="AH269" t="b">
        <f t="shared" si="162"/>
        <v>1</v>
      </c>
      <c r="AI269" t="b">
        <f t="shared" si="163"/>
        <v>1</v>
      </c>
      <c r="AJ269" t="b">
        <f t="shared" si="164"/>
        <v>1</v>
      </c>
      <c r="AK269" s="8" t="b">
        <f t="shared" si="165"/>
        <v>1</v>
      </c>
      <c r="AL269" s="7" t="b">
        <f t="shared" si="166"/>
        <v>1</v>
      </c>
      <c r="AM269" s="8" t="b">
        <f t="shared" si="167"/>
        <v>1</v>
      </c>
      <c r="AN269" t="b">
        <f t="shared" si="168"/>
        <v>1</v>
      </c>
      <c r="AO269" t="str">
        <f t="shared" si="169"/>
        <v>cm</v>
      </c>
      <c r="AP269">
        <f t="shared" si="170"/>
        <v>189</v>
      </c>
      <c r="AQ269" s="6" t="b">
        <f t="shared" si="171"/>
        <v>1</v>
      </c>
      <c r="AR269" s="6" t="str">
        <f t="shared" si="172"/>
        <v>b6652a</v>
      </c>
      <c r="AS269" s="6" t="b">
        <f>NOT(IFERROR(VLOOKUP(IFERROR(VALUE(MID($AD269,RIGHT(AS$2,1)+1,1)),MID($AD269,RIGHT(AS$2,1)+1,1)),Alphanumeric!$A:$A,1,FALSE),-1)=-1)</f>
        <v>1</v>
      </c>
      <c r="AT269" s="6" t="b">
        <f>NOT(IFERROR(VLOOKUP(IFERROR(VALUE(MID($AD269,RIGHT(AT$2,1)+1,1)),MID($AD269,RIGHT(AT$2,1)+1,1)),Alphanumeric!$A:$A,1,FALSE),-1)=-1)</f>
        <v>1</v>
      </c>
      <c r="AU269" s="6" t="b">
        <f>NOT(IFERROR(VLOOKUP(IFERROR(VALUE(MID($AD269,RIGHT(AU$2,1)+1,1)),MID($AD269,RIGHT(AU$2,1)+1,1)),Alphanumeric!$A:$A,1,FALSE),-1)=-1)</f>
        <v>1</v>
      </c>
      <c r="AV269" s="6" t="b">
        <f>NOT(IFERROR(VLOOKUP(IFERROR(VALUE(MID($AD269,RIGHT(AV$2,1)+1,1)),MID($AD269,RIGHT(AV$2,1)+1,1)),Alphanumeric!$A:$A,1,FALSE),-1)=-1)</f>
        <v>1</v>
      </c>
      <c r="AW269" s="6" t="b">
        <f>NOT(IFERROR(VLOOKUP(IFERROR(VALUE(MID($AD269,RIGHT(AW$2,1)+1,1)),MID($AD269,RIGHT(AW$2,1)+1,1)),Alphanumeric!$A:$A,1,FALSE),-1)=-1)</f>
        <v>1</v>
      </c>
      <c r="AX269" s="6" t="b">
        <f>NOT(IFERROR(VLOOKUP(IFERROR(VALUE(MID($AD269,RIGHT(AX$2,1)+1,1)),MID($AD269,RIGHT(AX$2,1)+1,1)),Alphanumeric!$A:$A,1,FALSE),-1)=-1)</f>
        <v>1</v>
      </c>
      <c r="AY269" s="6" t="b">
        <f t="shared" si="173"/>
        <v>1</v>
      </c>
      <c r="AZ269" t="b">
        <f t="shared" si="174"/>
        <v>1</v>
      </c>
    </row>
    <row r="270" spans="1:52" ht="17" x14ac:dyDescent="0.25">
      <c r="A270" t="str">
        <f t="shared" si="153"/>
        <v>66-7</v>
      </c>
      <c r="B270" s="1" t="s">
        <v>193</v>
      </c>
      <c r="C270">
        <f t="shared" si="175"/>
        <v>66</v>
      </c>
      <c r="D270">
        <f t="shared" si="154"/>
        <v>7</v>
      </c>
      <c r="G270">
        <f t="shared" si="176"/>
        <v>268</v>
      </c>
      <c r="H270" t="str">
        <f t="shared" si="177"/>
        <v/>
      </c>
      <c r="I270" t="str">
        <f t="shared" si="177"/>
        <v>hgt:162cm</v>
      </c>
      <c r="J270" t="str">
        <f t="shared" si="177"/>
        <v>iyr:2016 byr:1921 hcl:#18171d eyr:1938 ecl:hzl</v>
      </c>
      <c r="K270" t="str">
        <f t="shared" si="177"/>
        <v>pid:682222023</v>
      </c>
      <c r="L270" t="str">
        <f t="shared" si="177"/>
        <v/>
      </c>
      <c r="M270" t="str">
        <f t="shared" si="177"/>
        <v/>
      </c>
      <c r="N270" t="str">
        <f t="shared" si="177"/>
        <v/>
      </c>
      <c r="O270" t="str">
        <f t="shared" si="177"/>
        <v/>
      </c>
      <c r="P270" t="str">
        <f t="shared" si="177"/>
        <v/>
      </c>
      <c r="Q270" t="str">
        <f t="shared" si="148"/>
        <v>hgt:162cm iyr:2016 byr:1921 hcl:#18171d eyr:1938 ecl:hzl pid:682222023</v>
      </c>
      <c r="R270">
        <f t="shared" si="150"/>
        <v>20</v>
      </c>
      <c r="S270">
        <f t="shared" si="150"/>
        <v>11</v>
      </c>
      <c r="T270">
        <f t="shared" si="150"/>
        <v>41</v>
      </c>
      <c r="U270">
        <f t="shared" si="150"/>
        <v>1</v>
      </c>
      <c r="V270">
        <f t="shared" si="150"/>
        <v>29</v>
      </c>
      <c r="W270">
        <f t="shared" si="150"/>
        <v>50</v>
      </c>
      <c r="X270">
        <f t="shared" si="150"/>
        <v>58</v>
      </c>
      <c r="Y270" s="3" t="b">
        <f t="shared" si="151"/>
        <v>1</v>
      </c>
      <c r="Z270" t="str">
        <f t="shared" si="155"/>
        <v>1921</v>
      </c>
      <c r="AA270" t="str">
        <f t="shared" si="156"/>
        <v>2016</v>
      </c>
      <c r="AB270" t="str">
        <f t="shared" si="157"/>
        <v>1938</v>
      </c>
      <c r="AC270" t="str">
        <f t="shared" si="158"/>
        <v>162cm</v>
      </c>
      <c r="AD270" t="str">
        <f t="shared" si="159"/>
        <v>#18171d</v>
      </c>
      <c r="AE270" t="str">
        <f t="shared" si="160"/>
        <v>hzl</v>
      </c>
      <c r="AF270" t="str">
        <f t="shared" si="161"/>
        <v>682222023</v>
      </c>
      <c r="AG270" s="3" t="b">
        <f t="shared" si="152"/>
        <v>0</v>
      </c>
      <c r="AH270" t="b">
        <f t="shared" si="162"/>
        <v>1</v>
      </c>
      <c r="AI270" t="b">
        <f t="shared" si="163"/>
        <v>1</v>
      </c>
      <c r="AJ270" t="b">
        <f t="shared" si="164"/>
        <v>0</v>
      </c>
      <c r="AK270" s="8" t="b">
        <f t="shared" si="165"/>
        <v>1</v>
      </c>
      <c r="AL270" s="7" t="b">
        <f t="shared" si="166"/>
        <v>1</v>
      </c>
      <c r="AM270" s="8" t="b">
        <f t="shared" si="167"/>
        <v>1</v>
      </c>
      <c r="AN270" t="b">
        <f t="shared" si="168"/>
        <v>1</v>
      </c>
      <c r="AO270" t="str">
        <f t="shared" si="169"/>
        <v>cm</v>
      </c>
      <c r="AP270">
        <f t="shared" si="170"/>
        <v>162</v>
      </c>
      <c r="AQ270" s="6" t="b">
        <f t="shared" si="171"/>
        <v>1</v>
      </c>
      <c r="AR270" s="6" t="str">
        <f t="shared" si="172"/>
        <v>18171d</v>
      </c>
      <c r="AS270" s="6" t="b">
        <f>NOT(IFERROR(VLOOKUP(IFERROR(VALUE(MID($AD270,RIGHT(AS$2,1)+1,1)),MID($AD270,RIGHT(AS$2,1)+1,1)),Alphanumeric!$A:$A,1,FALSE),-1)=-1)</f>
        <v>1</v>
      </c>
      <c r="AT270" s="6" t="b">
        <f>NOT(IFERROR(VLOOKUP(IFERROR(VALUE(MID($AD270,RIGHT(AT$2,1)+1,1)),MID($AD270,RIGHT(AT$2,1)+1,1)),Alphanumeric!$A:$A,1,FALSE),-1)=-1)</f>
        <v>1</v>
      </c>
      <c r="AU270" s="6" t="b">
        <f>NOT(IFERROR(VLOOKUP(IFERROR(VALUE(MID($AD270,RIGHT(AU$2,1)+1,1)),MID($AD270,RIGHT(AU$2,1)+1,1)),Alphanumeric!$A:$A,1,FALSE),-1)=-1)</f>
        <v>1</v>
      </c>
      <c r="AV270" s="6" t="b">
        <f>NOT(IFERROR(VLOOKUP(IFERROR(VALUE(MID($AD270,RIGHT(AV$2,1)+1,1)),MID($AD270,RIGHT(AV$2,1)+1,1)),Alphanumeric!$A:$A,1,FALSE),-1)=-1)</f>
        <v>1</v>
      </c>
      <c r="AW270" s="6" t="b">
        <f>NOT(IFERROR(VLOOKUP(IFERROR(VALUE(MID($AD270,RIGHT(AW$2,1)+1,1)),MID($AD270,RIGHT(AW$2,1)+1,1)),Alphanumeric!$A:$A,1,FALSE),-1)=-1)</f>
        <v>1</v>
      </c>
      <c r="AX270" s="6" t="b">
        <f>NOT(IFERROR(VLOOKUP(IFERROR(VALUE(MID($AD270,RIGHT(AX$2,1)+1,1)),MID($AD270,RIGHT(AX$2,1)+1,1)),Alphanumeric!$A:$A,1,FALSE),-1)=-1)</f>
        <v>1</v>
      </c>
      <c r="AY270" s="6" t="b">
        <f t="shared" si="173"/>
        <v>1</v>
      </c>
      <c r="AZ270" t="b">
        <f t="shared" si="174"/>
        <v>1</v>
      </c>
    </row>
    <row r="271" spans="1:52" x14ac:dyDescent="0.2">
      <c r="A271" t="str">
        <f t="shared" si="153"/>
        <v>67-1</v>
      </c>
      <c r="C271">
        <f t="shared" si="175"/>
        <v>67</v>
      </c>
      <c r="D271">
        <f t="shared" si="154"/>
        <v>1</v>
      </c>
      <c r="G271">
        <f t="shared" si="176"/>
        <v>269</v>
      </c>
      <c r="H271" t="str">
        <f t="shared" si="177"/>
        <v/>
      </c>
      <c r="I271" t="str">
        <f t="shared" si="177"/>
        <v>cid:118 pid:959515596</v>
      </c>
      <c r="J271" t="str">
        <f t="shared" si="177"/>
        <v>byr:1921 iyr:2010 eyr:2029 hcl:#7d3b0c ecl:oth hgt:158cm</v>
      </c>
      <c r="K271" t="str">
        <f t="shared" si="177"/>
        <v/>
      </c>
      <c r="L271" t="str">
        <f t="shared" si="177"/>
        <v/>
      </c>
      <c r="M271" t="str">
        <f t="shared" si="177"/>
        <v/>
      </c>
      <c r="N271" t="str">
        <f t="shared" si="177"/>
        <v/>
      </c>
      <c r="O271" t="str">
        <f t="shared" si="177"/>
        <v/>
      </c>
      <c r="P271" t="str">
        <f t="shared" si="177"/>
        <v/>
      </c>
      <c r="Q271" t="str">
        <f t="shared" si="148"/>
        <v>cid:118 pid:959515596 byr:1921 iyr:2010 eyr:2029 hcl:#7d3b0c ecl:oth hgt:158cm</v>
      </c>
      <c r="R271">
        <f t="shared" si="150"/>
        <v>23</v>
      </c>
      <c r="S271">
        <f t="shared" si="150"/>
        <v>32</v>
      </c>
      <c r="T271">
        <f t="shared" si="150"/>
        <v>41</v>
      </c>
      <c r="U271">
        <f t="shared" si="150"/>
        <v>70</v>
      </c>
      <c r="V271">
        <f t="shared" si="150"/>
        <v>50</v>
      </c>
      <c r="W271">
        <f t="shared" si="150"/>
        <v>62</v>
      </c>
      <c r="X271">
        <f t="shared" si="150"/>
        <v>9</v>
      </c>
      <c r="Y271" s="3" t="b">
        <f t="shared" si="151"/>
        <v>1</v>
      </c>
      <c r="Z271" t="str">
        <f t="shared" si="155"/>
        <v>1921</v>
      </c>
      <c r="AA271" t="str">
        <f t="shared" si="156"/>
        <v>2010</v>
      </c>
      <c r="AB271" t="str">
        <f t="shared" si="157"/>
        <v>2029</v>
      </c>
      <c r="AC271" t="str">
        <f t="shared" si="158"/>
        <v>158cm</v>
      </c>
      <c r="AD271" t="str">
        <f t="shared" si="159"/>
        <v>#7d3b0c</v>
      </c>
      <c r="AE271" t="str">
        <f t="shared" si="160"/>
        <v>oth</v>
      </c>
      <c r="AF271" t="str">
        <f t="shared" si="161"/>
        <v>959515596</v>
      </c>
      <c r="AG271" s="3" t="b">
        <f t="shared" si="152"/>
        <v>1</v>
      </c>
      <c r="AH271" t="b">
        <f t="shared" si="162"/>
        <v>1</v>
      </c>
      <c r="AI271" t="b">
        <f t="shared" si="163"/>
        <v>1</v>
      </c>
      <c r="AJ271" t="b">
        <f t="shared" si="164"/>
        <v>1</v>
      </c>
      <c r="AK271" s="8" t="b">
        <f t="shared" si="165"/>
        <v>1</v>
      </c>
      <c r="AL271" s="7" t="b">
        <f t="shared" si="166"/>
        <v>1</v>
      </c>
      <c r="AM271" s="8" t="b">
        <f t="shared" si="167"/>
        <v>1</v>
      </c>
      <c r="AN271" t="b">
        <f t="shared" si="168"/>
        <v>1</v>
      </c>
      <c r="AO271" t="str">
        <f t="shared" si="169"/>
        <v>cm</v>
      </c>
      <c r="AP271">
        <f t="shared" si="170"/>
        <v>158</v>
      </c>
      <c r="AQ271" s="6" t="b">
        <f t="shared" si="171"/>
        <v>1</v>
      </c>
      <c r="AR271" s="6" t="str">
        <f t="shared" si="172"/>
        <v>7d3b0c</v>
      </c>
      <c r="AS271" s="6" t="b">
        <f>NOT(IFERROR(VLOOKUP(IFERROR(VALUE(MID($AD271,RIGHT(AS$2,1)+1,1)),MID($AD271,RIGHT(AS$2,1)+1,1)),Alphanumeric!$A:$A,1,FALSE),-1)=-1)</f>
        <v>1</v>
      </c>
      <c r="AT271" s="6" t="b">
        <f>NOT(IFERROR(VLOOKUP(IFERROR(VALUE(MID($AD271,RIGHT(AT$2,1)+1,1)),MID($AD271,RIGHT(AT$2,1)+1,1)),Alphanumeric!$A:$A,1,FALSE),-1)=-1)</f>
        <v>1</v>
      </c>
      <c r="AU271" s="6" t="b">
        <f>NOT(IFERROR(VLOOKUP(IFERROR(VALUE(MID($AD271,RIGHT(AU$2,1)+1,1)),MID($AD271,RIGHT(AU$2,1)+1,1)),Alphanumeric!$A:$A,1,FALSE),-1)=-1)</f>
        <v>1</v>
      </c>
      <c r="AV271" s="6" t="b">
        <f>NOT(IFERROR(VLOOKUP(IFERROR(VALUE(MID($AD271,RIGHT(AV$2,1)+1,1)),MID($AD271,RIGHT(AV$2,1)+1,1)),Alphanumeric!$A:$A,1,FALSE),-1)=-1)</f>
        <v>1</v>
      </c>
      <c r="AW271" s="6" t="b">
        <f>NOT(IFERROR(VLOOKUP(IFERROR(VALUE(MID($AD271,RIGHT(AW$2,1)+1,1)),MID($AD271,RIGHT(AW$2,1)+1,1)),Alphanumeric!$A:$A,1,FALSE),-1)=-1)</f>
        <v>1</v>
      </c>
      <c r="AX271" s="6" t="b">
        <f>NOT(IFERROR(VLOOKUP(IFERROR(VALUE(MID($AD271,RIGHT(AX$2,1)+1,1)),MID($AD271,RIGHT(AX$2,1)+1,1)),Alphanumeric!$A:$A,1,FALSE),-1)=-1)</f>
        <v>1</v>
      </c>
      <c r="AY271" s="6" t="b">
        <f t="shared" si="173"/>
        <v>1</v>
      </c>
      <c r="AZ271" t="b">
        <f t="shared" si="174"/>
        <v>1</v>
      </c>
    </row>
    <row r="272" spans="1:52" ht="17" x14ac:dyDescent="0.25">
      <c r="A272" t="str">
        <f t="shared" si="153"/>
        <v>67-2</v>
      </c>
      <c r="B272" s="1" t="s">
        <v>194</v>
      </c>
      <c r="C272">
        <f t="shared" si="175"/>
        <v>67</v>
      </c>
      <c r="D272">
        <f t="shared" si="154"/>
        <v>2</v>
      </c>
      <c r="G272">
        <f t="shared" si="176"/>
        <v>270</v>
      </c>
      <c r="H272" t="str">
        <f t="shared" si="177"/>
        <v/>
      </c>
      <c r="I272" t="str">
        <f t="shared" si="177"/>
        <v>ecl:#8ac844 pid:162cm</v>
      </c>
      <c r="J272" t="str">
        <f t="shared" si="177"/>
        <v>hcl:8f4d80 hgt:150in byr:2005</v>
      </c>
      <c r="K272" t="str">
        <f t="shared" si="177"/>
        <v>eyr:2008</v>
      </c>
      <c r="L272" t="str">
        <f t="shared" si="177"/>
        <v>iyr:2017 cid:174</v>
      </c>
      <c r="M272" t="str">
        <f t="shared" si="177"/>
        <v/>
      </c>
      <c r="N272" t="str">
        <f t="shared" si="177"/>
        <v/>
      </c>
      <c r="O272" t="str">
        <f t="shared" si="177"/>
        <v/>
      </c>
      <c r="P272" t="str">
        <f t="shared" si="177"/>
        <v/>
      </c>
      <c r="Q272" t="str">
        <f t="shared" si="148"/>
        <v>ecl:#8ac844 pid:162cm hcl:8f4d80 hgt:150in byr:2005 eyr:2008 iyr:2017 cid:174</v>
      </c>
      <c r="R272">
        <f t="shared" si="150"/>
        <v>44</v>
      </c>
      <c r="S272">
        <f t="shared" si="150"/>
        <v>62</v>
      </c>
      <c r="T272">
        <f t="shared" si="150"/>
        <v>53</v>
      </c>
      <c r="U272">
        <f t="shared" si="150"/>
        <v>34</v>
      </c>
      <c r="V272">
        <f t="shared" si="150"/>
        <v>23</v>
      </c>
      <c r="W272">
        <f t="shared" si="150"/>
        <v>1</v>
      </c>
      <c r="X272">
        <f t="shared" si="150"/>
        <v>13</v>
      </c>
      <c r="Y272" s="3" t="b">
        <f t="shared" si="151"/>
        <v>1</v>
      </c>
      <c r="Z272" t="str">
        <f t="shared" si="155"/>
        <v>2005</v>
      </c>
      <c r="AA272" t="str">
        <f t="shared" si="156"/>
        <v>2017</v>
      </c>
      <c r="AB272" t="str">
        <f t="shared" si="157"/>
        <v>2008</v>
      </c>
      <c r="AC272" t="str">
        <f t="shared" si="158"/>
        <v>150in</v>
      </c>
      <c r="AD272" t="str">
        <f t="shared" si="159"/>
        <v>8f4d80</v>
      </c>
      <c r="AE272" t="str">
        <f t="shared" si="160"/>
        <v>#8ac844</v>
      </c>
      <c r="AF272" t="str">
        <f t="shared" si="161"/>
        <v>162cm</v>
      </c>
      <c r="AG272" s="3" t="b">
        <f t="shared" si="152"/>
        <v>0</v>
      </c>
      <c r="AH272" t="b">
        <f t="shared" si="162"/>
        <v>0</v>
      </c>
      <c r="AI272" t="b">
        <f t="shared" si="163"/>
        <v>1</v>
      </c>
      <c r="AJ272" t="b">
        <f t="shared" si="164"/>
        <v>0</v>
      </c>
      <c r="AK272" s="8" t="b">
        <f t="shared" si="165"/>
        <v>0</v>
      </c>
      <c r="AL272" s="7" t="b">
        <f t="shared" si="166"/>
        <v>0</v>
      </c>
      <c r="AM272" s="8" t="b">
        <f t="shared" si="167"/>
        <v>0</v>
      </c>
      <c r="AN272" t="b">
        <f t="shared" si="168"/>
        <v>0</v>
      </c>
      <c r="AO272" t="str">
        <f t="shared" si="169"/>
        <v>in</v>
      </c>
      <c r="AP272">
        <f t="shared" si="170"/>
        <v>150</v>
      </c>
      <c r="AQ272" s="6" t="b">
        <f t="shared" si="171"/>
        <v>0</v>
      </c>
      <c r="AR272" s="6" t="str">
        <f t="shared" si="172"/>
        <v>f4d80</v>
      </c>
      <c r="AS272" s="6" t="b">
        <f>NOT(IFERROR(VLOOKUP(IFERROR(VALUE(MID($AD272,RIGHT(AS$2,1)+1,1)),MID($AD272,RIGHT(AS$2,1)+1,1)),Alphanumeric!$A:$A,1,FALSE),-1)=-1)</f>
        <v>1</v>
      </c>
      <c r="AT272" s="6" t="b">
        <f>NOT(IFERROR(VLOOKUP(IFERROR(VALUE(MID($AD272,RIGHT(AT$2,1)+1,1)),MID($AD272,RIGHT(AT$2,1)+1,1)),Alphanumeric!$A:$A,1,FALSE),-1)=-1)</f>
        <v>1</v>
      </c>
      <c r="AU272" s="6" t="b">
        <f>NOT(IFERROR(VLOOKUP(IFERROR(VALUE(MID($AD272,RIGHT(AU$2,1)+1,1)),MID($AD272,RIGHT(AU$2,1)+1,1)),Alphanumeric!$A:$A,1,FALSE),-1)=-1)</f>
        <v>1</v>
      </c>
      <c r="AV272" s="6" t="b">
        <f>NOT(IFERROR(VLOOKUP(IFERROR(VALUE(MID($AD272,RIGHT(AV$2,1)+1,1)),MID($AD272,RIGHT(AV$2,1)+1,1)),Alphanumeric!$A:$A,1,FALSE),-1)=-1)</f>
        <v>1</v>
      </c>
      <c r="AW272" s="6" t="b">
        <f>NOT(IFERROR(VLOOKUP(IFERROR(VALUE(MID($AD272,RIGHT(AW$2,1)+1,1)),MID($AD272,RIGHT(AW$2,1)+1,1)),Alphanumeric!$A:$A,1,FALSE),-1)=-1)</f>
        <v>1</v>
      </c>
      <c r="AX272" s="6" t="b">
        <f>NOT(IFERROR(VLOOKUP(IFERROR(VALUE(MID($AD272,RIGHT(AX$2,1)+1,1)),MID($AD272,RIGHT(AX$2,1)+1,1)),Alphanumeric!$A:$A,1,FALSE),-1)=-1)</f>
        <v>0</v>
      </c>
      <c r="AY272" s="6" t="b">
        <f t="shared" si="173"/>
        <v>1</v>
      </c>
      <c r="AZ272" t="b">
        <f t="shared" si="174"/>
        <v>0</v>
      </c>
    </row>
    <row r="273" spans="1:52" ht="17" x14ac:dyDescent="0.25">
      <c r="A273" t="str">
        <f t="shared" si="153"/>
        <v>67-3</v>
      </c>
      <c r="B273" s="1" t="s">
        <v>195</v>
      </c>
      <c r="C273">
        <f t="shared" si="175"/>
        <v>67</v>
      </c>
      <c r="D273">
        <f t="shared" si="154"/>
        <v>3</v>
      </c>
      <c r="G273">
        <f t="shared" si="176"/>
        <v>271</v>
      </c>
      <c r="H273" t="str">
        <f t="shared" ref="H273:P282" si="178">IF(IFERROR(VLOOKUP($G273&amp;"-"&amp;H$2,$A:$B,2,FALSE),0)=0,"",VLOOKUP($G273&amp;"-"&amp;H$2,$A:$B,2,FALSE))</f>
        <v/>
      </c>
      <c r="I273" t="str">
        <f t="shared" si="178"/>
        <v>hcl:z byr:1936</v>
      </c>
      <c r="J273" t="str">
        <f t="shared" si="178"/>
        <v>pid:255481052 eyr:2021</v>
      </c>
      <c r="K273" t="str">
        <f t="shared" si="178"/>
        <v>iyr:2012 hgt:170cm cid:276 ecl:hzl</v>
      </c>
      <c r="L273" t="str">
        <f t="shared" si="178"/>
        <v/>
      </c>
      <c r="M273" t="str">
        <f t="shared" si="178"/>
        <v/>
      </c>
      <c r="N273" t="str">
        <f t="shared" si="178"/>
        <v/>
      </c>
      <c r="O273" t="str">
        <f t="shared" si="178"/>
        <v/>
      </c>
      <c r="P273" t="str">
        <f t="shared" si="178"/>
        <v/>
      </c>
      <c r="Q273" t="str">
        <f t="shared" si="148"/>
        <v>hcl:z byr:1936 pid:255481052 eyr:2021 iyr:2012 hgt:170cm cid:276 ecl:hzl</v>
      </c>
      <c r="R273">
        <f t="shared" si="150"/>
        <v>7</v>
      </c>
      <c r="S273">
        <f t="shared" si="150"/>
        <v>39</v>
      </c>
      <c r="T273">
        <f t="shared" si="150"/>
        <v>30</v>
      </c>
      <c r="U273">
        <f t="shared" si="150"/>
        <v>48</v>
      </c>
      <c r="V273">
        <f t="shared" si="150"/>
        <v>1</v>
      </c>
      <c r="W273">
        <f t="shared" si="150"/>
        <v>66</v>
      </c>
      <c r="X273">
        <f t="shared" si="150"/>
        <v>16</v>
      </c>
      <c r="Y273" s="3" t="b">
        <f t="shared" si="151"/>
        <v>1</v>
      </c>
      <c r="Z273" t="str">
        <f t="shared" si="155"/>
        <v>1936</v>
      </c>
      <c r="AA273" t="str">
        <f t="shared" si="156"/>
        <v>2012</v>
      </c>
      <c r="AB273" t="str">
        <f t="shared" si="157"/>
        <v>2021</v>
      </c>
      <c r="AC273" t="str">
        <f t="shared" si="158"/>
        <v>170cm</v>
      </c>
      <c r="AD273" t="str">
        <f t="shared" si="159"/>
        <v>z</v>
      </c>
      <c r="AE273" t="str">
        <f t="shared" si="160"/>
        <v>hzl</v>
      </c>
      <c r="AF273" t="str">
        <f t="shared" si="161"/>
        <v>255481052</v>
      </c>
      <c r="AG273" s="3" t="b">
        <f t="shared" si="152"/>
        <v>0</v>
      </c>
      <c r="AH273" t="b">
        <f t="shared" si="162"/>
        <v>1</v>
      </c>
      <c r="AI273" t="b">
        <f t="shared" si="163"/>
        <v>1</v>
      </c>
      <c r="AJ273" t="b">
        <f t="shared" si="164"/>
        <v>1</v>
      </c>
      <c r="AK273" s="8" t="b">
        <f t="shared" si="165"/>
        <v>1</v>
      </c>
      <c r="AL273" s="7" t="b">
        <f t="shared" si="166"/>
        <v>0</v>
      </c>
      <c r="AM273" s="8" t="b">
        <f t="shared" si="167"/>
        <v>1</v>
      </c>
      <c r="AN273" t="b">
        <f t="shared" si="168"/>
        <v>1</v>
      </c>
      <c r="AO273" t="str">
        <f t="shared" si="169"/>
        <v>cm</v>
      </c>
      <c r="AP273">
        <f t="shared" si="170"/>
        <v>170</v>
      </c>
      <c r="AQ273" s="6" t="b">
        <f t="shared" si="171"/>
        <v>0</v>
      </c>
      <c r="AR273" s="6" t="str">
        <f t="shared" si="172"/>
        <v/>
      </c>
      <c r="AS273" s="6" t="b">
        <f>NOT(IFERROR(VLOOKUP(IFERROR(VALUE(MID($AD273,RIGHT(AS$2,1)+1,1)),MID($AD273,RIGHT(AS$2,1)+1,1)),Alphanumeric!$A:$A,1,FALSE),-1)=-1)</f>
        <v>0</v>
      </c>
      <c r="AT273" s="6" t="b">
        <f>NOT(IFERROR(VLOOKUP(IFERROR(VALUE(MID($AD273,RIGHT(AT$2,1)+1,1)),MID($AD273,RIGHT(AT$2,1)+1,1)),Alphanumeric!$A:$A,1,FALSE),-1)=-1)</f>
        <v>0</v>
      </c>
      <c r="AU273" s="6" t="b">
        <f>NOT(IFERROR(VLOOKUP(IFERROR(VALUE(MID($AD273,RIGHT(AU$2,1)+1,1)),MID($AD273,RIGHT(AU$2,1)+1,1)),Alphanumeric!$A:$A,1,FALSE),-1)=-1)</f>
        <v>0</v>
      </c>
      <c r="AV273" s="6" t="b">
        <f>NOT(IFERROR(VLOOKUP(IFERROR(VALUE(MID($AD273,RIGHT(AV$2,1)+1,1)),MID($AD273,RIGHT(AV$2,1)+1,1)),Alphanumeric!$A:$A,1,FALSE),-1)=-1)</f>
        <v>0</v>
      </c>
      <c r="AW273" s="6" t="b">
        <f>NOT(IFERROR(VLOOKUP(IFERROR(VALUE(MID($AD273,RIGHT(AW$2,1)+1,1)),MID($AD273,RIGHT(AW$2,1)+1,1)),Alphanumeric!$A:$A,1,FALSE),-1)=-1)</f>
        <v>0</v>
      </c>
      <c r="AX273" s="6" t="b">
        <f>NOT(IFERROR(VLOOKUP(IFERROR(VALUE(MID($AD273,RIGHT(AX$2,1)+1,1)),MID($AD273,RIGHT(AX$2,1)+1,1)),Alphanumeric!$A:$A,1,FALSE),-1)=-1)</f>
        <v>0</v>
      </c>
      <c r="AY273" s="6" t="b">
        <f t="shared" si="173"/>
        <v>1</v>
      </c>
      <c r="AZ273" t="b">
        <f t="shared" si="174"/>
        <v>0</v>
      </c>
    </row>
    <row r="274" spans="1:52" x14ac:dyDescent="0.2">
      <c r="A274" t="str">
        <f t="shared" si="153"/>
        <v>68-1</v>
      </c>
      <c r="C274">
        <f t="shared" si="175"/>
        <v>68</v>
      </c>
      <c r="D274">
        <f t="shared" si="154"/>
        <v>1</v>
      </c>
      <c r="G274">
        <f t="shared" si="176"/>
        <v>272</v>
      </c>
      <c r="H274" t="str">
        <f t="shared" si="178"/>
        <v/>
      </c>
      <c r="I274" t="str">
        <f t="shared" si="178"/>
        <v>iyr:2013 byr:1935 hgt:179cm</v>
      </c>
      <c r="J274" t="str">
        <f t="shared" si="178"/>
        <v>eyr:2023 ecl:amb pid:073621563 hcl:#623a2f</v>
      </c>
      <c r="K274" t="str">
        <f t="shared" si="178"/>
        <v/>
      </c>
      <c r="L274" t="str">
        <f t="shared" si="178"/>
        <v/>
      </c>
      <c r="M274" t="str">
        <f t="shared" si="178"/>
        <v/>
      </c>
      <c r="N274" t="str">
        <f t="shared" si="178"/>
        <v/>
      </c>
      <c r="O274" t="str">
        <f t="shared" si="178"/>
        <v/>
      </c>
      <c r="P274" t="str">
        <f t="shared" si="178"/>
        <v/>
      </c>
      <c r="Q274" t="str">
        <f t="shared" si="148"/>
        <v>iyr:2013 byr:1935 hgt:179cm eyr:2023 ecl:amb pid:073621563 hcl:#623a2f</v>
      </c>
      <c r="R274">
        <f t="shared" si="150"/>
        <v>10</v>
      </c>
      <c r="S274">
        <f t="shared" si="150"/>
        <v>1</v>
      </c>
      <c r="T274">
        <f t="shared" si="150"/>
        <v>29</v>
      </c>
      <c r="U274">
        <f t="shared" si="150"/>
        <v>19</v>
      </c>
      <c r="V274">
        <f t="shared" si="150"/>
        <v>60</v>
      </c>
      <c r="W274">
        <f t="shared" si="150"/>
        <v>38</v>
      </c>
      <c r="X274">
        <f t="shared" si="150"/>
        <v>46</v>
      </c>
      <c r="Y274" s="3" t="b">
        <f t="shared" si="151"/>
        <v>1</v>
      </c>
      <c r="Z274" t="str">
        <f t="shared" si="155"/>
        <v>1935</v>
      </c>
      <c r="AA274" t="str">
        <f t="shared" si="156"/>
        <v>2013</v>
      </c>
      <c r="AB274" t="str">
        <f t="shared" si="157"/>
        <v>2023</v>
      </c>
      <c r="AC274" t="str">
        <f t="shared" si="158"/>
        <v>179cm</v>
      </c>
      <c r="AD274" t="str">
        <f t="shared" si="159"/>
        <v>#623a2f</v>
      </c>
      <c r="AE274" t="str">
        <f t="shared" si="160"/>
        <v>amb</v>
      </c>
      <c r="AF274" t="str">
        <f t="shared" si="161"/>
        <v>073621563</v>
      </c>
      <c r="AG274" s="3" t="b">
        <f t="shared" si="152"/>
        <v>1</v>
      </c>
      <c r="AH274" t="b">
        <f t="shared" si="162"/>
        <v>1</v>
      </c>
      <c r="AI274" t="b">
        <f t="shared" si="163"/>
        <v>1</v>
      </c>
      <c r="AJ274" t="b">
        <f t="shared" si="164"/>
        <v>1</v>
      </c>
      <c r="AK274" s="8" t="b">
        <f t="shared" si="165"/>
        <v>1</v>
      </c>
      <c r="AL274" s="7" t="b">
        <f t="shared" si="166"/>
        <v>1</v>
      </c>
      <c r="AM274" s="8" t="b">
        <f t="shared" si="167"/>
        <v>1</v>
      </c>
      <c r="AN274" t="b">
        <f t="shared" si="168"/>
        <v>1</v>
      </c>
      <c r="AO274" t="str">
        <f t="shared" si="169"/>
        <v>cm</v>
      </c>
      <c r="AP274">
        <f t="shared" si="170"/>
        <v>179</v>
      </c>
      <c r="AQ274" s="6" t="b">
        <f t="shared" si="171"/>
        <v>1</v>
      </c>
      <c r="AR274" s="6" t="str">
        <f t="shared" si="172"/>
        <v>623a2f</v>
      </c>
      <c r="AS274" s="6" t="b">
        <f>NOT(IFERROR(VLOOKUP(IFERROR(VALUE(MID($AD274,RIGHT(AS$2,1)+1,1)),MID($AD274,RIGHT(AS$2,1)+1,1)),Alphanumeric!$A:$A,1,FALSE),-1)=-1)</f>
        <v>1</v>
      </c>
      <c r="AT274" s="6" t="b">
        <f>NOT(IFERROR(VLOOKUP(IFERROR(VALUE(MID($AD274,RIGHT(AT$2,1)+1,1)),MID($AD274,RIGHT(AT$2,1)+1,1)),Alphanumeric!$A:$A,1,FALSE),-1)=-1)</f>
        <v>1</v>
      </c>
      <c r="AU274" s="6" t="b">
        <f>NOT(IFERROR(VLOOKUP(IFERROR(VALUE(MID($AD274,RIGHT(AU$2,1)+1,1)),MID($AD274,RIGHT(AU$2,1)+1,1)),Alphanumeric!$A:$A,1,FALSE),-1)=-1)</f>
        <v>1</v>
      </c>
      <c r="AV274" s="6" t="b">
        <f>NOT(IFERROR(VLOOKUP(IFERROR(VALUE(MID($AD274,RIGHT(AV$2,1)+1,1)),MID($AD274,RIGHT(AV$2,1)+1,1)),Alphanumeric!$A:$A,1,FALSE),-1)=-1)</f>
        <v>1</v>
      </c>
      <c r="AW274" s="6" t="b">
        <f>NOT(IFERROR(VLOOKUP(IFERROR(VALUE(MID($AD274,RIGHT(AW$2,1)+1,1)),MID($AD274,RIGHT(AW$2,1)+1,1)),Alphanumeric!$A:$A,1,FALSE),-1)=-1)</f>
        <v>1</v>
      </c>
      <c r="AX274" s="6" t="b">
        <f>NOT(IFERROR(VLOOKUP(IFERROR(VALUE(MID($AD274,RIGHT(AX$2,1)+1,1)),MID($AD274,RIGHT(AX$2,1)+1,1)),Alphanumeric!$A:$A,1,FALSE),-1)=-1)</f>
        <v>1</v>
      </c>
      <c r="AY274" s="6" t="b">
        <f t="shared" si="173"/>
        <v>1</v>
      </c>
      <c r="AZ274" t="b">
        <f t="shared" si="174"/>
        <v>1</v>
      </c>
    </row>
    <row r="275" spans="1:52" ht="17" x14ac:dyDescent="0.25">
      <c r="A275" t="str">
        <f t="shared" si="153"/>
        <v>68-2</v>
      </c>
      <c r="B275" s="1" t="s">
        <v>196</v>
      </c>
      <c r="C275">
        <f t="shared" si="175"/>
        <v>68</v>
      </c>
      <c r="D275">
        <f t="shared" si="154"/>
        <v>2</v>
      </c>
      <c r="G275">
        <f t="shared" si="176"/>
        <v>273</v>
      </c>
      <c r="H275" t="str">
        <f t="shared" si="178"/>
        <v/>
      </c>
      <c r="I275" t="str">
        <f t="shared" si="178"/>
        <v>hcl:#18171d cid:230 byr:1989 ecl:oth eyr:2021 hgt:181cm pid:661224730</v>
      </c>
      <c r="J275" t="str">
        <f t="shared" si="178"/>
        <v>iyr:2019</v>
      </c>
      <c r="K275" t="str">
        <f t="shared" si="178"/>
        <v/>
      </c>
      <c r="L275" t="str">
        <f t="shared" si="178"/>
        <v/>
      </c>
      <c r="M275" t="str">
        <f t="shared" si="178"/>
        <v/>
      </c>
      <c r="N275" t="str">
        <f t="shared" si="178"/>
        <v/>
      </c>
      <c r="O275" t="str">
        <f t="shared" si="178"/>
        <v/>
      </c>
      <c r="P275" t="str">
        <f t="shared" si="178"/>
        <v/>
      </c>
      <c r="Q275" t="str">
        <f t="shared" si="148"/>
        <v>hcl:#18171d cid:230 byr:1989 ecl:oth eyr:2021 hgt:181cm pid:661224730 iyr:2019</v>
      </c>
      <c r="R275">
        <f t="shared" si="150"/>
        <v>21</v>
      </c>
      <c r="S275">
        <f t="shared" si="150"/>
        <v>71</v>
      </c>
      <c r="T275">
        <f t="shared" si="150"/>
        <v>38</v>
      </c>
      <c r="U275">
        <f t="shared" si="150"/>
        <v>47</v>
      </c>
      <c r="V275">
        <f t="shared" si="150"/>
        <v>1</v>
      </c>
      <c r="W275">
        <f t="shared" si="150"/>
        <v>30</v>
      </c>
      <c r="X275">
        <f t="shared" si="150"/>
        <v>57</v>
      </c>
      <c r="Y275" s="3" t="b">
        <f t="shared" si="151"/>
        <v>1</v>
      </c>
      <c r="Z275" t="str">
        <f t="shared" si="155"/>
        <v>1989</v>
      </c>
      <c r="AA275" t="str">
        <f t="shared" si="156"/>
        <v>2019</v>
      </c>
      <c r="AB275" t="str">
        <f t="shared" si="157"/>
        <v>2021</v>
      </c>
      <c r="AC275" t="str">
        <f t="shared" si="158"/>
        <v>181cm</v>
      </c>
      <c r="AD275" t="str">
        <f t="shared" si="159"/>
        <v>#18171d</v>
      </c>
      <c r="AE275" t="str">
        <f t="shared" si="160"/>
        <v>oth</v>
      </c>
      <c r="AF275" t="str">
        <f t="shared" si="161"/>
        <v>661224730</v>
      </c>
      <c r="AG275" s="3" t="b">
        <f t="shared" si="152"/>
        <v>1</v>
      </c>
      <c r="AH275" t="b">
        <f t="shared" si="162"/>
        <v>1</v>
      </c>
      <c r="AI275" t="b">
        <f t="shared" si="163"/>
        <v>1</v>
      </c>
      <c r="AJ275" t="b">
        <f t="shared" si="164"/>
        <v>1</v>
      </c>
      <c r="AK275" s="8" t="b">
        <f t="shared" si="165"/>
        <v>1</v>
      </c>
      <c r="AL275" s="7" t="b">
        <f t="shared" si="166"/>
        <v>1</v>
      </c>
      <c r="AM275" s="8" t="b">
        <f t="shared" si="167"/>
        <v>1</v>
      </c>
      <c r="AN275" t="b">
        <f t="shared" si="168"/>
        <v>1</v>
      </c>
      <c r="AO275" t="str">
        <f t="shared" si="169"/>
        <v>cm</v>
      </c>
      <c r="AP275">
        <f t="shared" si="170"/>
        <v>181</v>
      </c>
      <c r="AQ275" s="6" t="b">
        <f t="shared" si="171"/>
        <v>1</v>
      </c>
      <c r="AR275" s="6" t="str">
        <f t="shared" si="172"/>
        <v>18171d</v>
      </c>
      <c r="AS275" s="6" t="b">
        <f>NOT(IFERROR(VLOOKUP(IFERROR(VALUE(MID($AD275,RIGHT(AS$2,1)+1,1)),MID($AD275,RIGHT(AS$2,1)+1,1)),Alphanumeric!$A:$A,1,FALSE),-1)=-1)</f>
        <v>1</v>
      </c>
      <c r="AT275" s="6" t="b">
        <f>NOT(IFERROR(VLOOKUP(IFERROR(VALUE(MID($AD275,RIGHT(AT$2,1)+1,1)),MID($AD275,RIGHT(AT$2,1)+1,1)),Alphanumeric!$A:$A,1,FALSE),-1)=-1)</f>
        <v>1</v>
      </c>
      <c r="AU275" s="6" t="b">
        <f>NOT(IFERROR(VLOOKUP(IFERROR(VALUE(MID($AD275,RIGHT(AU$2,1)+1,1)),MID($AD275,RIGHT(AU$2,1)+1,1)),Alphanumeric!$A:$A,1,FALSE),-1)=-1)</f>
        <v>1</v>
      </c>
      <c r="AV275" s="6" t="b">
        <f>NOT(IFERROR(VLOOKUP(IFERROR(VALUE(MID($AD275,RIGHT(AV$2,1)+1,1)),MID($AD275,RIGHT(AV$2,1)+1,1)),Alphanumeric!$A:$A,1,FALSE),-1)=-1)</f>
        <v>1</v>
      </c>
      <c r="AW275" s="6" t="b">
        <f>NOT(IFERROR(VLOOKUP(IFERROR(VALUE(MID($AD275,RIGHT(AW$2,1)+1,1)),MID($AD275,RIGHT(AW$2,1)+1,1)),Alphanumeric!$A:$A,1,FALSE),-1)=-1)</f>
        <v>1</v>
      </c>
      <c r="AX275" s="6" t="b">
        <f>NOT(IFERROR(VLOOKUP(IFERROR(VALUE(MID($AD275,RIGHT(AX$2,1)+1,1)),MID($AD275,RIGHT(AX$2,1)+1,1)),Alphanumeric!$A:$A,1,FALSE),-1)=-1)</f>
        <v>1</v>
      </c>
      <c r="AY275" s="6" t="b">
        <f t="shared" si="173"/>
        <v>1</v>
      </c>
      <c r="AZ275" t="b">
        <f t="shared" si="174"/>
        <v>1</v>
      </c>
    </row>
    <row r="276" spans="1:52" ht="17" x14ac:dyDescent="0.25">
      <c r="A276" t="str">
        <f t="shared" si="153"/>
        <v>68-3</v>
      </c>
      <c r="B276" s="1" t="s">
        <v>197</v>
      </c>
      <c r="C276">
        <f t="shared" si="175"/>
        <v>68</v>
      </c>
      <c r="D276">
        <f t="shared" si="154"/>
        <v>3</v>
      </c>
      <c r="G276">
        <f t="shared" si="176"/>
        <v>274</v>
      </c>
      <c r="H276" t="str">
        <f t="shared" si="178"/>
        <v/>
      </c>
      <c r="I276" t="str">
        <f t="shared" si="178"/>
        <v>pid:748039140 iyr:2020 eyr:2020 ecl:#6ebbc2 hcl:#fffffd hgt:171cm</v>
      </c>
      <c r="J276" t="str">
        <f t="shared" si="178"/>
        <v>byr:1995</v>
      </c>
      <c r="K276" t="str">
        <f t="shared" si="178"/>
        <v/>
      </c>
      <c r="L276" t="str">
        <f t="shared" si="178"/>
        <v/>
      </c>
      <c r="M276" t="str">
        <f t="shared" si="178"/>
        <v/>
      </c>
      <c r="N276" t="str">
        <f t="shared" si="178"/>
        <v/>
      </c>
      <c r="O276" t="str">
        <f t="shared" si="178"/>
        <v/>
      </c>
      <c r="P276" t="str">
        <f t="shared" si="178"/>
        <v/>
      </c>
      <c r="Q276" t="str">
        <f t="shared" si="148"/>
        <v>pid:748039140 iyr:2020 eyr:2020 ecl:#6ebbc2 hcl:#fffffd hgt:171cm byr:1995</v>
      </c>
      <c r="R276">
        <f t="shared" si="150"/>
        <v>67</v>
      </c>
      <c r="S276">
        <f t="shared" si="150"/>
        <v>15</v>
      </c>
      <c r="T276">
        <f t="shared" si="150"/>
        <v>24</v>
      </c>
      <c r="U276">
        <f t="shared" si="150"/>
        <v>57</v>
      </c>
      <c r="V276">
        <f t="shared" si="150"/>
        <v>45</v>
      </c>
      <c r="W276">
        <f t="shared" si="150"/>
        <v>33</v>
      </c>
      <c r="X276">
        <f t="shared" si="150"/>
        <v>1</v>
      </c>
      <c r="Y276" s="3" t="b">
        <f t="shared" si="151"/>
        <v>1</v>
      </c>
      <c r="Z276" t="str">
        <f t="shared" si="155"/>
        <v>1995</v>
      </c>
      <c r="AA276" t="str">
        <f t="shared" si="156"/>
        <v>2020</v>
      </c>
      <c r="AB276" t="str">
        <f t="shared" si="157"/>
        <v>2020</v>
      </c>
      <c r="AC276" t="str">
        <f t="shared" si="158"/>
        <v>171cm</v>
      </c>
      <c r="AD276" t="str">
        <f t="shared" si="159"/>
        <v>#fffffd</v>
      </c>
      <c r="AE276" t="str">
        <f t="shared" si="160"/>
        <v>#6ebbc2</v>
      </c>
      <c r="AF276" t="str">
        <f t="shared" si="161"/>
        <v>748039140</v>
      </c>
      <c r="AG276" s="3" t="b">
        <f t="shared" si="152"/>
        <v>0</v>
      </c>
      <c r="AH276" t="b">
        <f t="shared" si="162"/>
        <v>1</v>
      </c>
      <c r="AI276" t="b">
        <f t="shared" si="163"/>
        <v>1</v>
      </c>
      <c r="AJ276" t="b">
        <f t="shared" si="164"/>
        <v>1</v>
      </c>
      <c r="AK276" s="8" t="b">
        <f t="shared" si="165"/>
        <v>1</v>
      </c>
      <c r="AL276" s="7" t="b">
        <f t="shared" si="166"/>
        <v>1</v>
      </c>
      <c r="AM276" s="8" t="b">
        <f t="shared" si="167"/>
        <v>0</v>
      </c>
      <c r="AN276" t="b">
        <f t="shared" si="168"/>
        <v>1</v>
      </c>
      <c r="AO276" t="str">
        <f t="shared" si="169"/>
        <v>cm</v>
      </c>
      <c r="AP276">
        <f t="shared" si="170"/>
        <v>171</v>
      </c>
      <c r="AQ276" s="6" t="b">
        <f t="shared" si="171"/>
        <v>1</v>
      </c>
      <c r="AR276" s="6" t="str">
        <f t="shared" si="172"/>
        <v>fffffd</v>
      </c>
      <c r="AS276" s="6" t="b">
        <f>NOT(IFERROR(VLOOKUP(IFERROR(VALUE(MID($AD276,RIGHT(AS$2,1)+1,1)),MID($AD276,RIGHT(AS$2,1)+1,1)),Alphanumeric!$A:$A,1,FALSE),-1)=-1)</f>
        <v>1</v>
      </c>
      <c r="AT276" s="6" t="b">
        <f>NOT(IFERROR(VLOOKUP(IFERROR(VALUE(MID($AD276,RIGHT(AT$2,1)+1,1)),MID($AD276,RIGHT(AT$2,1)+1,1)),Alphanumeric!$A:$A,1,FALSE),-1)=-1)</f>
        <v>1</v>
      </c>
      <c r="AU276" s="6" t="b">
        <f>NOT(IFERROR(VLOOKUP(IFERROR(VALUE(MID($AD276,RIGHT(AU$2,1)+1,1)),MID($AD276,RIGHT(AU$2,1)+1,1)),Alphanumeric!$A:$A,1,FALSE),-1)=-1)</f>
        <v>1</v>
      </c>
      <c r="AV276" s="6" t="b">
        <f>NOT(IFERROR(VLOOKUP(IFERROR(VALUE(MID($AD276,RIGHT(AV$2,1)+1,1)),MID($AD276,RIGHT(AV$2,1)+1,1)),Alphanumeric!$A:$A,1,FALSE),-1)=-1)</f>
        <v>1</v>
      </c>
      <c r="AW276" s="6" t="b">
        <f>NOT(IFERROR(VLOOKUP(IFERROR(VALUE(MID($AD276,RIGHT(AW$2,1)+1,1)),MID($AD276,RIGHT(AW$2,1)+1,1)),Alphanumeric!$A:$A,1,FALSE),-1)=-1)</f>
        <v>1</v>
      </c>
      <c r="AX276" s="6" t="b">
        <f>NOT(IFERROR(VLOOKUP(IFERROR(VALUE(MID($AD276,RIGHT(AX$2,1)+1,1)),MID($AD276,RIGHT(AX$2,1)+1,1)),Alphanumeric!$A:$A,1,FALSE),-1)=-1)</f>
        <v>1</v>
      </c>
      <c r="AY276" s="6" t="b">
        <f t="shared" si="173"/>
        <v>1</v>
      </c>
      <c r="AZ276" t="b">
        <f t="shared" si="174"/>
        <v>1</v>
      </c>
    </row>
    <row r="277" spans="1:52" ht="17" x14ac:dyDescent="0.25">
      <c r="A277" t="str">
        <f t="shared" si="153"/>
        <v>68-4</v>
      </c>
      <c r="B277" s="1" t="s">
        <v>198</v>
      </c>
      <c r="C277">
        <f t="shared" si="175"/>
        <v>68</v>
      </c>
      <c r="D277">
        <f t="shared" si="154"/>
        <v>4</v>
      </c>
      <c r="G277">
        <f t="shared" si="176"/>
        <v>275</v>
      </c>
      <c r="H277" t="str">
        <f t="shared" si="178"/>
        <v/>
      </c>
      <c r="I277" t="str">
        <f t="shared" si="178"/>
        <v>ecl:hzl pid:758144605 hcl:#ceb3a1 hgt:186cm</v>
      </c>
      <c r="J277" t="str">
        <f t="shared" si="178"/>
        <v>eyr:2028 iyr:2014</v>
      </c>
      <c r="K277" t="str">
        <f t="shared" si="178"/>
        <v>byr:1928</v>
      </c>
      <c r="L277" t="str">
        <f t="shared" si="178"/>
        <v/>
      </c>
      <c r="M277" t="str">
        <f t="shared" si="178"/>
        <v/>
      </c>
      <c r="N277" t="str">
        <f t="shared" si="178"/>
        <v/>
      </c>
      <c r="O277" t="str">
        <f t="shared" si="178"/>
        <v/>
      </c>
      <c r="P277" t="str">
        <f t="shared" si="178"/>
        <v/>
      </c>
      <c r="Q277" t="str">
        <f t="shared" si="148"/>
        <v>ecl:hzl pid:758144605 hcl:#ceb3a1 hgt:186cm eyr:2028 iyr:2014 byr:1928</v>
      </c>
      <c r="R277">
        <f t="shared" si="150"/>
        <v>63</v>
      </c>
      <c r="S277">
        <f t="shared" si="150"/>
        <v>54</v>
      </c>
      <c r="T277">
        <f t="shared" si="150"/>
        <v>45</v>
      </c>
      <c r="U277">
        <f t="shared" si="150"/>
        <v>35</v>
      </c>
      <c r="V277">
        <f t="shared" si="150"/>
        <v>23</v>
      </c>
      <c r="W277">
        <f t="shared" si="150"/>
        <v>1</v>
      </c>
      <c r="X277">
        <f t="shared" si="150"/>
        <v>9</v>
      </c>
      <c r="Y277" s="3" t="b">
        <f t="shared" si="151"/>
        <v>1</v>
      </c>
      <c r="Z277" t="str">
        <f t="shared" si="155"/>
        <v>1928</v>
      </c>
      <c r="AA277" t="str">
        <f t="shared" si="156"/>
        <v>2014</v>
      </c>
      <c r="AB277" t="str">
        <f t="shared" si="157"/>
        <v>2028</v>
      </c>
      <c r="AC277" t="str">
        <f t="shared" si="158"/>
        <v>186cm</v>
      </c>
      <c r="AD277" t="str">
        <f t="shared" si="159"/>
        <v>#ceb3a1</v>
      </c>
      <c r="AE277" t="str">
        <f t="shared" si="160"/>
        <v>hzl</v>
      </c>
      <c r="AF277" t="str">
        <f t="shared" si="161"/>
        <v>758144605</v>
      </c>
      <c r="AG277" s="3" t="b">
        <f t="shared" si="152"/>
        <v>1</v>
      </c>
      <c r="AH277" t="b">
        <f t="shared" si="162"/>
        <v>1</v>
      </c>
      <c r="AI277" t="b">
        <f t="shared" si="163"/>
        <v>1</v>
      </c>
      <c r="AJ277" t="b">
        <f t="shared" si="164"/>
        <v>1</v>
      </c>
      <c r="AK277" s="8" t="b">
        <f t="shared" si="165"/>
        <v>1</v>
      </c>
      <c r="AL277" s="7" t="b">
        <f t="shared" si="166"/>
        <v>1</v>
      </c>
      <c r="AM277" s="8" t="b">
        <f t="shared" si="167"/>
        <v>1</v>
      </c>
      <c r="AN277" t="b">
        <f t="shared" si="168"/>
        <v>1</v>
      </c>
      <c r="AO277" t="str">
        <f t="shared" si="169"/>
        <v>cm</v>
      </c>
      <c r="AP277">
        <f t="shared" si="170"/>
        <v>186</v>
      </c>
      <c r="AQ277" s="6" t="b">
        <f t="shared" si="171"/>
        <v>1</v>
      </c>
      <c r="AR277" s="6" t="str">
        <f t="shared" si="172"/>
        <v>ceb3a1</v>
      </c>
      <c r="AS277" s="6" t="b">
        <f>NOT(IFERROR(VLOOKUP(IFERROR(VALUE(MID($AD277,RIGHT(AS$2,1)+1,1)),MID($AD277,RIGHT(AS$2,1)+1,1)),Alphanumeric!$A:$A,1,FALSE),-1)=-1)</f>
        <v>1</v>
      </c>
      <c r="AT277" s="6" t="b">
        <f>NOT(IFERROR(VLOOKUP(IFERROR(VALUE(MID($AD277,RIGHT(AT$2,1)+1,1)),MID($AD277,RIGHT(AT$2,1)+1,1)),Alphanumeric!$A:$A,1,FALSE),-1)=-1)</f>
        <v>1</v>
      </c>
      <c r="AU277" s="6" t="b">
        <f>NOT(IFERROR(VLOOKUP(IFERROR(VALUE(MID($AD277,RIGHT(AU$2,1)+1,1)),MID($AD277,RIGHT(AU$2,1)+1,1)),Alphanumeric!$A:$A,1,FALSE),-1)=-1)</f>
        <v>1</v>
      </c>
      <c r="AV277" s="6" t="b">
        <f>NOT(IFERROR(VLOOKUP(IFERROR(VALUE(MID($AD277,RIGHT(AV$2,1)+1,1)),MID($AD277,RIGHT(AV$2,1)+1,1)),Alphanumeric!$A:$A,1,FALSE),-1)=-1)</f>
        <v>1</v>
      </c>
      <c r="AW277" s="6" t="b">
        <f>NOT(IFERROR(VLOOKUP(IFERROR(VALUE(MID($AD277,RIGHT(AW$2,1)+1,1)),MID($AD277,RIGHT(AW$2,1)+1,1)),Alphanumeric!$A:$A,1,FALSE),-1)=-1)</f>
        <v>1</v>
      </c>
      <c r="AX277" s="6" t="b">
        <f>NOT(IFERROR(VLOOKUP(IFERROR(VALUE(MID($AD277,RIGHT(AX$2,1)+1,1)),MID($AD277,RIGHT(AX$2,1)+1,1)),Alphanumeric!$A:$A,1,FALSE),-1)=-1)</f>
        <v>1</v>
      </c>
      <c r="AY277" s="6" t="b">
        <f t="shared" si="173"/>
        <v>1</v>
      </c>
      <c r="AZ277" t="b">
        <f t="shared" si="174"/>
        <v>1</v>
      </c>
    </row>
    <row r="278" spans="1:52" ht="17" x14ac:dyDescent="0.25">
      <c r="A278" t="str">
        <f t="shared" si="153"/>
        <v>68-5</v>
      </c>
      <c r="B278" s="1" t="s">
        <v>199</v>
      </c>
      <c r="C278">
        <f t="shared" si="175"/>
        <v>68</v>
      </c>
      <c r="D278">
        <f t="shared" si="154"/>
        <v>5</v>
      </c>
      <c r="G278">
        <f t="shared" si="176"/>
        <v>276</v>
      </c>
      <c r="H278" t="str">
        <f t="shared" si="178"/>
        <v/>
      </c>
      <c r="I278" t="str">
        <f t="shared" si="178"/>
        <v>ecl:hzl</v>
      </c>
      <c r="J278" t="str">
        <f t="shared" si="178"/>
        <v>hgt:66in</v>
      </c>
      <c r="K278" t="str">
        <f t="shared" si="178"/>
        <v>byr:2000 iyr:2017 eyr:2020</v>
      </c>
      <c r="L278" t="str">
        <f t="shared" si="178"/>
        <v>pid:162973694 hcl:#a97842</v>
      </c>
      <c r="M278" t="str">
        <f t="shared" si="178"/>
        <v/>
      </c>
      <c r="N278" t="str">
        <f t="shared" si="178"/>
        <v/>
      </c>
      <c r="O278" t="str">
        <f t="shared" si="178"/>
        <v/>
      </c>
      <c r="P278" t="str">
        <f t="shared" si="178"/>
        <v/>
      </c>
      <c r="Q278" t="str">
        <f t="shared" si="148"/>
        <v>ecl:hzl hgt:66in byr:2000 iyr:2017 eyr:2020 pid:162973694 hcl:#a97842</v>
      </c>
      <c r="R278">
        <f t="shared" si="150"/>
        <v>18</v>
      </c>
      <c r="S278">
        <f t="shared" si="150"/>
        <v>27</v>
      </c>
      <c r="T278">
        <f t="shared" si="150"/>
        <v>36</v>
      </c>
      <c r="U278">
        <f t="shared" si="150"/>
        <v>9</v>
      </c>
      <c r="V278">
        <f t="shared" si="150"/>
        <v>59</v>
      </c>
      <c r="W278">
        <f t="shared" si="150"/>
        <v>1</v>
      </c>
      <c r="X278">
        <f t="shared" si="150"/>
        <v>45</v>
      </c>
      <c r="Y278" s="3" t="b">
        <f t="shared" si="151"/>
        <v>1</v>
      </c>
      <c r="Z278" t="str">
        <f t="shared" si="155"/>
        <v>2000</v>
      </c>
      <c r="AA278" t="str">
        <f t="shared" si="156"/>
        <v>2017</v>
      </c>
      <c r="AB278" t="str">
        <f t="shared" si="157"/>
        <v>2020</v>
      </c>
      <c r="AC278" t="str">
        <f t="shared" si="158"/>
        <v>66in</v>
      </c>
      <c r="AD278" t="str">
        <f t="shared" si="159"/>
        <v>#a97842</v>
      </c>
      <c r="AE278" t="str">
        <f t="shared" si="160"/>
        <v>hzl</v>
      </c>
      <c r="AF278" t="str">
        <f t="shared" si="161"/>
        <v>162973694</v>
      </c>
      <c r="AG278" s="3" t="b">
        <f t="shared" si="152"/>
        <v>1</v>
      </c>
      <c r="AH278" t="b">
        <f t="shared" si="162"/>
        <v>1</v>
      </c>
      <c r="AI278" t="b">
        <f t="shared" si="163"/>
        <v>1</v>
      </c>
      <c r="AJ278" t="b">
        <f t="shared" si="164"/>
        <v>1</v>
      </c>
      <c r="AK278" s="8" t="b">
        <f t="shared" si="165"/>
        <v>1</v>
      </c>
      <c r="AL278" s="7" t="b">
        <f t="shared" si="166"/>
        <v>1</v>
      </c>
      <c r="AM278" s="8" t="b">
        <f t="shared" si="167"/>
        <v>1</v>
      </c>
      <c r="AN278" t="b">
        <f t="shared" si="168"/>
        <v>1</v>
      </c>
      <c r="AO278" t="str">
        <f t="shared" si="169"/>
        <v>in</v>
      </c>
      <c r="AP278">
        <f t="shared" si="170"/>
        <v>66</v>
      </c>
      <c r="AQ278" s="6" t="b">
        <f t="shared" si="171"/>
        <v>1</v>
      </c>
      <c r="AR278" s="6" t="str">
        <f t="shared" si="172"/>
        <v>a97842</v>
      </c>
      <c r="AS278" s="6" t="b">
        <f>NOT(IFERROR(VLOOKUP(IFERROR(VALUE(MID($AD278,RIGHT(AS$2,1)+1,1)),MID($AD278,RIGHT(AS$2,1)+1,1)),Alphanumeric!$A:$A,1,FALSE),-1)=-1)</f>
        <v>1</v>
      </c>
      <c r="AT278" s="6" t="b">
        <f>NOT(IFERROR(VLOOKUP(IFERROR(VALUE(MID($AD278,RIGHT(AT$2,1)+1,1)),MID($AD278,RIGHT(AT$2,1)+1,1)),Alphanumeric!$A:$A,1,FALSE),-1)=-1)</f>
        <v>1</v>
      </c>
      <c r="AU278" s="6" t="b">
        <f>NOT(IFERROR(VLOOKUP(IFERROR(VALUE(MID($AD278,RIGHT(AU$2,1)+1,1)),MID($AD278,RIGHT(AU$2,1)+1,1)),Alphanumeric!$A:$A,1,FALSE),-1)=-1)</f>
        <v>1</v>
      </c>
      <c r="AV278" s="6" t="b">
        <f>NOT(IFERROR(VLOOKUP(IFERROR(VALUE(MID($AD278,RIGHT(AV$2,1)+1,1)),MID($AD278,RIGHT(AV$2,1)+1,1)),Alphanumeric!$A:$A,1,FALSE),-1)=-1)</f>
        <v>1</v>
      </c>
      <c r="AW278" s="6" t="b">
        <f>NOT(IFERROR(VLOOKUP(IFERROR(VALUE(MID($AD278,RIGHT(AW$2,1)+1,1)),MID($AD278,RIGHT(AW$2,1)+1,1)),Alphanumeric!$A:$A,1,FALSE),-1)=-1)</f>
        <v>1</v>
      </c>
      <c r="AX278" s="6" t="b">
        <f>NOT(IFERROR(VLOOKUP(IFERROR(VALUE(MID($AD278,RIGHT(AX$2,1)+1,1)),MID($AD278,RIGHT(AX$2,1)+1,1)),Alphanumeric!$A:$A,1,FALSE),-1)=-1)</f>
        <v>1</v>
      </c>
      <c r="AY278" s="6" t="b">
        <f t="shared" si="173"/>
        <v>1</v>
      </c>
      <c r="AZ278" t="b">
        <f t="shared" si="174"/>
        <v>1</v>
      </c>
    </row>
    <row r="279" spans="1:52" x14ac:dyDescent="0.2">
      <c r="A279" t="str">
        <f t="shared" si="153"/>
        <v>69-1</v>
      </c>
      <c r="C279">
        <f t="shared" si="175"/>
        <v>69</v>
      </c>
      <c r="D279">
        <f t="shared" si="154"/>
        <v>1</v>
      </c>
      <c r="G279">
        <f t="shared" si="176"/>
        <v>277</v>
      </c>
      <c r="H279" t="str">
        <f t="shared" si="178"/>
        <v/>
      </c>
      <c r="I279" t="str">
        <f t="shared" si="178"/>
        <v>iyr:2012 pid:749770535</v>
      </c>
      <c r="J279" t="str">
        <f t="shared" si="178"/>
        <v>byr:1969 cid:148</v>
      </c>
      <c r="K279" t="str">
        <f t="shared" si="178"/>
        <v>hcl:#733820</v>
      </c>
      <c r="L279" t="str">
        <f t="shared" si="178"/>
        <v>hgt:180cm eyr:2021 ecl:hzl</v>
      </c>
      <c r="M279" t="str">
        <f t="shared" si="178"/>
        <v/>
      </c>
      <c r="N279" t="str">
        <f t="shared" si="178"/>
        <v/>
      </c>
      <c r="O279" t="str">
        <f t="shared" si="178"/>
        <v/>
      </c>
      <c r="P279" t="str">
        <f t="shared" si="178"/>
        <v/>
      </c>
      <c r="Q279" t="str">
        <f t="shared" si="148"/>
        <v>iyr:2012 pid:749770535 byr:1969 cid:148 hcl:#733820 hgt:180cm eyr:2021 ecl:hzl</v>
      </c>
      <c r="R279">
        <f t="shared" si="150"/>
        <v>24</v>
      </c>
      <c r="S279">
        <f t="shared" si="150"/>
        <v>1</v>
      </c>
      <c r="T279">
        <f t="shared" si="150"/>
        <v>63</v>
      </c>
      <c r="U279">
        <f t="shared" si="150"/>
        <v>53</v>
      </c>
      <c r="V279">
        <f t="shared" si="150"/>
        <v>41</v>
      </c>
      <c r="W279">
        <f t="shared" si="150"/>
        <v>72</v>
      </c>
      <c r="X279">
        <f t="shared" si="150"/>
        <v>10</v>
      </c>
      <c r="Y279" s="3" t="b">
        <f t="shared" si="151"/>
        <v>1</v>
      </c>
      <c r="Z279" t="str">
        <f t="shared" si="155"/>
        <v>1969</v>
      </c>
      <c r="AA279" t="str">
        <f t="shared" si="156"/>
        <v>2012</v>
      </c>
      <c r="AB279" t="str">
        <f t="shared" si="157"/>
        <v>2021</v>
      </c>
      <c r="AC279" t="str">
        <f t="shared" si="158"/>
        <v>180cm</v>
      </c>
      <c r="AD279" t="str">
        <f t="shared" si="159"/>
        <v>#733820</v>
      </c>
      <c r="AE279" t="str">
        <f t="shared" si="160"/>
        <v>hzl</v>
      </c>
      <c r="AF279" t="str">
        <f t="shared" si="161"/>
        <v>749770535</v>
      </c>
      <c r="AG279" s="3" t="b">
        <f t="shared" si="152"/>
        <v>1</v>
      </c>
      <c r="AH279" t="b">
        <f t="shared" si="162"/>
        <v>1</v>
      </c>
      <c r="AI279" t="b">
        <f t="shared" si="163"/>
        <v>1</v>
      </c>
      <c r="AJ279" t="b">
        <f t="shared" si="164"/>
        <v>1</v>
      </c>
      <c r="AK279" s="8" t="b">
        <f t="shared" si="165"/>
        <v>1</v>
      </c>
      <c r="AL279" s="7" t="b">
        <f t="shared" si="166"/>
        <v>1</v>
      </c>
      <c r="AM279" s="8" t="b">
        <f t="shared" si="167"/>
        <v>1</v>
      </c>
      <c r="AN279" t="b">
        <f t="shared" si="168"/>
        <v>1</v>
      </c>
      <c r="AO279" t="str">
        <f t="shared" si="169"/>
        <v>cm</v>
      </c>
      <c r="AP279">
        <f t="shared" si="170"/>
        <v>180</v>
      </c>
      <c r="AQ279" s="6" t="b">
        <f t="shared" si="171"/>
        <v>1</v>
      </c>
      <c r="AR279" s="6" t="str">
        <f t="shared" si="172"/>
        <v>733820</v>
      </c>
      <c r="AS279" s="6" t="b">
        <f>NOT(IFERROR(VLOOKUP(IFERROR(VALUE(MID($AD279,RIGHT(AS$2,1)+1,1)),MID($AD279,RIGHT(AS$2,1)+1,1)),Alphanumeric!$A:$A,1,FALSE),-1)=-1)</f>
        <v>1</v>
      </c>
      <c r="AT279" s="6" t="b">
        <f>NOT(IFERROR(VLOOKUP(IFERROR(VALUE(MID($AD279,RIGHT(AT$2,1)+1,1)),MID($AD279,RIGHT(AT$2,1)+1,1)),Alphanumeric!$A:$A,1,FALSE),-1)=-1)</f>
        <v>1</v>
      </c>
      <c r="AU279" s="6" t="b">
        <f>NOT(IFERROR(VLOOKUP(IFERROR(VALUE(MID($AD279,RIGHT(AU$2,1)+1,1)),MID($AD279,RIGHT(AU$2,1)+1,1)),Alphanumeric!$A:$A,1,FALSE),-1)=-1)</f>
        <v>1</v>
      </c>
      <c r="AV279" s="6" t="b">
        <f>NOT(IFERROR(VLOOKUP(IFERROR(VALUE(MID($AD279,RIGHT(AV$2,1)+1,1)),MID($AD279,RIGHT(AV$2,1)+1,1)),Alphanumeric!$A:$A,1,FALSE),-1)=-1)</f>
        <v>1</v>
      </c>
      <c r="AW279" s="6" t="b">
        <f>NOT(IFERROR(VLOOKUP(IFERROR(VALUE(MID($AD279,RIGHT(AW$2,1)+1,1)),MID($AD279,RIGHT(AW$2,1)+1,1)),Alphanumeric!$A:$A,1,FALSE),-1)=-1)</f>
        <v>1</v>
      </c>
      <c r="AX279" s="6" t="b">
        <f>NOT(IFERROR(VLOOKUP(IFERROR(VALUE(MID($AD279,RIGHT(AX$2,1)+1,1)),MID($AD279,RIGHT(AX$2,1)+1,1)),Alphanumeric!$A:$A,1,FALSE),-1)=-1)</f>
        <v>1</v>
      </c>
      <c r="AY279" s="6" t="b">
        <f t="shared" si="173"/>
        <v>1</v>
      </c>
      <c r="AZ279" t="b">
        <f t="shared" si="174"/>
        <v>1</v>
      </c>
    </row>
    <row r="280" spans="1:52" ht="17" x14ac:dyDescent="0.25">
      <c r="A280" t="str">
        <f t="shared" si="153"/>
        <v>69-2</v>
      </c>
      <c r="B280" s="1" t="s">
        <v>191</v>
      </c>
      <c r="C280">
        <f t="shared" si="175"/>
        <v>69</v>
      </c>
      <c r="D280">
        <f t="shared" si="154"/>
        <v>2</v>
      </c>
      <c r="G280">
        <f t="shared" si="176"/>
        <v>278</v>
      </c>
      <c r="H280" t="str">
        <f t="shared" si="178"/>
        <v/>
      </c>
      <c r="I280" t="str">
        <f t="shared" si="178"/>
        <v>iyr:2010</v>
      </c>
      <c r="J280" t="str">
        <f t="shared" si="178"/>
        <v>byr:1958</v>
      </c>
      <c r="K280" t="str">
        <f t="shared" si="178"/>
        <v>hgt:164cm</v>
      </c>
      <c r="L280" t="str">
        <f t="shared" si="178"/>
        <v>ecl:blu hcl:#733820 pid:890634327 eyr:2024</v>
      </c>
      <c r="M280" t="str">
        <f t="shared" si="178"/>
        <v/>
      </c>
      <c r="N280" t="str">
        <f t="shared" si="178"/>
        <v/>
      </c>
      <c r="O280" t="str">
        <f t="shared" si="178"/>
        <v/>
      </c>
      <c r="P280" t="str">
        <f t="shared" si="178"/>
        <v/>
      </c>
      <c r="Q280" t="str">
        <f t="shared" si="148"/>
        <v>iyr:2010 byr:1958 hgt:164cm ecl:blu hcl:#733820 pid:890634327 eyr:2024</v>
      </c>
      <c r="R280">
        <f t="shared" si="150"/>
        <v>10</v>
      </c>
      <c r="S280">
        <f t="shared" si="150"/>
        <v>1</v>
      </c>
      <c r="T280">
        <f t="shared" si="150"/>
        <v>63</v>
      </c>
      <c r="U280">
        <f t="shared" si="150"/>
        <v>19</v>
      </c>
      <c r="V280">
        <f t="shared" si="150"/>
        <v>37</v>
      </c>
      <c r="W280">
        <f t="shared" si="150"/>
        <v>29</v>
      </c>
      <c r="X280">
        <f t="shared" si="150"/>
        <v>49</v>
      </c>
      <c r="Y280" s="3" t="b">
        <f t="shared" si="151"/>
        <v>1</v>
      </c>
      <c r="Z280" t="str">
        <f t="shared" si="155"/>
        <v>1958</v>
      </c>
      <c r="AA280" t="str">
        <f t="shared" si="156"/>
        <v>2010</v>
      </c>
      <c r="AB280" t="str">
        <f t="shared" si="157"/>
        <v>2024</v>
      </c>
      <c r="AC280" t="str">
        <f t="shared" si="158"/>
        <v>164cm</v>
      </c>
      <c r="AD280" t="str">
        <f t="shared" si="159"/>
        <v>#733820</v>
      </c>
      <c r="AE280" t="str">
        <f t="shared" si="160"/>
        <v>blu</v>
      </c>
      <c r="AF280" t="str">
        <f t="shared" si="161"/>
        <v>890634327</v>
      </c>
      <c r="AG280" s="3" t="b">
        <f t="shared" si="152"/>
        <v>1</v>
      </c>
      <c r="AH280" t="b">
        <f t="shared" si="162"/>
        <v>1</v>
      </c>
      <c r="AI280" t="b">
        <f t="shared" si="163"/>
        <v>1</v>
      </c>
      <c r="AJ280" t="b">
        <f t="shared" si="164"/>
        <v>1</v>
      </c>
      <c r="AK280" s="8" t="b">
        <f t="shared" si="165"/>
        <v>1</v>
      </c>
      <c r="AL280" s="7" t="b">
        <f t="shared" si="166"/>
        <v>1</v>
      </c>
      <c r="AM280" s="8" t="b">
        <f t="shared" si="167"/>
        <v>1</v>
      </c>
      <c r="AN280" t="b">
        <f t="shared" si="168"/>
        <v>1</v>
      </c>
      <c r="AO280" t="str">
        <f t="shared" si="169"/>
        <v>cm</v>
      </c>
      <c r="AP280">
        <f t="shared" si="170"/>
        <v>164</v>
      </c>
      <c r="AQ280" s="6" t="b">
        <f t="shared" si="171"/>
        <v>1</v>
      </c>
      <c r="AR280" s="6" t="str">
        <f t="shared" si="172"/>
        <v>733820</v>
      </c>
      <c r="AS280" s="6" t="b">
        <f>NOT(IFERROR(VLOOKUP(IFERROR(VALUE(MID($AD280,RIGHT(AS$2,1)+1,1)),MID($AD280,RIGHT(AS$2,1)+1,1)),Alphanumeric!$A:$A,1,FALSE),-1)=-1)</f>
        <v>1</v>
      </c>
      <c r="AT280" s="6" t="b">
        <f>NOT(IFERROR(VLOOKUP(IFERROR(VALUE(MID($AD280,RIGHT(AT$2,1)+1,1)),MID($AD280,RIGHT(AT$2,1)+1,1)),Alphanumeric!$A:$A,1,FALSE),-1)=-1)</f>
        <v>1</v>
      </c>
      <c r="AU280" s="6" t="b">
        <f>NOT(IFERROR(VLOOKUP(IFERROR(VALUE(MID($AD280,RIGHT(AU$2,1)+1,1)),MID($AD280,RIGHT(AU$2,1)+1,1)),Alphanumeric!$A:$A,1,FALSE),-1)=-1)</f>
        <v>1</v>
      </c>
      <c r="AV280" s="6" t="b">
        <f>NOT(IFERROR(VLOOKUP(IFERROR(VALUE(MID($AD280,RIGHT(AV$2,1)+1,1)),MID($AD280,RIGHT(AV$2,1)+1,1)),Alphanumeric!$A:$A,1,FALSE),-1)=-1)</f>
        <v>1</v>
      </c>
      <c r="AW280" s="6" t="b">
        <f>NOT(IFERROR(VLOOKUP(IFERROR(VALUE(MID($AD280,RIGHT(AW$2,1)+1,1)),MID($AD280,RIGHT(AW$2,1)+1,1)),Alphanumeric!$A:$A,1,FALSE),-1)=-1)</f>
        <v>1</v>
      </c>
      <c r="AX280" s="6" t="b">
        <f>NOT(IFERROR(VLOOKUP(IFERROR(VALUE(MID($AD280,RIGHT(AX$2,1)+1,1)),MID($AD280,RIGHT(AX$2,1)+1,1)),Alphanumeric!$A:$A,1,FALSE),-1)=-1)</f>
        <v>1</v>
      </c>
      <c r="AY280" s="6" t="b">
        <f t="shared" si="173"/>
        <v>1</v>
      </c>
      <c r="AZ280" t="b">
        <f t="shared" si="174"/>
        <v>1</v>
      </c>
    </row>
    <row r="281" spans="1:52" ht="17" x14ac:dyDescent="0.25">
      <c r="A281" t="str">
        <f t="shared" si="153"/>
        <v>69-3</v>
      </c>
      <c r="B281" s="1" t="s">
        <v>200</v>
      </c>
      <c r="C281">
        <f t="shared" si="175"/>
        <v>69</v>
      </c>
      <c r="D281">
        <f t="shared" si="154"/>
        <v>3</v>
      </c>
      <c r="G281">
        <f t="shared" si="176"/>
        <v>279</v>
      </c>
      <c r="H281" t="str">
        <f t="shared" si="178"/>
        <v/>
      </c>
      <c r="I281" t="str">
        <f t="shared" si="178"/>
        <v>hgt:70in pid:218397894</v>
      </c>
      <c r="J281" t="str">
        <f t="shared" si="178"/>
        <v>iyr:2020 eyr:2025 ecl:gry hcl:#341e13</v>
      </c>
      <c r="K281" t="str">
        <f t="shared" si="178"/>
        <v>byr:1970</v>
      </c>
      <c r="L281" t="str">
        <f t="shared" si="178"/>
        <v/>
      </c>
      <c r="M281" t="str">
        <f t="shared" si="178"/>
        <v/>
      </c>
      <c r="N281" t="str">
        <f t="shared" si="178"/>
        <v/>
      </c>
      <c r="O281" t="str">
        <f t="shared" si="178"/>
        <v/>
      </c>
      <c r="P281" t="str">
        <f t="shared" si="178"/>
        <v/>
      </c>
      <c r="Q281" t="str">
        <f t="shared" si="148"/>
        <v>hgt:70in pid:218397894 iyr:2020 eyr:2025 ecl:gry hcl:#341e13 byr:1970</v>
      </c>
      <c r="R281">
        <f t="shared" si="150"/>
        <v>62</v>
      </c>
      <c r="S281">
        <f t="shared" si="150"/>
        <v>24</v>
      </c>
      <c r="T281">
        <f t="shared" si="150"/>
        <v>33</v>
      </c>
      <c r="U281">
        <f t="shared" si="150"/>
        <v>1</v>
      </c>
      <c r="V281">
        <f t="shared" si="150"/>
        <v>50</v>
      </c>
      <c r="W281">
        <f t="shared" si="150"/>
        <v>42</v>
      </c>
      <c r="X281">
        <f t="shared" si="150"/>
        <v>10</v>
      </c>
      <c r="Y281" s="3" t="b">
        <f t="shared" si="151"/>
        <v>1</v>
      </c>
      <c r="Z281" t="str">
        <f t="shared" si="155"/>
        <v>1970</v>
      </c>
      <c r="AA281" t="str">
        <f t="shared" si="156"/>
        <v>2020</v>
      </c>
      <c r="AB281" t="str">
        <f t="shared" si="157"/>
        <v>2025</v>
      </c>
      <c r="AC281" t="str">
        <f t="shared" si="158"/>
        <v>70in</v>
      </c>
      <c r="AD281" t="str">
        <f t="shared" si="159"/>
        <v>#341e13</v>
      </c>
      <c r="AE281" t="str">
        <f t="shared" si="160"/>
        <v>gry</v>
      </c>
      <c r="AF281" t="str">
        <f t="shared" si="161"/>
        <v>218397894</v>
      </c>
      <c r="AG281" s="3" t="b">
        <f t="shared" si="152"/>
        <v>1</v>
      </c>
      <c r="AH281" t="b">
        <f t="shared" si="162"/>
        <v>1</v>
      </c>
      <c r="AI281" t="b">
        <f t="shared" si="163"/>
        <v>1</v>
      </c>
      <c r="AJ281" t="b">
        <f t="shared" si="164"/>
        <v>1</v>
      </c>
      <c r="AK281" s="8" t="b">
        <f t="shared" si="165"/>
        <v>1</v>
      </c>
      <c r="AL281" s="7" t="b">
        <f t="shared" si="166"/>
        <v>1</v>
      </c>
      <c r="AM281" s="8" t="b">
        <f t="shared" si="167"/>
        <v>1</v>
      </c>
      <c r="AN281" t="b">
        <f t="shared" si="168"/>
        <v>1</v>
      </c>
      <c r="AO281" t="str">
        <f t="shared" si="169"/>
        <v>in</v>
      </c>
      <c r="AP281">
        <f t="shared" si="170"/>
        <v>70</v>
      </c>
      <c r="AQ281" s="6" t="b">
        <f t="shared" si="171"/>
        <v>1</v>
      </c>
      <c r="AR281" s="6" t="str">
        <f t="shared" si="172"/>
        <v>341e13</v>
      </c>
      <c r="AS281" s="6" t="b">
        <f>NOT(IFERROR(VLOOKUP(IFERROR(VALUE(MID($AD281,RIGHT(AS$2,1)+1,1)),MID($AD281,RIGHT(AS$2,1)+1,1)),Alphanumeric!$A:$A,1,FALSE),-1)=-1)</f>
        <v>1</v>
      </c>
      <c r="AT281" s="6" t="b">
        <f>NOT(IFERROR(VLOOKUP(IFERROR(VALUE(MID($AD281,RIGHT(AT$2,1)+1,1)),MID($AD281,RIGHT(AT$2,1)+1,1)),Alphanumeric!$A:$A,1,FALSE),-1)=-1)</f>
        <v>1</v>
      </c>
      <c r="AU281" s="6" t="b">
        <f>NOT(IFERROR(VLOOKUP(IFERROR(VALUE(MID($AD281,RIGHT(AU$2,1)+1,1)),MID($AD281,RIGHT(AU$2,1)+1,1)),Alphanumeric!$A:$A,1,FALSE),-1)=-1)</f>
        <v>1</v>
      </c>
      <c r="AV281" s="6" t="b">
        <f>NOT(IFERROR(VLOOKUP(IFERROR(VALUE(MID($AD281,RIGHT(AV$2,1)+1,1)),MID($AD281,RIGHT(AV$2,1)+1,1)),Alphanumeric!$A:$A,1,FALSE),-1)=-1)</f>
        <v>1</v>
      </c>
      <c r="AW281" s="6" t="b">
        <f>NOT(IFERROR(VLOOKUP(IFERROR(VALUE(MID($AD281,RIGHT(AW$2,1)+1,1)),MID($AD281,RIGHT(AW$2,1)+1,1)),Alphanumeric!$A:$A,1,FALSE),-1)=-1)</f>
        <v>1</v>
      </c>
      <c r="AX281" s="6" t="b">
        <f>NOT(IFERROR(VLOOKUP(IFERROR(VALUE(MID($AD281,RIGHT(AX$2,1)+1,1)),MID($AD281,RIGHT(AX$2,1)+1,1)),Alphanumeric!$A:$A,1,FALSE),-1)=-1)</f>
        <v>1</v>
      </c>
      <c r="AY281" s="6" t="b">
        <f t="shared" si="173"/>
        <v>1</v>
      </c>
      <c r="AZ281" t="b">
        <f t="shared" si="174"/>
        <v>1</v>
      </c>
    </row>
    <row r="282" spans="1:52" ht="17" x14ac:dyDescent="0.25">
      <c r="A282" t="str">
        <f t="shared" si="153"/>
        <v>69-4</v>
      </c>
      <c r="B282" s="1" t="s">
        <v>201</v>
      </c>
      <c r="C282">
        <f t="shared" si="175"/>
        <v>69</v>
      </c>
      <c r="D282">
        <f t="shared" si="154"/>
        <v>4</v>
      </c>
      <c r="G282">
        <f t="shared" si="176"/>
        <v>280</v>
      </c>
      <c r="H282" t="str">
        <f t="shared" si="178"/>
        <v/>
      </c>
      <c r="I282" t="str">
        <f t="shared" si="178"/>
        <v>eyr:2020 pid:854208004 hgt:157cm hcl:#7d3b0c ecl:amb byr:1981 iyr:2020</v>
      </c>
      <c r="J282" t="str">
        <f t="shared" si="178"/>
        <v/>
      </c>
      <c r="K282" t="str">
        <f t="shared" si="178"/>
        <v/>
      </c>
      <c r="L282" t="str">
        <f t="shared" si="178"/>
        <v/>
      </c>
      <c r="M282" t="str">
        <f t="shared" si="178"/>
        <v/>
      </c>
      <c r="N282" t="str">
        <f t="shared" si="178"/>
        <v/>
      </c>
      <c r="O282" t="str">
        <f t="shared" si="178"/>
        <v/>
      </c>
      <c r="P282" t="str">
        <f t="shared" si="178"/>
        <v/>
      </c>
      <c r="Q282" t="str">
        <f t="shared" si="148"/>
        <v>eyr:2020 pid:854208004 hgt:157cm hcl:#7d3b0c ecl:amb byr:1981 iyr:2020</v>
      </c>
      <c r="R282">
        <f t="shared" si="150"/>
        <v>54</v>
      </c>
      <c r="S282">
        <f t="shared" si="150"/>
        <v>63</v>
      </c>
      <c r="T282">
        <f t="shared" si="150"/>
        <v>1</v>
      </c>
      <c r="U282">
        <f t="shared" si="150"/>
        <v>24</v>
      </c>
      <c r="V282">
        <f t="shared" si="150"/>
        <v>34</v>
      </c>
      <c r="W282">
        <f t="shared" si="150"/>
        <v>46</v>
      </c>
      <c r="X282">
        <f t="shared" si="150"/>
        <v>10</v>
      </c>
      <c r="Y282" s="3" t="b">
        <f t="shared" si="151"/>
        <v>1</v>
      </c>
      <c r="Z282" t="str">
        <f t="shared" si="155"/>
        <v>1981</v>
      </c>
      <c r="AA282" t="str">
        <f t="shared" si="156"/>
        <v>2020</v>
      </c>
      <c r="AB282" t="str">
        <f t="shared" si="157"/>
        <v>2020</v>
      </c>
      <c r="AC282" t="str">
        <f t="shared" si="158"/>
        <v>157cm</v>
      </c>
      <c r="AD282" t="str">
        <f t="shared" si="159"/>
        <v>#7d3b0c</v>
      </c>
      <c r="AE282" t="str">
        <f t="shared" si="160"/>
        <v>amb</v>
      </c>
      <c r="AF282" t="str">
        <f t="shared" si="161"/>
        <v>854208004</v>
      </c>
      <c r="AG282" s="3" t="b">
        <f t="shared" si="152"/>
        <v>1</v>
      </c>
      <c r="AH282" t="b">
        <f t="shared" si="162"/>
        <v>1</v>
      </c>
      <c r="AI282" t="b">
        <f t="shared" si="163"/>
        <v>1</v>
      </c>
      <c r="AJ282" t="b">
        <f t="shared" si="164"/>
        <v>1</v>
      </c>
      <c r="AK282" s="8" t="b">
        <f t="shared" si="165"/>
        <v>1</v>
      </c>
      <c r="AL282" s="7" t="b">
        <f t="shared" si="166"/>
        <v>1</v>
      </c>
      <c r="AM282" s="8" t="b">
        <f t="shared" si="167"/>
        <v>1</v>
      </c>
      <c r="AN282" t="b">
        <f t="shared" si="168"/>
        <v>1</v>
      </c>
      <c r="AO282" t="str">
        <f t="shared" si="169"/>
        <v>cm</v>
      </c>
      <c r="AP282">
        <f t="shared" si="170"/>
        <v>157</v>
      </c>
      <c r="AQ282" s="6" t="b">
        <f t="shared" si="171"/>
        <v>1</v>
      </c>
      <c r="AR282" s="6" t="str">
        <f t="shared" si="172"/>
        <v>7d3b0c</v>
      </c>
      <c r="AS282" s="6" t="b">
        <f>NOT(IFERROR(VLOOKUP(IFERROR(VALUE(MID($AD282,RIGHT(AS$2,1)+1,1)),MID($AD282,RIGHT(AS$2,1)+1,1)),Alphanumeric!$A:$A,1,FALSE),-1)=-1)</f>
        <v>1</v>
      </c>
      <c r="AT282" s="6" t="b">
        <f>NOT(IFERROR(VLOOKUP(IFERROR(VALUE(MID($AD282,RIGHT(AT$2,1)+1,1)),MID($AD282,RIGHT(AT$2,1)+1,1)),Alphanumeric!$A:$A,1,FALSE),-1)=-1)</f>
        <v>1</v>
      </c>
      <c r="AU282" s="6" t="b">
        <f>NOT(IFERROR(VLOOKUP(IFERROR(VALUE(MID($AD282,RIGHT(AU$2,1)+1,1)),MID($AD282,RIGHT(AU$2,1)+1,1)),Alphanumeric!$A:$A,1,FALSE),-1)=-1)</f>
        <v>1</v>
      </c>
      <c r="AV282" s="6" t="b">
        <f>NOT(IFERROR(VLOOKUP(IFERROR(VALUE(MID($AD282,RIGHT(AV$2,1)+1,1)),MID($AD282,RIGHT(AV$2,1)+1,1)),Alphanumeric!$A:$A,1,FALSE),-1)=-1)</f>
        <v>1</v>
      </c>
      <c r="AW282" s="6" t="b">
        <f>NOT(IFERROR(VLOOKUP(IFERROR(VALUE(MID($AD282,RIGHT(AW$2,1)+1,1)),MID($AD282,RIGHT(AW$2,1)+1,1)),Alphanumeric!$A:$A,1,FALSE),-1)=-1)</f>
        <v>1</v>
      </c>
      <c r="AX282" s="6" t="b">
        <f>NOT(IFERROR(VLOOKUP(IFERROR(VALUE(MID($AD282,RIGHT(AX$2,1)+1,1)),MID($AD282,RIGHT(AX$2,1)+1,1)),Alphanumeric!$A:$A,1,FALSE),-1)=-1)</f>
        <v>1</v>
      </c>
      <c r="AY282" s="6" t="b">
        <f t="shared" si="173"/>
        <v>1</v>
      </c>
      <c r="AZ282" t="b">
        <f t="shared" si="174"/>
        <v>1</v>
      </c>
    </row>
    <row r="283" spans="1:52" ht="17" x14ac:dyDescent="0.25">
      <c r="A283" t="str">
        <f t="shared" si="153"/>
        <v>69-5</v>
      </c>
      <c r="B283" s="1" t="s">
        <v>202</v>
      </c>
      <c r="C283">
        <f t="shared" si="175"/>
        <v>69</v>
      </c>
      <c r="D283">
        <f t="shared" si="154"/>
        <v>5</v>
      </c>
      <c r="G283">
        <f t="shared" si="176"/>
        <v>281</v>
      </c>
      <c r="H283" t="str">
        <f t="shared" ref="H283:P288" si="179">IF(IFERROR(VLOOKUP($G283&amp;"-"&amp;H$2,$A:$B,2,FALSE),0)=0,"",VLOOKUP($G283&amp;"-"&amp;H$2,$A:$B,2,FALSE))</f>
        <v/>
      </c>
      <c r="I283" t="str">
        <f t="shared" si="179"/>
        <v>byr:1924</v>
      </c>
      <c r="J283" t="str">
        <f t="shared" si="179"/>
        <v>cid:321 eyr:2028 hcl:#cfa07d iyr:2010 ecl:amb pid:036669613 hgt:170cm</v>
      </c>
      <c r="K283" t="str">
        <f t="shared" si="179"/>
        <v/>
      </c>
      <c r="L283" t="str">
        <f t="shared" si="179"/>
        <v/>
      </c>
      <c r="M283" t="str">
        <f t="shared" si="179"/>
        <v/>
      </c>
      <c r="N283" t="str">
        <f t="shared" si="179"/>
        <v/>
      </c>
      <c r="O283" t="str">
        <f t="shared" si="179"/>
        <v/>
      </c>
      <c r="P283" t="str">
        <f t="shared" si="179"/>
        <v/>
      </c>
      <c r="Q283" t="str">
        <f t="shared" si="148"/>
        <v>byr:1924 cid:321 eyr:2028 hcl:#cfa07d iyr:2010 ecl:amb pid:036669613 hgt:170cm</v>
      </c>
      <c r="R283">
        <f t="shared" si="150"/>
        <v>1</v>
      </c>
      <c r="S283">
        <f t="shared" si="150"/>
        <v>39</v>
      </c>
      <c r="T283">
        <f t="shared" si="150"/>
        <v>18</v>
      </c>
      <c r="U283">
        <f t="shared" si="150"/>
        <v>70</v>
      </c>
      <c r="V283">
        <f t="shared" si="150"/>
        <v>27</v>
      </c>
      <c r="W283">
        <f t="shared" si="150"/>
        <v>48</v>
      </c>
      <c r="X283">
        <f t="shared" si="150"/>
        <v>56</v>
      </c>
      <c r="Y283" s="3" t="b">
        <f t="shared" si="151"/>
        <v>1</v>
      </c>
      <c r="Z283" t="str">
        <f t="shared" si="155"/>
        <v>1924</v>
      </c>
      <c r="AA283" t="str">
        <f t="shared" si="156"/>
        <v>2010</v>
      </c>
      <c r="AB283" t="str">
        <f t="shared" si="157"/>
        <v>2028</v>
      </c>
      <c r="AC283" t="str">
        <f t="shared" si="158"/>
        <v>170cm</v>
      </c>
      <c r="AD283" t="str">
        <f t="shared" si="159"/>
        <v>#cfa07d</v>
      </c>
      <c r="AE283" t="str">
        <f t="shared" si="160"/>
        <v>amb</v>
      </c>
      <c r="AF283" t="str">
        <f t="shared" si="161"/>
        <v>036669613</v>
      </c>
      <c r="AG283" s="3" t="b">
        <f t="shared" si="152"/>
        <v>1</v>
      </c>
      <c r="AH283" t="b">
        <f t="shared" si="162"/>
        <v>1</v>
      </c>
      <c r="AI283" t="b">
        <f t="shared" si="163"/>
        <v>1</v>
      </c>
      <c r="AJ283" t="b">
        <f t="shared" si="164"/>
        <v>1</v>
      </c>
      <c r="AK283" s="8" t="b">
        <f t="shared" si="165"/>
        <v>1</v>
      </c>
      <c r="AL283" s="7" t="b">
        <f t="shared" si="166"/>
        <v>1</v>
      </c>
      <c r="AM283" s="8" t="b">
        <f t="shared" si="167"/>
        <v>1</v>
      </c>
      <c r="AN283" t="b">
        <f t="shared" si="168"/>
        <v>1</v>
      </c>
      <c r="AO283" t="str">
        <f t="shared" si="169"/>
        <v>cm</v>
      </c>
      <c r="AP283">
        <f t="shared" si="170"/>
        <v>170</v>
      </c>
      <c r="AQ283" s="6" t="b">
        <f t="shared" si="171"/>
        <v>1</v>
      </c>
      <c r="AR283" s="6" t="str">
        <f t="shared" si="172"/>
        <v>cfa07d</v>
      </c>
      <c r="AS283" s="6" t="b">
        <f>NOT(IFERROR(VLOOKUP(IFERROR(VALUE(MID($AD283,RIGHT(AS$2,1)+1,1)),MID($AD283,RIGHT(AS$2,1)+1,1)),Alphanumeric!$A:$A,1,FALSE),-1)=-1)</f>
        <v>1</v>
      </c>
      <c r="AT283" s="6" t="b">
        <f>NOT(IFERROR(VLOOKUP(IFERROR(VALUE(MID($AD283,RIGHT(AT$2,1)+1,1)),MID($AD283,RIGHT(AT$2,1)+1,1)),Alphanumeric!$A:$A,1,FALSE),-1)=-1)</f>
        <v>1</v>
      </c>
      <c r="AU283" s="6" t="b">
        <f>NOT(IFERROR(VLOOKUP(IFERROR(VALUE(MID($AD283,RIGHT(AU$2,1)+1,1)),MID($AD283,RIGHT(AU$2,1)+1,1)),Alphanumeric!$A:$A,1,FALSE),-1)=-1)</f>
        <v>1</v>
      </c>
      <c r="AV283" s="6" t="b">
        <f>NOT(IFERROR(VLOOKUP(IFERROR(VALUE(MID($AD283,RIGHT(AV$2,1)+1,1)),MID($AD283,RIGHT(AV$2,1)+1,1)),Alphanumeric!$A:$A,1,FALSE),-1)=-1)</f>
        <v>1</v>
      </c>
      <c r="AW283" s="6" t="b">
        <f>NOT(IFERROR(VLOOKUP(IFERROR(VALUE(MID($AD283,RIGHT(AW$2,1)+1,1)),MID($AD283,RIGHT(AW$2,1)+1,1)),Alphanumeric!$A:$A,1,FALSE),-1)=-1)</f>
        <v>1</v>
      </c>
      <c r="AX283" s="6" t="b">
        <f>NOT(IFERROR(VLOOKUP(IFERROR(VALUE(MID($AD283,RIGHT(AX$2,1)+1,1)),MID($AD283,RIGHT(AX$2,1)+1,1)),Alphanumeric!$A:$A,1,FALSE),-1)=-1)</f>
        <v>1</v>
      </c>
      <c r="AY283" s="6" t="b">
        <f t="shared" si="173"/>
        <v>1</v>
      </c>
      <c r="AZ283" t="b">
        <f t="shared" si="174"/>
        <v>1</v>
      </c>
    </row>
    <row r="284" spans="1:52" x14ac:dyDescent="0.2">
      <c r="A284" t="str">
        <f t="shared" si="153"/>
        <v>70-1</v>
      </c>
      <c r="C284">
        <f t="shared" si="175"/>
        <v>70</v>
      </c>
      <c r="D284">
        <f t="shared" si="154"/>
        <v>1</v>
      </c>
      <c r="G284">
        <f t="shared" si="176"/>
        <v>282</v>
      </c>
      <c r="H284" t="str">
        <f t="shared" si="179"/>
        <v/>
      </c>
      <c r="I284" t="str">
        <f t="shared" si="179"/>
        <v>ecl:#6649d4 pid:0026989865 cid:188</v>
      </c>
      <c r="J284" t="str">
        <f t="shared" si="179"/>
        <v>hgt:152in</v>
      </c>
      <c r="K284" t="str">
        <f t="shared" si="179"/>
        <v>byr:1950 hcl:z eyr:1928 iyr:1963</v>
      </c>
      <c r="L284" t="str">
        <f t="shared" si="179"/>
        <v/>
      </c>
      <c r="M284" t="str">
        <f t="shared" si="179"/>
        <v/>
      </c>
      <c r="N284" t="str">
        <f t="shared" si="179"/>
        <v/>
      </c>
      <c r="O284" t="str">
        <f t="shared" si="179"/>
        <v/>
      </c>
      <c r="P284" t="str">
        <f t="shared" si="179"/>
        <v/>
      </c>
      <c r="Q284" t="str">
        <f t="shared" si="148"/>
        <v>ecl:#6649d4 pid:0026989865 cid:188 hgt:152in byr:1950 hcl:z eyr:1928 iyr:1963</v>
      </c>
      <c r="R284">
        <f t="shared" si="150"/>
        <v>46</v>
      </c>
      <c r="S284">
        <f t="shared" si="150"/>
        <v>70</v>
      </c>
      <c r="T284">
        <f t="shared" si="150"/>
        <v>61</v>
      </c>
      <c r="U284">
        <f t="shared" si="150"/>
        <v>36</v>
      </c>
      <c r="V284">
        <f t="shared" si="150"/>
        <v>55</v>
      </c>
      <c r="W284">
        <f t="shared" si="150"/>
        <v>1</v>
      </c>
      <c r="X284">
        <f t="shared" si="150"/>
        <v>13</v>
      </c>
      <c r="Y284" s="3" t="b">
        <f t="shared" si="151"/>
        <v>1</v>
      </c>
      <c r="Z284" t="str">
        <f t="shared" si="155"/>
        <v>1950</v>
      </c>
      <c r="AA284" t="str">
        <f t="shared" si="156"/>
        <v>1963</v>
      </c>
      <c r="AB284" t="str">
        <f t="shared" si="157"/>
        <v>1928</v>
      </c>
      <c r="AC284" t="str">
        <f t="shared" si="158"/>
        <v>152in</v>
      </c>
      <c r="AD284" t="str">
        <f t="shared" si="159"/>
        <v>z</v>
      </c>
      <c r="AE284" t="str">
        <f t="shared" si="160"/>
        <v>#6649d4</v>
      </c>
      <c r="AF284" t="str">
        <f t="shared" si="161"/>
        <v>0026989865</v>
      </c>
      <c r="AG284" s="3" t="b">
        <f t="shared" si="152"/>
        <v>0</v>
      </c>
      <c r="AH284" t="b">
        <f t="shared" si="162"/>
        <v>1</v>
      </c>
      <c r="AI284" t="b">
        <f t="shared" si="163"/>
        <v>0</v>
      </c>
      <c r="AJ284" t="b">
        <f t="shared" si="164"/>
        <v>0</v>
      </c>
      <c r="AK284" s="8" t="b">
        <f t="shared" si="165"/>
        <v>0</v>
      </c>
      <c r="AL284" s="7" t="b">
        <f t="shared" si="166"/>
        <v>0</v>
      </c>
      <c r="AM284" s="8" t="b">
        <f t="shared" si="167"/>
        <v>0</v>
      </c>
      <c r="AN284" t="b">
        <f t="shared" si="168"/>
        <v>0</v>
      </c>
      <c r="AO284" t="str">
        <f t="shared" si="169"/>
        <v>in</v>
      </c>
      <c r="AP284">
        <f t="shared" si="170"/>
        <v>152</v>
      </c>
      <c r="AQ284" s="6" t="b">
        <f t="shared" si="171"/>
        <v>0</v>
      </c>
      <c r="AR284" s="6" t="str">
        <f t="shared" si="172"/>
        <v/>
      </c>
      <c r="AS284" s="6" t="b">
        <f>NOT(IFERROR(VLOOKUP(IFERROR(VALUE(MID($AD284,RIGHT(AS$2,1)+1,1)),MID($AD284,RIGHT(AS$2,1)+1,1)),Alphanumeric!$A:$A,1,FALSE),-1)=-1)</f>
        <v>0</v>
      </c>
      <c r="AT284" s="6" t="b">
        <f>NOT(IFERROR(VLOOKUP(IFERROR(VALUE(MID($AD284,RIGHT(AT$2,1)+1,1)),MID($AD284,RIGHT(AT$2,1)+1,1)),Alphanumeric!$A:$A,1,FALSE),-1)=-1)</f>
        <v>0</v>
      </c>
      <c r="AU284" s="6" t="b">
        <f>NOT(IFERROR(VLOOKUP(IFERROR(VALUE(MID($AD284,RIGHT(AU$2,1)+1,1)),MID($AD284,RIGHT(AU$2,1)+1,1)),Alphanumeric!$A:$A,1,FALSE),-1)=-1)</f>
        <v>0</v>
      </c>
      <c r="AV284" s="6" t="b">
        <f>NOT(IFERROR(VLOOKUP(IFERROR(VALUE(MID($AD284,RIGHT(AV$2,1)+1,1)),MID($AD284,RIGHT(AV$2,1)+1,1)),Alphanumeric!$A:$A,1,FALSE),-1)=-1)</f>
        <v>0</v>
      </c>
      <c r="AW284" s="6" t="b">
        <f>NOT(IFERROR(VLOOKUP(IFERROR(VALUE(MID($AD284,RIGHT(AW$2,1)+1,1)),MID($AD284,RIGHT(AW$2,1)+1,1)),Alphanumeric!$A:$A,1,FALSE),-1)=-1)</f>
        <v>0</v>
      </c>
      <c r="AX284" s="6" t="b">
        <f>NOT(IFERROR(VLOOKUP(IFERROR(VALUE(MID($AD284,RIGHT(AX$2,1)+1,1)),MID($AD284,RIGHT(AX$2,1)+1,1)),Alphanumeric!$A:$A,1,FALSE),-1)=-1)</f>
        <v>0</v>
      </c>
      <c r="AY284" s="6" t="b">
        <f t="shared" si="173"/>
        <v>1</v>
      </c>
      <c r="AZ284" t="b">
        <f t="shared" si="174"/>
        <v>0</v>
      </c>
    </row>
    <row r="285" spans="1:52" ht="17" x14ac:dyDescent="0.25">
      <c r="A285" t="str">
        <f t="shared" si="153"/>
        <v>70-2</v>
      </c>
      <c r="B285" s="1" t="s">
        <v>203</v>
      </c>
      <c r="C285">
        <f t="shared" si="175"/>
        <v>70</v>
      </c>
      <c r="D285">
        <f t="shared" si="154"/>
        <v>2</v>
      </c>
      <c r="G285">
        <f t="shared" si="176"/>
        <v>283</v>
      </c>
      <c r="H285" t="str">
        <f t="shared" si="179"/>
        <v/>
      </c>
      <c r="I285" t="str">
        <f t="shared" si="179"/>
        <v>hcl:#ceb3a1 ecl:grn eyr:2028 pid:074363489 iyr:2010 hgt:173cm byr:1966</v>
      </c>
      <c r="J285" t="str">
        <f t="shared" si="179"/>
        <v/>
      </c>
      <c r="K285" t="str">
        <f t="shared" si="179"/>
        <v/>
      </c>
      <c r="L285" t="str">
        <f t="shared" si="179"/>
        <v/>
      </c>
      <c r="M285" t="str">
        <f t="shared" si="179"/>
        <v/>
      </c>
      <c r="N285" t="str">
        <f t="shared" si="179"/>
        <v/>
      </c>
      <c r="O285" t="str">
        <f t="shared" si="179"/>
        <v/>
      </c>
      <c r="P285" t="str">
        <f t="shared" si="179"/>
        <v/>
      </c>
      <c r="Q285" t="str">
        <f t="shared" si="148"/>
        <v>hcl:#ceb3a1 ecl:grn eyr:2028 pid:074363489 iyr:2010 hgt:173cm byr:1966</v>
      </c>
      <c r="R285">
        <f t="shared" si="150"/>
        <v>63</v>
      </c>
      <c r="S285">
        <f t="shared" si="150"/>
        <v>44</v>
      </c>
      <c r="T285">
        <f t="shared" si="150"/>
        <v>21</v>
      </c>
      <c r="U285">
        <f t="shared" si="150"/>
        <v>53</v>
      </c>
      <c r="V285">
        <f t="shared" si="150"/>
        <v>1</v>
      </c>
      <c r="W285">
        <f t="shared" si="150"/>
        <v>13</v>
      </c>
      <c r="X285">
        <f t="shared" si="150"/>
        <v>30</v>
      </c>
      <c r="Y285" s="3" t="b">
        <f t="shared" si="151"/>
        <v>1</v>
      </c>
      <c r="Z285" t="str">
        <f t="shared" si="155"/>
        <v>1966</v>
      </c>
      <c r="AA285" t="str">
        <f t="shared" si="156"/>
        <v>2010</v>
      </c>
      <c r="AB285" t="str">
        <f t="shared" si="157"/>
        <v>2028</v>
      </c>
      <c r="AC285" t="str">
        <f t="shared" si="158"/>
        <v>173cm</v>
      </c>
      <c r="AD285" t="str">
        <f t="shared" si="159"/>
        <v>#ceb3a1</v>
      </c>
      <c r="AE285" t="str">
        <f t="shared" si="160"/>
        <v>grn</v>
      </c>
      <c r="AF285" t="str">
        <f t="shared" si="161"/>
        <v>074363489</v>
      </c>
      <c r="AG285" s="3" t="b">
        <f t="shared" si="152"/>
        <v>1</v>
      </c>
      <c r="AH285" t="b">
        <f t="shared" si="162"/>
        <v>1</v>
      </c>
      <c r="AI285" t="b">
        <f t="shared" si="163"/>
        <v>1</v>
      </c>
      <c r="AJ285" t="b">
        <f t="shared" si="164"/>
        <v>1</v>
      </c>
      <c r="AK285" s="8" t="b">
        <f t="shared" si="165"/>
        <v>1</v>
      </c>
      <c r="AL285" s="7" t="b">
        <f t="shared" si="166"/>
        <v>1</v>
      </c>
      <c r="AM285" s="8" t="b">
        <f t="shared" si="167"/>
        <v>1</v>
      </c>
      <c r="AN285" t="b">
        <f t="shared" si="168"/>
        <v>1</v>
      </c>
      <c r="AO285" t="str">
        <f t="shared" si="169"/>
        <v>cm</v>
      </c>
      <c r="AP285">
        <f t="shared" si="170"/>
        <v>173</v>
      </c>
      <c r="AQ285" s="6" t="b">
        <f t="shared" si="171"/>
        <v>1</v>
      </c>
      <c r="AR285" s="6" t="str">
        <f t="shared" si="172"/>
        <v>ceb3a1</v>
      </c>
      <c r="AS285" s="6" t="b">
        <f>NOT(IFERROR(VLOOKUP(IFERROR(VALUE(MID($AD285,RIGHT(AS$2,1)+1,1)),MID($AD285,RIGHT(AS$2,1)+1,1)),Alphanumeric!$A:$A,1,FALSE),-1)=-1)</f>
        <v>1</v>
      </c>
      <c r="AT285" s="6" t="b">
        <f>NOT(IFERROR(VLOOKUP(IFERROR(VALUE(MID($AD285,RIGHT(AT$2,1)+1,1)),MID($AD285,RIGHT(AT$2,1)+1,1)),Alphanumeric!$A:$A,1,FALSE),-1)=-1)</f>
        <v>1</v>
      </c>
      <c r="AU285" s="6" t="b">
        <f>NOT(IFERROR(VLOOKUP(IFERROR(VALUE(MID($AD285,RIGHT(AU$2,1)+1,1)),MID($AD285,RIGHT(AU$2,1)+1,1)),Alphanumeric!$A:$A,1,FALSE),-1)=-1)</f>
        <v>1</v>
      </c>
      <c r="AV285" s="6" t="b">
        <f>NOT(IFERROR(VLOOKUP(IFERROR(VALUE(MID($AD285,RIGHT(AV$2,1)+1,1)),MID($AD285,RIGHT(AV$2,1)+1,1)),Alphanumeric!$A:$A,1,FALSE),-1)=-1)</f>
        <v>1</v>
      </c>
      <c r="AW285" s="6" t="b">
        <f>NOT(IFERROR(VLOOKUP(IFERROR(VALUE(MID($AD285,RIGHT(AW$2,1)+1,1)),MID($AD285,RIGHT(AW$2,1)+1,1)),Alphanumeric!$A:$A,1,FALSE),-1)=-1)</f>
        <v>1</v>
      </c>
      <c r="AX285" s="6" t="b">
        <f>NOT(IFERROR(VLOOKUP(IFERROR(VALUE(MID($AD285,RIGHT(AX$2,1)+1,1)),MID($AD285,RIGHT(AX$2,1)+1,1)),Alphanumeric!$A:$A,1,FALSE),-1)=-1)</f>
        <v>1</v>
      </c>
      <c r="AY285" s="6" t="b">
        <f t="shared" si="173"/>
        <v>1</v>
      </c>
      <c r="AZ285" t="b">
        <f t="shared" si="174"/>
        <v>1</v>
      </c>
    </row>
    <row r="286" spans="1:52" ht="17" x14ac:dyDescent="0.25">
      <c r="A286" t="str">
        <f t="shared" si="153"/>
        <v>70-3</v>
      </c>
      <c r="B286" s="1" t="s">
        <v>204</v>
      </c>
      <c r="C286">
        <f t="shared" si="175"/>
        <v>70</v>
      </c>
      <c r="D286">
        <f t="shared" si="154"/>
        <v>3</v>
      </c>
      <c r="G286">
        <f t="shared" si="176"/>
        <v>284</v>
      </c>
      <c r="H286" t="str">
        <f t="shared" si="179"/>
        <v/>
      </c>
      <c r="I286" t="str">
        <f t="shared" si="179"/>
        <v>eyr:2030</v>
      </c>
      <c r="J286" t="str">
        <f t="shared" si="179"/>
        <v>pid:9731612333 ecl:#f8824c</v>
      </c>
      <c r="K286" t="str">
        <f t="shared" si="179"/>
        <v>iyr:2022 hgt:161in</v>
      </c>
      <c r="L286" t="str">
        <f t="shared" si="179"/>
        <v>byr:2023</v>
      </c>
      <c r="M286" t="str">
        <f t="shared" si="179"/>
        <v>cid:316</v>
      </c>
      <c r="N286" t="str">
        <f t="shared" si="179"/>
        <v>hcl:z</v>
      </c>
      <c r="O286" t="str">
        <f t="shared" si="179"/>
        <v/>
      </c>
      <c r="P286" t="str">
        <f t="shared" si="179"/>
        <v/>
      </c>
      <c r="Q286" t="str">
        <f t="shared" si="148"/>
        <v>eyr:2030 pid:9731612333 ecl:#f8824c iyr:2022 hgt:161in byr:2023 cid:316 hcl:z</v>
      </c>
      <c r="R286">
        <f t="shared" si="150"/>
        <v>56</v>
      </c>
      <c r="S286">
        <f t="shared" si="150"/>
        <v>37</v>
      </c>
      <c r="T286">
        <f t="shared" si="150"/>
        <v>1</v>
      </c>
      <c r="U286">
        <f t="shared" si="150"/>
        <v>46</v>
      </c>
      <c r="V286">
        <f t="shared" si="150"/>
        <v>73</v>
      </c>
      <c r="W286">
        <f t="shared" si="150"/>
        <v>25</v>
      </c>
      <c r="X286">
        <f t="shared" si="150"/>
        <v>10</v>
      </c>
      <c r="Y286" s="3" t="b">
        <f t="shared" si="151"/>
        <v>1</v>
      </c>
      <c r="Z286" t="str">
        <f t="shared" si="155"/>
        <v>2023</v>
      </c>
      <c r="AA286" t="str">
        <f t="shared" si="156"/>
        <v>2022</v>
      </c>
      <c r="AB286" t="str">
        <f t="shared" si="157"/>
        <v>2030</v>
      </c>
      <c r="AC286" t="str">
        <f t="shared" si="158"/>
        <v>161in</v>
      </c>
      <c r="AD286" t="str">
        <f t="shared" si="159"/>
        <v>z</v>
      </c>
      <c r="AE286" t="str">
        <f t="shared" si="160"/>
        <v>#f8824c</v>
      </c>
      <c r="AF286" t="str">
        <f t="shared" si="161"/>
        <v>9731612333</v>
      </c>
      <c r="AG286" s="3" t="b">
        <f t="shared" si="152"/>
        <v>0</v>
      </c>
      <c r="AH286" t="b">
        <f t="shared" si="162"/>
        <v>0</v>
      </c>
      <c r="AI286" t="b">
        <f t="shared" si="163"/>
        <v>0</v>
      </c>
      <c r="AJ286" t="b">
        <f t="shared" si="164"/>
        <v>1</v>
      </c>
      <c r="AK286" s="8" t="b">
        <f t="shared" si="165"/>
        <v>0</v>
      </c>
      <c r="AL286" s="7" t="b">
        <f t="shared" si="166"/>
        <v>0</v>
      </c>
      <c r="AM286" s="8" t="b">
        <f t="shared" si="167"/>
        <v>0</v>
      </c>
      <c r="AN286" t="b">
        <f t="shared" si="168"/>
        <v>0</v>
      </c>
      <c r="AO286" t="str">
        <f t="shared" si="169"/>
        <v>in</v>
      </c>
      <c r="AP286">
        <f t="shared" si="170"/>
        <v>161</v>
      </c>
      <c r="AQ286" s="6" t="b">
        <f t="shared" si="171"/>
        <v>0</v>
      </c>
      <c r="AR286" s="6" t="str">
        <f t="shared" si="172"/>
        <v/>
      </c>
      <c r="AS286" s="6" t="b">
        <f>NOT(IFERROR(VLOOKUP(IFERROR(VALUE(MID($AD286,RIGHT(AS$2,1)+1,1)),MID($AD286,RIGHT(AS$2,1)+1,1)),Alphanumeric!$A:$A,1,FALSE),-1)=-1)</f>
        <v>0</v>
      </c>
      <c r="AT286" s="6" t="b">
        <f>NOT(IFERROR(VLOOKUP(IFERROR(VALUE(MID($AD286,RIGHT(AT$2,1)+1,1)),MID($AD286,RIGHT(AT$2,1)+1,1)),Alphanumeric!$A:$A,1,FALSE),-1)=-1)</f>
        <v>0</v>
      </c>
      <c r="AU286" s="6" t="b">
        <f>NOT(IFERROR(VLOOKUP(IFERROR(VALUE(MID($AD286,RIGHT(AU$2,1)+1,1)),MID($AD286,RIGHT(AU$2,1)+1,1)),Alphanumeric!$A:$A,1,FALSE),-1)=-1)</f>
        <v>0</v>
      </c>
      <c r="AV286" s="6" t="b">
        <f>NOT(IFERROR(VLOOKUP(IFERROR(VALUE(MID($AD286,RIGHT(AV$2,1)+1,1)),MID($AD286,RIGHT(AV$2,1)+1,1)),Alphanumeric!$A:$A,1,FALSE),-1)=-1)</f>
        <v>0</v>
      </c>
      <c r="AW286" s="6" t="b">
        <f>NOT(IFERROR(VLOOKUP(IFERROR(VALUE(MID($AD286,RIGHT(AW$2,1)+1,1)),MID($AD286,RIGHT(AW$2,1)+1,1)),Alphanumeric!$A:$A,1,FALSE),-1)=-1)</f>
        <v>0</v>
      </c>
      <c r="AX286" s="6" t="b">
        <f>NOT(IFERROR(VLOOKUP(IFERROR(VALUE(MID($AD286,RIGHT(AX$2,1)+1,1)),MID($AD286,RIGHT(AX$2,1)+1,1)),Alphanumeric!$A:$A,1,FALSE),-1)=-1)</f>
        <v>0</v>
      </c>
      <c r="AY286" s="6" t="b">
        <f t="shared" si="173"/>
        <v>1</v>
      </c>
      <c r="AZ286" t="b">
        <f t="shared" si="174"/>
        <v>0</v>
      </c>
    </row>
    <row r="287" spans="1:52" ht="17" x14ac:dyDescent="0.25">
      <c r="A287" t="str">
        <f t="shared" si="153"/>
        <v>70-4</v>
      </c>
      <c r="B287" s="1" t="s">
        <v>205</v>
      </c>
      <c r="C287">
        <f t="shared" si="175"/>
        <v>70</v>
      </c>
      <c r="D287">
        <f t="shared" si="154"/>
        <v>4</v>
      </c>
      <c r="G287">
        <f t="shared" si="176"/>
        <v>285</v>
      </c>
      <c r="H287" t="str">
        <f t="shared" si="179"/>
        <v/>
      </c>
      <c r="I287" t="str">
        <f t="shared" si="179"/>
        <v>hgt:175cm iyr:2016 eyr:2024 cid:244</v>
      </c>
      <c r="J287" t="str">
        <f t="shared" si="179"/>
        <v>byr:1952</v>
      </c>
      <c r="K287" t="str">
        <f t="shared" si="179"/>
        <v>pid:085432899</v>
      </c>
      <c r="L287" t="str">
        <f t="shared" si="179"/>
        <v>hcl:#fffffd ecl:brn</v>
      </c>
      <c r="M287" t="str">
        <f t="shared" si="179"/>
        <v/>
      </c>
      <c r="N287" t="str">
        <f t="shared" si="179"/>
        <v/>
      </c>
      <c r="O287" t="str">
        <f t="shared" si="179"/>
        <v/>
      </c>
      <c r="P287" t="str">
        <f t="shared" si="179"/>
        <v/>
      </c>
      <c r="Q287" t="str">
        <f t="shared" si="148"/>
        <v>hgt:175cm iyr:2016 eyr:2024 cid:244 byr:1952 pid:085432899 hcl:#fffffd ecl:brn</v>
      </c>
      <c r="R287">
        <f t="shared" si="150"/>
        <v>37</v>
      </c>
      <c r="S287">
        <f t="shared" si="150"/>
        <v>11</v>
      </c>
      <c r="T287">
        <f t="shared" si="150"/>
        <v>20</v>
      </c>
      <c r="U287">
        <f t="shared" si="150"/>
        <v>1</v>
      </c>
      <c r="V287">
        <f t="shared" si="150"/>
        <v>60</v>
      </c>
      <c r="W287">
        <f t="shared" si="150"/>
        <v>72</v>
      </c>
      <c r="X287">
        <f t="shared" si="150"/>
        <v>46</v>
      </c>
      <c r="Y287" s="3" t="b">
        <f t="shared" si="151"/>
        <v>1</v>
      </c>
      <c r="Z287" t="str">
        <f t="shared" si="155"/>
        <v>1952</v>
      </c>
      <c r="AA287" t="str">
        <f t="shared" si="156"/>
        <v>2016</v>
      </c>
      <c r="AB287" t="str">
        <f t="shared" si="157"/>
        <v>2024</v>
      </c>
      <c r="AC287" t="str">
        <f t="shared" si="158"/>
        <v>175cm</v>
      </c>
      <c r="AD287" t="str">
        <f t="shared" si="159"/>
        <v>#fffffd</v>
      </c>
      <c r="AE287" t="str">
        <f t="shared" si="160"/>
        <v>brn</v>
      </c>
      <c r="AF287" t="str">
        <f t="shared" si="161"/>
        <v>085432899</v>
      </c>
      <c r="AG287" s="3" t="b">
        <f t="shared" si="152"/>
        <v>1</v>
      </c>
      <c r="AH287" t="b">
        <f t="shared" si="162"/>
        <v>1</v>
      </c>
      <c r="AI287" t="b">
        <f t="shared" si="163"/>
        <v>1</v>
      </c>
      <c r="AJ287" t="b">
        <f t="shared" si="164"/>
        <v>1</v>
      </c>
      <c r="AK287" s="8" t="b">
        <f t="shared" si="165"/>
        <v>1</v>
      </c>
      <c r="AL287" s="7" t="b">
        <f t="shared" si="166"/>
        <v>1</v>
      </c>
      <c r="AM287" s="8" t="b">
        <f t="shared" si="167"/>
        <v>1</v>
      </c>
      <c r="AN287" t="b">
        <f t="shared" si="168"/>
        <v>1</v>
      </c>
      <c r="AO287" t="str">
        <f t="shared" si="169"/>
        <v>cm</v>
      </c>
      <c r="AP287">
        <f t="shared" si="170"/>
        <v>175</v>
      </c>
      <c r="AQ287" s="6" t="b">
        <f t="shared" si="171"/>
        <v>1</v>
      </c>
      <c r="AR287" s="6" t="str">
        <f t="shared" si="172"/>
        <v>fffffd</v>
      </c>
      <c r="AS287" s="6" t="b">
        <f>NOT(IFERROR(VLOOKUP(IFERROR(VALUE(MID($AD287,RIGHT(AS$2,1)+1,1)),MID($AD287,RIGHT(AS$2,1)+1,1)),Alphanumeric!$A:$A,1,FALSE),-1)=-1)</f>
        <v>1</v>
      </c>
      <c r="AT287" s="6" t="b">
        <f>NOT(IFERROR(VLOOKUP(IFERROR(VALUE(MID($AD287,RIGHT(AT$2,1)+1,1)),MID($AD287,RIGHT(AT$2,1)+1,1)),Alphanumeric!$A:$A,1,FALSE),-1)=-1)</f>
        <v>1</v>
      </c>
      <c r="AU287" s="6" t="b">
        <f>NOT(IFERROR(VLOOKUP(IFERROR(VALUE(MID($AD287,RIGHT(AU$2,1)+1,1)),MID($AD287,RIGHT(AU$2,1)+1,1)),Alphanumeric!$A:$A,1,FALSE),-1)=-1)</f>
        <v>1</v>
      </c>
      <c r="AV287" s="6" t="b">
        <f>NOT(IFERROR(VLOOKUP(IFERROR(VALUE(MID($AD287,RIGHT(AV$2,1)+1,1)),MID($AD287,RIGHT(AV$2,1)+1,1)),Alphanumeric!$A:$A,1,FALSE),-1)=-1)</f>
        <v>1</v>
      </c>
      <c r="AW287" s="6" t="b">
        <f>NOT(IFERROR(VLOOKUP(IFERROR(VALUE(MID($AD287,RIGHT(AW$2,1)+1,1)),MID($AD287,RIGHT(AW$2,1)+1,1)),Alphanumeric!$A:$A,1,FALSE),-1)=-1)</f>
        <v>1</v>
      </c>
      <c r="AX287" s="6" t="b">
        <f>NOT(IFERROR(VLOOKUP(IFERROR(VALUE(MID($AD287,RIGHT(AX$2,1)+1,1)),MID($AD287,RIGHT(AX$2,1)+1,1)),Alphanumeric!$A:$A,1,FALSE),-1)=-1)</f>
        <v>1</v>
      </c>
      <c r="AY287" s="6" t="b">
        <f t="shared" si="173"/>
        <v>1</v>
      </c>
      <c r="AZ287" t="b">
        <f t="shared" si="174"/>
        <v>1</v>
      </c>
    </row>
    <row r="288" spans="1:52" x14ac:dyDescent="0.2">
      <c r="A288" t="str">
        <f t="shared" si="153"/>
        <v>71-1</v>
      </c>
      <c r="C288">
        <f t="shared" si="175"/>
        <v>71</v>
      </c>
      <c r="D288">
        <f t="shared" si="154"/>
        <v>1</v>
      </c>
      <c r="G288">
        <f t="shared" si="176"/>
        <v>286</v>
      </c>
      <c r="H288" t="str">
        <f t="shared" si="179"/>
        <v/>
      </c>
      <c r="I288" t="str">
        <f t="shared" si="179"/>
        <v>ecl:brn eyr:2026 iyr:2017 hgt:75in</v>
      </c>
      <c r="J288" t="str">
        <f t="shared" si="179"/>
        <v>pid:745302991 byr:1969 hcl:#7394c7</v>
      </c>
      <c r="K288" t="str">
        <f t="shared" si="179"/>
        <v/>
      </c>
      <c r="L288" t="str">
        <f t="shared" si="179"/>
        <v/>
      </c>
      <c r="M288" t="str">
        <f t="shared" si="179"/>
        <v/>
      </c>
      <c r="N288" t="str">
        <f t="shared" si="179"/>
        <v/>
      </c>
      <c r="O288" t="str">
        <f t="shared" si="179"/>
        <v/>
      </c>
      <c r="P288" t="str">
        <f t="shared" si="179"/>
        <v/>
      </c>
      <c r="Q288" t="str">
        <f t="shared" si="148"/>
        <v>ecl:brn eyr:2026 iyr:2017 hgt:75in pid:745302991 byr:1969 hcl:#7394c7</v>
      </c>
      <c r="R288">
        <f t="shared" si="150"/>
        <v>50</v>
      </c>
      <c r="S288">
        <f t="shared" si="150"/>
        <v>18</v>
      </c>
      <c r="T288">
        <f t="shared" si="150"/>
        <v>9</v>
      </c>
      <c r="U288">
        <f t="shared" si="150"/>
        <v>27</v>
      </c>
      <c r="V288">
        <f t="shared" si="150"/>
        <v>59</v>
      </c>
      <c r="W288">
        <f t="shared" si="150"/>
        <v>1</v>
      </c>
      <c r="X288">
        <f t="shared" si="150"/>
        <v>36</v>
      </c>
      <c r="Y288" s="3" t="b">
        <f t="shared" si="151"/>
        <v>1</v>
      </c>
      <c r="Z288" t="str">
        <f t="shared" si="155"/>
        <v>1969</v>
      </c>
      <c r="AA288" t="str">
        <f t="shared" si="156"/>
        <v>2017</v>
      </c>
      <c r="AB288" t="str">
        <f t="shared" si="157"/>
        <v>2026</v>
      </c>
      <c r="AC288" t="str">
        <f t="shared" si="158"/>
        <v>75in</v>
      </c>
      <c r="AD288" t="str">
        <f t="shared" si="159"/>
        <v>#7394c7</v>
      </c>
      <c r="AE288" t="str">
        <f t="shared" si="160"/>
        <v>brn</v>
      </c>
      <c r="AF288" t="str">
        <f t="shared" si="161"/>
        <v>745302991</v>
      </c>
      <c r="AG288" s="3" t="b">
        <f>AND(Y288,AH288,AI288,AJ288,AK288,AL288,AM288,AN288)</f>
        <v>1</v>
      </c>
      <c r="AH288" t="b">
        <f t="shared" si="162"/>
        <v>1</v>
      </c>
      <c r="AI288" t="b">
        <f t="shared" si="163"/>
        <v>1</v>
      </c>
      <c r="AJ288" t="b">
        <f t="shared" si="164"/>
        <v>1</v>
      </c>
      <c r="AK288" s="8" t="b">
        <f t="shared" si="165"/>
        <v>1</v>
      </c>
      <c r="AL288" s="7" t="b">
        <f t="shared" si="166"/>
        <v>1</v>
      </c>
      <c r="AM288" s="8" t="b">
        <f t="shared" si="167"/>
        <v>1</v>
      </c>
      <c r="AN288" t="b">
        <f t="shared" si="168"/>
        <v>1</v>
      </c>
      <c r="AO288" t="str">
        <f t="shared" si="169"/>
        <v>in</v>
      </c>
      <c r="AP288">
        <f t="shared" si="170"/>
        <v>75</v>
      </c>
      <c r="AQ288" s="6" t="b">
        <f t="shared" si="171"/>
        <v>1</v>
      </c>
      <c r="AR288" s="6" t="str">
        <f t="shared" si="172"/>
        <v>7394c7</v>
      </c>
      <c r="AS288" s="6" t="b">
        <f>NOT(IFERROR(VLOOKUP(IFERROR(VALUE(MID($AD288,RIGHT(AS$2,1)+1,1)),MID($AD288,RIGHT(AS$2,1)+1,1)),Alphanumeric!$A:$A,1,FALSE),-1)=-1)</f>
        <v>1</v>
      </c>
      <c r="AT288" s="6" t="b">
        <f>NOT(IFERROR(VLOOKUP(IFERROR(VALUE(MID($AD288,RIGHT(AT$2,1)+1,1)),MID($AD288,RIGHT(AT$2,1)+1,1)),Alphanumeric!$A:$A,1,FALSE),-1)=-1)</f>
        <v>1</v>
      </c>
      <c r="AU288" s="6" t="b">
        <f>NOT(IFERROR(VLOOKUP(IFERROR(VALUE(MID($AD288,RIGHT(AU$2,1)+1,1)),MID($AD288,RIGHT(AU$2,1)+1,1)),Alphanumeric!$A:$A,1,FALSE),-1)=-1)</f>
        <v>1</v>
      </c>
      <c r="AV288" s="6" t="b">
        <f>NOT(IFERROR(VLOOKUP(IFERROR(VALUE(MID($AD288,RIGHT(AV$2,1)+1,1)),MID($AD288,RIGHT(AV$2,1)+1,1)),Alphanumeric!$A:$A,1,FALSE),-1)=-1)</f>
        <v>1</v>
      </c>
      <c r="AW288" s="6" t="b">
        <f>NOT(IFERROR(VLOOKUP(IFERROR(VALUE(MID($AD288,RIGHT(AW$2,1)+1,1)),MID($AD288,RIGHT(AW$2,1)+1,1)),Alphanumeric!$A:$A,1,FALSE),-1)=-1)</f>
        <v>1</v>
      </c>
      <c r="AX288" s="6" t="b">
        <f>NOT(IFERROR(VLOOKUP(IFERROR(VALUE(MID($AD288,RIGHT(AX$2,1)+1,1)),MID($AD288,RIGHT(AX$2,1)+1,1)),Alphanumeric!$A:$A,1,FALSE),-1)=-1)</f>
        <v>1</v>
      </c>
      <c r="AY288" s="6" t="b">
        <f t="shared" si="173"/>
        <v>1</v>
      </c>
      <c r="AZ288" t="b">
        <f t="shared" si="174"/>
        <v>1</v>
      </c>
    </row>
    <row r="289" spans="1:40" ht="17" x14ac:dyDescent="0.25">
      <c r="A289" t="str">
        <f t="shared" si="153"/>
        <v>71-2</v>
      </c>
      <c r="B289" s="1" t="s">
        <v>206</v>
      </c>
      <c r="C289">
        <f t="shared" si="175"/>
        <v>71</v>
      </c>
      <c r="D289">
        <f t="shared" si="154"/>
        <v>2</v>
      </c>
      <c r="AG289" s="5">
        <f t="shared" ref="AG289:AN289" si="180">COUNTIF(AG3:AG288,TRUE)</f>
        <v>186</v>
      </c>
      <c r="AH289" s="9">
        <f t="shared" si="180"/>
        <v>243</v>
      </c>
      <c r="AI289" s="9">
        <f t="shared" si="180"/>
        <v>238</v>
      </c>
      <c r="AJ289" s="9">
        <f t="shared" si="180"/>
        <v>239</v>
      </c>
      <c r="AK289" s="10">
        <f t="shared" si="180"/>
        <v>243</v>
      </c>
      <c r="AL289" s="11">
        <f t="shared" si="180"/>
        <v>249</v>
      </c>
      <c r="AM289" s="10">
        <f t="shared" si="180"/>
        <v>239</v>
      </c>
      <c r="AN289" s="9">
        <f t="shared" si="180"/>
        <v>239</v>
      </c>
    </row>
    <row r="290" spans="1:40" ht="17" x14ac:dyDescent="0.25">
      <c r="A290" t="str">
        <f t="shared" si="153"/>
        <v>71-3</v>
      </c>
      <c r="B290" s="1" t="s">
        <v>207</v>
      </c>
      <c r="C290">
        <f t="shared" si="175"/>
        <v>71</v>
      </c>
      <c r="D290">
        <f t="shared" si="154"/>
        <v>3</v>
      </c>
    </row>
    <row r="291" spans="1:40" ht="17" x14ac:dyDescent="0.25">
      <c r="A291" t="str">
        <f t="shared" si="153"/>
        <v>71-4</v>
      </c>
      <c r="B291" s="1" t="s">
        <v>86</v>
      </c>
      <c r="C291">
        <f t="shared" si="175"/>
        <v>71</v>
      </c>
      <c r="D291">
        <f t="shared" si="154"/>
        <v>4</v>
      </c>
    </row>
    <row r="292" spans="1:40" x14ac:dyDescent="0.2">
      <c r="A292" t="str">
        <f t="shared" si="153"/>
        <v>72-1</v>
      </c>
      <c r="C292">
        <f t="shared" si="175"/>
        <v>72</v>
      </c>
      <c r="D292">
        <f t="shared" si="154"/>
        <v>1</v>
      </c>
    </row>
    <row r="293" spans="1:40" ht="17" x14ac:dyDescent="0.25">
      <c r="A293" t="str">
        <f t="shared" si="153"/>
        <v>72-2</v>
      </c>
      <c r="B293" s="1" t="s">
        <v>208</v>
      </c>
      <c r="C293">
        <f t="shared" si="175"/>
        <v>72</v>
      </c>
      <c r="D293">
        <f t="shared" si="154"/>
        <v>2</v>
      </c>
    </row>
    <row r="294" spans="1:40" ht="17" x14ac:dyDescent="0.25">
      <c r="A294" t="str">
        <f t="shared" si="153"/>
        <v>72-3</v>
      </c>
      <c r="B294" s="1" t="s">
        <v>209</v>
      </c>
      <c r="C294">
        <f t="shared" si="175"/>
        <v>72</v>
      </c>
      <c r="D294">
        <f t="shared" si="154"/>
        <v>3</v>
      </c>
    </row>
    <row r="295" spans="1:40" ht="17" x14ac:dyDescent="0.25">
      <c r="A295" t="str">
        <f t="shared" si="153"/>
        <v>72-4</v>
      </c>
      <c r="B295" s="1" t="s">
        <v>210</v>
      </c>
      <c r="C295">
        <f t="shared" si="175"/>
        <v>72</v>
      </c>
      <c r="D295">
        <f t="shared" si="154"/>
        <v>4</v>
      </c>
    </row>
    <row r="296" spans="1:40" x14ac:dyDescent="0.2">
      <c r="A296" t="str">
        <f t="shared" si="153"/>
        <v>73-1</v>
      </c>
      <c r="C296">
        <f t="shared" si="175"/>
        <v>73</v>
      </c>
      <c r="D296">
        <f t="shared" si="154"/>
        <v>1</v>
      </c>
    </row>
    <row r="297" spans="1:40" ht="17" x14ac:dyDescent="0.25">
      <c r="A297" t="str">
        <f t="shared" si="153"/>
        <v>73-2</v>
      </c>
      <c r="B297" s="1" t="s">
        <v>211</v>
      </c>
      <c r="C297">
        <f t="shared" si="175"/>
        <v>73</v>
      </c>
      <c r="D297">
        <f t="shared" si="154"/>
        <v>2</v>
      </c>
    </row>
    <row r="298" spans="1:40" ht="17" x14ac:dyDescent="0.25">
      <c r="A298" t="str">
        <f t="shared" si="153"/>
        <v>73-3</v>
      </c>
      <c r="B298" s="1" t="s">
        <v>212</v>
      </c>
      <c r="C298">
        <f t="shared" si="175"/>
        <v>73</v>
      </c>
      <c r="D298">
        <f t="shared" si="154"/>
        <v>3</v>
      </c>
    </row>
    <row r="299" spans="1:40" x14ac:dyDescent="0.2">
      <c r="A299" t="str">
        <f t="shared" si="153"/>
        <v>74-1</v>
      </c>
      <c r="C299">
        <f t="shared" si="175"/>
        <v>74</v>
      </c>
      <c r="D299">
        <f t="shared" si="154"/>
        <v>1</v>
      </c>
    </row>
    <row r="300" spans="1:40" ht="17" x14ac:dyDescent="0.25">
      <c r="A300" t="str">
        <f t="shared" si="153"/>
        <v>74-2</v>
      </c>
      <c r="B300" s="1" t="s">
        <v>213</v>
      </c>
      <c r="C300">
        <f t="shared" si="175"/>
        <v>74</v>
      </c>
      <c r="D300">
        <f t="shared" si="154"/>
        <v>2</v>
      </c>
    </row>
    <row r="301" spans="1:40" ht="17" x14ac:dyDescent="0.25">
      <c r="A301" t="str">
        <f t="shared" si="153"/>
        <v>74-3</v>
      </c>
      <c r="B301" s="1" t="s">
        <v>214</v>
      </c>
      <c r="C301">
        <f t="shared" si="175"/>
        <v>74</v>
      </c>
      <c r="D301">
        <f t="shared" si="154"/>
        <v>3</v>
      </c>
    </row>
    <row r="302" spans="1:40" ht="17" x14ac:dyDescent="0.25">
      <c r="A302" t="str">
        <f t="shared" si="153"/>
        <v>74-4</v>
      </c>
      <c r="B302" s="1" t="s">
        <v>215</v>
      </c>
      <c r="C302">
        <f t="shared" si="175"/>
        <v>74</v>
      </c>
      <c r="D302">
        <f t="shared" si="154"/>
        <v>4</v>
      </c>
    </row>
    <row r="303" spans="1:40" ht="17" x14ac:dyDescent="0.25">
      <c r="A303" t="str">
        <f t="shared" si="153"/>
        <v>74-5</v>
      </c>
      <c r="B303" s="1" t="s">
        <v>216</v>
      </c>
      <c r="C303">
        <f t="shared" si="175"/>
        <v>74</v>
      </c>
      <c r="D303">
        <f t="shared" si="154"/>
        <v>5</v>
      </c>
    </row>
    <row r="304" spans="1:40" ht="17" x14ac:dyDescent="0.25">
      <c r="A304" t="str">
        <f t="shared" si="153"/>
        <v>74-6</v>
      </c>
      <c r="B304" s="1" t="s">
        <v>217</v>
      </c>
      <c r="C304">
        <f t="shared" si="175"/>
        <v>74</v>
      </c>
      <c r="D304">
        <f t="shared" si="154"/>
        <v>6</v>
      </c>
    </row>
    <row r="305" spans="1:4" x14ac:dyDescent="0.2">
      <c r="A305" t="str">
        <f t="shared" si="153"/>
        <v>75-1</v>
      </c>
      <c r="C305">
        <f t="shared" si="175"/>
        <v>75</v>
      </c>
      <c r="D305">
        <f t="shared" si="154"/>
        <v>1</v>
      </c>
    </row>
    <row r="306" spans="1:4" ht="17" x14ac:dyDescent="0.25">
      <c r="A306" t="str">
        <f t="shared" si="153"/>
        <v>75-2</v>
      </c>
      <c r="B306" s="1" t="s">
        <v>124</v>
      </c>
      <c r="C306">
        <f t="shared" si="175"/>
        <v>75</v>
      </c>
      <c r="D306">
        <f t="shared" si="154"/>
        <v>2</v>
      </c>
    </row>
    <row r="307" spans="1:4" ht="17" x14ac:dyDescent="0.25">
      <c r="A307" t="str">
        <f t="shared" si="153"/>
        <v>75-3</v>
      </c>
      <c r="B307" s="1" t="s">
        <v>211</v>
      </c>
      <c r="C307">
        <f t="shared" si="175"/>
        <v>75</v>
      </c>
      <c r="D307">
        <f t="shared" si="154"/>
        <v>3</v>
      </c>
    </row>
    <row r="308" spans="1:4" ht="17" x14ac:dyDescent="0.25">
      <c r="A308" t="str">
        <f t="shared" si="153"/>
        <v>75-4</v>
      </c>
      <c r="B308" s="1" t="s">
        <v>218</v>
      </c>
      <c r="C308">
        <f t="shared" si="175"/>
        <v>75</v>
      </c>
      <c r="D308">
        <f t="shared" si="154"/>
        <v>4</v>
      </c>
    </row>
    <row r="309" spans="1:4" ht="17" x14ac:dyDescent="0.25">
      <c r="A309" t="str">
        <f t="shared" si="153"/>
        <v>75-5</v>
      </c>
      <c r="B309" s="1" t="s">
        <v>219</v>
      </c>
      <c r="C309">
        <f t="shared" si="175"/>
        <v>75</v>
      </c>
      <c r="D309">
        <f t="shared" si="154"/>
        <v>5</v>
      </c>
    </row>
    <row r="310" spans="1:4" ht="17" x14ac:dyDescent="0.25">
      <c r="A310" t="str">
        <f t="shared" si="153"/>
        <v>75-6</v>
      </c>
      <c r="B310" s="1" t="s">
        <v>220</v>
      </c>
      <c r="C310">
        <f t="shared" si="175"/>
        <v>75</v>
      </c>
      <c r="D310">
        <f t="shared" si="154"/>
        <v>6</v>
      </c>
    </row>
    <row r="311" spans="1:4" x14ac:dyDescent="0.2">
      <c r="A311" t="str">
        <f t="shared" si="153"/>
        <v>76-1</v>
      </c>
      <c r="C311">
        <f t="shared" si="175"/>
        <v>76</v>
      </c>
      <c r="D311">
        <f t="shared" si="154"/>
        <v>1</v>
      </c>
    </row>
    <row r="312" spans="1:4" ht="17" x14ac:dyDescent="0.25">
      <c r="A312" t="str">
        <f t="shared" si="153"/>
        <v>76-2</v>
      </c>
      <c r="B312" s="1" t="s">
        <v>221</v>
      </c>
      <c r="C312">
        <f t="shared" si="175"/>
        <v>76</v>
      </c>
      <c r="D312">
        <f t="shared" si="154"/>
        <v>2</v>
      </c>
    </row>
    <row r="313" spans="1:4" ht="17" x14ac:dyDescent="0.25">
      <c r="A313" t="str">
        <f t="shared" si="153"/>
        <v>76-3</v>
      </c>
      <c r="B313" s="1" t="s">
        <v>222</v>
      </c>
      <c r="C313">
        <f t="shared" si="175"/>
        <v>76</v>
      </c>
      <c r="D313">
        <f t="shared" si="154"/>
        <v>3</v>
      </c>
    </row>
    <row r="314" spans="1:4" ht="17" x14ac:dyDescent="0.25">
      <c r="A314" t="str">
        <f t="shared" si="153"/>
        <v>76-4</v>
      </c>
      <c r="B314" s="1" t="s">
        <v>223</v>
      </c>
      <c r="C314">
        <f t="shared" si="175"/>
        <v>76</v>
      </c>
      <c r="D314">
        <f t="shared" si="154"/>
        <v>4</v>
      </c>
    </row>
    <row r="315" spans="1:4" ht="17" x14ac:dyDescent="0.25">
      <c r="A315" t="str">
        <f t="shared" si="153"/>
        <v>76-5</v>
      </c>
      <c r="B315" s="1" t="s">
        <v>224</v>
      </c>
      <c r="C315">
        <f t="shared" si="175"/>
        <v>76</v>
      </c>
      <c r="D315">
        <f t="shared" si="154"/>
        <v>5</v>
      </c>
    </row>
    <row r="316" spans="1:4" x14ac:dyDescent="0.2">
      <c r="A316" t="str">
        <f t="shared" si="153"/>
        <v>77-1</v>
      </c>
      <c r="C316">
        <f t="shared" si="175"/>
        <v>77</v>
      </c>
      <c r="D316">
        <f t="shared" si="154"/>
        <v>1</v>
      </c>
    </row>
    <row r="317" spans="1:4" ht="17" x14ac:dyDescent="0.25">
      <c r="A317" t="str">
        <f t="shared" si="153"/>
        <v>77-2</v>
      </c>
      <c r="B317" s="1" t="s">
        <v>225</v>
      </c>
      <c r="C317">
        <f t="shared" si="175"/>
        <v>77</v>
      </c>
      <c r="D317">
        <f t="shared" si="154"/>
        <v>2</v>
      </c>
    </row>
    <row r="318" spans="1:4" x14ac:dyDescent="0.2">
      <c r="A318" t="str">
        <f t="shared" si="153"/>
        <v>78-1</v>
      </c>
      <c r="C318">
        <f t="shared" si="175"/>
        <v>78</v>
      </c>
      <c r="D318">
        <f t="shared" si="154"/>
        <v>1</v>
      </c>
    </row>
    <row r="319" spans="1:4" ht="17" x14ac:dyDescent="0.25">
      <c r="A319" t="str">
        <f t="shared" si="153"/>
        <v>78-2</v>
      </c>
      <c r="B319" s="1" t="s">
        <v>226</v>
      </c>
      <c r="C319">
        <f t="shared" si="175"/>
        <v>78</v>
      </c>
      <c r="D319">
        <f t="shared" si="154"/>
        <v>2</v>
      </c>
    </row>
    <row r="320" spans="1:4" ht="17" x14ac:dyDescent="0.25">
      <c r="A320" t="str">
        <f t="shared" si="153"/>
        <v>78-3</v>
      </c>
      <c r="B320" s="1" t="s">
        <v>227</v>
      </c>
      <c r="C320">
        <f t="shared" si="175"/>
        <v>78</v>
      </c>
      <c r="D320">
        <f t="shared" si="154"/>
        <v>3</v>
      </c>
    </row>
    <row r="321" spans="1:4" ht="17" x14ac:dyDescent="0.25">
      <c r="A321" t="str">
        <f t="shared" si="153"/>
        <v>78-4</v>
      </c>
      <c r="B321" s="1" t="s">
        <v>228</v>
      </c>
      <c r="C321">
        <f t="shared" si="175"/>
        <v>78</v>
      </c>
      <c r="D321">
        <f t="shared" si="154"/>
        <v>4</v>
      </c>
    </row>
    <row r="322" spans="1:4" ht="17" x14ac:dyDescent="0.25">
      <c r="A322" t="str">
        <f t="shared" si="153"/>
        <v>78-5</v>
      </c>
      <c r="B322" s="1" t="s">
        <v>229</v>
      </c>
      <c r="C322">
        <f t="shared" si="175"/>
        <v>78</v>
      </c>
      <c r="D322">
        <f t="shared" si="154"/>
        <v>5</v>
      </c>
    </row>
    <row r="323" spans="1:4" x14ac:dyDescent="0.2">
      <c r="A323" t="str">
        <f t="shared" si="153"/>
        <v>79-1</v>
      </c>
      <c r="C323">
        <f t="shared" si="175"/>
        <v>79</v>
      </c>
      <c r="D323">
        <f t="shared" si="154"/>
        <v>1</v>
      </c>
    </row>
    <row r="324" spans="1:4" ht="17" x14ac:dyDescent="0.25">
      <c r="A324" t="str">
        <f t="shared" ref="A324:A387" si="181">C324&amp;"-"&amp;D324</f>
        <v>79-2</v>
      </c>
      <c r="B324" s="1" t="s">
        <v>230</v>
      </c>
      <c r="C324">
        <f t="shared" si="175"/>
        <v>79</v>
      </c>
      <c r="D324">
        <f t="shared" ref="D324:D387" si="182">IF(C324=C323,D323+1,1)</f>
        <v>2</v>
      </c>
    </row>
    <row r="325" spans="1:4" ht="17" x14ac:dyDescent="0.25">
      <c r="A325" t="str">
        <f t="shared" si="181"/>
        <v>79-3</v>
      </c>
      <c r="B325" s="1" t="s">
        <v>231</v>
      </c>
      <c r="C325">
        <f t="shared" ref="C325:C388" si="183">IF(B325="",C324+1,C324)</f>
        <v>79</v>
      </c>
      <c r="D325">
        <f t="shared" si="182"/>
        <v>3</v>
      </c>
    </row>
    <row r="326" spans="1:4" ht="17" x14ac:dyDescent="0.25">
      <c r="A326" t="str">
        <f t="shared" si="181"/>
        <v>79-4</v>
      </c>
      <c r="B326" s="1" t="s">
        <v>232</v>
      </c>
      <c r="C326">
        <f t="shared" si="183"/>
        <v>79</v>
      </c>
      <c r="D326">
        <f t="shared" si="182"/>
        <v>4</v>
      </c>
    </row>
    <row r="327" spans="1:4" ht="17" x14ac:dyDescent="0.25">
      <c r="A327" t="str">
        <f t="shared" si="181"/>
        <v>79-5</v>
      </c>
      <c r="B327" s="1" t="s">
        <v>156</v>
      </c>
      <c r="C327">
        <f t="shared" si="183"/>
        <v>79</v>
      </c>
      <c r="D327">
        <f t="shared" si="182"/>
        <v>5</v>
      </c>
    </row>
    <row r="328" spans="1:4" ht="17" x14ac:dyDescent="0.25">
      <c r="A328" t="str">
        <f t="shared" si="181"/>
        <v>79-6</v>
      </c>
      <c r="B328" s="1" t="s">
        <v>233</v>
      </c>
      <c r="C328">
        <f t="shared" si="183"/>
        <v>79</v>
      </c>
      <c r="D328">
        <f t="shared" si="182"/>
        <v>6</v>
      </c>
    </row>
    <row r="329" spans="1:4" x14ac:dyDescent="0.2">
      <c r="A329" t="str">
        <f t="shared" si="181"/>
        <v>80-1</v>
      </c>
      <c r="C329">
        <f t="shared" si="183"/>
        <v>80</v>
      </c>
      <c r="D329">
        <f t="shared" si="182"/>
        <v>1</v>
      </c>
    </row>
    <row r="330" spans="1:4" ht="17" x14ac:dyDescent="0.25">
      <c r="A330" t="str">
        <f t="shared" si="181"/>
        <v>80-2</v>
      </c>
      <c r="B330" s="1" t="s">
        <v>234</v>
      </c>
      <c r="C330">
        <f t="shared" si="183"/>
        <v>80</v>
      </c>
      <c r="D330">
        <f t="shared" si="182"/>
        <v>2</v>
      </c>
    </row>
    <row r="331" spans="1:4" ht="17" x14ac:dyDescent="0.25">
      <c r="A331" t="str">
        <f t="shared" si="181"/>
        <v>80-3</v>
      </c>
      <c r="B331" s="1" t="s">
        <v>235</v>
      </c>
      <c r="C331">
        <f t="shared" si="183"/>
        <v>80</v>
      </c>
      <c r="D331">
        <f t="shared" si="182"/>
        <v>3</v>
      </c>
    </row>
    <row r="332" spans="1:4" x14ac:dyDescent="0.2">
      <c r="A332" t="str">
        <f t="shared" si="181"/>
        <v>81-1</v>
      </c>
      <c r="C332">
        <f t="shared" si="183"/>
        <v>81</v>
      </c>
      <c r="D332">
        <f t="shared" si="182"/>
        <v>1</v>
      </c>
    </row>
    <row r="333" spans="1:4" ht="17" x14ac:dyDescent="0.25">
      <c r="A333" t="str">
        <f t="shared" si="181"/>
        <v>81-2</v>
      </c>
      <c r="B333" s="1" t="s">
        <v>190</v>
      </c>
      <c r="C333">
        <f t="shared" si="183"/>
        <v>81</v>
      </c>
      <c r="D333">
        <f t="shared" si="182"/>
        <v>2</v>
      </c>
    </row>
    <row r="334" spans="1:4" ht="17" x14ac:dyDescent="0.25">
      <c r="A334" t="str">
        <f t="shared" si="181"/>
        <v>81-3</v>
      </c>
      <c r="B334" s="1" t="s">
        <v>236</v>
      </c>
      <c r="C334">
        <f t="shared" si="183"/>
        <v>81</v>
      </c>
      <c r="D334">
        <f t="shared" si="182"/>
        <v>3</v>
      </c>
    </row>
    <row r="335" spans="1:4" ht="17" x14ac:dyDescent="0.25">
      <c r="A335" t="str">
        <f t="shared" si="181"/>
        <v>81-4</v>
      </c>
      <c r="B335" s="1" t="s">
        <v>237</v>
      </c>
      <c r="C335">
        <f t="shared" si="183"/>
        <v>81</v>
      </c>
      <c r="D335">
        <f t="shared" si="182"/>
        <v>4</v>
      </c>
    </row>
    <row r="336" spans="1:4" ht="17" x14ac:dyDescent="0.25">
      <c r="A336" t="str">
        <f t="shared" si="181"/>
        <v>81-5</v>
      </c>
      <c r="B336" s="1" t="s">
        <v>238</v>
      </c>
      <c r="C336">
        <f t="shared" si="183"/>
        <v>81</v>
      </c>
      <c r="D336">
        <f t="shared" si="182"/>
        <v>5</v>
      </c>
    </row>
    <row r="337" spans="1:4" x14ac:dyDescent="0.2">
      <c r="A337" t="str">
        <f t="shared" si="181"/>
        <v>82-1</v>
      </c>
      <c r="C337">
        <f t="shared" si="183"/>
        <v>82</v>
      </c>
      <c r="D337">
        <f t="shared" si="182"/>
        <v>1</v>
      </c>
    </row>
    <row r="338" spans="1:4" ht="17" x14ac:dyDescent="0.25">
      <c r="A338" t="str">
        <f t="shared" si="181"/>
        <v>82-2</v>
      </c>
      <c r="B338" s="1" t="s">
        <v>143</v>
      </c>
      <c r="C338">
        <f t="shared" si="183"/>
        <v>82</v>
      </c>
      <c r="D338">
        <f t="shared" si="182"/>
        <v>2</v>
      </c>
    </row>
    <row r="339" spans="1:4" ht="17" x14ac:dyDescent="0.25">
      <c r="A339" t="str">
        <f t="shared" si="181"/>
        <v>82-3</v>
      </c>
      <c r="B339" s="1" t="s">
        <v>239</v>
      </c>
      <c r="C339">
        <f t="shared" si="183"/>
        <v>82</v>
      </c>
      <c r="D339">
        <f t="shared" si="182"/>
        <v>3</v>
      </c>
    </row>
    <row r="340" spans="1:4" ht="17" x14ac:dyDescent="0.25">
      <c r="A340" t="str">
        <f t="shared" si="181"/>
        <v>82-4</v>
      </c>
      <c r="B340" s="1" t="s">
        <v>240</v>
      </c>
      <c r="C340">
        <f t="shared" si="183"/>
        <v>82</v>
      </c>
      <c r="D340">
        <f t="shared" si="182"/>
        <v>4</v>
      </c>
    </row>
    <row r="341" spans="1:4" x14ac:dyDescent="0.2">
      <c r="A341" t="str">
        <f t="shared" si="181"/>
        <v>83-1</v>
      </c>
      <c r="C341">
        <f t="shared" si="183"/>
        <v>83</v>
      </c>
      <c r="D341">
        <f t="shared" si="182"/>
        <v>1</v>
      </c>
    </row>
    <row r="342" spans="1:4" ht="17" x14ac:dyDescent="0.25">
      <c r="A342" t="str">
        <f t="shared" si="181"/>
        <v>83-2</v>
      </c>
      <c r="B342" s="1" t="s">
        <v>241</v>
      </c>
      <c r="C342">
        <f t="shared" si="183"/>
        <v>83</v>
      </c>
      <c r="D342">
        <f t="shared" si="182"/>
        <v>2</v>
      </c>
    </row>
    <row r="343" spans="1:4" ht="17" x14ac:dyDescent="0.25">
      <c r="A343" t="str">
        <f t="shared" si="181"/>
        <v>83-3</v>
      </c>
      <c r="B343" s="1" t="s">
        <v>242</v>
      </c>
      <c r="C343">
        <f t="shared" si="183"/>
        <v>83</v>
      </c>
      <c r="D343">
        <f t="shared" si="182"/>
        <v>3</v>
      </c>
    </row>
    <row r="344" spans="1:4" ht="17" x14ac:dyDescent="0.25">
      <c r="A344" t="str">
        <f t="shared" si="181"/>
        <v>83-4</v>
      </c>
      <c r="B344" s="1" t="s">
        <v>243</v>
      </c>
      <c r="C344">
        <f t="shared" si="183"/>
        <v>83</v>
      </c>
      <c r="D344">
        <f t="shared" si="182"/>
        <v>4</v>
      </c>
    </row>
    <row r="345" spans="1:4" x14ac:dyDescent="0.2">
      <c r="A345" t="str">
        <f t="shared" si="181"/>
        <v>84-1</v>
      </c>
      <c r="C345">
        <f t="shared" si="183"/>
        <v>84</v>
      </c>
      <c r="D345">
        <f t="shared" si="182"/>
        <v>1</v>
      </c>
    </row>
    <row r="346" spans="1:4" ht="17" x14ac:dyDescent="0.25">
      <c r="A346" t="str">
        <f t="shared" si="181"/>
        <v>84-2</v>
      </c>
      <c r="B346" s="1" t="s">
        <v>244</v>
      </c>
      <c r="C346">
        <f t="shared" si="183"/>
        <v>84</v>
      </c>
      <c r="D346">
        <f t="shared" si="182"/>
        <v>2</v>
      </c>
    </row>
    <row r="347" spans="1:4" ht="17" x14ac:dyDescent="0.25">
      <c r="A347" t="str">
        <f t="shared" si="181"/>
        <v>84-3</v>
      </c>
      <c r="B347" s="1" t="s">
        <v>245</v>
      </c>
      <c r="C347">
        <f t="shared" si="183"/>
        <v>84</v>
      </c>
      <c r="D347">
        <f t="shared" si="182"/>
        <v>3</v>
      </c>
    </row>
    <row r="348" spans="1:4" x14ac:dyDescent="0.2">
      <c r="A348" t="str">
        <f t="shared" si="181"/>
        <v>85-1</v>
      </c>
      <c r="C348">
        <f t="shared" si="183"/>
        <v>85</v>
      </c>
      <c r="D348">
        <f t="shared" si="182"/>
        <v>1</v>
      </c>
    </row>
    <row r="349" spans="1:4" ht="17" x14ac:dyDescent="0.25">
      <c r="A349" t="str">
        <f t="shared" si="181"/>
        <v>85-2</v>
      </c>
      <c r="B349" s="1" t="s">
        <v>246</v>
      </c>
      <c r="C349">
        <f t="shared" si="183"/>
        <v>85</v>
      </c>
      <c r="D349">
        <f t="shared" si="182"/>
        <v>2</v>
      </c>
    </row>
    <row r="350" spans="1:4" ht="17" x14ac:dyDescent="0.25">
      <c r="A350" t="str">
        <f t="shared" si="181"/>
        <v>85-3</v>
      </c>
      <c r="B350" s="1" t="s">
        <v>247</v>
      </c>
      <c r="C350">
        <f t="shared" si="183"/>
        <v>85</v>
      </c>
      <c r="D350">
        <f t="shared" si="182"/>
        <v>3</v>
      </c>
    </row>
    <row r="351" spans="1:4" x14ac:dyDescent="0.2">
      <c r="A351" t="str">
        <f t="shared" si="181"/>
        <v>86-1</v>
      </c>
      <c r="C351">
        <f t="shared" si="183"/>
        <v>86</v>
      </c>
      <c r="D351">
        <f t="shared" si="182"/>
        <v>1</v>
      </c>
    </row>
    <row r="352" spans="1:4" ht="17" x14ac:dyDescent="0.25">
      <c r="A352" t="str">
        <f t="shared" si="181"/>
        <v>86-2</v>
      </c>
      <c r="B352" s="1" t="s">
        <v>244</v>
      </c>
      <c r="C352">
        <f t="shared" si="183"/>
        <v>86</v>
      </c>
      <c r="D352">
        <f t="shared" si="182"/>
        <v>2</v>
      </c>
    </row>
    <row r="353" spans="1:4" ht="17" x14ac:dyDescent="0.25">
      <c r="A353" t="str">
        <f t="shared" si="181"/>
        <v>86-3</v>
      </c>
      <c r="B353" s="1" t="s">
        <v>248</v>
      </c>
      <c r="C353">
        <f t="shared" si="183"/>
        <v>86</v>
      </c>
      <c r="D353">
        <f t="shared" si="182"/>
        <v>3</v>
      </c>
    </row>
    <row r="354" spans="1:4" ht="17" x14ac:dyDescent="0.25">
      <c r="A354" t="str">
        <f t="shared" si="181"/>
        <v>86-4</v>
      </c>
      <c r="B354" s="1" t="s">
        <v>249</v>
      </c>
      <c r="C354">
        <f t="shared" si="183"/>
        <v>86</v>
      </c>
      <c r="D354">
        <f t="shared" si="182"/>
        <v>4</v>
      </c>
    </row>
    <row r="355" spans="1:4" ht="17" x14ac:dyDescent="0.25">
      <c r="A355" t="str">
        <f t="shared" si="181"/>
        <v>86-5</v>
      </c>
      <c r="B355" s="1" t="s">
        <v>145</v>
      </c>
      <c r="C355">
        <f t="shared" si="183"/>
        <v>86</v>
      </c>
      <c r="D355">
        <f t="shared" si="182"/>
        <v>5</v>
      </c>
    </row>
    <row r="356" spans="1:4" ht="17" x14ac:dyDescent="0.25">
      <c r="A356" t="str">
        <f t="shared" si="181"/>
        <v>86-6</v>
      </c>
      <c r="B356" s="1" t="s">
        <v>250</v>
      </c>
      <c r="C356">
        <f t="shared" si="183"/>
        <v>86</v>
      </c>
      <c r="D356">
        <f t="shared" si="182"/>
        <v>6</v>
      </c>
    </row>
    <row r="357" spans="1:4" x14ac:dyDescent="0.2">
      <c r="A357" t="str">
        <f t="shared" si="181"/>
        <v>87-1</v>
      </c>
      <c r="C357">
        <f t="shared" si="183"/>
        <v>87</v>
      </c>
      <c r="D357">
        <f t="shared" si="182"/>
        <v>1</v>
      </c>
    </row>
    <row r="358" spans="1:4" ht="17" x14ac:dyDescent="0.25">
      <c r="A358" t="str">
        <f t="shared" si="181"/>
        <v>87-2</v>
      </c>
      <c r="B358" s="1" t="s">
        <v>251</v>
      </c>
      <c r="C358">
        <f t="shared" si="183"/>
        <v>87</v>
      </c>
      <c r="D358">
        <f t="shared" si="182"/>
        <v>2</v>
      </c>
    </row>
    <row r="359" spans="1:4" ht="17" x14ac:dyDescent="0.25">
      <c r="A359" t="str">
        <f t="shared" si="181"/>
        <v>87-3</v>
      </c>
      <c r="B359" s="1" t="s">
        <v>20</v>
      </c>
      <c r="C359">
        <f t="shared" si="183"/>
        <v>87</v>
      </c>
      <c r="D359">
        <f t="shared" si="182"/>
        <v>3</v>
      </c>
    </row>
    <row r="360" spans="1:4" ht="17" x14ac:dyDescent="0.25">
      <c r="A360" t="str">
        <f t="shared" si="181"/>
        <v>87-4</v>
      </c>
      <c r="B360" s="1" t="s">
        <v>252</v>
      </c>
      <c r="C360">
        <f t="shared" si="183"/>
        <v>87</v>
      </c>
      <c r="D360">
        <f t="shared" si="182"/>
        <v>4</v>
      </c>
    </row>
    <row r="361" spans="1:4" ht="17" x14ac:dyDescent="0.25">
      <c r="A361" t="str">
        <f t="shared" si="181"/>
        <v>87-5</v>
      </c>
      <c r="B361" s="1" t="s">
        <v>253</v>
      </c>
      <c r="C361">
        <f t="shared" si="183"/>
        <v>87</v>
      </c>
      <c r="D361">
        <f t="shared" si="182"/>
        <v>5</v>
      </c>
    </row>
    <row r="362" spans="1:4" ht="17" x14ac:dyDescent="0.25">
      <c r="A362" t="str">
        <f t="shared" si="181"/>
        <v>87-6</v>
      </c>
      <c r="B362" s="1" t="s">
        <v>254</v>
      </c>
      <c r="C362">
        <f t="shared" si="183"/>
        <v>87</v>
      </c>
      <c r="D362">
        <f t="shared" si="182"/>
        <v>6</v>
      </c>
    </row>
    <row r="363" spans="1:4" x14ac:dyDescent="0.2">
      <c r="A363" t="str">
        <f t="shared" si="181"/>
        <v>88-1</v>
      </c>
      <c r="C363">
        <f t="shared" si="183"/>
        <v>88</v>
      </c>
      <c r="D363">
        <f t="shared" si="182"/>
        <v>1</v>
      </c>
    </row>
    <row r="364" spans="1:4" ht="17" x14ac:dyDescent="0.25">
      <c r="A364" t="str">
        <f t="shared" si="181"/>
        <v>88-2</v>
      </c>
      <c r="B364" s="1" t="s">
        <v>255</v>
      </c>
      <c r="C364">
        <f t="shared" si="183"/>
        <v>88</v>
      </c>
      <c r="D364">
        <f t="shared" si="182"/>
        <v>2</v>
      </c>
    </row>
    <row r="365" spans="1:4" ht="17" x14ac:dyDescent="0.25">
      <c r="A365" t="str">
        <f t="shared" si="181"/>
        <v>88-3</v>
      </c>
      <c r="B365" s="1" t="s">
        <v>237</v>
      </c>
      <c r="C365">
        <f t="shared" si="183"/>
        <v>88</v>
      </c>
      <c r="D365">
        <f t="shared" si="182"/>
        <v>3</v>
      </c>
    </row>
    <row r="366" spans="1:4" ht="17" x14ac:dyDescent="0.25">
      <c r="A366" t="str">
        <f t="shared" si="181"/>
        <v>88-4</v>
      </c>
      <c r="B366" s="1" t="s">
        <v>256</v>
      </c>
      <c r="C366">
        <f t="shared" si="183"/>
        <v>88</v>
      </c>
      <c r="D366">
        <f t="shared" si="182"/>
        <v>4</v>
      </c>
    </row>
    <row r="367" spans="1:4" ht="17" x14ac:dyDescent="0.25">
      <c r="A367" t="str">
        <f t="shared" si="181"/>
        <v>88-5</v>
      </c>
      <c r="B367" s="1" t="s">
        <v>257</v>
      </c>
      <c r="C367">
        <f t="shared" si="183"/>
        <v>88</v>
      </c>
      <c r="D367">
        <f t="shared" si="182"/>
        <v>5</v>
      </c>
    </row>
    <row r="368" spans="1:4" ht="17" x14ac:dyDescent="0.25">
      <c r="A368" t="str">
        <f t="shared" si="181"/>
        <v>88-6</v>
      </c>
      <c r="B368" s="1" t="s">
        <v>258</v>
      </c>
      <c r="C368">
        <f t="shared" si="183"/>
        <v>88</v>
      </c>
      <c r="D368">
        <f t="shared" si="182"/>
        <v>6</v>
      </c>
    </row>
    <row r="369" spans="1:4" x14ac:dyDescent="0.2">
      <c r="A369" t="str">
        <f t="shared" si="181"/>
        <v>89-1</v>
      </c>
      <c r="C369">
        <f t="shared" si="183"/>
        <v>89</v>
      </c>
      <c r="D369">
        <f t="shared" si="182"/>
        <v>1</v>
      </c>
    </row>
    <row r="370" spans="1:4" ht="17" x14ac:dyDescent="0.25">
      <c r="A370" t="str">
        <f t="shared" si="181"/>
        <v>89-2</v>
      </c>
      <c r="B370" s="1" t="s">
        <v>259</v>
      </c>
      <c r="C370">
        <f t="shared" si="183"/>
        <v>89</v>
      </c>
      <c r="D370">
        <f t="shared" si="182"/>
        <v>2</v>
      </c>
    </row>
    <row r="371" spans="1:4" ht="17" x14ac:dyDescent="0.25">
      <c r="A371" t="str">
        <f t="shared" si="181"/>
        <v>89-3</v>
      </c>
      <c r="B371" s="1" t="s">
        <v>260</v>
      </c>
      <c r="C371">
        <f t="shared" si="183"/>
        <v>89</v>
      </c>
      <c r="D371">
        <f t="shared" si="182"/>
        <v>3</v>
      </c>
    </row>
    <row r="372" spans="1:4" x14ac:dyDescent="0.2">
      <c r="A372" t="str">
        <f t="shared" si="181"/>
        <v>90-1</v>
      </c>
      <c r="C372">
        <f t="shared" si="183"/>
        <v>90</v>
      </c>
      <c r="D372">
        <f t="shared" si="182"/>
        <v>1</v>
      </c>
    </row>
    <row r="373" spans="1:4" ht="17" x14ac:dyDescent="0.25">
      <c r="A373" t="str">
        <f t="shared" si="181"/>
        <v>90-2</v>
      </c>
      <c r="B373" s="1" t="s">
        <v>261</v>
      </c>
      <c r="C373">
        <f t="shared" si="183"/>
        <v>90</v>
      </c>
      <c r="D373">
        <f t="shared" si="182"/>
        <v>2</v>
      </c>
    </row>
    <row r="374" spans="1:4" ht="17" x14ac:dyDescent="0.25">
      <c r="A374" t="str">
        <f t="shared" si="181"/>
        <v>90-3</v>
      </c>
      <c r="B374" s="1" t="s">
        <v>262</v>
      </c>
      <c r="C374">
        <f t="shared" si="183"/>
        <v>90</v>
      </c>
      <c r="D374">
        <f t="shared" si="182"/>
        <v>3</v>
      </c>
    </row>
    <row r="375" spans="1:4" x14ac:dyDescent="0.2">
      <c r="A375" t="str">
        <f t="shared" si="181"/>
        <v>91-1</v>
      </c>
      <c r="C375">
        <f t="shared" si="183"/>
        <v>91</v>
      </c>
      <c r="D375">
        <f t="shared" si="182"/>
        <v>1</v>
      </c>
    </row>
    <row r="376" spans="1:4" ht="17" x14ac:dyDescent="0.25">
      <c r="A376" t="str">
        <f t="shared" si="181"/>
        <v>91-2</v>
      </c>
      <c r="B376" s="1" t="s">
        <v>263</v>
      </c>
      <c r="C376">
        <f t="shared" si="183"/>
        <v>91</v>
      </c>
      <c r="D376">
        <f t="shared" si="182"/>
        <v>2</v>
      </c>
    </row>
    <row r="377" spans="1:4" ht="17" x14ac:dyDescent="0.25">
      <c r="A377" t="str">
        <f t="shared" si="181"/>
        <v>91-3</v>
      </c>
      <c r="B377" s="1" t="s">
        <v>264</v>
      </c>
      <c r="C377">
        <f t="shared" si="183"/>
        <v>91</v>
      </c>
      <c r="D377">
        <f t="shared" si="182"/>
        <v>3</v>
      </c>
    </row>
    <row r="378" spans="1:4" ht="17" x14ac:dyDescent="0.25">
      <c r="A378" t="str">
        <f t="shared" si="181"/>
        <v>91-4</v>
      </c>
      <c r="B378" s="1" t="s">
        <v>265</v>
      </c>
      <c r="C378">
        <f t="shared" si="183"/>
        <v>91</v>
      </c>
      <c r="D378">
        <f t="shared" si="182"/>
        <v>4</v>
      </c>
    </row>
    <row r="379" spans="1:4" x14ac:dyDescent="0.2">
      <c r="A379" t="str">
        <f t="shared" si="181"/>
        <v>92-1</v>
      </c>
      <c r="C379">
        <f t="shared" si="183"/>
        <v>92</v>
      </c>
      <c r="D379">
        <f t="shared" si="182"/>
        <v>1</v>
      </c>
    </row>
    <row r="380" spans="1:4" ht="17" x14ac:dyDescent="0.25">
      <c r="A380" t="str">
        <f t="shared" si="181"/>
        <v>92-2</v>
      </c>
      <c r="B380" s="1" t="s">
        <v>266</v>
      </c>
      <c r="C380">
        <f t="shared" si="183"/>
        <v>92</v>
      </c>
      <c r="D380">
        <f t="shared" si="182"/>
        <v>2</v>
      </c>
    </row>
    <row r="381" spans="1:4" ht="17" x14ac:dyDescent="0.25">
      <c r="A381" t="str">
        <f t="shared" si="181"/>
        <v>92-3</v>
      </c>
      <c r="B381" s="1" t="s">
        <v>267</v>
      </c>
      <c r="C381">
        <f t="shared" si="183"/>
        <v>92</v>
      </c>
      <c r="D381">
        <f t="shared" si="182"/>
        <v>3</v>
      </c>
    </row>
    <row r="382" spans="1:4" ht="17" x14ac:dyDescent="0.25">
      <c r="A382" t="str">
        <f t="shared" si="181"/>
        <v>92-4</v>
      </c>
      <c r="B382" s="1" t="s">
        <v>268</v>
      </c>
      <c r="C382">
        <f t="shared" si="183"/>
        <v>92</v>
      </c>
      <c r="D382">
        <f t="shared" si="182"/>
        <v>4</v>
      </c>
    </row>
    <row r="383" spans="1:4" ht="17" x14ac:dyDescent="0.25">
      <c r="A383" t="str">
        <f t="shared" si="181"/>
        <v>92-5</v>
      </c>
      <c r="B383" s="1" t="s">
        <v>269</v>
      </c>
      <c r="C383">
        <f t="shared" si="183"/>
        <v>92</v>
      </c>
      <c r="D383">
        <f t="shared" si="182"/>
        <v>5</v>
      </c>
    </row>
    <row r="384" spans="1:4" x14ac:dyDescent="0.2">
      <c r="A384" t="str">
        <f t="shared" si="181"/>
        <v>93-1</v>
      </c>
      <c r="C384">
        <f t="shared" si="183"/>
        <v>93</v>
      </c>
      <c r="D384">
        <f t="shared" si="182"/>
        <v>1</v>
      </c>
    </row>
    <row r="385" spans="1:4" ht="17" x14ac:dyDescent="0.25">
      <c r="A385" t="str">
        <f t="shared" si="181"/>
        <v>93-2</v>
      </c>
      <c r="B385" s="1" t="s">
        <v>270</v>
      </c>
      <c r="C385">
        <f t="shared" si="183"/>
        <v>93</v>
      </c>
      <c r="D385">
        <f t="shared" si="182"/>
        <v>2</v>
      </c>
    </row>
    <row r="386" spans="1:4" ht="17" x14ac:dyDescent="0.25">
      <c r="A386" t="str">
        <f t="shared" si="181"/>
        <v>93-3</v>
      </c>
      <c r="B386" s="1" t="s">
        <v>271</v>
      </c>
      <c r="C386">
        <f t="shared" si="183"/>
        <v>93</v>
      </c>
      <c r="D386">
        <f t="shared" si="182"/>
        <v>3</v>
      </c>
    </row>
    <row r="387" spans="1:4" ht="17" x14ac:dyDescent="0.25">
      <c r="A387" t="str">
        <f t="shared" si="181"/>
        <v>93-4</v>
      </c>
      <c r="B387" s="1" t="s">
        <v>272</v>
      </c>
      <c r="C387">
        <f t="shared" si="183"/>
        <v>93</v>
      </c>
      <c r="D387">
        <f t="shared" si="182"/>
        <v>4</v>
      </c>
    </row>
    <row r="388" spans="1:4" ht="17" x14ac:dyDescent="0.25">
      <c r="A388" t="str">
        <f t="shared" ref="A388:A451" si="184">C388&amp;"-"&amp;D388</f>
        <v>93-5</v>
      </c>
      <c r="B388" s="1" t="s">
        <v>273</v>
      </c>
      <c r="C388">
        <f t="shared" si="183"/>
        <v>93</v>
      </c>
      <c r="D388">
        <f t="shared" ref="D388:D451" si="185">IF(C388=C387,D387+1,1)</f>
        <v>5</v>
      </c>
    </row>
    <row r="389" spans="1:4" ht="17" x14ac:dyDescent="0.25">
      <c r="A389" t="str">
        <f t="shared" si="184"/>
        <v>93-6</v>
      </c>
      <c r="B389" s="1" t="s">
        <v>274</v>
      </c>
      <c r="C389">
        <f t="shared" ref="C389:C452" si="186">IF(B389="",C388+1,C388)</f>
        <v>93</v>
      </c>
      <c r="D389">
        <f t="shared" si="185"/>
        <v>6</v>
      </c>
    </row>
    <row r="390" spans="1:4" x14ac:dyDescent="0.2">
      <c r="A390" t="str">
        <f t="shared" si="184"/>
        <v>94-1</v>
      </c>
      <c r="C390">
        <f t="shared" si="186"/>
        <v>94</v>
      </c>
      <c r="D390">
        <f t="shared" si="185"/>
        <v>1</v>
      </c>
    </row>
    <row r="391" spans="1:4" ht="17" x14ac:dyDescent="0.25">
      <c r="A391" t="str">
        <f t="shared" si="184"/>
        <v>94-2</v>
      </c>
      <c r="B391" s="1" t="s">
        <v>275</v>
      </c>
      <c r="C391">
        <f t="shared" si="186"/>
        <v>94</v>
      </c>
      <c r="D391">
        <f t="shared" si="185"/>
        <v>2</v>
      </c>
    </row>
    <row r="392" spans="1:4" ht="17" x14ac:dyDescent="0.25">
      <c r="A392" t="str">
        <f t="shared" si="184"/>
        <v>94-3</v>
      </c>
      <c r="B392" s="1" t="s">
        <v>276</v>
      </c>
      <c r="C392">
        <f t="shared" si="186"/>
        <v>94</v>
      </c>
      <c r="D392">
        <f t="shared" si="185"/>
        <v>3</v>
      </c>
    </row>
    <row r="393" spans="1:4" x14ac:dyDescent="0.2">
      <c r="A393" t="str">
        <f t="shared" si="184"/>
        <v>95-1</v>
      </c>
      <c r="C393">
        <f t="shared" si="186"/>
        <v>95</v>
      </c>
      <c r="D393">
        <f t="shared" si="185"/>
        <v>1</v>
      </c>
    </row>
    <row r="394" spans="1:4" ht="17" x14ac:dyDescent="0.25">
      <c r="A394" t="str">
        <f t="shared" si="184"/>
        <v>95-2</v>
      </c>
      <c r="B394" s="1" t="s">
        <v>277</v>
      </c>
      <c r="C394">
        <f t="shared" si="186"/>
        <v>95</v>
      </c>
      <c r="D394">
        <f t="shared" si="185"/>
        <v>2</v>
      </c>
    </row>
    <row r="395" spans="1:4" ht="17" x14ac:dyDescent="0.25">
      <c r="A395" t="str">
        <f t="shared" si="184"/>
        <v>95-3</v>
      </c>
      <c r="B395" s="1" t="s">
        <v>34</v>
      </c>
      <c r="C395">
        <f t="shared" si="186"/>
        <v>95</v>
      </c>
      <c r="D395">
        <f t="shared" si="185"/>
        <v>3</v>
      </c>
    </row>
    <row r="396" spans="1:4" x14ac:dyDescent="0.2">
      <c r="A396" t="str">
        <f t="shared" si="184"/>
        <v>96-1</v>
      </c>
      <c r="C396">
        <f t="shared" si="186"/>
        <v>96</v>
      </c>
      <c r="D396">
        <f t="shared" si="185"/>
        <v>1</v>
      </c>
    </row>
    <row r="397" spans="1:4" ht="17" x14ac:dyDescent="0.25">
      <c r="A397" t="str">
        <f t="shared" si="184"/>
        <v>96-2</v>
      </c>
      <c r="B397" s="1" t="s">
        <v>278</v>
      </c>
      <c r="C397">
        <f t="shared" si="186"/>
        <v>96</v>
      </c>
      <c r="D397">
        <f t="shared" si="185"/>
        <v>2</v>
      </c>
    </row>
    <row r="398" spans="1:4" ht="17" x14ac:dyDescent="0.25">
      <c r="A398" t="str">
        <f t="shared" si="184"/>
        <v>96-3</v>
      </c>
      <c r="B398" s="1" t="s">
        <v>279</v>
      </c>
      <c r="C398">
        <f t="shared" si="186"/>
        <v>96</v>
      </c>
      <c r="D398">
        <f t="shared" si="185"/>
        <v>3</v>
      </c>
    </row>
    <row r="399" spans="1:4" ht="17" x14ac:dyDescent="0.25">
      <c r="A399" t="str">
        <f t="shared" si="184"/>
        <v>96-4</v>
      </c>
      <c r="B399" s="1" t="s">
        <v>132</v>
      </c>
      <c r="C399">
        <f t="shared" si="186"/>
        <v>96</v>
      </c>
      <c r="D399">
        <f t="shared" si="185"/>
        <v>4</v>
      </c>
    </row>
    <row r="400" spans="1:4" ht="17" x14ac:dyDescent="0.25">
      <c r="A400" t="str">
        <f t="shared" si="184"/>
        <v>96-5</v>
      </c>
      <c r="B400" s="1" t="s">
        <v>273</v>
      </c>
      <c r="C400">
        <f t="shared" si="186"/>
        <v>96</v>
      </c>
      <c r="D400">
        <f t="shared" si="185"/>
        <v>5</v>
      </c>
    </row>
    <row r="401" spans="1:4" x14ac:dyDescent="0.2">
      <c r="A401" t="str">
        <f t="shared" si="184"/>
        <v>97-1</v>
      </c>
      <c r="C401">
        <f t="shared" si="186"/>
        <v>97</v>
      </c>
      <c r="D401">
        <f t="shared" si="185"/>
        <v>1</v>
      </c>
    </row>
    <row r="402" spans="1:4" ht="17" x14ac:dyDescent="0.25">
      <c r="A402" t="str">
        <f t="shared" si="184"/>
        <v>97-2</v>
      </c>
      <c r="B402" s="1" t="s">
        <v>280</v>
      </c>
      <c r="C402">
        <f t="shared" si="186"/>
        <v>97</v>
      </c>
      <c r="D402">
        <f t="shared" si="185"/>
        <v>2</v>
      </c>
    </row>
    <row r="403" spans="1:4" ht="17" x14ac:dyDescent="0.25">
      <c r="A403" t="str">
        <f t="shared" si="184"/>
        <v>97-3</v>
      </c>
      <c r="B403" s="1" t="s">
        <v>281</v>
      </c>
      <c r="C403">
        <f t="shared" si="186"/>
        <v>97</v>
      </c>
      <c r="D403">
        <f t="shared" si="185"/>
        <v>3</v>
      </c>
    </row>
    <row r="404" spans="1:4" ht="17" x14ac:dyDescent="0.25">
      <c r="A404" t="str">
        <f t="shared" si="184"/>
        <v>97-4</v>
      </c>
      <c r="B404" s="1" t="s">
        <v>282</v>
      </c>
      <c r="C404">
        <f t="shared" si="186"/>
        <v>97</v>
      </c>
      <c r="D404">
        <f t="shared" si="185"/>
        <v>4</v>
      </c>
    </row>
    <row r="405" spans="1:4" x14ac:dyDescent="0.2">
      <c r="A405" t="str">
        <f t="shared" si="184"/>
        <v>98-1</v>
      </c>
      <c r="C405">
        <f t="shared" si="186"/>
        <v>98</v>
      </c>
      <c r="D405">
        <f t="shared" si="185"/>
        <v>1</v>
      </c>
    </row>
    <row r="406" spans="1:4" ht="17" x14ac:dyDescent="0.25">
      <c r="A406" t="str">
        <f t="shared" si="184"/>
        <v>98-2</v>
      </c>
      <c r="B406" s="1" t="s">
        <v>283</v>
      </c>
      <c r="C406">
        <f t="shared" si="186"/>
        <v>98</v>
      </c>
      <c r="D406">
        <f t="shared" si="185"/>
        <v>2</v>
      </c>
    </row>
    <row r="407" spans="1:4" ht="17" x14ac:dyDescent="0.25">
      <c r="A407" t="str">
        <f t="shared" si="184"/>
        <v>98-3</v>
      </c>
      <c r="B407" s="1" t="s">
        <v>284</v>
      </c>
      <c r="C407">
        <f t="shared" si="186"/>
        <v>98</v>
      </c>
      <c r="D407">
        <f t="shared" si="185"/>
        <v>3</v>
      </c>
    </row>
    <row r="408" spans="1:4" ht="17" x14ac:dyDescent="0.25">
      <c r="A408" t="str">
        <f t="shared" si="184"/>
        <v>98-4</v>
      </c>
      <c r="B408" s="1" t="s">
        <v>285</v>
      </c>
      <c r="C408">
        <f t="shared" si="186"/>
        <v>98</v>
      </c>
      <c r="D408">
        <f t="shared" si="185"/>
        <v>4</v>
      </c>
    </row>
    <row r="409" spans="1:4" ht="17" x14ac:dyDescent="0.25">
      <c r="A409" t="str">
        <f t="shared" si="184"/>
        <v>98-5</v>
      </c>
      <c r="B409" s="1" t="s">
        <v>286</v>
      </c>
      <c r="C409">
        <f t="shared" si="186"/>
        <v>98</v>
      </c>
      <c r="D409">
        <f t="shared" si="185"/>
        <v>5</v>
      </c>
    </row>
    <row r="410" spans="1:4" x14ac:dyDescent="0.2">
      <c r="A410" t="str">
        <f t="shared" si="184"/>
        <v>99-1</v>
      </c>
      <c r="C410">
        <f t="shared" si="186"/>
        <v>99</v>
      </c>
      <c r="D410">
        <f t="shared" si="185"/>
        <v>1</v>
      </c>
    </row>
    <row r="411" spans="1:4" ht="17" x14ac:dyDescent="0.25">
      <c r="A411" t="str">
        <f t="shared" si="184"/>
        <v>99-2</v>
      </c>
      <c r="B411" s="1" t="s">
        <v>287</v>
      </c>
      <c r="C411">
        <f t="shared" si="186"/>
        <v>99</v>
      </c>
      <c r="D411">
        <f t="shared" si="185"/>
        <v>2</v>
      </c>
    </row>
    <row r="412" spans="1:4" ht="17" x14ac:dyDescent="0.25">
      <c r="A412" t="str">
        <f t="shared" si="184"/>
        <v>99-3</v>
      </c>
      <c r="B412" s="1" t="s">
        <v>288</v>
      </c>
      <c r="C412">
        <f t="shared" si="186"/>
        <v>99</v>
      </c>
      <c r="D412">
        <f t="shared" si="185"/>
        <v>3</v>
      </c>
    </row>
    <row r="413" spans="1:4" ht="17" x14ac:dyDescent="0.25">
      <c r="A413" t="str">
        <f t="shared" si="184"/>
        <v>99-4</v>
      </c>
      <c r="B413" s="1" t="s">
        <v>289</v>
      </c>
      <c r="C413">
        <f t="shared" si="186"/>
        <v>99</v>
      </c>
      <c r="D413">
        <f t="shared" si="185"/>
        <v>4</v>
      </c>
    </row>
    <row r="414" spans="1:4" x14ac:dyDescent="0.2">
      <c r="A414" t="str">
        <f t="shared" si="184"/>
        <v>100-1</v>
      </c>
      <c r="C414">
        <f t="shared" si="186"/>
        <v>100</v>
      </c>
      <c r="D414">
        <f t="shared" si="185"/>
        <v>1</v>
      </c>
    </row>
    <row r="415" spans="1:4" ht="17" x14ac:dyDescent="0.25">
      <c r="A415" t="str">
        <f t="shared" si="184"/>
        <v>100-2</v>
      </c>
      <c r="B415" s="1" t="s">
        <v>290</v>
      </c>
      <c r="C415">
        <f t="shared" si="186"/>
        <v>100</v>
      </c>
      <c r="D415">
        <f t="shared" si="185"/>
        <v>2</v>
      </c>
    </row>
    <row r="416" spans="1:4" ht="17" x14ac:dyDescent="0.25">
      <c r="A416" t="str">
        <f t="shared" si="184"/>
        <v>100-3</v>
      </c>
      <c r="B416" s="1" t="s">
        <v>291</v>
      </c>
      <c r="C416">
        <f t="shared" si="186"/>
        <v>100</v>
      </c>
      <c r="D416">
        <f t="shared" si="185"/>
        <v>3</v>
      </c>
    </row>
    <row r="417" spans="1:4" ht="17" x14ac:dyDescent="0.25">
      <c r="A417" t="str">
        <f t="shared" si="184"/>
        <v>100-4</v>
      </c>
      <c r="B417" s="1" t="s">
        <v>292</v>
      </c>
      <c r="C417">
        <f t="shared" si="186"/>
        <v>100</v>
      </c>
      <c r="D417">
        <f t="shared" si="185"/>
        <v>4</v>
      </c>
    </row>
    <row r="418" spans="1:4" x14ac:dyDescent="0.2">
      <c r="A418" t="str">
        <f t="shared" si="184"/>
        <v>101-1</v>
      </c>
      <c r="C418">
        <f t="shared" si="186"/>
        <v>101</v>
      </c>
      <c r="D418">
        <f t="shared" si="185"/>
        <v>1</v>
      </c>
    </row>
    <row r="419" spans="1:4" ht="17" x14ac:dyDescent="0.25">
      <c r="A419" t="str">
        <f t="shared" si="184"/>
        <v>101-2</v>
      </c>
      <c r="B419" s="1" t="s">
        <v>293</v>
      </c>
      <c r="C419">
        <f t="shared" si="186"/>
        <v>101</v>
      </c>
      <c r="D419">
        <f t="shared" si="185"/>
        <v>2</v>
      </c>
    </row>
    <row r="420" spans="1:4" ht="17" x14ac:dyDescent="0.25">
      <c r="A420" t="str">
        <f t="shared" si="184"/>
        <v>101-3</v>
      </c>
      <c r="B420" s="1" t="s">
        <v>294</v>
      </c>
      <c r="C420">
        <f t="shared" si="186"/>
        <v>101</v>
      </c>
      <c r="D420">
        <f t="shared" si="185"/>
        <v>3</v>
      </c>
    </row>
    <row r="421" spans="1:4" x14ac:dyDescent="0.2">
      <c r="A421" t="str">
        <f t="shared" si="184"/>
        <v>102-1</v>
      </c>
      <c r="C421">
        <f t="shared" si="186"/>
        <v>102</v>
      </c>
      <c r="D421">
        <f t="shared" si="185"/>
        <v>1</v>
      </c>
    </row>
    <row r="422" spans="1:4" ht="17" x14ac:dyDescent="0.25">
      <c r="A422" t="str">
        <f t="shared" si="184"/>
        <v>102-2</v>
      </c>
      <c r="B422" s="1" t="s">
        <v>295</v>
      </c>
      <c r="C422">
        <f t="shared" si="186"/>
        <v>102</v>
      </c>
      <c r="D422">
        <f t="shared" si="185"/>
        <v>2</v>
      </c>
    </row>
    <row r="423" spans="1:4" x14ac:dyDescent="0.2">
      <c r="A423" t="str">
        <f t="shared" si="184"/>
        <v>103-1</v>
      </c>
      <c r="C423">
        <f t="shared" si="186"/>
        <v>103</v>
      </c>
      <c r="D423">
        <f t="shared" si="185"/>
        <v>1</v>
      </c>
    </row>
    <row r="424" spans="1:4" ht="17" x14ac:dyDescent="0.25">
      <c r="A424" t="str">
        <f t="shared" si="184"/>
        <v>103-2</v>
      </c>
      <c r="B424" s="1" t="s">
        <v>296</v>
      </c>
      <c r="C424">
        <f t="shared" si="186"/>
        <v>103</v>
      </c>
      <c r="D424">
        <f t="shared" si="185"/>
        <v>2</v>
      </c>
    </row>
    <row r="425" spans="1:4" ht="17" x14ac:dyDescent="0.25">
      <c r="A425" t="str">
        <f t="shared" si="184"/>
        <v>103-3</v>
      </c>
      <c r="B425" s="1" t="s">
        <v>297</v>
      </c>
      <c r="C425">
        <f t="shared" si="186"/>
        <v>103</v>
      </c>
      <c r="D425">
        <f t="shared" si="185"/>
        <v>3</v>
      </c>
    </row>
    <row r="426" spans="1:4" x14ac:dyDescent="0.2">
      <c r="A426" t="str">
        <f t="shared" si="184"/>
        <v>104-1</v>
      </c>
      <c r="C426">
        <f t="shared" si="186"/>
        <v>104</v>
      </c>
      <c r="D426">
        <f t="shared" si="185"/>
        <v>1</v>
      </c>
    </row>
    <row r="427" spans="1:4" ht="17" x14ac:dyDescent="0.25">
      <c r="A427" t="str">
        <f t="shared" si="184"/>
        <v>104-2</v>
      </c>
      <c r="B427" s="1" t="s">
        <v>298</v>
      </c>
      <c r="C427">
        <f t="shared" si="186"/>
        <v>104</v>
      </c>
      <c r="D427">
        <f t="shared" si="185"/>
        <v>2</v>
      </c>
    </row>
    <row r="428" spans="1:4" ht="17" x14ac:dyDescent="0.25">
      <c r="A428" t="str">
        <f t="shared" si="184"/>
        <v>104-3</v>
      </c>
      <c r="B428" s="1" t="s">
        <v>299</v>
      </c>
      <c r="C428">
        <f t="shared" si="186"/>
        <v>104</v>
      </c>
      <c r="D428">
        <f t="shared" si="185"/>
        <v>3</v>
      </c>
    </row>
    <row r="429" spans="1:4" x14ac:dyDescent="0.2">
      <c r="A429" t="str">
        <f t="shared" si="184"/>
        <v>105-1</v>
      </c>
      <c r="C429">
        <f t="shared" si="186"/>
        <v>105</v>
      </c>
      <c r="D429">
        <f t="shared" si="185"/>
        <v>1</v>
      </c>
    </row>
    <row r="430" spans="1:4" ht="17" x14ac:dyDescent="0.25">
      <c r="A430" t="str">
        <f t="shared" si="184"/>
        <v>105-2</v>
      </c>
      <c r="B430" s="1" t="s">
        <v>11</v>
      </c>
      <c r="C430">
        <f t="shared" si="186"/>
        <v>105</v>
      </c>
      <c r="D430">
        <f t="shared" si="185"/>
        <v>2</v>
      </c>
    </row>
    <row r="431" spans="1:4" ht="17" x14ac:dyDescent="0.25">
      <c r="A431" t="str">
        <f t="shared" si="184"/>
        <v>105-3</v>
      </c>
      <c r="B431" s="1" t="s">
        <v>300</v>
      </c>
      <c r="C431">
        <f t="shared" si="186"/>
        <v>105</v>
      </c>
      <c r="D431">
        <f t="shared" si="185"/>
        <v>3</v>
      </c>
    </row>
    <row r="432" spans="1:4" ht="17" x14ac:dyDescent="0.25">
      <c r="A432" t="str">
        <f t="shared" si="184"/>
        <v>105-4</v>
      </c>
      <c r="B432" s="1" t="s">
        <v>141</v>
      </c>
      <c r="C432">
        <f t="shared" si="186"/>
        <v>105</v>
      </c>
      <c r="D432">
        <f t="shared" si="185"/>
        <v>4</v>
      </c>
    </row>
    <row r="433" spans="1:4" ht="17" x14ac:dyDescent="0.25">
      <c r="A433" t="str">
        <f t="shared" si="184"/>
        <v>105-5</v>
      </c>
      <c r="B433" s="1" t="s">
        <v>301</v>
      </c>
      <c r="C433">
        <f t="shared" si="186"/>
        <v>105</v>
      </c>
      <c r="D433">
        <f t="shared" si="185"/>
        <v>5</v>
      </c>
    </row>
    <row r="434" spans="1:4" x14ac:dyDescent="0.2">
      <c r="A434" t="str">
        <f t="shared" si="184"/>
        <v>106-1</v>
      </c>
      <c r="C434">
        <f t="shared" si="186"/>
        <v>106</v>
      </c>
      <c r="D434">
        <f t="shared" si="185"/>
        <v>1</v>
      </c>
    </row>
    <row r="435" spans="1:4" ht="17" x14ac:dyDescent="0.25">
      <c r="A435" t="str">
        <f t="shared" si="184"/>
        <v>106-2</v>
      </c>
      <c r="B435" s="1" t="s">
        <v>38</v>
      </c>
      <c r="C435">
        <f t="shared" si="186"/>
        <v>106</v>
      </c>
      <c r="D435">
        <f t="shared" si="185"/>
        <v>2</v>
      </c>
    </row>
    <row r="436" spans="1:4" ht="17" x14ac:dyDescent="0.25">
      <c r="A436" t="str">
        <f t="shared" si="184"/>
        <v>106-3</v>
      </c>
      <c r="B436" s="1" t="s">
        <v>97</v>
      </c>
      <c r="C436">
        <f t="shared" si="186"/>
        <v>106</v>
      </c>
      <c r="D436">
        <f t="shared" si="185"/>
        <v>3</v>
      </c>
    </row>
    <row r="437" spans="1:4" ht="17" x14ac:dyDescent="0.25">
      <c r="A437" t="str">
        <f t="shared" si="184"/>
        <v>106-4</v>
      </c>
      <c r="B437" s="1" t="s">
        <v>302</v>
      </c>
      <c r="C437">
        <f t="shared" si="186"/>
        <v>106</v>
      </c>
      <c r="D437">
        <f t="shared" si="185"/>
        <v>4</v>
      </c>
    </row>
    <row r="438" spans="1:4" ht="17" x14ac:dyDescent="0.25">
      <c r="A438" t="str">
        <f t="shared" si="184"/>
        <v>106-5</v>
      </c>
      <c r="B438" s="1" t="s">
        <v>167</v>
      </c>
      <c r="C438">
        <f t="shared" si="186"/>
        <v>106</v>
      </c>
      <c r="D438">
        <f t="shared" si="185"/>
        <v>5</v>
      </c>
    </row>
    <row r="439" spans="1:4" ht="17" x14ac:dyDescent="0.25">
      <c r="A439" t="str">
        <f t="shared" si="184"/>
        <v>106-6</v>
      </c>
      <c r="B439" s="1" t="s">
        <v>303</v>
      </c>
      <c r="C439">
        <f t="shared" si="186"/>
        <v>106</v>
      </c>
      <c r="D439">
        <f t="shared" si="185"/>
        <v>6</v>
      </c>
    </row>
    <row r="440" spans="1:4" x14ac:dyDescent="0.2">
      <c r="A440" t="str">
        <f t="shared" si="184"/>
        <v>107-1</v>
      </c>
      <c r="C440">
        <f t="shared" si="186"/>
        <v>107</v>
      </c>
      <c r="D440">
        <f t="shared" si="185"/>
        <v>1</v>
      </c>
    </row>
    <row r="441" spans="1:4" ht="17" x14ac:dyDescent="0.25">
      <c r="A441" t="str">
        <f t="shared" si="184"/>
        <v>107-2</v>
      </c>
      <c r="B441" s="1" t="s">
        <v>304</v>
      </c>
      <c r="C441">
        <f t="shared" si="186"/>
        <v>107</v>
      </c>
      <c r="D441">
        <f t="shared" si="185"/>
        <v>2</v>
      </c>
    </row>
    <row r="442" spans="1:4" ht="17" x14ac:dyDescent="0.25">
      <c r="A442" t="str">
        <f t="shared" si="184"/>
        <v>107-3</v>
      </c>
      <c r="B442" s="1" t="s">
        <v>305</v>
      </c>
      <c r="C442">
        <f t="shared" si="186"/>
        <v>107</v>
      </c>
      <c r="D442">
        <f t="shared" si="185"/>
        <v>3</v>
      </c>
    </row>
    <row r="443" spans="1:4" ht="17" x14ac:dyDescent="0.25">
      <c r="A443" t="str">
        <f t="shared" si="184"/>
        <v>107-4</v>
      </c>
      <c r="B443" s="1" t="s">
        <v>306</v>
      </c>
      <c r="C443">
        <f t="shared" si="186"/>
        <v>107</v>
      </c>
      <c r="D443">
        <f t="shared" si="185"/>
        <v>4</v>
      </c>
    </row>
    <row r="444" spans="1:4" x14ac:dyDescent="0.2">
      <c r="A444" t="str">
        <f t="shared" si="184"/>
        <v>108-1</v>
      </c>
      <c r="C444">
        <f t="shared" si="186"/>
        <v>108</v>
      </c>
      <c r="D444">
        <f t="shared" si="185"/>
        <v>1</v>
      </c>
    </row>
    <row r="445" spans="1:4" ht="17" x14ac:dyDescent="0.25">
      <c r="A445" t="str">
        <f t="shared" si="184"/>
        <v>108-2</v>
      </c>
      <c r="B445" s="1" t="s">
        <v>307</v>
      </c>
      <c r="C445">
        <f t="shared" si="186"/>
        <v>108</v>
      </c>
      <c r="D445">
        <f t="shared" si="185"/>
        <v>2</v>
      </c>
    </row>
    <row r="446" spans="1:4" ht="17" x14ac:dyDescent="0.25">
      <c r="A446" t="str">
        <f t="shared" si="184"/>
        <v>108-3</v>
      </c>
      <c r="B446" s="1" t="s">
        <v>308</v>
      </c>
      <c r="C446">
        <f t="shared" si="186"/>
        <v>108</v>
      </c>
      <c r="D446">
        <f t="shared" si="185"/>
        <v>3</v>
      </c>
    </row>
    <row r="447" spans="1:4" ht="17" x14ac:dyDescent="0.25">
      <c r="A447" t="str">
        <f t="shared" si="184"/>
        <v>108-4</v>
      </c>
      <c r="B447" s="1" t="s">
        <v>309</v>
      </c>
      <c r="C447">
        <f t="shared" si="186"/>
        <v>108</v>
      </c>
      <c r="D447">
        <f t="shared" si="185"/>
        <v>4</v>
      </c>
    </row>
    <row r="448" spans="1:4" ht="17" x14ac:dyDescent="0.25">
      <c r="A448" t="str">
        <f t="shared" si="184"/>
        <v>108-5</v>
      </c>
      <c r="B448" s="1" t="s">
        <v>310</v>
      </c>
      <c r="C448">
        <f t="shared" si="186"/>
        <v>108</v>
      </c>
      <c r="D448">
        <f t="shared" si="185"/>
        <v>5</v>
      </c>
    </row>
    <row r="449" spans="1:4" x14ac:dyDescent="0.2">
      <c r="A449" t="str">
        <f t="shared" si="184"/>
        <v>109-1</v>
      </c>
      <c r="C449">
        <f t="shared" si="186"/>
        <v>109</v>
      </c>
      <c r="D449">
        <f t="shared" si="185"/>
        <v>1</v>
      </c>
    </row>
    <row r="450" spans="1:4" ht="17" x14ac:dyDescent="0.25">
      <c r="A450" t="str">
        <f t="shared" si="184"/>
        <v>109-2</v>
      </c>
      <c r="B450" s="1" t="s">
        <v>311</v>
      </c>
      <c r="C450">
        <f t="shared" si="186"/>
        <v>109</v>
      </c>
      <c r="D450">
        <f t="shared" si="185"/>
        <v>2</v>
      </c>
    </row>
    <row r="451" spans="1:4" ht="17" x14ac:dyDescent="0.25">
      <c r="A451" t="str">
        <f t="shared" si="184"/>
        <v>109-3</v>
      </c>
      <c r="B451" s="1" t="s">
        <v>312</v>
      </c>
      <c r="C451">
        <f t="shared" si="186"/>
        <v>109</v>
      </c>
      <c r="D451">
        <f t="shared" si="185"/>
        <v>3</v>
      </c>
    </row>
    <row r="452" spans="1:4" ht="17" x14ac:dyDescent="0.25">
      <c r="A452" t="str">
        <f t="shared" ref="A452:A515" si="187">C452&amp;"-"&amp;D452</f>
        <v>109-4</v>
      </c>
      <c r="B452" s="1" t="s">
        <v>313</v>
      </c>
      <c r="C452">
        <f t="shared" si="186"/>
        <v>109</v>
      </c>
      <c r="D452">
        <f t="shared" ref="D452:D515" si="188">IF(C452=C451,D451+1,1)</f>
        <v>4</v>
      </c>
    </row>
    <row r="453" spans="1:4" x14ac:dyDescent="0.2">
      <c r="A453" t="str">
        <f t="shared" si="187"/>
        <v>110-1</v>
      </c>
      <c r="C453">
        <f t="shared" ref="C453:C516" si="189">IF(B453="",C452+1,C452)</f>
        <v>110</v>
      </c>
      <c r="D453">
        <f t="shared" si="188"/>
        <v>1</v>
      </c>
    </row>
    <row r="454" spans="1:4" ht="17" x14ac:dyDescent="0.25">
      <c r="A454" t="str">
        <f t="shared" si="187"/>
        <v>110-2</v>
      </c>
      <c r="B454" s="1" t="s">
        <v>314</v>
      </c>
      <c r="C454">
        <f t="shared" si="189"/>
        <v>110</v>
      </c>
      <c r="D454">
        <f t="shared" si="188"/>
        <v>2</v>
      </c>
    </row>
    <row r="455" spans="1:4" ht="17" x14ac:dyDescent="0.25">
      <c r="A455" t="str">
        <f t="shared" si="187"/>
        <v>110-3</v>
      </c>
      <c r="B455" s="1" t="s">
        <v>315</v>
      </c>
      <c r="C455">
        <f t="shared" si="189"/>
        <v>110</v>
      </c>
      <c r="D455">
        <f t="shared" si="188"/>
        <v>3</v>
      </c>
    </row>
    <row r="456" spans="1:4" ht="17" x14ac:dyDescent="0.25">
      <c r="A456" t="str">
        <f t="shared" si="187"/>
        <v>110-4</v>
      </c>
      <c r="B456" s="1" t="s">
        <v>316</v>
      </c>
      <c r="C456">
        <f t="shared" si="189"/>
        <v>110</v>
      </c>
      <c r="D456">
        <f t="shared" si="188"/>
        <v>4</v>
      </c>
    </row>
    <row r="457" spans="1:4" x14ac:dyDescent="0.2">
      <c r="A457" t="str">
        <f t="shared" si="187"/>
        <v>111-1</v>
      </c>
      <c r="C457">
        <f t="shared" si="189"/>
        <v>111</v>
      </c>
      <c r="D457">
        <f t="shared" si="188"/>
        <v>1</v>
      </c>
    </row>
    <row r="458" spans="1:4" ht="17" x14ac:dyDescent="0.25">
      <c r="A458" t="str">
        <f t="shared" si="187"/>
        <v>111-2</v>
      </c>
      <c r="B458" s="1" t="s">
        <v>317</v>
      </c>
      <c r="C458">
        <f t="shared" si="189"/>
        <v>111</v>
      </c>
      <c r="D458">
        <f t="shared" si="188"/>
        <v>2</v>
      </c>
    </row>
    <row r="459" spans="1:4" ht="17" x14ac:dyDescent="0.25">
      <c r="A459" t="str">
        <f t="shared" si="187"/>
        <v>111-3</v>
      </c>
      <c r="B459" s="1" t="s">
        <v>318</v>
      </c>
      <c r="C459">
        <f t="shared" si="189"/>
        <v>111</v>
      </c>
      <c r="D459">
        <f t="shared" si="188"/>
        <v>3</v>
      </c>
    </row>
    <row r="460" spans="1:4" ht="17" x14ac:dyDescent="0.25">
      <c r="A460" t="str">
        <f t="shared" si="187"/>
        <v>111-4</v>
      </c>
      <c r="B460" s="1" t="s">
        <v>319</v>
      </c>
      <c r="C460">
        <f t="shared" si="189"/>
        <v>111</v>
      </c>
      <c r="D460">
        <f t="shared" si="188"/>
        <v>4</v>
      </c>
    </row>
    <row r="461" spans="1:4" x14ac:dyDescent="0.2">
      <c r="A461" t="str">
        <f t="shared" si="187"/>
        <v>112-1</v>
      </c>
      <c r="C461">
        <f t="shared" si="189"/>
        <v>112</v>
      </c>
      <c r="D461">
        <f t="shared" si="188"/>
        <v>1</v>
      </c>
    </row>
    <row r="462" spans="1:4" ht="17" x14ac:dyDescent="0.25">
      <c r="A462" t="str">
        <f t="shared" si="187"/>
        <v>112-2</v>
      </c>
      <c r="B462" s="1" t="s">
        <v>320</v>
      </c>
      <c r="C462">
        <f t="shared" si="189"/>
        <v>112</v>
      </c>
      <c r="D462">
        <f t="shared" si="188"/>
        <v>2</v>
      </c>
    </row>
    <row r="463" spans="1:4" ht="17" x14ac:dyDescent="0.25">
      <c r="A463" t="str">
        <f t="shared" si="187"/>
        <v>112-3</v>
      </c>
      <c r="B463" s="1" t="s">
        <v>321</v>
      </c>
      <c r="C463">
        <f t="shared" si="189"/>
        <v>112</v>
      </c>
      <c r="D463">
        <f t="shared" si="188"/>
        <v>3</v>
      </c>
    </row>
    <row r="464" spans="1:4" x14ac:dyDescent="0.2">
      <c r="A464" t="str">
        <f t="shared" si="187"/>
        <v>113-1</v>
      </c>
      <c r="C464">
        <f t="shared" si="189"/>
        <v>113</v>
      </c>
      <c r="D464">
        <f t="shared" si="188"/>
        <v>1</v>
      </c>
    </row>
    <row r="465" spans="1:4" ht="17" x14ac:dyDescent="0.25">
      <c r="A465" t="str">
        <f t="shared" si="187"/>
        <v>113-2</v>
      </c>
      <c r="B465" s="1" t="s">
        <v>322</v>
      </c>
      <c r="C465">
        <f t="shared" si="189"/>
        <v>113</v>
      </c>
      <c r="D465">
        <f t="shared" si="188"/>
        <v>2</v>
      </c>
    </row>
    <row r="466" spans="1:4" ht="17" x14ac:dyDescent="0.25">
      <c r="A466" t="str">
        <f t="shared" si="187"/>
        <v>113-3</v>
      </c>
      <c r="B466" s="1" t="s">
        <v>323</v>
      </c>
      <c r="C466">
        <f t="shared" si="189"/>
        <v>113</v>
      </c>
      <c r="D466">
        <f t="shared" si="188"/>
        <v>3</v>
      </c>
    </row>
    <row r="467" spans="1:4" x14ac:dyDescent="0.2">
      <c r="A467" t="str">
        <f t="shared" si="187"/>
        <v>114-1</v>
      </c>
      <c r="C467">
        <f t="shared" si="189"/>
        <v>114</v>
      </c>
      <c r="D467">
        <f t="shared" si="188"/>
        <v>1</v>
      </c>
    </row>
    <row r="468" spans="1:4" ht="17" x14ac:dyDescent="0.25">
      <c r="A468" t="str">
        <f t="shared" si="187"/>
        <v>114-2</v>
      </c>
      <c r="B468" s="1" t="s">
        <v>324</v>
      </c>
      <c r="C468">
        <f t="shared" si="189"/>
        <v>114</v>
      </c>
      <c r="D468">
        <f t="shared" si="188"/>
        <v>2</v>
      </c>
    </row>
    <row r="469" spans="1:4" ht="17" x14ac:dyDescent="0.25">
      <c r="A469" t="str">
        <f t="shared" si="187"/>
        <v>114-3</v>
      </c>
      <c r="B469" s="1" t="s">
        <v>325</v>
      </c>
      <c r="C469">
        <f t="shared" si="189"/>
        <v>114</v>
      </c>
      <c r="D469">
        <f t="shared" si="188"/>
        <v>3</v>
      </c>
    </row>
    <row r="470" spans="1:4" ht="17" x14ac:dyDescent="0.25">
      <c r="A470" t="str">
        <f t="shared" si="187"/>
        <v>114-4</v>
      </c>
      <c r="B470" s="1" t="s">
        <v>326</v>
      </c>
      <c r="C470">
        <f t="shared" si="189"/>
        <v>114</v>
      </c>
      <c r="D470">
        <f t="shared" si="188"/>
        <v>4</v>
      </c>
    </row>
    <row r="471" spans="1:4" x14ac:dyDescent="0.2">
      <c r="A471" t="str">
        <f t="shared" si="187"/>
        <v>115-1</v>
      </c>
      <c r="C471">
        <f t="shared" si="189"/>
        <v>115</v>
      </c>
      <c r="D471">
        <f t="shared" si="188"/>
        <v>1</v>
      </c>
    </row>
    <row r="472" spans="1:4" ht="17" x14ac:dyDescent="0.25">
      <c r="A472" t="str">
        <f t="shared" si="187"/>
        <v>115-2</v>
      </c>
      <c r="B472" s="1" t="s">
        <v>156</v>
      </c>
      <c r="C472">
        <f t="shared" si="189"/>
        <v>115</v>
      </c>
      <c r="D472">
        <f t="shared" si="188"/>
        <v>2</v>
      </c>
    </row>
    <row r="473" spans="1:4" ht="17" x14ac:dyDescent="0.25">
      <c r="A473" t="str">
        <f t="shared" si="187"/>
        <v>115-3</v>
      </c>
      <c r="B473" s="1" t="s">
        <v>327</v>
      </c>
      <c r="C473">
        <f t="shared" si="189"/>
        <v>115</v>
      </c>
      <c r="D473">
        <f t="shared" si="188"/>
        <v>3</v>
      </c>
    </row>
    <row r="474" spans="1:4" ht="17" x14ac:dyDescent="0.25">
      <c r="A474" t="str">
        <f t="shared" si="187"/>
        <v>115-4</v>
      </c>
      <c r="B474" s="1" t="s">
        <v>97</v>
      </c>
      <c r="C474">
        <f t="shared" si="189"/>
        <v>115</v>
      </c>
      <c r="D474">
        <f t="shared" si="188"/>
        <v>4</v>
      </c>
    </row>
    <row r="475" spans="1:4" ht="17" x14ac:dyDescent="0.25">
      <c r="A475" t="str">
        <f t="shared" si="187"/>
        <v>115-5</v>
      </c>
      <c r="B475" s="1" t="s">
        <v>328</v>
      </c>
      <c r="C475">
        <f t="shared" si="189"/>
        <v>115</v>
      </c>
      <c r="D475">
        <f t="shared" si="188"/>
        <v>5</v>
      </c>
    </row>
    <row r="476" spans="1:4" ht="17" x14ac:dyDescent="0.25">
      <c r="A476" t="str">
        <f t="shared" si="187"/>
        <v>115-6</v>
      </c>
      <c r="B476" s="1" t="s">
        <v>220</v>
      </c>
      <c r="C476">
        <f t="shared" si="189"/>
        <v>115</v>
      </c>
      <c r="D476">
        <f t="shared" si="188"/>
        <v>6</v>
      </c>
    </row>
    <row r="477" spans="1:4" x14ac:dyDescent="0.2">
      <c r="A477" t="str">
        <f t="shared" si="187"/>
        <v>116-1</v>
      </c>
      <c r="C477">
        <f t="shared" si="189"/>
        <v>116</v>
      </c>
      <c r="D477">
        <f t="shared" si="188"/>
        <v>1</v>
      </c>
    </row>
    <row r="478" spans="1:4" ht="17" x14ac:dyDescent="0.25">
      <c r="A478" t="str">
        <f t="shared" si="187"/>
        <v>116-2</v>
      </c>
      <c r="B478" s="1" t="s">
        <v>329</v>
      </c>
      <c r="C478">
        <f t="shared" si="189"/>
        <v>116</v>
      </c>
      <c r="D478">
        <f t="shared" si="188"/>
        <v>2</v>
      </c>
    </row>
    <row r="479" spans="1:4" ht="17" x14ac:dyDescent="0.25">
      <c r="A479" t="str">
        <f t="shared" si="187"/>
        <v>116-3</v>
      </c>
      <c r="B479" s="1" t="s">
        <v>330</v>
      </c>
      <c r="C479">
        <f t="shared" si="189"/>
        <v>116</v>
      </c>
      <c r="D479">
        <f t="shared" si="188"/>
        <v>3</v>
      </c>
    </row>
    <row r="480" spans="1:4" ht="17" x14ac:dyDescent="0.25">
      <c r="A480" t="str">
        <f t="shared" si="187"/>
        <v>116-4</v>
      </c>
      <c r="B480" s="1" t="s">
        <v>331</v>
      </c>
      <c r="C480">
        <f t="shared" si="189"/>
        <v>116</v>
      </c>
      <c r="D480">
        <f t="shared" si="188"/>
        <v>4</v>
      </c>
    </row>
    <row r="481" spans="1:4" x14ac:dyDescent="0.2">
      <c r="A481" t="str">
        <f t="shared" si="187"/>
        <v>117-1</v>
      </c>
      <c r="C481">
        <f t="shared" si="189"/>
        <v>117</v>
      </c>
      <c r="D481">
        <f t="shared" si="188"/>
        <v>1</v>
      </c>
    </row>
    <row r="482" spans="1:4" ht="17" x14ac:dyDescent="0.25">
      <c r="A482" t="str">
        <f t="shared" si="187"/>
        <v>117-2</v>
      </c>
      <c r="B482" s="1" t="s">
        <v>332</v>
      </c>
      <c r="C482">
        <f t="shared" si="189"/>
        <v>117</v>
      </c>
      <c r="D482">
        <f t="shared" si="188"/>
        <v>2</v>
      </c>
    </row>
    <row r="483" spans="1:4" ht="17" x14ac:dyDescent="0.25">
      <c r="A483" t="str">
        <f t="shared" si="187"/>
        <v>117-3</v>
      </c>
      <c r="B483" s="1" t="s">
        <v>318</v>
      </c>
      <c r="C483">
        <f t="shared" si="189"/>
        <v>117</v>
      </c>
      <c r="D483">
        <f t="shared" si="188"/>
        <v>3</v>
      </c>
    </row>
    <row r="484" spans="1:4" ht="17" x14ac:dyDescent="0.25">
      <c r="A484" t="str">
        <f t="shared" si="187"/>
        <v>117-4</v>
      </c>
      <c r="B484" s="1" t="s">
        <v>333</v>
      </c>
      <c r="C484">
        <f t="shared" si="189"/>
        <v>117</v>
      </c>
      <c r="D484">
        <f t="shared" si="188"/>
        <v>4</v>
      </c>
    </row>
    <row r="485" spans="1:4" ht="17" x14ac:dyDescent="0.25">
      <c r="A485" t="str">
        <f t="shared" si="187"/>
        <v>117-5</v>
      </c>
      <c r="B485" s="1" t="s">
        <v>334</v>
      </c>
      <c r="C485">
        <f t="shared" si="189"/>
        <v>117</v>
      </c>
      <c r="D485">
        <f t="shared" si="188"/>
        <v>5</v>
      </c>
    </row>
    <row r="486" spans="1:4" x14ac:dyDescent="0.2">
      <c r="A486" t="str">
        <f t="shared" si="187"/>
        <v>118-1</v>
      </c>
      <c r="C486">
        <f t="shared" si="189"/>
        <v>118</v>
      </c>
      <c r="D486">
        <f t="shared" si="188"/>
        <v>1</v>
      </c>
    </row>
    <row r="487" spans="1:4" ht="17" x14ac:dyDescent="0.25">
      <c r="A487" t="str">
        <f t="shared" si="187"/>
        <v>118-2</v>
      </c>
      <c r="B487" s="1" t="s">
        <v>335</v>
      </c>
      <c r="C487">
        <f t="shared" si="189"/>
        <v>118</v>
      </c>
      <c r="D487">
        <f t="shared" si="188"/>
        <v>2</v>
      </c>
    </row>
    <row r="488" spans="1:4" ht="17" x14ac:dyDescent="0.25">
      <c r="A488" t="str">
        <f t="shared" si="187"/>
        <v>118-3</v>
      </c>
      <c r="B488" s="1" t="s">
        <v>336</v>
      </c>
      <c r="C488">
        <f t="shared" si="189"/>
        <v>118</v>
      </c>
      <c r="D488">
        <f t="shared" si="188"/>
        <v>3</v>
      </c>
    </row>
    <row r="489" spans="1:4" ht="17" x14ac:dyDescent="0.25">
      <c r="A489" t="str">
        <f t="shared" si="187"/>
        <v>118-4</v>
      </c>
      <c r="B489" s="1" t="s">
        <v>337</v>
      </c>
      <c r="C489">
        <f t="shared" si="189"/>
        <v>118</v>
      </c>
      <c r="D489">
        <f t="shared" si="188"/>
        <v>4</v>
      </c>
    </row>
    <row r="490" spans="1:4" x14ac:dyDescent="0.2">
      <c r="A490" t="str">
        <f t="shared" si="187"/>
        <v>119-1</v>
      </c>
      <c r="C490">
        <f t="shared" si="189"/>
        <v>119</v>
      </c>
      <c r="D490">
        <f t="shared" si="188"/>
        <v>1</v>
      </c>
    </row>
    <row r="491" spans="1:4" ht="17" x14ac:dyDescent="0.25">
      <c r="A491" t="str">
        <f t="shared" si="187"/>
        <v>119-2</v>
      </c>
      <c r="B491" s="1" t="s">
        <v>338</v>
      </c>
      <c r="C491">
        <f t="shared" si="189"/>
        <v>119</v>
      </c>
      <c r="D491">
        <f t="shared" si="188"/>
        <v>2</v>
      </c>
    </row>
    <row r="492" spans="1:4" ht="17" x14ac:dyDescent="0.25">
      <c r="A492" t="str">
        <f t="shared" si="187"/>
        <v>119-3</v>
      </c>
      <c r="B492" s="1" t="s">
        <v>339</v>
      </c>
      <c r="C492">
        <f t="shared" si="189"/>
        <v>119</v>
      </c>
      <c r="D492">
        <f t="shared" si="188"/>
        <v>3</v>
      </c>
    </row>
    <row r="493" spans="1:4" ht="17" x14ac:dyDescent="0.25">
      <c r="A493" t="str">
        <f t="shared" si="187"/>
        <v>119-4</v>
      </c>
      <c r="B493" s="1" t="s">
        <v>20</v>
      </c>
      <c r="C493">
        <f t="shared" si="189"/>
        <v>119</v>
      </c>
      <c r="D493">
        <f t="shared" si="188"/>
        <v>4</v>
      </c>
    </row>
    <row r="494" spans="1:4" ht="17" x14ac:dyDescent="0.25">
      <c r="A494" t="str">
        <f t="shared" si="187"/>
        <v>119-5</v>
      </c>
      <c r="B494" s="1" t="s">
        <v>340</v>
      </c>
      <c r="C494">
        <f t="shared" si="189"/>
        <v>119</v>
      </c>
      <c r="D494">
        <f t="shared" si="188"/>
        <v>5</v>
      </c>
    </row>
    <row r="495" spans="1:4" x14ac:dyDescent="0.2">
      <c r="A495" t="str">
        <f t="shared" si="187"/>
        <v>120-1</v>
      </c>
      <c r="C495">
        <f t="shared" si="189"/>
        <v>120</v>
      </c>
      <c r="D495">
        <f t="shared" si="188"/>
        <v>1</v>
      </c>
    </row>
    <row r="496" spans="1:4" ht="17" x14ac:dyDescent="0.25">
      <c r="A496" t="str">
        <f t="shared" si="187"/>
        <v>120-2</v>
      </c>
      <c r="B496" s="1" t="s">
        <v>341</v>
      </c>
      <c r="C496">
        <f t="shared" si="189"/>
        <v>120</v>
      </c>
      <c r="D496">
        <f t="shared" si="188"/>
        <v>2</v>
      </c>
    </row>
    <row r="497" spans="1:4" x14ac:dyDescent="0.2">
      <c r="A497" t="str">
        <f t="shared" si="187"/>
        <v>121-1</v>
      </c>
      <c r="C497">
        <f t="shared" si="189"/>
        <v>121</v>
      </c>
      <c r="D497">
        <f t="shared" si="188"/>
        <v>1</v>
      </c>
    </row>
    <row r="498" spans="1:4" ht="17" x14ac:dyDescent="0.25">
      <c r="A498" t="str">
        <f t="shared" si="187"/>
        <v>121-2</v>
      </c>
      <c r="B498" s="1" t="s">
        <v>342</v>
      </c>
      <c r="C498">
        <f t="shared" si="189"/>
        <v>121</v>
      </c>
      <c r="D498">
        <f t="shared" si="188"/>
        <v>2</v>
      </c>
    </row>
    <row r="499" spans="1:4" ht="17" x14ac:dyDescent="0.25">
      <c r="A499" t="str">
        <f t="shared" si="187"/>
        <v>121-3</v>
      </c>
      <c r="B499" s="1" t="s">
        <v>343</v>
      </c>
      <c r="C499">
        <f t="shared" si="189"/>
        <v>121</v>
      </c>
      <c r="D499">
        <f t="shared" si="188"/>
        <v>3</v>
      </c>
    </row>
    <row r="500" spans="1:4" x14ac:dyDescent="0.2">
      <c r="A500" t="str">
        <f t="shared" si="187"/>
        <v>122-1</v>
      </c>
      <c r="C500">
        <f t="shared" si="189"/>
        <v>122</v>
      </c>
      <c r="D500">
        <f t="shared" si="188"/>
        <v>1</v>
      </c>
    </row>
    <row r="501" spans="1:4" ht="17" x14ac:dyDescent="0.25">
      <c r="A501" t="str">
        <f t="shared" si="187"/>
        <v>122-2</v>
      </c>
      <c r="B501" s="1" t="s">
        <v>344</v>
      </c>
      <c r="C501">
        <f t="shared" si="189"/>
        <v>122</v>
      </c>
      <c r="D501">
        <f t="shared" si="188"/>
        <v>2</v>
      </c>
    </row>
    <row r="502" spans="1:4" ht="17" x14ac:dyDescent="0.25">
      <c r="A502" t="str">
        <f t="shared" si="187"/>
        <v>122-3</v>
      </c>
      <c r="B502" s="1" t="s">
        <v>345</v>
      </c>
      <c r="C502">
        <f t="shared" si="189"/>
        <v>122</v>
      </c>
      <c r="D502">
        <f t="shared" si="188"/>
        <v>3</v>
      </c>
    </row>
    <row r="503" spans="1:4" ht="17" x14ac:dyDescent="0.25">
      <c r="A503" t="str">
        <f t="shared" si="187"/>
        <v>122-4</v>
      </c>
      <c r="B503" s="1" t="s">
        <v>346</v>
      </c>
      <c r="C503">
        <f t="shared" si="189"/>
        <v>122</v>
      </c>
      <c r="D503">
        <f t="shared" si="188"/>
        <v>4</v>
      </c>
    </row>
    <row r="504" spans="1:4" x14ac:dyDescent="0.2">
      <c r="A504" t="str">
        <f t="shared" si="187"/>
        <v>123-1</v>
      </c>
      <c r="C504">
        <f t="shared" si="189"/>
        <v>123</v>
      </c>
      <c r="D504">
        <f t="shared" si="188"/>
        <v>1</v>
      </c>
    </row>
    <row r="505" spans="1:4" ht="17" x14ac:dyDescent="0.25">
      <c r="A505" t="str">
        <f t="shared" si="187"/>
        <v>123-2</v>
      </c>
      <c r="B505" s="1" t="s">
        <v>347</v>
      </c>
      <c r="C505">
        <f t="shared" si="189"/>
        <v>123</v>
      </c>
      <c r="D505">
        <f t="shared" si="188"/>
        <v>2</v>
      </c>
    </row>
    <row r="506" spans="1:4" ht="17" x14ac:dyDescent="0.25">
      <c r="A506" t="str">
        <f t="shared" si="187"/>
        <v>123-3</v>
      </c>
      <c r="B506" s="1" t="s">
        <v>348</v>
      </c>
      <c r="C506">
        <f t="shared" si="189"/>
        <v>123</v>
      </c>
      <c r="D506">
        <f t="shared" si="188"/>
        <v>3</v>
      </c>
    </row>
    <row r="507" spans="1:4" ht="17" x14ac:dyDescent="0.25">
      <c r="A507" t="str">
        <f t="shared" si="187"/>
        <v>123-4</v>
      </c>
      <c r="B507" s="1" t="s">
        <v>349</v>
      </c>
      <c r="C507">
        <f t="shared" si="189"/>
        <v>123</v>
      </c>
      <c r="D507">
        <f t="shared" si="188"/>
        <v>4</v>
      </c>
    </row>
    <row r="508" spans="1:4" x14ac:dyDescent="0.2">
      <c r="A508" t="str">
        <f t="shared" si="187"/>
        <v>124-1</v>
      </c>
      <c r="C508">
        <f t="shared" si="189"/>
        <v>124</v>
      </c>
      <c r="D508">
        <f t="shared" si="188"/>
        <v>1</v>
      </c>
    </row>
    <row r="509" spans="1:4" ht="17" x14ac:dyDescent="0.25">
      <c r="A509" t="str">
        <f t="shared" si="187"/>
        <v>124-2</v>
      </c>
      <c r="B509" s="1" t="s">
        <v>350</v>
      </c>
      <c r="C509">
        <f t="shared" si="189"/>
        <v>124</v>
      </c>
      <c r="D509">
        <f t="shared" si="188"/>
        <v>2</v>
      </c>
    </row>
    <row r="510" spans="1:4" ht="17" x14ac:dyDescent="0.25">
      <c r="A510" t="str">
        <f t="shared" si="187"/>
        <v>124-3</v>
      </c>
      <c r="B510" s="1" t="s">
        <v>351</v>
      </c>
      <c r="C510">
        <f t="shared" si="189"/>
        <v>124</v>
      </c>
      <c r="D510">
        <f t="shared" si="188"/>
        <v>3</v>
      </c>
    </row>
    <row r="511" spans="1:4" ht="17" x14ac:dyDescent="0.25">
      <c r="A511" t="str">
        <f t="shared" si="187"/>
        <v>124-4</v>
      </c>
      <c r="B511" s="1" t="s">
        <v>352</v>
      </c>
      <c r="C511">
        <f t="shared" si="189"/>
        <v>124</v>
      </c>
      <c r="D511">
        <f t="shared" si="188"/>
        <v>4</v>
      </c>
    </row>
    <row r="512" spans="1:4" x14ac:dyDescent="0.2">
      <c r="A512" t="str">
        <f t="shared" si="187"/>
        <v>125-1</v>
      </c>
      <c r="C512">
        <f t="shared" si="189"/>
        <v>125</v>
      </c>
      <c r="D512">
        <f t="shared" si="188"/>
        <v>1</v>
      </c>
    </row>
    <row r="513" spans="1:4" ht="17" x14ac:dyDescent="0.25">
      <c r="A513" t="str">
        <f t="shared" si="187"/>
        <v>125-2</v>
      </c>
      <c r="B513" s="1" t="s">
        <v>353</v>
      </c>
      <c r="C513">
        <f t="shared" si="189"/>
        <v>125</v>
      </c>
      <c r="D513">
        <f t="shared" si="188"/>
        <v>2</v>
      </c>
    </row>
    <row r="514" spans="1:4" ht="17" x14ac:dyDescent="0.25">
      <c r="A514" t="str">
        <f t="shared" si="187"/>
        <v>125-3</v>
      </c>
      <c r="B514" s="1" t="s">
        <v>354</v>
      </c>
      <c r="C514">
        <f t="shared" si="189"/>
        <v>125</v>
      </c>
      <c r="D514">
        <f t="shared" si="188"/>
        <v>3</v>
      </c>
    </row>
    <row r="515" spans="1:4" ht="17" x14ac:dyDescent="0.25">
      <c r="A515" t="str">
        <f t="shared" si="187"/>
        <v>125-4</v>
      </c>
      <c r="B515" s="1" t="s">
        <v>355</v>
      </c>
      <c r="C515">
        <f t="shared" si="189"/>
        <v>125</v>
      </c>
      <c r="D515">
        <f t="shared" si="188"/>
        <v>4</v>
      </c>
    </row>
    <row r="516" spans="1:4" x14ac:dyDescent="0.2">
      <c r="A516" t="str">
        <f t="shared" ref="A516:A579" si="190">C516&amp;"-"&amp;D516</f>
        <v>126-1</v>
      </c>
      <c r="C516">
        <f t="shared" si="189"/>
        <v>126</v>
      </c>
      <c r="D516">
        <f t="shared" ref="D516:D579" si="191">IF(C516=C515,D515+1,1)</f>
        <v>1</v>
      </c>
    </row>
    <row r="517" spans="1:4" ht="17" x14ac:dyDescent="0.25">
      <c r="A517" t="str">
        <f t="shared" si="190"/>
        <v>126-2</v>
      </c>
      <c r="B517" s="1" t="s">
        <v>167</v>
      </c>
      <c r="C517">
        <f t="shared" ref="C517:C580" si="192">IF(B517="",C516+1,C516)</f>
        <v>126</v>
      </c>
      <c r="D517">
        <f t="shared" si="191"/>
        <v>2</v>
      </c>
    </row>
    <row r="518" spans="1:4" ht="17" x14ac:dyDescent="0.25">
      <c r="A518" t="str">
        <f t="shared" si="190"/>
        <v>126-3</v>
      </c>
      <c r="B518" s="1" t="s">
        <v>356</v>
      </c>
      <c r="C518">
        <f t="shared" si="192"/>
        <v>126</v>
      </c>
      <c r="D518">
        <f t="shared" si="191"/>
        <v>3</v>
      </c>
    </row>
    <row r="519" spans="1:4" ht="17" x14ac:dyDescent="0.25">
      <c r="A519" t="str">
        <f t="shared" si="190"/>
        <v>126-4</v>
      </c>
      <c r="B519" s="1" t="s">
        <v>209</v>
      </c>
      <c r="C519">
        <f t="shared" si="192"/>
        <v>126</v>
      </c>
      <c r="D519">
        <f t="shared" si="191"/>
        <v>4</v>
      </c>
    </row>
    <row r="520" spans="1:4" ht="17" x14ac:dyDescent="0.25">
      <c r="A520" t="str">
        <f t="shared" si="190"/>
        <v>126-5</v>
      </c>
      <c r="B520" s="1" t="s">
        <v>357</v>
      </c>
      <c r="C520">
        <f t="shared" si="192"/>
        <v>126</v>
      </c>
      <c r="D520">
        <f t="shared" si="191"/>
        <v>5</v>
      </c>
    </row>
    <row r="521" spans="1:4" x14ac:dyDescent="0.2">
      <c r="A521" t="str">
        <f t="shared" si="190"/>
        <v>127-1</v>
      </c>
      <c r="C521">
        <f t="shared" si="192"/>
        <v>127</v>
      </c>
      <c r="D521">
        <f t="shared" si="191"/>
        <v>1</v>
      </c>
    </row>
    <row r="522" spans="1:4" ht="17" x14ac:dyDescent="0.25">
      <c r="A522" t="str">
        <f t="shared" si="190"/>
        <v>127-2</v>
      </c>
      <c r="B522" s="1" t="s">
        <v>358</v>
      </c>
      <c r="C522">
        <f t="shared" si="192"/>
        <v>127</v>
      </c>
      <c r="D522">
        <f t="shared" si="191"/>
        <v>2</v>
      </c>
    </row>
    <row r="523" spans="1:4" ht="17" x14ac:dyDescent="0.25">
      <c r="A523" t="str">
        <f t="shared" si="190"/>
        <v>127-3</v>
      </c>
      <c r="B523" s="1" t="s">
        <v>359</v>
      </c>
      <c r="C523">
        <f t="shared" si="192"/>
        <v>127</v>
      </c>
      <c r="D523">
        <f t="shared" si="191"/>
        <v>3</v>
      </c>
    </row>
    <row r="524" spans="1:4" ht="17" x14ac:dyDescent="0.25">
      <c r="A524" t="str">
        <f t="shared" si="190"/>
        <v>127-4</v>
      </c>
      <c r="B524" s="1" t="s">
        <v>318</v>
      </c>
      <c r="C524">
        <f t="shared" si="192"/>
        <v>127</v>
      </c>
      <c r="D524">
        <f t="shared" si="191"/>
        <v>4</v>
      </c>
    </row>
    <row r="525" spans="1:4" x14ac:dyDescent="0.2">
      <c r="A525" t="str">
        <f t="shared" si="190"/>
        <v>128-1</v>
      </c>
      <c r="C525">
        <f t="shared" si="192"/>
        <v>128</v>
      </c>
      <c r="D525">
        <f t="shared" si="191"/>
        <v>1</v>
      </c>
    </row>
    <row r="526" spans="1:4" ht="17" x14ac:dyDescent="0.25">
      <c r="A526" t="str">
        <f t="shared" si="190"/>
        <v>128-2</v>
      </c>
      <c r="B526" s="1" t="s">
        <v>360</v>
      </c>
      <c r="C526">
        <f t="shared" si="192"/>
        <v>128</v>
      </c>
      <c r="D526">
        <f t="shared" si="191"/>
        <v>2</v>
      </c>
    </row>
    <row r="527" spans="1:4" ht="17" x14ac:dyDescent="0.25">
      <c r="A527" t="str">
        <f t="shared" si="190"/>
        <v>128-3</v>
      </c>
      <c r="B527" s="1" t="s">
        <v>361</v>
      </c>
      <c r="C527">
        <f t="shared" si="192"/>
        <v>128</v>
      </c>
      <c r="D527">
        <f t="shared" si="191"/>
        <v>3</v>
      </c>
    </row>
    <row r="528" spans="1:4" x14ac:dyDescent="0.2">
      <c r="A528" t="str">
        <f t="shared" si="190"/>
        <v>129-1</v>
      </c>
      <c r="C528">
        <f t="shared" si="192"/>
        <v>129</v>
      </c>
      <c r="D528">
        <f t="shared" si="191"/>
        <v>1</v>
      </c>
    </row>
    <row r="529" spans="1:4" ht="17" x14ac:dyDescent="0.25">
      <c r="A529" t="str">
        <f t="shared" si="190"/>
        <v>129-2</v>
      </c>
      <c r="B529" s="1" t="s">
        <v>362</v>
      </c>
      <c r="C529">
        <f t="shared" si="192"/>
        <v>129</v>
      </c>
      <c r="D529">
        <f t="shared" si="191"/>
        <v>2</v>
      </c>
    </row>
    <row r="530" spans="1:4" ht="17" x14ac:dyDescent="0.25">
      <c r="A530" t="str">
        <f t="shared" si="190"/>
        <v>129-3</v>
      </c>
      <c r="B530" s="1" t="s">
        <v>363</v>
      </c>
      <c r="C530">
        <f t="shared" si="192"/>
        <v>129</v>
      </c>
      <c r="D530">
        <f t="shared" si="191"/>
        <v>3</v>
      </c>
    </row>
    <row r="531" spans="1:4" ht="17" x14ac:dyDescent="0.25">
      <c r="A531" t="str">
        <f t="shared" si="190"/>
        <v>129-4</v>
      </c>
      <c r="B531" s="1" t="s">
        <v>213</v>
      </c>
      <c r="C531">
        <f t="shared" si="192"/>
        <v>129</v>
      </c>
      <c r="D531">
        <f t="shared" si="191"/>
        <v>4</v>
      </c>
    </row>
    <row r="532" spans="1:4" ht="17" x14ac:dyDescent="0.25">
      <c r="A532" t="str">
        <f t="shared" si="190"/>
        <v>129-5</v>
      </c>
      <c r="B532" s="1" t="s">
        <v>364</v>
      </c>
      <c r="C532">
        <f t="shared" si="192"/>
        <v>129</v>
      </c>
      <c r="D532">
        <f t="shared" si="191"/>
        <v>5</v>
      </c>
    </row>
    <row r="533" spans="1:4" x14ac:dyDescent="0.2">
      <c r="A533" t="str">
        <f t="shared" si="190"/>
        <v>130-1</v>
      </c>
      <c r="C533">
        <f t="shared" si="192"/>
        <v>130</v>
      </c>
      <c r="D533">
        <f t="shared" si="191"/>
        <v>1</v>
      </c>
    </row>
    <row r="534" spans="1:4" ht="17" x14ac:dyDescent="0.25">
      <c r="A534" t="str">
        <f t="shared" si="190"/>
        <v>130-2</v>
      </c>
      <c r="B534" s="1" t="s">
        <v>365</v>
      </c>
      <c r="C534">
        <f t="shared" si="192"/>
        <v>130</v>
      </c>
      <c r="D534">
        <f t="shared" si="191"/>
        <v>2</v>
      </c>
    </row>
    <row r="535" spans="1:4" ht="17" x14ac:dyDescent="0.25">
      <c r="A535" t="str">
        <f t="shared" si="190"/>
        <v>130-3</v>
      </c>
      <c r="B535" s="1" t="s">
        <v>366</v>
      </c>
      <c r="C535">
        <f t="shared" si="192"/>
        <v>130</v>
      </c>
      <c r="D535">
        <f t="shared" si="191"/>
        <v>3</v>
      </c>
    </row>
    <row r="536" spans="1:4" ht="17" x14ac:dyDescent="0.25">
      <c r="A536" t="str">
        <f t="shared" si="190"/>
        <v>130-4</v>
      </c>
      <c r="B536" s="1" t="s">
        <v>367</v>
      </c>
      <c r="C536">
        <f t="shared" si="192"/>
        <v>130</v>
      </c>
      <c r="D536">
        <f t="shared" si="191"/>
        <v>4</v>
      </c>
    </row>
    <row r="537" spans="1:4" x14ac:dyDescent="0.2">
      <c r="A537" t="str">
        <f t="shared" si="190"/>
        <v>131-1</v>
      </c>
      <c r="C537">
        <f t="shared" si="192"/>
        <v>131</v>
      </c>
      <c r="D537">
        <f t="shared" si="191"/>
        <v>1</v>
      </c>
    </row>
    <row r="538" spans="1:4" ht="17" x14ac:dyDescent="0.25">
      <c r="A538" t="str">
        <f t="shared" si="190"/>
        <v>131-2</v>
      </c>
      <c r="B538" s="1" t="s">
        <v>368</v>
      </c>
      <c r="C538">
        <f t="shared" si="192"/>
        <v>131</v>
      </c>
      <c r="D538">
        <f t="shared" si="191"/>
        <v>2</v>
      </c>
    </row>
    <row r="539" spans="1:4" ht="17" x14ac:dyDescent="0.25">
      <c r="A539" t="str">
        <f t="shared" si="190"/>
        <v>131-3</v>
      </c>
      <c r="B539" s="1" t="s">
        <v>273</v>
      </c>
      <c r="C539">
        <f t="shared" si="192"/>
        <v>131</v>
      </c>
      <c r="D539">
        <f t="shared" si="191"/>
        <v>3</v>
      </c>
    </row>
    <row r="540" spans="1:4" ht="17" x14ac:dyDescent="0.25">
      <c r="A540" t="str">
        <f t="shared" si="190"/>
        <v>131-4</v>
      </c>
      <c r="B540" s="1" t="s">
        <v>369</v>
      </c>
      <c r="C540">
        <f t="shared" si="192"/>
        <v>131</v>
      </c>
      <c r="D540">
        <f t="shared" si="191"/>
        <v>4</v>
      </c>
    </row>
    <row r="541" spans="1:4" ht="17" x14ac:dyDescent="0.25">
      <c r="A541" t="str">
        <f t="shared" si="190"/>
        <v>131-5</v>
      </c>
      <c r="B541" s="1" t="s">
        <v>370</v>
      </c>
      <c r="C541">
        <f t="shared" si="192"/>
        <v>131</v>
      </c>
      <c r="D541">
        <f t="shared" si="191"/>
        <v>5</v>
      </c>
    </row>
    <row r="542" spans="1:4" x14ac:dyDescent="0.2">
      <c r="A542" t="str">
        <f t="shared" si="190"/>
        <v>132-1</v>
      </c>
      <c r="C542">
        <f t="shared" si="192"/>
        <v>132</v>
      </c>
      <c r="D542">
        <f t="shared" si="191"/>
        <v>1</v>
      </c>
    </row>
    <row r="543" spans="1:4" ht="17" x14ac:dyDescent="0.25">
      <c r="A543" t="str">
        <f t="shared" si="190"/>
        <v>132-2</v>
      </c>
      <c r="B543" s="1" t="s">
        <v>371</v>
      </c>
      <c r="C543">
        <f t="shared" si="192"/>
        <v>132</v>
      </c>
      <c r="D543">
        <f t="shared" si="191"/>
        <v>2</v>
      </c>
    </row>
    <row r="544" spans="1:4" ht="17" x14ac:dyDescent="0.25">
      <c r="A544" t="str">
        <f t="shared" si="190"/>
        <v>132-3</v>
      </c>
      <c r="B544" s="1" t="s">
        <v>372</v>
      </c>
      <c r="C544">
        <f t="shared" si="192"/>
        <v>132</v>
      </c>
      <c r="D544">
        <f t="shared" si="191"/>
        <v>3</v>
      </c>
    </row>
    <row r="545" spans="1:4" ht="17" x14ac:dyDescent="0.25">
      <c r="A545" t="str">
        <f t="shared" si="190"/>
        <v>132-4</v>
      </c>
      <c r="B545" s="1" t="s">
        <v>132</v>
      </c>
      <c r="C545">
        <f t="shared" si="192"/>
        <v>132</v>
      </c>
      <c r="D545">
        <f t="shared" si="191"/>
        <v>4</v>
      </c>
    </row>
    <row r="546" spans="1:4" ht="17" x14ac:dyDescent="0.25">
      <c r="A546" t="str">
        <f t="shared" si="190"/>
        <v>132-5</v>
      </c>
      <c r="B546" s="1" t="s">
        <v>373</v>
      </c>
      <c r="C546">
        <f t="shared" si="192"/>
        <v>132</v>
      </c>
      <c r="D546">
        <f t="shared" si="191"/>
        <v>5</v>
      </c>
    </row>
    <row r="547" spans="1:4" x14ac:dyDescent="0.2">
      <c r="A547" t="str">
        <f t="shared" si="190"/>
        <v>133-1</v>
      </c>
      <c r="C547">
        <f t="shared" si="192"/>
        <v>133</v>
      </c>
      <c r="D547">
        <f t="shared" si="191"/>
        <v>1</v>
      </c>
    </row>
    <row r="548" spans="1:4" ht="17" x14ac:dyDescent="0.25">
      <c r="A548" t="str">
        <f t="shared" si="190"/>
        <v>133-2</v>
      </c>
      <c r="B548" s="1" t="s">
        <v>374</v>
      </c>
      <c r="C548">
        <f t="shared" si="192"/>
        <v>133</v>
      </c>
      <c r="D548">
        <f t="shared" si="191"/>
        <v>2</v>
      </c>
    </row>
    <row r="549" spans="1:4" ht="17" x14ac:dyDescent="0.25">
      <c r="A549" t="str">
        <f t="shared" si="190"/>
        <v>133-3</v>
      </c>
      <c r="B549" s="1" t="s">
        <v>375</v>
      </c>
      <c r="C549">
        <f t="shared" si="192"/>
        <v>133</v>
      </c>
      <c r="D549">
        <f t="shared" si="191"/>
        <v>3</v>
      </c>
    </row>
    <row r="550" spans="1:4" ht="17" x14ac:dyDescent="0.25">
      <c r="A550" t="str">
        <f t="shared" si="190"/>
        <v>133-4</v>
      </c>
      <c r="B550" s="1" t="s">
        <v>376</v>
      </c>
      <c r="C550">
        <f t="shared" si="192"/>
        <v>133</v>
      </c>
      <c r="D550">
        <f t="shared" si="191"/>
        <v>4</v>
      </c>
    </row>
    <row r="551" spans="1:4" x14ac:dyDescent="0.2">
      <c r="A551" t="str">
        <f t="shared" si="190"/>
        <v>134-1</v>
      </c>
      <c r="C551">
        <f t="shared" si="192"/>
        <v>134</v>
      </c>
      <c r="D551">
        <f t="shared" si="191"/>
        <v>1</v>
      </c>
    </row>
    <row r="552" spans="1:4" ht="17" x14ac:dyDescent="0.25">
      <c r="A552" t="str">
        <f t="shared" si="190"/>
        <v>134-2</v>
      </c>
      <c r="B552" s="1" t="s">
        <v>377</v>
      </c>
      <c r="C552">
        <f t="shared" si="192"/>
        <v>134</v>
      </c>
      <c r="D552">
        <f t="shared" si="191"/>
        <v>2</v>
      </c>
    </row>
    <row r="553" spans="1:4" ht="17" x14ac:dyDescent="0.25">
      <c r="A553" t="str">
        <f t="shared" si="190"/>
        <v>134-3</v>
      </c>
      <c r="B553" s="1" t="s">
        <v>378</v>
      </c>
      <c r="C553">
        <f t="shared" si="192"/>
        <v>134</v>
      </c>
      <c r="D553">
        <f t="shared" si="191"/>
        <v>3</v>
      </c>
    </row>
    <row r="554" spans="1:4" ht="17" x14ac:dyDescent="0.25">
      <c r="A554" t="str">
        <f t="shared" si="190"/>
        <v>134-4</v>
      </c>
      <c r="B554" s="1" t="s">
        <v>379</v>
      </c>
      <c r="C554">
        <f t="shared" si="192"/>
        <v>134</v>
      </c>
      <c r="D554">
        <f t="shared" si="191"/>
        <v>4</v>
      </c>
    </row>
    <row r="555" spans="1:4" x14ac:dyDescent="0.2">
      <c r="A555" t="str">
        <f t="shared" si="190"/>
        <v>135-1</v>
      </c>
      <c r="C555">
        <f t="shared" si="192"/>
        <v>135</v>
      </c>
      <c r="D555">
        <f t="shared" si="191"/>
        <v>1</v>
      </c>
    </row>
    <row r="556" spans="1:4" ht="17" x14ac:dyDescent="0.25">
      <c r="A556" t="str">
        <f t="shared" si="190"/>
        <v>135-2</v>
      </c>
      <c r="B556" s="1" t="s">
        <v>380</v>
      </c>
      <c r="C556">
        <f t="shared" si="192"/>
        <v>135</v>
      </c>
      <c r="D556">
        <f t="shared" si="191"/>
        <v>2</v>
      </c>
    </row>
    <row r="557" spans="1:4" ht="17" x14ac:dyDescent="0.25">
      <c r="A557" t="str">
        <f t="shared" si="190"/>
        <v>135-3</v>
      </c>
      <c r="B557" s="1" t="s">
        <v>381</v>
      </c>
      <c r="C557">
        <f t="shared" si="192"/>
        <v>135</v>
      </c>
      <c r="D557">
        <f t="shared" si="191"/>
        <v>3</v>
      </c>
    </row>
    <row r="558" spans="1:4" ht="17" x14ac:dyDescent="0.25">
      <c r="A558" t="str">
        <f t="shared" si="190"/>
        <v>135-4</v>
      </c>
      <c r="B558" s="1" t="s">
        <v>382</v>
      </c>
      <c r="C558">
        <f t="shared" si="192"/>
        <v>135</v>
      </c>
      <c r="D558">
        <f t="shared" si="191"/>
        <v>4</v>
      </c>
    </row>
    <row r="559" spans="1:4" x14ac:dyDescent="0.2">
      <c r="A559" t="str">
        <f t="shared" si="190"/>
        <v>136-1</v>
      </c>
      <c r="C559">
        <f t="shared" si="192"/>
        <v>136</v>
      </c>
      <c r="D559">
        <f t="shared" si="191"/>
        <v>1</v>
      </c>
    </row>
    <row r="560" spans="1:4" ht="17" x14ac:dyDescent="0.25">
      <c r="A560" t="str">
        <f t="shared" si="190"/>
        <v>136-2</v>
      </c>
      <c r="B560" s="1" t="s">
        <v>383</v>
      </c>
      <c r="C560">
        <f t="shared" si="192"/>
        <v>136</v>
      </c>
      <c r="D560">
        <f t="shared" si="191"/>
        <v>2</v>
      </c>
    </row>
    <row r="561" spans="1:4" ht="17" x14ac:dyDescent="0.25">
      <c r="A561" t="str">
        <f t="shared" si="190"/>
        <v>136-3</v>
      </c>
      <c r="B561" s="1" t="s">
        <v>384</v>
      </c>
      <c r="C561">
        <f t="shared" si="192"/>
        <v>136</v>
      </c>
      <c r="D561">
        <f t="shared" si="191"/>
        <v>3</v>
      </c>
    </row>
    <row r="562" spans="1:4" ht="17" x14ac:dyDescent="0.25">
      <c r="A562" t="str">
        <f t="shared" si="190"/>
        <v>136-4</v>
      </c>
      <c r="B562" s="1" t="s">
        <v>273</v>
      </c>
      <c r="C562">
        <f t="shared" si="192"/>
        <v>136</v>
      </c>
      <c r="D562">
        <f t="shared" si="191"/>
        <v>4</v>
      </c>
    </row>
    <row r="563" spans="1:4" ht="17" x14ac:dyDescent="0.25">
      <c r="A563" t="str">
        <f t="shared" si="190"/>
        <v>136-5</v>
      </c>
      <c r="B563" s="1" t="s">
        <v>385</v>
      </c>
      <c r="C563">
        <f t="shared" si="192"/>
        <v>136</v>
      </c>
      <c r="D563">
        <f t="shared" si="191"/>
        <v>5</v>
      </c>
    </row>
    <row r="564" spans="1:4" x14ac:dyDescent="0.2">
      <c r="A564" t="str">
        <f t="shared" si="190"/>
        <v>137-1</v>
      </c>
      <c r="C564">
        <f t="shared" si="192"/>
        <v>137</v>
      </c>
      <c r="D564">
        <f t="shared" si="191"/>
        <v>1</v>
      </c>
    </row>
    <row r="565" spans="1:4" ht="17" x14ac:dyDescent="0.25">
      <c r="A565" t="str">
        <f t="shared" si="190"/>
        <v>137-2</v>
      </c>
      <c r="B565" s="1" t="s">
        <v>386</v>
      </c>
      <c r="C565">
        <f t="shared" si="192"/>
        <v>137</v>
      </c>
      <c r="D565">
        <f t="shared" si="191"/>
        <v>2</v>
      </c>
    </row>
    <row r="566" spans="1:4" ht="17" x14ac:dyDescent="0.25">
      <c r="A566" t="str">
        <f t="shared" si="190"/>
        <v>137-3</v>
      </c>
      <c r="B566" s="1" t="s">
        <v>387</v>
      </c>
      <c r="C566">
        <f t="shared" si="192"/>
        <v>137</v>
      </c>
      <c r="D566">
        <f t="shared" si="191"/>
        <v>3</v>
      </c>
    </row>
    <row r="567" spans="1:4" ht="17" x14ac:dyDescent="0.25">
      <c r="A567" t="str">
        <f t="shared" si="190"/>
        <v>137-4</v>
      </c>
      <c r="B567" s="1" t="s">
        <v>388</v>
      </c>
      <c r="C567">
        <f t="shared" si="192"/>
        <v>137</v>
      </c>
      <c r="D567">
        <f t="shared" si="191"/>
        <v>4</v>
      </c>
    </row>
    <row r="568" spans="1:4" x14ac:dyDescent="0.2">
      <c r="A568" t="str">
        <f t="shared" si="190"/>
        <v>138-1</v>
      </c>
      <c r="C568">
        <f t="shared" si="192"/>
        <v>138</v>
      </c>
      <c r="D568">
        <f t="shared" si="191"/>
        <v>1</v>
      </c>
    </row>
    <row r="569" spans="1:4" ht="17" x14ac:dyDescent="0.25">
      <c r="A569" t="str">
        <f t="shared" si="190"/>
        <v>138-2</v>
      </c>
      <c r="B569" s="1" t="s">
        <v>389</v>
      </c>
      <c r="C569">
        <f t="shared" si="192"/>
        <v>138</v>
      </c>
      <c r="D569">
        <f t="shared" si="191"/>
        <v>2</v>
      </c>
    </row>
    <row r="570" spans="1:4" ht="17" x14ac:dyDescent="0.25">
      <c r="A570" t="str">
        <f t="shared" si="190"/>
        <v>138-3</v>
      </c>
      <c r="B570" s="1" t="s">
        <v>141</v>
      </c>
      <c r="C570">
        <f t="shared" si="192"/>
        <v>138</v>
      </c>
      <c r="D570">
        <f t="shared" si="191"/>
        <v>3</v>
      </c>
    </row>
    <row r="571" spans="1:4" x14ac:dyDescent="0.2">
      <c r="A571" t="str">
        <f t="shared" si="190"/>
        <v>139-1</v>
      </c>
      <c r="C571">
        <f t="shared" si="192"/>
        <v>139</v>
      </c>
      <c r="D571">
        <f t="shared" si="191"/>
        <v>1</v>
      </c>
    </row>
    <row r="572" spans="1:4" ht="17" x14ac:dyDescent="0.25">
      <c r="A572" t="str">
        <f t="shared" si="190"/>
        <v>139-2</v>
      </c>
      <c r="B572" s="1" t="s">
        <v>390</v>
      </c>
      <c r="C572">
        <f t="shared" si="192"/>
        <v>139</v>
      </c>
      <c r="D572">
        <f t="shared" si="191"/>
        <v>2</v>
      </c>
    </row>
    <row r="573" spans="1:4" x14ac:dyDescent="0.2">
      <c r="A573" t="str">
        <f t="shared" si="190"/>
        <v>140-1</v>
      </c>
      <c r="C573">
        <f t="shared" si="192"/>
        <v>140</v>
      </c>
      <c r="D573">
        <f t="shared" si="191"/>
        <v>1</v>
      </c>
    </row>
    <row r="574" spans="1:4" ht="17" x14ac:dyDescent="0.25">
      <c r="A574" t="str">
        <f t="shared" si="190"/>
        <v>140-2</v>
      </c>
      <c r="B574" s="1" t="s">
        <v>391</v>
      </c>
      <c r="C574">
        <f t="shared" si="192"/>
        <v>140</v>
      </c>
      <c r="D574">
        <f t="shared" si="191"/>
        <v>2</v>
      </c>
    </row>
    <row r="575" spans="1:4" ht="17" x14ac:dyDescent="0.25">
      <c r="A575" t="str">
        <f t="shared" si="190"/>
        <v>140-3</v>
      </c>
      <c r="B575" s="1" t="s">
        <v>392</v>
      </c>
      <c r="C575">
        <f t="shared" si="192"/>
        <v>140</v>
      </c>
      <c r="D575">
        <f t="shared" si="191"/>
        <v>3</v>
      </c>
    </row>
    <row r="576" spans="1:4" ht="17" x14ac:dyDescent="0.25">
      <c r="A576" t="str">
        <f t="shared" si="190"/>
        <v>140-4</v>
      </c>
      <c r="B576" s="1" t="s">
        <v>393</v>
      </c>
      <c r="C576">
        <f t="shared" si="192"/>
        <v>140</v>
      </c>
      <c r="D576">
        <f t="shared" si="191"/>
        <v>4</v>
      </c>
    </row>
    <row r="577" spans="1:4" x14ac:dyDescent="0.2">
      <c r="A577" t="str">
        <f t="shared" si="190"/>
        <v>141-1</v>
      </c>
      <c r="C577">
        <f t="shared" si="192"/>
        <v>141</v>
      </c>
      <c r="D577">
        <f t="shared" si="191"/>
        <v>1</v>
      </c>
    </row>
    <row r="578" spans="1:4" ht="17" x14ac:dyDescent="0.25">
      <c r="A578" t="str">
        <f t="shared" si="190"/>
        <v>141-2</v>
      </c>
      <c r="B578" s="1" t="s">
        <v>394</v>
      </c>
      <c r="C578">
        <f t="shared" si="192"/>
        <v>141</v>
      </c>
      <c r="D578">
        <f t="shared" si="191"/>
        <v>2</v>
      </c>
    </row>
    <row r="579" spans="1:4" ht="17" x14ac:dyDescent="0.25">
      <c r="A579" t="str">
        <f t="shared" si="190"/>
        <v>141-3</v>
      </c>
      <c r="B579" s="1" t="s">
        <v>395</v>
      </c>
      <c r="C579">
        <f t="shared" si="192"/>
        <v>141</v>
      </c>
      <c r="D579">
        <f t="shared" si="191"/>
        <v>3</v>
      </c>
    </row>
    <row r="580" spans="1:4" ht="17" x14ac:dyDescent="0.25">
      <c r="A580" t="str">
        <f t="shared" ref="A580:A643" si="193">C580&amp;"-"&amp;D580</f>
        <v>141-4</v>
      </c>
      <c r="B580" s="1" t="s">
        <v>250</v>
      </c>
      <c r="C580">
        <f t="shared" si="192"/>
        <v>141</v>
      </c>
      <c r="D580">
        <f t="shared" ref="D580:D643" si="194">IF(C580=C579,D579+1,1)</f>
        <v>4</v>
      </c>
    </row>
    <row r="581" spans="1:4" ht="17" x14ac:dyDescent="0.25">
      <c r="A581" t="str">
        <f t="shared" si="193"/>
        <v>141-5</v>
      </c>
      <c r="B581" s="1" t="s">
        <v>396</v>
      </c>
      <c r="C581">
        <f t="shared" ref="C581:C644" si="195">IF(B581="",C580+1,C580)</f>
        <v>141</v>
      </c>
      <c r="D581">
        <f t="shared" si="194"/>
        <v>5</v>
      </c>
    </row>
    <row r="582" spans="1:4" x14ac:dyDescent="0.2">
      <c r="A582" t="str">
        <f t="shared" si="193"/>
        <v>142-1</v>
      </c>
      <c r="C582">
        <f t="shared" si="195"/>
        <v>142</v>
      </c>
      <c r="D582">
        <f t="shared" si="194"/>
        <v>1</v>
      </c>
    </row>
    <row r="583" spans="1:4" ht="17" x14ac:dyDescent="0.25">
      <c r="A583" t="str">
        <f t="shared" si="193"/>
        <v>142-2</v>
      </c>
      <c r="B583" s="1" t="s">
        <v>141</v>
      </c>
      <c r="C583">
        <f t="shared" si="195"/>
        <v>142</v>
      </c>
      <c r="D583">
        <f t="shared" si="194"/>
        <v>2</v>
      </c>
    </row>
    <row r="584" spans="1:4" ht="17" x14ac:dyDescent="0.25">
      <c r="A584" t="str">
        <f t="shared" si="193"/>
        <v>142-3</v>
      </c>
      <c r="B584" s="1" t="s">
        <v>397</v>
      </c>
      <c r="C584">
        <f t="shared" si="195"/>
        <v>142</v>
      </c>
      <c r="D584">
        <f t="shared" si="194"/>
        <v>3</v>
      </c>
    </row>
    <row r="585" spans="1:4" x14ac:dyDescent="0.2">
      <c r="A585" t="str">
        <f t="shared" si="193"/>
        <v>143-1</v>
      </c>
      <c r="C585">
        <f t="shared" si="195"/>
        <v>143</v>
      </c>
      <c r="D585">
        <f t="shared" si="194"/>
        <v>1</v>
      </c>
    </row>
    <row r="586" spans="1:4" ht="17" x14ac:dyDescent="0.25">
      <c r="A586" t="str">
        <f t="shared" si="193"/>
        <v>143-2</v>
      </c>
      <c r="B586" s="1" t="s">
        <v>398</v>
      </c>
      <c r="C586">
        <f t="shared" si="195"/>
        <v>143</v>
      </c>
      <c r="D586">
        <f t="shared" si="194"/>
        <v>2</v>
      </c>
    </row>
    <row r="587" spans="1:4" ht="17" x14ac:dyDescent="0.25">
      <c r="A587" t="str">
        <f t="shared" si="193"/>
        <v>143-3</v>
      </c>
      <c r="B587" s="1" t="s">
        <v>399</v>
      </c>
      <c r="C587">
        <f t="shared" si="195"/>
        <v>143</v>
      </c>
      <c r="D587">
        <f t="shared" si="194"/>
        <v>3</v>
      </c>
    </row>
    <row r="588" spans="1:4" x14ac:dyDescent="0.2">
      <c r="A588" t="str">
        <f t="shared" si="193"/>
        <v>144-1</v>
      </c>
      <c r="C588">
        <f t="shared" si="195"/>
        <v>144</v>
      </c>
      <c r="D588">
        <f t="shared" si="194"/>
        <v>1</v>
      </c>
    </row>
    <row r="589" spans="1:4" ht="17" x14ac:dyDescent="0.25">
      <c r="A589" t="str">
        <f t="shared" si="193"/>
        <v>144-2</v>
      </c>
      <c r="B589" s="1" t="s">
        <v>400</v>
      </c>
      <c r="C589">
        <f t="shared" si="195"/>
        <v>144</v>
      </c>
      <c r="D589">
        <f t="shared" si="194"/>
        <v>2</v>
      </c>
    </row>
    <row r="590" spans="1:4" ht="17" x14ac:dyDescent="0.25">
      <c r="A590" t="str">
        <f t="shared" si="193"/>
        <v>144-3</v>
      </c>
      <c r="B590" s="1" t="s">
        <v>401</v>
      </c>
      <c r="C590">
        <f t="shared" si="195"/>
        <v>144</v>
      </c>
      <c r="D590">
        <f t="shared" si="194"/>
        <v>3</v>
      </c>
    </row>
    <row r="591" spans="1:4" ht="17" x14ac:dyDescent="0.25">
      <c r="A591" t="str">
        <f t="shared" si="193"/>
        <v>144-4</v>
      </c>
      <c r="B591" s="1" t="s">
        <v>213</v>
      </c>
      <c r="C591">
        <f t="shared" si="195"/>
        <v>144</v>
      </c>
      <c r="D591">
        <f t="shared" si="194"/>
        <v>4</v>
      </c>
    </row>
    <row r="592" spans="1:4" ht="17" x14ac:dyDescent="0.25">
      <c r="A592" t="str">
        <f t="shared" si="193"/>
        <v>144-5</v>
      </c>
      <c r="B592" s="1" t="s">
        <v>402</v>
      </c>
      <c r="C592">
        <f t="shared" si="195"/>
        <v>144</v>
      </c>
      <c r="D592">
        <f t="shared" si="194"/>
        <v>5</v>
      </c>
    </row>
    <row r="593" spans="1:4" x14ac:dyDescent="0.2">
      <c r="A593" t="str">
        <f t="shared" si="193"/>
        <v>145-1</v>
      </c>
      <c r="C593">
        <f t="shared" si="195"/>
        <v>145</v>
      </c>
      <c r="D593">
        <f t="shared" si="194"/>
        <v>1</v>
      </c>
    </row>
    <row r="594" spans="1:4" ht="17" x14ac:dyDescent="0.25">
      <c r="A594" t="str">
        <f t="shared" si="193"/>
        <v>145-2</v>
      </c>
      <c r="B594" s="1" t="s">
        <v>403</v>
      </c>
      <c r="C594">
        <f t="shared" si="195"/>
        <v>145</v>
      </c>
      <c r="D594">
        <f t="shared" si="194"/>
        <v>2</v>
      </c>
    </row>
    <row r="595" spans="1:4" ht="17" x14ac:dyDescent="0.25">
      <c r="A595" t="str">
        <f t="shared" si="193"/>
        <v>145-3</v>
      </c>
      <c r="B595" s="1" t="s">
        <v>404</v>
      </c>
      <c r="C595">
        <f t="shared" si="195"/>
        <v>145</v>
      </c>
      <c r="D595">
        <f t="shared" si="194"/>
        <v>3</v>
      </c>
    </row>
    <row r="596" spans="1:4" ht="17" x14ac:dyDescent="0.25">
      <c r="A596" t="str">
        <f t="shared" si="193"/>
        <v>145-4</v>
      </c>
      <c r="B596" s="1" t="s">
        <v>405</v>
      </c>
      <c r="C596">
        <f t="shared" si="195"/>
        <v>145</v>
      </c>
      <c r="D596">
        <f t="shared" si="194"/>
        <v>4</v>
      </c>
    </row>
    <row r="597" spans="1:4" x14ac:dyDescent="0.2">
      <c r="A597" t="str">
        <f t="shared" si="193"/>
        <v>146-1</v>
      </c>
      <c r="C597">
        <f t="shared" si="195"/>
        <v>146</v>
      </c>
      <c r="D597">
        <f t="shared" si="194"/>
        <v>1</v>
      </c>
    </row>
    <row r="598" spans="1:4" ht="17" x14ac:dyDescent="0.25">
      <c r="A598" t="str">
        <f t="shared" si="193"/>
        <v>146-2</v>
      </c>
      <c r="B598" s="1" t="s">
        <v>190</v>
      </c>
      <c r="C598">
        <f t="shared" si="195"/>
        <v>146</v>
      </c>
      <c r="D598">
        <f t="shared" si="194"/>
        <v>2</v>
      </c>
    </row>
    <row r="599" spans="1:4" ht="17" x14ac:dyDescent="0.25">
      <c r="A599" t="str">
        <f t="shared" si="193"/>
        <v>146-3</v>
      </c>
      <c r="B599" s="1" t="s">
        <v>406</v>
      </c>
      <c r="C599">
        <f t="shared" si="195"/>
        <v>146</v>
      </c>
      <c r="D599">
        <f t="shared" si="194"/>
        <v>3</v>
      </c>
    </row>
    <row r="600" spans="1:4" x14ac:dyDescent="0.2">
      <c r="A600" t="str">
        <f t="shared" si="193"/>
        <v>147-1</v>
      </c>
      <c r="C600">
        <f t="shared" si="195"/>
        <v>147</v>
      </c>
      <c r="D600">
        <f t="shared" si="194"/>
        <v>1</v>
      </c>
    </row>
    <row r="601" spans="1:4" ht="17" x14ac:dyDescent="0.25">
      <c r="A601" t="str">
        <f t="shared" si="193"/>
        <v>147-2</v>
      </c>
      <c r="B601" s="1" t="s">
        <v>407</v>
      </c>
      <c r="C601">
        <f t="shared" si="195"/>
        <v>147</v>
      </c>
      <c r="D601">
        <f t="shared" si="194"/>
        <v>2</v>
      </c>
    </row>
    <row r="602" spans="1:4" ht="17" x14ac:dyDescent="0.25">
      <c r="A602" t="str">
        <f t="shared" si="193"/>
        <v>147-3</v>
      </c>
      <c r="B602" s="1" t="s">
        <v>408</v>
      </c>
      <c r="C602">
        <f t="shared" si="195"/>
        <v>147</v>
      </c>
      <c r="D602">
        <f t="shared" si="194"/>
        <v>3</v>
      </c>
    </row>
    <row r="603" spans="1:4" ht="17" x14ac:dyDescent="0.25">
      <c r="A603" t="str">
        <f t="shared" si="193"/>
        <v>147-4</v>
      </c>
      <c r="B603" s="1" t="s">
        <v>409</v>
      </c>
      <c r="C603">
        <f t="shared" si="195"/>
        <v>147</v>
      </c>
      <c r="D603">
        <f t="shared" si="194"/>
        <v>4</v>
      </c>
    </row>
    <row r="604" spans="1:4" ht="17" x14ac:dyDescent="0.25">
      <c r="A604" t="str">
        <f t="shared" si="193"/>
        <v>147-5</v>
      </c>
      <c r="B604" s="1" t="s">
        <v>410</v>
      </c>
      <c r="C604">
        <f t="shared" si="195"/>
        <v>147</v>
      </c>
      <c r="D604">
        <f t="shared" si="194"/>
        <v>5</v>
      </c>
    </row>
    <row r="605" spans="1:4" ht="17" x14ac:dyDescent="0.25">
      <c r="A605" t="str">
        <f t="shared" si="193"/>
        <v>147-6</v>
      </c>
      <c r="B605" s="1" t="s">
        <v>93</v>
      </c>
      <c r="C605">
        <f t="shared" si="195"/>
        <v>147</v>
      </c>
      <c r="D605">
        <f t="shared" si="194"/>
        <v>6</v>
      </c>
    </row>
    <row r="606" spans="1:4" ht="17" x14ac:dyDescent="0.25">
      <c r="A606" t="str">
        <f t="shared" si="193"/>
        <v>147-7</v>
      </c>
      <c r="B606" s="1" t="s">
        <v>250</v>
      </c>
      <c r="C606">
        <f t="shared" si="195"/>
        <v>147</v>
      </c>
      <c r="D606">
        <f t="shared" si="194"/>
        <v>7</v>
      </c>
    </row>
    <row r="607" spans="1:4" ht="17" x14ac:dyDescent="0.25">
      <c r="A607" t="str">
        <f t="shared" si="193"/>
        <v>147-8</v>
      </c>
      <c r="B607" s="1" t="s">
        <v>223</v>
      </c>
      <c r="C607">
        <f t="shared" si="195"/>
        <v>147</v>
      </c>
      <c r="D607">
        <f t="shared" si="194"/>
        <v>8</v>
      </c>
    </row>
    <row r="608" spans="1:4" x14ac:dyDescent="0.2">
      <c r="A608" t="str">
        <f t="shared" si="193"/>
        <v>148-1</v>
      </c>
      <c r="C608">
        <f t="shared" si="195"/>
        <v>148</v>
      </c>
      <c r="D608">
        <f t="shared" si="194"/>
        <v>1</v>
      </c>
    </row>
    <row r="609" spans="1:4" ht="17" x14ac:dyDescent="0.25">
      <c r="A609" t="str">
        <f t="shared" si="193"/>
        <v>148-2</v>
      </c>
      <c r="B609" s="1" t="s">
        <v>411</v>
      </c>
      <c r="C609">
        <f t="shared" si="195"/>
        <v>148</v>
      </c>
      <c r="D609">
        <f t="shared" si="194"/>
        <v>2</v>
      </c>
    </row>
    <row r="610" spans="1:4" ht="17" x14ac:dyDescent="0.25">
      <c r="A610" t="str">
        <f t="shared" si="193"/>
        <v>148-3</v>
      </c>
      <c r="B610" s="1" t="s">
        <v>412</v>
      </c>
      <c r="C610">
        <f t="shared" si="195"/>
        <v>148</v>
      </c>
      <c r="D610">
        <f t="shared" si="194"/>
        <v>3</v>
      </c>
    </row>
    <row r="611" spans="1:4" ht="17" x14ac:dyDescent="0.25">
      <c r="A611" t="str">
        <f t="shared" si="193"/>
        <v>148-4</v>
      </c>
      <c r="B611" s="1" t="s">
        <v>413</v>
      </c>
      <c r="C611">
        <f t="shared" si="195"/>
        <v>148</v>
      </c>
      <c r="D611">
        <f t="shared" si="194"/>
        <v>4</v>
      </c>
    </row>
    <row r="612" spans="1:4" ht="17" x14ac:dyDescent="0.25">
      <c r="A612" t="str">
        <f t="shared" si="193"/>
        <v>148-5</v>
      </c>
      <c r="B612" s="1" t="s">
        <v>414</v>
      </c>
      <c r="C612">
        <f t="shared" si="195"/>
        <v>148</v>
      </c>
      <c r="D612">
        <f t="shared" si="194"/>
        <v>5</v>
      </c>
    </row>
    <row r="613" spans="1:4" x14ac:dyDescent="0.2">
      <c r="A613" t="str">
        <f t="shared" si="193"/>
        <v>149-1</v>
      </c>
      <c r="C613">
        <f t="shared" si="195"/>
        <v>149</v>
      </c>
      <c r="D613">
        <f t="shared" si="194"/>
        <v>1</v>
      </c>
    </row>
    <row r="614" spans="1:4" ht="17" x14ac:dyDescent="0.25">
      <c r="A614" t="str">
        <f t="shared" si="193"/>
        <v>149-2</v>
      </c>
      <c r="B614" s="1" t="s">
        <v>415</v>
      </c>
      <c r="C614">
        <f t="shared" si="195"/>
        <v>149</v>
      </c>
      <c r="D614">
        <f t="shared" si="194"/>
        <v>2</v>
      </c>
    </row>
    <row r="615" spans="1:4" x14ac:dyDescent="0.2">
      <c r="A615" t="str">
        <f t="shared" si="193"/>
        <v>150-1</v>
      </c>
      <c r="C615">
        <f t="shared" si="195"/>
        <v>150</v>
      </c>
      <c r="D615">
        <f t="shared" si="194"/>
        <v>1</v>
      </c>
    </row>
    <row r="616" spans="1:4" ht="17" x14ac:dyDescent="0.25">
      <c r="A616" t="str">
        <f t="shared" si="193"/>
        <v>150-2</v>
      </c>
      <c r="B616" s="1" t="s">
        <v>416</v>
      </c>
      <c r="C616">
        <f t="shared" si="195"/>
        <v>150</v>
      </c>
      <c r="D616">
        <f t="shared" si="194"/>
        <v>2</v>
      </c>
    </row>
    <row r="617" spans="1:4" ht="17" x14ac:dyDescent="0.25">
      <c r="A617" t="str">
        <f t="shared" si="193"/>
        <v>150-3</v>
      </c>
      <c r="B617" s="1" t="s">
        <v>417</v>
      </c>
      <c r="C617">
        <f t="shared" si="195"/>
        <v>150</v>
      </c>
      <c r="D617">
        <f t="shared" si="194"/>
        <v>3</v>
      </c>
    </row>
    <row r="618" spans="1:4" ht="17" x14ac:dyDescent="0.25">
      <c r="A618" t="str">
        <f t="shared" si="193"/>
        <v>150-4</v>
      </c>
      <c r="B618" s="1" t="s">
        <v>418</v>
      </c>
      <c r="C618">
        <f t="shared" si="195"/>
        <v>150</v>
      </c>
      <c r="D618">
        <f t="shared" si="194"/>
        <v>4</v>
      </c>
    </row>
    <row r="619" spans="1:4" x14ac:dyDescent="0.2">
      <c r="A619" t="str">
        <f t="shared" si="193"/>
        <v>151-1</v>
      </c>
      <c r="C619">
        <f t="shared" si="195"/>
        <v>151</v>
      </c>
      <c r="D619">
        <f t="shared" si="194"/>
        <v>1</v>
      </c>
    </row>
    <row r="620" spans="1:4" ht="17" x14ac:dyDescent="0.25">
      <c r="A620" t="str">
        <f t="shared" si="193"/>
        <v>151-2</v>
      </c>
      <c r="B620" s="1" t="s">
        <v>42</v>
      </c>
      <c r="C620">
        <f t="shared" si="195"/>
        <v>151</v>
      </c>
      <c r="D620">
        <f t="shared" si="194"/>
        <v>2</v>
      </c>
    </row>
    <row r="621" spans="1:4" ht="17" x14ac:dyDescent="0.25">
      <c r="A621" t="str">
        <f t="shared" si="193"/>
        <v>151-3</v>
      </c>
      <c r="B621" s="1" t="s">
        <v>419</v>
      </c>
      <c r="C621">
        <f t="shared" si="195"/>
        <v>151</v>
      </c>
      <c r="D621">
        <f t="shared" si="194"/>
        <v>3</v>
      </c>
    </row>
    <row r="622" spans="1:4" ht="17" x14ac:dyDescent="0.25">
      <c r="A622" t="str">
        <f t="shared" si="193"/>
        <v>151-4</v>
      </c>
      <c r="B622" s="1" t="s">
        <v>420</v>
      </c>
      <c r="C622">
        <f t="shared" si="195"/>
        <v>151</v>
      </c>
      <c r="D622">
        <f t="shared" si="194"/>
        <v>4</v>
      </c>
    </row>
    <row r="623" spans="1:4" x14ac:dyDescent="0.2">
      <c r="A623" t="str">
        <f t="shared" si="193"/>
        <v>152-1</v>
      </c>
      <c r="C623">
        <f t="shared" si="195"/>
        <v>152</v>
      </c>
      <c r="D623">
        <f t="shared" si="194"/>
        <v>1</v>
      </c>
    </row>
    <row r="624" spans="1:4" ht="17" x14ac:dyDescent="0.25">
      <c r="A624" t="str">
        <f t="shared" si="193"/>
        <v>152-2</v>
      </c>
      <c r="B624" s="1" t="s">
        <v>421</v>
      </c>
      <c r="C624">
        <f t="shared" si="195"/>
        <v>152</v>
      </c>
      <c r="D624">
        <f t="shared" si="194"/>
        <v>2</v>
      </c>
    </row>
    <row r="625" spans="1:4" x14ac:dyDescent="0.2">
      <c r="A625" t="str">
        <f t="shared" si="193"/>
        <v>153-1</v>
      </c>
      <c r="C625">
        <f t="shared" si="195"/>
        <v>153</v>
      </c>
      <c r="D625">
        <f t="shared" si="194"/>
        <v>1</v>
      </c>
    </row>
    <row r="626" spans="1:4" ht="17" x14ac:dyDescent="0.25">
      <c r="A626" t="str">
        <f t="shared" si="193"/>
        <v>153-2</v>
      </c>
      <c r="B626" s="1" t="s">
        <v>422</v>
      </c>
      <c r="C626">
        <f t="shared" si="195"/>
        <v>153</v>
      </c>
      <c r="D626">
        <f t="shared" si="194"/>
        <v>2</v>
      </c>
    </row>
    <row r="627" spans="1:4" ht="17" x14ac:dyDescent="0.25">
      <c r="A627" t="str">
        <f t="shared" si="193"/>
        <v>153-3</v>
      </c>
      <c r="B627" s="1" t="s">
        <v>423</v>
      </c>
      <c r="C627">
        <f t="shared" si="195"/>
        <v>153</v>
      </c>
      <c r="D627">
        <f t="shared" si="194"/>
        <v>3</v>
      </c>
    </row>
    <row r="628" spans="1:4" ht="17" x14ac:dyDescent="0.25">
      <c r="A628" t="str">
        <f t="shared" si="193"/>
        <v>153-4</v>
      </c>
      <c r="B628" s="1" t="s">
        <v>424</v>
      </c>
      <c r="C628">
        <f t="shared" si="195"/>
        <v>153</v>
      </c>
      <c r="D628">
        <f t="shared" si="194"/>
        <v>4</v>
      </c>
    </row>
    <row r="629" spans="1:4" x14ac:dyDescent="0.2">
      <c r="A629" t="str">
        <f t="shared" si="193"/>
        <v>154-1</v>
      </c>
      <c r="C629">
        <f t="shared" si="195"/>
        <v>154</v>
      </c>
      <c r="D629">
        <f t="shared" si="194"/>
        <v>1</v>
      </c>
    </row>
    <row r="630" spans="1:4" ht="17" x14ac:dyDescent="0.25">
      <c r="A630" t="str">
        <f t="shared" si="193"/>
        <v>154-2</v>
      </c>
      <c r="B630" s="1" t="s">
        <v>425</v>
      </c>
      <c r="C630">
        <f t="shared" si="195"/>
        <v>154</v>
      </c>
      <c r="D630">
        <f t="shared" si="194"/>
        <v>2</v>
      </c>
    </row>
    <row r="631" spans="1:4" ht="17" x14ac:dyDescent="0.25">
      <c r="A631" t="str">
        <f t="shared" si="193"/>
        <v>154-3</v>
      </c>
      <c r="B631" s="1" t="s">
        <v>426</v>
      </c>
      <c r="C631">
        <f t="shared" si="195"/>
        <v>154</v>
      </c>
      <c r="D631">
        <f t="shared" si="194"/>
        <v>3</v>
      </c>
    </row>
    <row r="632" spans="1:4" ht="17" x14ac:dyDescent="0.25">
      <c r="A632" t="str">
        <f t="shared" si="193"/>
        <v>154-4</v>
      </c>
      <c r="B632" s="1" t="s">
        <v>427</v>
      </c>
      <c r="C632">
        <f t="shared" si="195"/>
        <v>154</v>
      </c>
      <c r="D632">
        <f t="shared" si="194"/>
        <v>4</v>
      </c>
    </row>
    <row r="633" spans="1:4" ht="17" x14ac:dyDescent="0.25">
      <c r="A633" t="str">
        <f t="shared" si="193"/>
        <v>154-5</v>
      </c>
      <c r="B633" s="1" t="s">
        <v>428</v>
      </c>
      <c r="C633">
        <f t="shared" si="195"/>
        <v>154</v>
      </c>
      <c r="D633">
        <f t="shared" si="194"/>
        <v>5</v>
      </c>
    </row>
    <row r="634" spans="1:4" x14ac:dyDescent="0.2">
      <c r="A634" t="str">
        <f t="shared" si="193"/>
        <v>155-1</v>
      </c>
      <c r="C634">
        <f t="shared" si="195"/>
        <v>155</v>
      </c>
      <c r="D634">
        <f t="shared" si="194"/>
        <v>1</v>
      </c>
    </row>
    <row r="635" spans="1:4" ht="17" x14ac:dyDescent="0.25">
      <c r="A635" t="str">
        <f t="shared" si="193"/>
        <v>155-2</v>
      </c>
      <c r="B635" s="1" t="s">
        <v>429</v>
      </c>
      <c r="C635">
        <f t="shared" si="195"/>
        <v>155</v>
      </c>
      <c r="D635">
        <f t="shared" si="194"/>
        <v>2</v>
      </c>
    </row>
    <row r="636" spans="1:4" ht="17" x14ac:dyDescent="0.25">
      <c r="A636" t="str">
        <f t="shared" si="193"/>
        <v>155-3</v>
      </c>
      <c r="B636" s="1" t="s">
        <v>430</v>
      </c>
      <c r="C636">
        <f t="shared" si="195"/>
        <v>155</v>
      </c>
      <c r="D636">
        <f t="shared" si="194"/>
        <v>3</v>
      </c>
    </row>
    <row r="637" spans="1:4" ht="17" x14ac:dyDescent="0.25">
      <c r="A637" t="str">
        <f t="shared" si="193"/>
        <v>155-4</v>
      </c>
      <c r="B637" s="1" t="s">
        <v>231</v>
      </c>
      <c r="C637">
        <f t="shared" si="195"/>
        <v>155</v>
      </c>
      <c r="D637">
        <f t="shared" si="194"/>
        <v>4</v>
      </c>
    </row>
    <row r="638" spans="1:4" x14ac:dyDescent="0.2">
      <c r="A638" t="str">
        <f t="shared" si="193"/>
        <v>156-1</v>
      </c>
      <c r="C638">
        <f t="shared" si="195"/>
        <v>156</v>
      </c>
      <c r="D638">
        <f t="shared" si="194"/>
        <v>1</v>
      </c>
    </row>
    <row r="639" spans="1:4" ht="17" x14ac:dyDescent="0.25">
      <c r="A639" t="str">
        <f t="shared" si="193"/>
        <v>156-2</v>
      </c>
      <c r="B639" s="1" t="s">
        <v>431</v>
      </c>
      <c r="C639">
        <f t="shared" si="195"/>
        <v>156</v>
      </c>
      <c r="D639">
        <f t="shared" si="194"/>
        <v>2</v>
      </c>
    </row>
    <row r="640" spans="1:4" ht="17" x14ac:dyDescent="0.25">
      <c r="A640" t="str">
        <f t="shared" si="193"/>
        <v>156-3</v>
      </c>
      <c r="B640" s="1" t="s">
        <v>432</v>
      </c>
      <c r="C640">
        <f t="shared" si="195"/>
        <v>156</v>
      </c>
      <c r="D640">
        <f t="shared" si="194"/>
        <v>3</v>
      </c>
    </row>
    <row r="641" spans="1:4" ht="17" x14ac:dyDescent="0.25">
      <c r="A641" t="str">
        <f t="shared" si="193"/>
        <v>156-4</v>
      </c>
      <c r="B641" s="1" t="s">
        <v>433</v>
      </c>
      <c r="C641">
        <f t="shared" si="195"/>
        <v>156</v>
      </c>
      <c r="D641">
        <f t="shared" si="194"/>
        <v>4</v>
      </c>
    </row>
    <row r="642" spans="1:4" x14ac:dyDescent="0.2">
      <c r="A642" t="str">
        <f t="shared" si="193"/>
        <v>157-1</v>
      </c>
      <c r="C642">
        <f t="shared" si="195"/>
        <v>157</v>
      </c>
      <c r="D642">
        <f t="shared" si="194"/>
        <v>1</v>
      </c>
    </row>
    <row r="643" spans="1:4" ht="17" x14ac:dyDescent="0.25">
      <c r="A643" t="str">
        <f t="shared" si="193"/>
        <v>157-2</v>
      </c>
      <c r="B643" s="1" t="s">
        <v>434</v>
      </c>
      <c r="C643">
        <f t="shared" si="195"/>
        <v>157</v>
      </c>
      <c r="D643">
        <f t="shared" si="194"/>
        <v>2</v>
      </c>
    </row>
    <row r="644" spans="1:4" ht="17" x14ac:dyDescent="0.25">
      <c r="A644" t="str">
        <f t="shared" ref="A644:A707" si="196">C644&amp;"-"&amp;D644</f>
        <v>157-3</v>
      </c>
      <c r="B644" s="1" t="s">
        <v>372</v>
      </c>
      <c r="C644">
        <f t="shared" si="195"/>
        <v>157</v>
      </c>
      <c r="D644">
        <f t="shared" ref="D644:D707" si="197">IF(C644=C643,D643+1,1)</f>
        <v>3</v>
      </c>
    </row>
    <row r="645" spans="1:4" ht="17" x14ac:dyDescent="0.25">
      <c r="A645" t="str">
        <f t="shared" si="196"/>
        <v>157-4</v>
      </c>
      <c r="B645" s="1" t="s">
        <v>435</v>
      </c>
      <c r="C645">
        <f t="shared" ref="C645:C708" si="198">IF(B645="",C644+1,C644)</f>
        <v>157</v>
      </c>
      <c r="D645">
        <f t="shared" si="197"/>
        <v>4</v>
      </c>
    </row>
    <row r="646" spans="1:4" x14ac:dyDescent="0.2">
      <c r="A646" t="str">
        <f t="shared" si="196"/>
        <v>158-1</v>
      </c>
      <c r="C646">
        <f t="shared" si="198"/>
        <v>158</v>
      </c>
      <c r="D646">
        <f t="shared" si="197"/>
        <v>1</v>
      </c>
    </row>
    <row r="647" spans="1:4" ht="17" x14ac:dyDescent="0.25">
      <c r="A647" t="str">
        <f t="shared" si="196"/>
        <v>158-2</v>
      </c>
      <c r="B647" s="1" t="s">
        <v>436</v>
      </c>
      <c r="C647">
        <f t="shared" si="198"/>
        <v>158</v>
      </c>
      <c r="D647">
        <f t="shared" si="197"/>
        <v>2</v>
      </c>
    </row>
    <row r="648" spans="1:4" ht="17" x14ac:dyDescent="0.25">
      <c r="A648" t="str">
        <f t="shared" si="196"/>
        <v>158-3</v>
      </c>
      <c r="B648" s="1" t="s">
        <v>437</v>
      </c>
      <c r="C648">
        <f t="shared" si="198"/>
        <v>158</v>
      </c>
      <c r="D648">
        <f t="shared" si="197"/>
        <v>3</v>
      </c>
    </row>
    <row r="649" spans="1:4" x14ac:dyDescent="0.2">
      <c r="A649" t="str">
        <f t="shared" si="196"/>
        <v>159-1</v>
      </c>
      <c r="C649">
        <f t="shared" si="198"/>
        <v>159</v>
      </c>
      <c r="D649">
        <f t="shared" si="197"/>
        <v>1</v>
      </c>
    </row>
    <row r="650" spans="1:4" ht="17" x14ac:dyDescent="0.25">
      <c r="A650" t="str">
        <f t="shared" si="196"/>
        <v>159-2</v>
      </c>
      <c r="B650" s="1" t="s">
        <v>438</v>
      </c>
      <c r="C650">
        <f t="shared" si="198"/>
        <v>159</v>
      </c>
      <c r="D650">
        <f t="shared" si="197"/>
        <v>2</v>
      </c>
    </row>
    <row r="651" spans="1:4" ht="17" x14ac:dyDescent="0.25">
      <c r="A651" t="str">
        <f t="shared" si="196"/>
        <v>159-3</v>
      </c>
      <c r="B651" s="1" t="s">
        <v>439</v>
      </c>
      <c r="C651">
        <f t="shared" si="198"/>
        <v>159</v>
      </c>
      <c r="D651">
        <f t="shared" si="197"/>
        <v>3</v>
      </c>
    </row>
    <row r="652" spans="1:4" x14ac:dyDescent="0.2">
      <c r="A652" t="str">
        <f t="shared" si="196"/>
        <v>160-1</v>
      </c>
      <c r="C652">
        <f t="shared" si="198"/>
        <v>160</v>
      </c>
      <c r="D652">
        <f t="shared" si="197"/>
        <v>1</v>
      </c>
    </row>
    <row r="653" spans="1:4" ht="17" x14ac:dyDescent="0.25">
      <c r="A653" t="str">
        <f t="shared" si="196"/>
        <v>160-2</v>
      </c>
      <c r="B653" s="1" t="s">
        <v>440</v>
      </c>
      <c r="C653">
        <f t="shared" si="198"/>
        <v>160</v>
      </c>
      <c r="D653">
        <f t="shared" si="197"/>
        <v>2</v>
      </c>
    </row>
    <row r="654" spans="1:4" ht="17" x14ac:dyDescent="0.25">
      <c r="A654" t="str">
        <f t="shared" si="196"/>
        <v>160-3</v>
      </c>
      <c r="B654" s="1" t="s">
        <v>213</v>
      </c>
      <c r="C654">
        <f t="shared" si="198"/>
        <v>160</v>
      </c>
      <c r="D654">
        <f t="shared" si="197"/>
        <v>3</v>
      </c>
    </row>
    <row r="655" spans="1:4" ht="17" x14ac:dyDescent="0.25">
      <c r="A655" t="str">
        <f t="shared" si="196"/>
        <v>160-4</v>
      </c>
      <c r="B655" s="1" t="s">
        <v>441</v>
      </c>
      <c r="C655">
        <f t="shared" si="198"/>
        <v>160</v>
      </c>
      <c r="D655">
        <f t="shared" si="197"/>
        <v>4</v>
      </c>
    </row>
    <row r="656" spans="1:4" ht="17" x14ac:dyDescent="0.25">
      <c r="A656" t="str">
        <f t="shared" si="196"/>
        <v>160-5</v>
      </c>
      <c r="B656" s="1" t="s">
        <v>274</v>
      </c>
      <c r="C656">
        <f t="shared" si="198"/>
        <v>160</v>
      </c>
      <c r="D656">
        <f t="shared" si="197"/>
        <v>5</v>
      </c>
    </row>
    <row r="657" spans="1:4" x14ac:dyDescent="0.2">
      <c r="A657" t="str">
        <f t="shared" si="196"/>
        <v>161-1</v>
      </c>
      <c r="C657">
        <f t="shared" si="198"/>
        <v>161</v>
      </c>
      <c r="D657">
        <f t="shared" si="197"/>
        <v>1</v>
      </c>
    </row>
    <row r="658" spans="1:4" ht="17" x14ac:dyDescent="0.25">
      <c r="A658" t="str">
        <f t="shared" si="196"/>
        <v>161-2</v>
      </c>
      <c r="B658" s="1" t="s">
        <v>442</v>
      </c>
      <c r="C658">
        <f t="shared" si="198"/>
        <v>161</v>
      </c>
      <c r="D658">
        <f t="shared" si="197"/>
        <v>2</v>
      </c>
    </row>
    <row r="659" spans="1:4" ht="17" x14ac:dyDescent="0.25">
      <c r="A659" t="str">
        <f t="shared" si="196"/>
        <v>161-3</v>
      </c>
      <c r="B659" s="1" t="s">
        <v>156</v>
      </c>
      <c r="C659">
        <f t="shared" si="198"/>
        <v>161</v>
      </c>
      <c r="D659">
        <f t="shared" si="197"/>
        <v>3</v>
      </c>
    </row>
    <row r="660" spans="1:4" x14ac:dyDescent="0.2">
      <c r="A660" t="str">
        <f t="shared" si="196"/>
        <v>162-1</v>
      </c>
      <c r="C660">
        <f t="shared" si="198"/>
        <v>162</v>
      </c>
      <c r="D660">
        <f t="shared" si="197"/>
        <v>1</v>
      </c>
    </row>
    <row r="661" spans="1:4" ht="17" x14ac:dyDescent="0.25">
      <c r="A661" t="str">
        <f t="shared" si="196"/>
        <v>162-2</v>
      </c>
      <c r="B661" s="1" t="s">
        <v>443</v>
      </c>
      <c r="C661">
        <f t="shared" si="198"/>
        <v>162</v>
      </c>
      <c r="D661">
        <f t="shared" si="197"/>
        <v>2</v>
      </c>
    </row>
    <row r="662" spans="1:4" ht="17" x14ac:dyDescent="0.25">
      <c r="A662" t="str">
        <f t="shared" si="196"/>
        <v>162-3</v>
      </c>
      <c r="B662" s="1" t="s">
        <v>444</v>
      </c>
      <c r="C662">
        <f t="shared" si="198"/>
        <v>162</v>
      </c>
      <c r="D662">
        <f t="shared" si="197"/>
        <v>3</v>
      </c>
    </row>
    <row r="663" spans="1:4" ht="17" x14ac:dyDescent="0.25">
      <c r="A663" t="str">
        <f t="shared" si="196"/>
        <v>162-4</v>
      </c>
      <c r="B663" s="1" t="s">
        <v>445</v>
      </c>
      <c r="C663">
        <f t="shared" si="198"/>
        <v>162</v>
      </c>
      <c r="D663">
        <f t="shared" si="197"/>
        <v>4</v>
      </c>
    </row>
    <row r="664" spans="1:4" x14ac:dyDescent="0.2">
      <c r="A664" t="str">
        <f t="shared" si="196"/>
        <v>163-1</v>
      </c>
      <c r="C664">
        <f t="shared" si="198"/>
        <v>163</v>
      </c>
      <c r="D664">
        <f t="shared" si="197"/>
        <v>1</v>
      </c>
    </row>
    <row r="665" spans="1:4" ht="17" x14ac:dyDescent="0.25">
      <c r="A665" t="str">
        <f t="shared" si="196"/>
        <v>163-2</v>
      </c>
      <c r="B665" s="1" t="s">
        <v>446</v>
      </c>
      <c r="C665">
        <f t="shared" si="198"/>
        <v>163</v>
      </c>
      <c r="D665">
        <f t="shared" si="197"/>
        <v>2</v>
      </c>
    </row>
    <row r="666" spans="1:4" ht="17" x14ac:dyDescent="0.25">
      <c r="A666" t="str">
        <f t="shared" si="196"/>
        <v>163-3</v>
      </c>
      <c r="B666" s="1" t="s">
        <v>447</v>
      </c>
      <c r="C666">
        <f t="shared" si="198"/>
        <v>163</v>
      </c>
      <c r="D666">
        <f t="shared" si="197"/>
        <v>3</v>
      </c>
    </row>
    <row r="667" spans="1:4" ht="17" x14ac:dyDescent="0.25">
      <c r="A667" t="str">
        <f t="shared" si="196"/>
        <v>163-4</v>
      </c>
      <c r="B667" s="1" t="s">
        <v>65</v>
      </c>
      <c r="C667">
        <f t="shared" si="198"/>
        <v>163</v>
      </c>
      <c r="D667">
        <f t="shared" si="197"/>
        <v>4</v>
      </c>
    </row>
    <row r="668" spans="1:4" x14ac:dyDescent="0.2">
      <c r="A668" t="str">
        <f t="shared" si="196"/>
        <v>164-1</v>
      </c>
      <c r="C668">
        <f t="shared" si="198"/>
        <v>164</v>
      </c>
      <c r="D668">
        <f t="shared" si="197"/>
        <v>1</v>
      </c>
    </row>
    <row r="669" spans="1:4" ht="17" x14ac:dyDescent="0.25">
      <c r="A669" t="str">
        <f t="shared" si="196"/>
        <v>164-2</v>
      </c>
      <c r="B669" s="1" t="s">
        <v>448</v>
      </c>
      <c r="C669">
        <f t="shared" si="198"/>
        <v>164</v>
      </c>
      <c r="D669">
        <f t="shared" si="197"/>
        <v>2</v>
      </c>
    </row>
    <row r="670" spans="1:4" ht="17" x14ac:dyDescent="0.25">
      <c r="A670" t="str">
        <f t="shared" si="196"/>
        <v>164-3</v>
      </c>
      <c r="B670" s="1" t="s">
        <v>449</v>
      </c>
      <c r="C670">
        <f t="shared" si="198"/>
        <v>164</v>
      </c>
      <c r="D670">
        <f t="shared" si="197"/>
        <v>3</v>
      </c>
    </row>
    <row r="671" spans="1:4" x14ac:dyDescent="0.2">
      <c r="A671" t="str">
        <f t="shared" si="196"/>
        <v>165-1</v>
      </c>
      <c r="C671">
        <f t="shared" si="198"/>
        <v>165</v>
      </c>
      <c r="D671">
        <f t="shared" si="197"/>
        <v>1</v>
      </c>
    </row>
    <row r="672" spans="1:4" ht="17" x14ac:dyDescent="0.25">
      <c r="A672" t="str">
        <f t="shared" si="196"/>
        <v>165-2</v>
      </c>
      <c r="B672" s="1" t="s">
        <v>450</v>
      </c>
      <c r="C672">
        <f t="shared" si="198"/>
        <v>165</v>
      </c>
      <c r="D672">
        <f t="shared" si="197"/>
        <v>2</v>
      </c>
    </row>
    <row r="673" spans="1:4" x14ac:dyDescent="0.2">
      <c r="A673" t="str">
        <f t="shared" si="196"/>
        <v>166-1</v>
      </c>
      <c r="C673">
        <f t="shared" si="198"/>
        <v>166</v>
      </c>
      <c r="D673">
        <f t="shared" si="197"/>
        <v>1</v>
      </c>
    </row>
    <row r="674" spans="1:4" ht="17" x14ac:dyDescent="0.25">
      <c r="A674" t="str">
        <f t="shared" si="196"/>
        <v>166-2</v>
      </c>
      <c r="B674" s="1" t="s">
        <v>451</v>
      </c>
      <c r="C674">
        <f t="shared" si="198"/>
        <v>166</v>
      </c>
      <c r="D674">
        <f t="shared" si="197"/>
        <v>2</v>
      </c>
    </row>
    <row r="675" spans="1:4" ht="17" x14ac:dyDescent="0.25">
      <c r="A675" t="str">
        <f t="shared" si="196"/>
        <v>166-3</v>
      </c>
      <c r="B675" s="1" t="s">
        <v>452</v>
      </c>
      <c r="C675">
        <f t="shared" si="198"/>
        <v>166</v>
      </c>
      <c r="D675">
        <f t="shared" si="197"/>
        <v>3</v>
      </c>
    </row>
    <row r="676" spans="1:4" ht="17" x14ac:dyDescent="0.25">
      <c r="A676" t="str">
        <f t="shared" si="196"/>
        <v>166-4</v>
      </c>
      <c r="B676" s="1" t="s">
        <v>453</v>
      </c>
      <c r="C676">
        <f t="shared" si="198"/>
        <v>166</v>
      </c>
      <c r="D676">
        <f t="shared" si="197"/>
        <v>4</v>
      </c>
    </row>
    <row r="677" spans="1:4" ht="17" x14ac:dyDescent="0.25">
      <c r="A677" t="str">
        <f t="shared" si="196"/>
        <v>166-5</v>
      </c>
      <c r="B677" s="1" t="s">
        <v>454</v>
      </c>
      <c r="C677">
        <f t="shared" si="198"/>
        <v>166</v>
      </c>
      <c r="D677">
        <f t="shared" si="197"/>
        <v>5</v>
      </c>
    </row>
    <row r="678" spans="1:4" x14ac:dyDescent="0.2">
      <c r="A678" t="str">
        <f t="shared" si="196"/>
        <v>167-1</v>
      </c>
      <c r="C678">
        <f t="shared" si="198"/>
        <v>167</v>
      </c>
      <c r="D678">
        <f t="shared" si="197"/>
        <v>1</v>
      </c>
    </row>
    <row r="679" spans="1:4" ht="17" x14ac:dyDescent="0.25">
      <c r="A679" t="str">
        <f t="shared" si="196"/>
        <v>167-2</v>
      </c>
      <c r="B679" s="1" t="s">
        <v>455</v>
      </c>
      <c r="C679">
        <f t="shared" si="198"/>
        <v>167</v>
      </c>
      <c r="D679">
        <f t="shared" si="197"/>
        <v>2</v>
      </c>
    </row>
    <row r="680" spans="1:4" ht="17" x14ac:dyDescent="0.25">
      <c r="A680" t="str">
        <f t="shared" si="196"/>
        <v>167-3</v>
      </c>
      <c r="B680" s="1" t="s">
        <v>456</v>
      </c>
      <c r="C680">
        <f t="shared" si="198"/>
        <v>167</v>
      </c>
      <c r="D680">
        <f t="shared" si="197"/>
        <v>3</v>
      </c>
    </row>
    <row r="681" spans="1:4" ht="17" x14ac:dyDescent="0.25">
      <c r="A681" t="str">
        <f t="shared" si="196"/>
        <v>167-4</v>
      </c>
      <c r="B681" s="1" t="s">
        <v>457</v>
      </c>
      <c r="C681">
        <f t="shared" si="198"/>
        <v>167</v>
      </c>
      <c r="D681">
        <f t="shared" si="197"/>
        <v>4</v>
      </c>
    </row>
    <row r="682" spans="1:4" ht="17" x14ac:dyDescent="0.25">
      <c r="A682" t="str">
        <f t="shared" si="196"/>
        <v>167-5</v>
      </c>
      <c r="B682" s="1" t="s">
        <v>372</v>
      </c>
      <c r="C682">
        <f t="shared" si="198"/>
        <v>167</v>
      </c>
      <c r="D682">
        <f t="shared" si="197"/>
        <v>5</v>
      </c>
    </row>
    <row r="683" spans="1:4" x14ac:dyDescent="0.2">
      <c r="A683" t="str">
        <f t="shared" si="196"/>
        <v>168-1</v>
      </c>
      <c r="C683">
        <f t="shared" si="198"/>
        <v>168</v>
      </c>
      <c r="D683">
        <f t="shared" si="197"/>
        <v>1</v>
      </c>
    </row>
    <row r="684" spans="1:4" ht="17" x14ac:dyDescent="0.25">
      <c r="A684" t="str">
        <f t="shared" si="196"/>
        <v>168-2</v>
      </c>
      <c r="B684" s="1" t="s">
        <v>458</v>
      </c>
      <c r="C684">
        <f t="shared" si="198"/>
        <v>168</v>
      </c>
      <c r="D684">
        <f t="shared" si="197"/>
        <v>2</v>
      </c>
    </row>
    <row r="685" spans="1:4" ht="17" x14ac:dyDescent="0.25">
      <c r="A685" t="str">
        <f t="shared" si="196"/>
        <v>168-3</v>
      </c>
      <c r="B685" s="1" t="s">
        <v>193</v>
      </c>
      <c r="C685">
        <f t="shared" si="198"/>
        <v>168</v>
      </c>
      <c r="D685">
        <f t="shared" si="197"/>
        <v>3</v>
      </c>
    </row>
    <row r="686" spans="1:4" ht="17" x14ac:dyDescent="0.25">
      <c r="A686" t="str">
        <f t="shared" si="196"/>
        <v>168-4</v>
      </c>
      <c r="B686" s="1" t="s">
        <v>459</v>
      </c>
      <c r="C686">
        <f t="shared" si="198"/>
        <v>168</v>
      </c>
      <c r="D686">
        <f t="shared" si="197"/>
        <v>4</v>
      </c>
    </row>
    <row r="687" spans="1:4" x14ac:dyDescent="0.2">
      <c r="A687" t="str">
        <f t="shared" si="196"/>
        <v>169-1</v>
      </c>
      <c r="C687">
        <f t="shared" si="198"/>
        <v>169</v>
      </c>
      <c r="D687">
        <f t="shared" si="197"/>
        <v>1</v>
      </c>
    </row>
    <row r="688" spans="1:4" ht="17" x14ac:dyDescent="0.25">
      <c r="A688" t="str">
        <f t="shared" si="196"/>
        <v>169-2</v>
      </c>
      <c r="B688" s="1" t="s">
        <v>460</v>
      </c>
      <c r="C688">
        <f t="shared" si="198"/>
        <v>169</v>
      </c>
      <c r="D688">
        <f t="shared" si="197"/>
        <v>2</v>
      </c>
    </row>
    <row r="689" spans="1:4" ht="17" x14ac:dyDescent="0.25">
      <c r="A689" t="str">
        <f t="shared" si="196"/>
        <v>169-3</v>
      </c>
      <c r="B689" s="1" t="s">
        <v>461</v>
      </c>
      <c r="C689">
        <f t="shared" si="198"/>
        <v>169</v>
      </c>
      <c r="D689">
        <f t="shared" si="197"/>
        <v>3</v>
      </c>
    </row>
    <row r="690" spans="1:4" ht="17" x14ac:dyDescent="0.25">
      <c r="A690" t="str">
        <f t="shared" si="196"/>
        <v>169-4</v>
      </c>
      <c r="B690" s="1" t="s">
        <v>462</v>
      </c>
      <c r="C690">
        <f t="shared" si="198"/>
        <v>169</v>
      </c>
      <c r="D690">
        <f t="shared" si="197"/>
        <v>4</v>
      </c>
    </row>
    <row r="691" spans="1:4" x14ac:dyDescent="0.2">
      <c r="A691" t="str">
        <f t="shared" si="196"/>
        <v>170-1</v>
      </c>
      <c r="C691">
        <f t="shared" si="198"/>
        <v>170</v>
      </c>
      <c r="D691">
        <f t="shared" si="197"/>
        <v>1</v>
      </c>
    </row>
    <row r="692" spans="1:4" ht="17" x14ac:dyDescent="0.25">
      <c r="A692" t="str">
        <f t="shared" si="196"/>
        <v>170-2</v>
      </c>
      <c r="B692" s="1" t="s">
        <v>380</v>
      </c>
      <c r="C692">
        <f t="shared" si="198"/>
        <v>170</v>
      </c>
      <c r="D692">
        <f t="shared" si="197"/>
        <v>2</v>
      </c>
    </row>
    <row r="693" spans="1:4" ht="17" x14ac:dyDescent="0.25">
      <c r="A693" t="str">
        <f t="shared" si="196"/>
        <v>170-3</v>
      </c>
      <c r="B693" s="1" t="s">
        <v>463</v>
      </c>
      <c r="C693">
        <f t="shared" si="198"/>
        <v>170</v>
      </c>
      <c r="D693">
        <f t="shared" si="197"/>
        <v>3</v>
      </c>
    </row>
    <row r="694" spans="1:4" ht="17" x14ac:dyDescent="0.25">
      <c r="A694" t="str">
        <f t="shared" si="196"/>
        <v>170-4</v>
      </c>
      <c r="B694" s="1" t="s">
        <v>464</v>
      </c>
      <c r="C694">
        <f t="shared" si="198"/>
        <v>170</v>
      </c>
      <c r="D694">
        <f t="shared" si="197"/>
        <v>4</v>
      </c>
    </row>
    <row r="695" spans="1:4" x14ac:dyDescent="0.2">
      <c r="A695" t="str">
        <f t="shared" si="196"/>
        <v>171-1</v>
      </c>
      <c r="C695">
        <f t="shared" si="198"/>
        <v>171</v>
      </c>
      <c r="D695">
        <f t="shared" si="197"/>
        <v>1</v>
      </c>
    </row>
    <row r="696" spans="1:4" ht="17" x14ac:dyDescent="0.25">
      <c r="A696" t="str">
        <f t="shared" si="196"/>
        <v>171-2</v>
      </c>
      <c r="B696" s="1" t="s">
        <v>465</v>
      </c>
      <c r="C696">
        <f t="shared" si="198"/>
        <v>171</v>
      </c>
      <c r="D696">
        <f t="shared" si="197"/>
        <v>2</v>
      </c>
    </row>
    <row r="697" spans="1:4" ht="17" x14ac:dyDescent="0.25">
      <c r="A697" t="str">
        <f t="shared" si="196"/>
        <v>171-3</v>
      </c>
      <c r="B697" s="1" t="s">
        <v>466</v>
      </c>
      <c r="C697">
        <f t="shared" si="198"/>
        <v>171</v>
      </c>
      <c r="D697">
        <f t="shared" si="197"/>
        <v>3</v>
      </c>
    </row>
    <row r="698" spans="1:4" ht="17" x14ac:dyDescent="0.25">
      <c r="A698" t="str">
        <f t="shared" si="196"/>
        <v>171-4</v>
      </c>
      <c r="B698" s="1" t="s">
        <v>467</v>
      </c>
      <c r="C698">
        <f t="shared" si="198"/>
        <v>171</v>
      </c>
      <c r="D698">
        <f t="shared" si="197"/>
        <v>4</v>
      </c>
    </row>
    <row r="699" spans="1:4" x14ac:dyDescent="0.2">
      <c r="A699" t="str">
        <f t="shared" si="196"/>
        <v>172-1</v>
      </c>
      <c r="C699">
        <f t="shared" si="198"/>
        <v>172</v>
      </c>
      <c r="D699">
        <f t="shared" si="197"/>
        <v>1</v>
      </c>
    </row>
    <row r="700" spans="1:4" ht="17" x14ac:dyDescent="0.25">
      <c r="A700" t="str">
        <f t="shared" si="196"/>
        <v>172-2</v>
      </c>
      <c r="B700" s="1" t="s">
        <v>468</v>
      </c>
      <c r="C700">
        <f t="shared" si="198"/>
        <v>172</v>
      </c>
      <c r="D700">
        <f t="shared" si="197"/>
        <v>2</v>
      </c>
    </row>
    <row r="701" spans="1:4" x14ac:dyDescent="0.2">
      <c r="A701" t="str">
        <f t="shared" si="196"/>
        <v>173-1</v>
      </c>
      <c r="C701">
        <f t="shared" si="198"/>
        <v>173</v>
      </c>
      <c r="D701">
        <f t="shared" si="197"/>
        <v>1</v>
      </c>
    </row>
    <row r="702" spans="1:4" ht="17" x14ac:dyDescent="0.25">
      <c r="A702" t="str">
        <f t="shared" si="196"/>
        <v>173-2</v>
      </c>
      <c r="B702" s="1" t="s">
        <v>469</v>
      </c>
      <c r="C702">
        <f t="shared" si="198"/>
        <v>173</v>
      </c>
      <c r="D702">
        <f t="shared" si="197"/>
        <v>2</v>
      </c>
    </row>
    <row r="703" spans="1:4" ht="17" x14ac:dyDescent="0.25">
      <c r="A703" t="str">
        <f t="shared" si="196"/>
        <v>173-3</v>
      </c>
      <c r="B703" s="1" t="s">
        <v>470</v>
      </c>
      <c r="C703">
        <f t="shared" si="198"/>
        <v>173</v>
      </c>
      <c r="D703">
        <f t="shared" si="197"/>
        <v>3</v>
      </c>
    </row>
    <row r="704" spans="1:4" ht="17" x14ac:dyDescent="0.25">
      <c r="A704" t="str">
        <f t="shared" si="196"/>
        <v>173-4</v>
      </c>
      <c r="B704" s="1" t="s">
        <v>471</v>
      </c>
      <c r="C704">
        <f t="shared" si="198"/>
        <v>173</v>
      </c>
      <c r="D704">
        <f t="shared" si="197"/>
        <v>4</v>
      </c>
    </row>
    <row r="705" spans="1:4" x14ac:dyDescent="0.2">
      <c r="A705" t="str">
        <f t="shared" si="196"/>
        <v>174-1</v>
      </c>
      <c r="C705">
        <f t="shared" si="198"/>
        <v>174</v>
      </c>
      <c r="D705">
        <f t="shared" si="197"/>
        <v>1</v>
      </c>
    </row>
    <row r="706" spans="1:4" ht="17" x14ac:dyDescent="0.25">
      <c r="A706" t="str">
        <f t="shared" si="196"/>
        <v>174-2</v>
      </c>
      <c r="B706" s="1" t="s">
        <v>472</v>
      </c>
      <c r="C706">
        <f t="shared" si="198"/>
        <v>174</v>
      </c>
      <c r="D706">
        <f t="shared" si="197"/>
        <v>2</v>
      </c>
    </row>
    <row r="707" spans="1:4" ht="17" x14ac:dyDescent="0.25">
      <c r="A707" t="str">
        <f t="shared" si="196"/>
        <v>174-3</v>
      </c>
      <c r="B707" s="1" t="s">
        <v>473</v>
      </c>
      <c r="C707">
        <f t="shared" si="198"/>
        <v>174</v>
      </c>
      <c r="D707">
        <f t="shared" si="197"/>
        <v>3</v>
      </c>
    </row>
    <row r="708" spans="1:4" ht="17" x14ac:dyDescent="0.25">
      <c r="A708" t="str">
        <f t="shared" ref="A708:A771" si="199">C708&amp;"-"&amp;D708</f>
        <v>174-4</v>
      </c>
      <c r="B708" s="1" t="s">
        <v>228</v>
      </c>
      <c r="C708">
        <f t="shared" si="198"/>
        <v>174</v>
      </c>
      <c r="D708">
        <f t="shared" ref="D708:D771" si="200">IF(C708=C707,D707+1,1)</f>
        <v>4</v>
      </c>
    </row>
    <row r="709" spans="1:4" ht="17" x14ac:dyDescent="0.25">
      <c r="A709" t="str">
        <f t="shared" si="199"/>
        <v>174-5</v>
      </c>
      <c r="B709" s="1" t="s">
        <v>474</v>
      </c>
      <c r="C709">
        <f t="shared" ref="C709:C772" si="201">IF(B709="",C708+1,C708)</f>
        <v>174</v>
      </c>
      <c r="D709">
        <f t="shared" si="200"/>
        <v>5</v>
      </c>
    </row>
    <row r="710" spans="1:4" x14ac:dyDescent="0.2">
      <c r="A710" t="str">
        <f t="shared" si="199"/>
        <v>175-1</v>
      </c>
      <c r="C710">
        <f t="shared" si="201"/>
        <v>175</v>
      </c>
      <c r="D710">
        <f t="shared" si="200"/>
        <v>1</v>
      </c>
    </row>
    <row r="711" spans="1:4" ht="17" x14ac:dyDescent="0.25">
      <c r="A711" t="str">
        <f t="shared" si="199"/>
        <v>175-2</v>
      </c>
      <c r="B711" s="1" t="s">
        <v>475</v>
      </c>
      <c r="C711">
        <f t="shared" si="201"/>
        <v>175</v>
      </c>
      <c r="D711">
        <f t="shared" si="200"/>
        <v>2</v>
      </c>
    </row>
    <row r="712" spans="1:4" x14ac:dyDescent="0.2">
      <c r="A712" t="str">
        <f t="shared" si="199"/>
        <v>176-1</v>
      </c>
      <c r="C712">
        <f t="shared" si="201"/>
        <v>176</v>
      </c>
      <c r="D712">
        <f t="shared" si="200"/>
        <v>1</v>
      </c>
    </row>
    <row r="713" spans="1:4" ht="17" x14ac:dyDescent="0.25">
      <c r="A713" t="str">
        <f t="shared" si="199"/>
        <v>176-2</v>
      </c>
      <c r="B713" s="1" t="s">
        <v>476</v>
      </c>
      <c r="C713">
        <f t="shared" si="201"/>
        <v>176</v>
      </c>
      <c r="D713">
        <f t="shared" si="200"/>
        <v>2</v>
      </c>
    </row>
    <row r="714" spans="1:4" ht="17" x14ac:dyDescent="0.25">
      <c r="A714" t="str">
        <f t="shared" si="199"/>
        <v>176-3</v>
      </c>
      <c r="B714" s="1" t="s">
        <v>477</v>
      </c>
      <c r="C714">
        <f t="shared" si="201"/>
        <v>176</v>
      </c>
      <c r="D714">
        <f t="shared" si="200"/>
        <v>3</v>
      </c>
    </row>
    <row r="715" spans="1:4" ht="17" x14ac:dyDescent="0.25">
      <c r="A715" t="str">
        <f t="shared" si="199"/>
        <v>176-4</v>
      </c>
      <c r="B715" s="1" t="s">
        <v>237</v>
      </c>
      <c r="C715">
        <f t="shared" si="201"/>
        <v>176</v>
      </c>
      <c r="D715">
        <f t="shared" si="200"/>
        <v>4</v>
      </c>
    </row>
    <row r="716" spans="1:4" ht="17" x14ac:dyDescent="0.25">
      <c r="A716" t="str">
        <f t="shared" si="199"/>
        <v>176-5</v>
      </c>
      <c r="B716" s="1" t="s">
        <v>478</v>
      </c>
      <c r="C716">
        <f t="shared" si="201"/>
        <v>176</v>
      </c>
      <c r="D716">
        <f t="shared" si="200"/>
        <v>5</v>
      </c>
    </row>
    <row r="717" spans="1:4" x14ac:dyDescent="0.2">
      <c r="A717" t="str">
        <f t="shared" si="199"/>
        <v>177-1</v>
      </c>
      <c r="C717">
        <f t="shared" si="201"/>
        <v>177</v>
      </c>
      <c r="D717">
        <f t="shared" si="200"/>
        <v>1</v>
      </c>
    </row>
    <row r="718" spans="1:4" ht="17" x14ac:dyDescent="0.25">
      <c r="A718" t="str">
        <f t="shared" si="199"/>
        <v>177-2</v>
      </c>
      <c r="B718" s="1" t="s">
        <v>479</v>
      </c>
      <c r="C718">
        <f t="shared" si="201"/>
        <v>177</v>
      </c>
      <c r="D718">
        <f t="shared" si="200"/>
        <v>2</v>
      </c>
    </row>
    <row r="719" spans="1:4" ht="17" x14ac:dyDescent="0.25">
      <c r="A719" t="str">
        <f t="shared" si="199"/>
        <v>177-3</v>
      </c>
      <c r="B719" s="1" t="s">
        <v>480</v>
      </c>
      <c r="C719">
        <f t="shared" si="201"/>
        <v>177</v>
      </c>
      <c r="D719">
        <f t="shared" si="200"/>
        <v>3</v>
      </c>
    </row>
    <row r="720" spans="1:4" ht="17" x14ac:dyDescent="0.25">
      <c r="A720" t="str">
        <f t="shared" si="199"/>
        <v>177-4</v>
      </c>
      <c r="B720" s="1" t="s">
        <v>190</v>
      </c>
      <c r="C720">
        <f t="shared" si="201"/>
        <v>177</v>
      </c>
      <c r="D720">
        <f t="shared" si="200"/>
        <v>4</v>
      </c>
    </row>
    <row r="721" spans="1:4" x14ac:dyDescent="0.2">
      <c r="A721" t="str">
        <f t="shared" si="199"/>
        <v>178-1</v>
      </c>
      <c r="C721">
        <f t="shared" si="201"/>
        <v>178</v>
      </c>
      <c r="D721">
        <f t="shared" si="200"/>
        <v>1</v>
      </c>
    </row>
    <row r="722" spans="1:4" ht="17" x14ac:dyDescent="0.25">
      <c r="A722" t="str">
        <f t="shared" si="199"/>
        <v>178-2</v>
      </c>
      <c r="B722" s="1" t="s">
        <v>237</v>
      </c>
      <c r="C722">
        <f t="shared" si="201"/>
        <v>178</v>
      </c>
      <c r="D722">
        <f t="shared" si="200"/>
        <v>2</v>
      </c>
    </row>
    <row r="723" spans="1:4" ht="17" x14ac:dyDescent="0.25">
      <c r="A723" t="str">
        <f t="shared" si="199"/>
        <v>178-3</v>
      </c>
      <c r="B723" s="1" t="s">
        <v>481</v>
      </c>
      <c r="C723">
        <f t="shared" si="201"/>
        <v>178</v>
      </c>
      <c r="D723">
        <f t="shared" si="200"/>
        <v>3</v>
      </c>
    </row>
    <row r="724" spans="1:4" ht="17" x14ac:dyDescent="0.25">
      <c r="A724" t="str">
        <f t="shared" si="199"/>
        <v>178-4</v>
      </c>
      <c r="B724" s="1" t="s">
        <v>482</v>
      </c>
      <c r="C724">
        <f t="shared" si="201"/>
        <v>178</v>
      </c>
      <c r="D724">
        <f t="shared" si="200"/>
        <v>4</v>
      </c>
    </row>
    <row r="725" spans="1:4" ht="17" x14ac:dyDescent="0.25">
      <c r="A725" t="str">
        <f t="shared" si="199"/>
        <v>178-5</v>
      </c>
      <c r="B725" s="1" t="s">
        <v>193</v>
      </c>
      <c r="C725">
        <f t="shared" si="201"/>
        <v>178</v>
      </c>
      <c r="D725">
        <f t="shared" si="200"/>
        <v>5</v>
      </c>
    </row>
    <row r="726" spans="1:4" x14ac:dyDescent="0.2">
      <c r="A726" t="str">
        <f t="shared" si="199"/>
        <v>179-1</v>
      </c>
      <c r="C726">
        <f t="shared" si="201"/>
        <v>179</v>
      </c>
      <c r="D726">
        <f t="shared" si="200"/>
        <v>1</v>
      </c>
    </row>
    <row r="727" spans="1:4" ht="17" x14ac:dyDescent="0.25">
      <c r="A727" t="str">
        <f t="shared" si="199"/>
        <v>179-2</v>
      </c>
      <c r="B727" s="1" t="s">
        <v>483</v>
      </c>
      <c r="C727">
        <f t="shared" si="201"/>
        <v>179</v>
      </c>
      <c r="D727">
        <f t="shared" si="200"/>
        <v>2</v>
      </c>
    </row>
    <row r="728" spans="1:4" x14ac:dyDescent="0.2">
      <c r="A728" t="str">
        <f t="shared" si="199"/>
        <v>180-1</v>
      </c>
      <c r="C728">
        <f t="shared" si="201"/>
        <v>180</v>
      </c>
      <c r="D728">
        <f t="shared" si="200"/>
        <v>1</v>
      </c>
    </row>
    <row r="729" spans="1:4" ht="17" x14ac:dyDescent="0.25">
      <c r="A729" t="str">
        <f t="shared" si="199"/>
        <v>180-2</v>
      </c>
      <c r="B729" s="1" t="s">
        <v>484</v>
      </c>
      <c r="C729">
        <f t="shared" si="201"/>
        <v>180</v>
      </c>
      <c r="D729">
        <f t="shared" si="200"/>
        <v>2</v>
      </c>
    </row>
    <row r="730" spans="1:4" ht="17" x14ac:dyDescent="0.25">
      <c r="A730" t="str">
        <f t="shared" si="199"/>
        <v>180-3</v>
      </c>
      <c r="B730" s="1" t="s">
        <v>485</v>
      </c>
      <c r="C730">
        <f t="shared" si="201"/>
        <v>180</v>
      </c>
      <c r="D730">
        <f t="shared" si="200"/>
        <v>3</v>
      </c>
    </row>
    <row r="731" spans="1:4" ht="17" x14ac:dyDescent="0.25">
      <c r="A731" t="str">
        <f t="shared" si="199"/>
        <v>180-4</v>
      </c>
      <c r="B731" s="1" t="s">
        <v>486</v>
      </c>
      <c r="C731">
        <f t="shared" si="201"/>
        <v>180</v>
      </c>
      <c r="D731">
        <f t="shared" si="200"/>
        <v>4</v>
      </c>
    </row>
    <row r="732" spans="1:4" ht="17" x14ac:dyDescent="0.25">
      <c r="A732" t="str">
        <f t="shared" si="199"/>
        <v>180-5</v>
      </c>
      <c r="B732" s="1" t="s">
        <v>487</v>
      </c>
      <c r="C732">
        <f t="shared" si="201"/>
        <v>180</v>
      </c>
      <c r="D732">
        <f t="shared" si="200"/>
        <v>5</v>
      </c>
    </row>
    <row r="733" spans="1:4" x14ac:dyDescent="0.2">
      <c r="A733" t="str">
        <f t="shared" si="199"/>
        <v>181-1</v>
      </c>
      <c r="C733">
        <f t="shared" si="201"/>
        <v>181</v>
      </c>
      <c r="D733">
        <f t="shared" si="200"/>
        <v>1</v>
      </c>
    </row>
    <row r="734" spans="1:4" ht="17" x14ac:dyDescent="0.25">
      <c r="A734" t="str">
        <f t="shared" si="199"/>
        <v>181-2</v>
      </c>
      <c r="B734" s="1" t="s">
        <v>488</v>
      </c>
      <c r="C734">
        <f t="shared" si="201"/>
        <v>181</v>
      </c>
      <c r="D734">
        <f t="shared" si="200"/>
        <v>2</v>
      </c>
    </row>
    <row r="735" spans="1:4" ht="17" x14ac:dyDescent="0.25">
      <c r="A735" t="str">
        <f t="shared" si="199"/>
        <v>181-3</v>
      </c>
      <c r="B735" s="1" t="s">
        <v>489</v>
      </c>
      <c r="C735">
        <f t="shared" si="201"/>
        <v>181</v>
      </c>
      <c r="D735">
        <f t="shared" si="200"/>
        <v>3</v>
      </c>
    </row>
    <row r="736" spans="1:4" x14ac:dyDescent="0.2">
      <c r="A736" t="str">
        <f t="shared" si="199"/>
        <v>182-1</v>
      </c>
      <c r="C736">
        <f t="shared" si="201"/>
        <v>182</v>
      </c>
      <c r="D736">
        <f t="shared" si="200"/>
        <v>1</v>
      </c>
    </row>
    <row r="737" spans="1:4" ht="17" x14ac:dyDescent="0.25">
      <c r="A737" t="str">
        <f t="shared" si="199"/>
        <v>182-2</v>
      </c>
      <c r="B737" s="1" t="s">
        <v>490</v>
      </c>
      <c r="C737">
        <f t="shared" si="201"/>
        <v>182</v>
      </c>
      <c r="D737">
        <f t="shared" si="200"/>
        <v>2</v>
      </c>
    </row>
    <row r="738" spans="1:4" ht="17" x14ac:dyDescent="0.25">
      <c r="A738" t="str">
        <f t="shared" si="199"/>
        <v>182-3</v>
      </c>
      <c r="B738" s="1" t="s">
        <v>491</v>
      </c>
      <c r="C738">
        <f t="shared" si="201"/>
        <v>182</v>
      </c>
      <c r="D738">
        <f t="shared" si="200"/>
        <v>3</v>
      </c>
    </row>
    <row r="739" spans="1:4" ht="17" x14ac:dyDescent="0.25">
      <c r="A739" t="str">
        <f t="shared" si="199"/>
        <v>182-4</v>
      </c>
      <c r="B739" s="1" t="s">
        <v>492</v>
      </c>
      <c r="C739">
        <f t="shared" si="201"/>
        <v>182</v>
      </c>
      <c r="D739">
        <f t="shared" si="200"/>
        <v>4</v>
      </c>
    </row>
    <row r="740" spans="1:4" x14ac:dyDescent="0.2">
      <c r="A740" t="str">
        <f t="shared" si="199"/>
        <v>183-1</v>
      </c>
      <c r="C740">
        <f t="shared" si="201"/>
        <v>183</v>
      </c>
      <c r="D740">
        <f t="shared" si="200"/>
        <v>1</v>
      </c>
    </row>
    <row r="741" spans="1:4" ht="17" x14ac:dyDescent="0.25">
      <c r="A741" t="str">
        <f t="shared" si="199"/>
        <v>183-2</v>
      </c>
      <c r="B741" s="1" t="s">
        <v>493</v>
      </c>
      <c r="C741">
        <f t="shared" si="201"/>
        <v>183</v>
      </c>
      <c r="D741">
        <f t="shared" si="200"/>
        <v>2</v>
      </c>
    </row>
    <row r="742" spans="1:4" ht="17" x14ac:dyDescent="0.25">
      <c r="A742" t="str">
        <f t="shared" si="199"/>
        <v>183-3</v>
      </c>
      <c r="B742" s="1" t="s">
        <v>156</v>
      </c>
      <c r="C742">
        <f t="shared" si="201"/>
        <v>183</v>
      </c>
      <c r="D742">
        <f t="shared" si="200"/>
        <v>3</v>
      </c>
    </row>
    <row r="743" spans="1:4" ht="17" x14ac:dyDescent="0.25">
      <c r="A743" t="str">
        <f t="shared" si="199"/>
        <v>183-4</v>
      </c>
      <c r="B743" s="1" t="s">
        <v>494</v>
      </c>
      <c r="C743">
        <f t="shared" si="201"/>
        <v>183</v>
      </c>
      <c r="D743">
        <f t="shared" si="200"/>
        <v>4</v>
      </c>
    </row>
    <row r="744" spans="1:4" ht="17" x14ac:dyDescent="0.25">
      <c r="A744" t="str">
        <f t="shared" si="199"/>
        <v>183-5</v>
      </c>
      <c r="B744" s="1" t="s">
        <v>495</v>
      </c>
      <c r="C744">
        <f t="shared" si="201"/>
        <v>183</v>
      </c>
      <c r="D744">
        <f t="shared" si="200"/>
        <v>5</v>
      </c>
    </row>
    <row r="745" spans="1:4" x14ac:dyDescent="0.2">
      <c r="A745" t="str">
        <f t="shared" si="199"/>
        <v>184-1</v>
      </c>
      <c r="C745">
        <f t="shared" si="201"/>
        <v>184</v>
      </c>
      <c r="D745">
        <f t="shared" si="200"/>
        <v>1</v>
      </c>
    </row>
    <row r="746" spans="1:4" ht="17" x14ac:dyDescent="0.25">
      <c r="A746" t="str">
        <f t="shared" si="199"/>
        <v>184-2</v>
      </c>
      <c r="B746" s="1" t="s">
        <v>496</v>
      </c>
      <c r="C746">
        <f t="shared" si="201"/>
        <v>184</v>
      </c>
      <c r="D746">
        <f t="shared" si="200"/>
        <v>2</v>
      </c>
    </row>
    <row r="747" spans="1:4" ht="17" x14ac:dyDescent="0.25">
      <c r="A747" t="str">
        <f t="shared" si="199"/>
        <v>184-3</v>
      </c>
      <c r="B747" s="1" t="s">
        <v>198</v>
      </c>
      <c r="C747">
        <f t="shared" si="201"/>
        <v>184</v>
      </c>
      <c r="D747">
        <f t="shared" si="200"/>
        <v>3</v>
      </c>
    </row>
    <row r="748" spans="1:4" ht="17" x14ac:dyDescent="0.25">
      <c r="A748" t="str">
        <f t="shared" si="199"/>
        <v>184-4</v>
      </c>
      <c r="B748" s="1" t="s">
        <v>497</v>
      </c>
      <c r="C748">
        <f t="shared" si="201"/>
        <v>184</v>
      </c>
      <c r="D748">
        <f t="shared" si="200"/>
        <v>4</v>
      </c>
    </row>
    <row r="749" spans="1:4" x14ac:dyDescent="0.2">
      <c r="A749" t="str">
        <f t="shared" si="199"/>
        <v>185-1</v>
      </c>
      <c r="C749">
        <f t="shared" si="201"/>
        <v>185</v>
      </c>
      <c r="D749">
        <f t="shared" si="200"/>
        <v>1</v>
      </c>
    </row>
    <row r="750" spans="1:4" ht="17" x14ac:dyDescent="0.25">
      <c r="A750" t="str">
        <f t="shared" si="199"/>
        <v>185-2</v>
      </c>
      <c r="B750" s="1" t="s">
        <v>498</v>
      </c>
      <c r="C750">
        <f t="shared" si="201"/>
        <v>185</v>
      </c>
      <c r="D750">
        <f t="shared" si="200"/>
        <v>2</v>
      </c>
    </row>
    <row r="751" spans="1:4" x14ac:dyDescent="0.2">
      <c r="A751" t="str">
        <f t="shared" si="199"/>
        <v>186-1</v>
      </c>
      <c r="C751">
        <f t="shared" si="201"/>
        <v>186</v>
      </c>
      <c r="D751">
        <f t="shared" si="200"/>
        <v>1</v>
      </c>
    </row>
    <row r="752" spans="1:4" ht="17" x14ac:dyDescent="0.25">
      <c r="A752" t="str">
        <f t="shared" si="199"/>
        <v>186-2</v>
      </c>
      <c r="B752" s="1" t="s">
        <v>499</v>
      </c>
      <c r="C752">
        <f t="shared" si="201"/>
        <v>186</v>
      </c>
      <c r="D752">
        <f t="shared" si="200"/>
        <v>2</v>
      </c>
    </row>
    <row r="753" spans="1:4" ht="17" x14ac:dyDescent="0.25">
      <c r="A753" t="str">
        <f t="shared" si="199"/>
        <v>186-3</v>
      </c>
      <c r="B753" s="1" t="s">
        <v>500</v>
      </c>
      <c r="C753">
        <f t="shared" si="201"/>
        <v>186</v>
      </c>
      <c r="D753">
        <f t="shared" si="200"/>
        <v>3</v>
      </c>
    </row>
    <row r="754" spans="1:4" x14ac:dyDescent="0.2">
      <c r="A754" t="str">
        <f t="shared" si="199"/>
        <v>187-1</v>
      </c>
      <c r="C754">
        <f t="shared" si="201"/>
        <v>187</v>
      </c>
      <c r="D754">
        <f t="shared" si="200"/>
        <v>1</v>
      </c>
    </row>
    <row r="755" spans="1:4" ht="17" x14ac:dyDescent="0.25">
      <c r="A755" t="str">
        <f t="shared" si="199"/>
        <v>187-2</v>
      </c>
      <c r="B755" s="1" t="s">
        <v>501</v>
      </c>
      <c r="C755">
        <f t="shared" si="201"/>
        <v>187</v>
      </c>
      <c r="D755">
        <f t="shared" si="200"/>
        <v>2</v>
      </c>
    </row>
    <row r="756" spans="1:4" ht="17" x14ac:dyDescent="0.25">
      <c r="A756" t="str">
        <f t="shared" si="199"/>
        <v>187-3</v>
      </c>
      <c r="B756" s="1" t="s">
        <v>502</v>
      </c>
      <c r="C756">
        <f t="shared" si="201"/>
        <v>187</v>
      </c>
      <c r="D756">
        <f t="shared" si="200"/>
        <v>3</v>
      </c>
    </row>
    <row r="757" spans="1:4" ht="17" x14ac:dyDescent="0.25">
      <c r="A757" t="str">
        <f t="shared" si="199"/>
        <v>187-4</v>
      </c>
      <c r="B757" s="1" t="s">
        <v>503</v>
      </c>
      <c r="C757">
        <f t="shared" si="201"/>
        <v>187</v>
      </c>
      <c r="D757">
        <f t="shared" si="200"/>
        <v>4</v>
      </c>
    </row>
    <row r="758" spans="1:4" ht="17" x14ac:dyDescent="0.25">
      <c r="A758" t="str">
        <f t="shared" si="199"/>
        <v>187-5</v>
      </c>
      <c r="B758" s="1" t="s">
        <v>198</v>
      </c>
      <c r="C758">
        <f t="shared" si="201"/>
        <v>187</v>
      </c>
      <c r="D758">
        <f t="shared" si="200"/>
        <v>5</v>
      </c>
    </row>
    <row r="759" spans="1:4" x14ac:dyDescent="0.2">
      <c r="A759" t="str">
        <f t="shared" si="199"/>
        <v>188-1</v>
      </c>
      <c r="C759">
        <f t="shared" si="201"/>
        <v>188</v>
      </c>
      <c r="D759">
        <f t="shared" si="200"/>
        <v>1</v>
      </c>
    </row>
    <row r="760" spans="1:4" ht="17" x14ac:dyDescent="0.25">
      <c r="A760" t="str">
        <f t="shared" si="199"/>
        <v>188-2</v>
      </c>
      <c r="B760" s="1" t="s">
        <v>504</v>
      </c>
      <c r="C760">
        <f t="shared" si="201"/>
        <v>188</v>
      </c>
      <c r="D760">
        <f t="shared" si="200"/>
        <v>2</v>
      </c>
    </row>
    <row r="761" spans="1:4" ht="17" x14ac:dyDescent="0.25">
      <c r="A761" t="str">
        <f t="shared" si="199"/>
        <v>188-3</v>
      </c>
      <c r="B761" s="1" t="s">
        <v>505</v>
      </c>
      <c r="C761">
        <f t="shared" si="201"/>
        <v>188</v>
      </c>
      <c r="D761">
        <f t="shared" si="200"/>
        <v>3</v>
      </c>
    </row>
    <row r="762" spans="1:4" x14ac:dyDescent="0.2">
      <c r="A762" t="str">
        <f t="shared" si="199"/>
        <v>189-1</v>
      </c>
      <c r="C762">
        <f t="shared" si="201"/>
        <v>189</v>
      </c>
      <c r="D762">
        <f t="shared" si="200"/>
        <v>1</v>
      </c>
    </row>
    <row r="763" spans="1:4" ht="17" x14ac:dyDescent="0.25">
      <c r="A763" t="str">
        <f t="shared" si="199"/>
        <v>189-2</v>
      </c>
      <c r="B763" s="1" t="s">
        <v>506</v>
      </c>
      <c r="C763">
        <f t="shared" si="201"/>
        <v>189</v>
      </c>
      <c r="D763">
        <f t="shared" si="200"/>
        <v>2</v>
      </c>
    </row>
    <row r="764" spans="1:4" ht="17" x14ac:dyDescent="0.25">
      <c r="A764" t="str">
        <f t="shared" si="199"/>
        <v>189-3</v>
      </c>
      <c r="B764" s="1" t="s">
        <v>507</v>
      </c>
      <c r="C764">
        <f t="shared" si="201"/>
        <v>189</v>
      </c>
      <c r="D764">
        <f t="shared" si="200"/>
        <v>3</v>
      </c>
    </row>
    <row r="765" spans="1:4" x14ac:dyDescent="0.2">
      <c r="A765" t="str">
        <f t="shared" si="199"/>
        <v>190-1</v>
      </c>
      <c r="C765">
        <f t="shared" si="201"/>
        <v>190</v>
      </c>
      <c r="D765">
        <f t="shared" si="200"/>
        <v>1</v>
      </c>
    </row>
    <row r="766" spans="1:4" ht="17" x14ac:dyDescent="0.25">
      <c r="A766" t="str">
        <f t="shared" si="199"/>
        <v>190-2</v>
      </c>
      <c r="B766" s="1" t="s">
        <v>213</v>
      </c>
      <c r="C766">
        <f t="shared" si="201"/>
        <v>190</v>
      </c>
      <c r="D766">
        <f t="shared" si="200"/>
        <v>2</v>
      </c>
    </row>
    <row r="767" spans="1:4" ht="17" x14ac:dyDescent="0.25">
      <c r="A767" t="str">
        <f t="shared" si="199"/>
        <v>190-3</v>
      </c>
      <c r="B767" s="1" t="s">
        <v>508</v>
      </c>
      <c r="C767">
        <f t="shared" si="201"/>
        <v>190</v>
      </c>
      <c r="D767">
        <f t="shared" si="200"/>
        <v>3</v>
      </c>
    </row>
    <row r="768" spans="1:4" ht="17" x14ac:dyDescent="0.25">
      <c r="A768" t="str">
        <f t="shared" si="199"/>
        <v>190-4</v>
      </c>
      <c r="B768" s="1" t="s">
        <v>509</v>
      </c>
      <c r="C768">
        <f t="shared" si="201"/>
        <v>190</v>
      </c>
      <c r="D768">
        <f t="shared" si="200"/>
        <v>4</v>
      </c>
    </row>
    <row r="769" spans="1:4" ht="17" x14ac:dyDescent="0.25">
      <c r="A769" t="str">
        <f t="shared" si="199"/>
        <v>190-5</v>
      </c>
      <c r="B769" s="1" t="s">
        <v>14</v>
      </c>
      <c r="C769">
        <f t="shared" si="201"/>
        <v>190</v>
      </c>
      <c r="D769">
        <f t="shared" si="200"/>
        <v>5</v>
      </c>
    </row>
    <row r="770" spans="1:4" ht="17" x14ac:dyDescent="0.25">
      <c r="A770" t="str">
        <f t="shared" si="199"/>
        <v>190-6</v>
      </c>
      <c r="B770" s="1" t="s">
        <v>510</v>
      </c>
      <c r="C770">
        <f t="shared" si="201"/>
        <v>190</v>
      </c>
      <c r="D770">
        <f t="shared" si="200"/>
        <v>6</v>
      </c>
    </row>
    <row r="771" spans="1:4" x14ac:dyDescent="0.2">
      <c r="A771" t="str">
        <f t="shared" si="199"/>
        <v>191-1</v>
      </c>
      <c r="C771">
        <f t="shared" si="201"/>
        <v>191</v>
      </c>
      <c r="D771">
        <f t="shared" si="200"/>
        <v>1</v>
      </c>
    </row>
    <row r="772" spans="1:4" ht="17" x14ac:dyDescent="0.25">
      <c r="A772" t="str">
        <f t="shared" ref="A772:A835" si="202">C772&amp;"-"&amp;D772</f>
        <v>191-2</v>
      </c>
      <c r="B772" s="1" t="s">
        <v>511</v>
      </c>
      <c r="C772">
        <f t="shared" si="201"/>
        <v>191</v>
      </c>
      <c r="D772">
        <f t="shared" ref="D772:D835" si="203">IF(C772=C771,D771+1,1)</f>
        <v>2</v>
      </c>
    </row>
    <row r="773" spans="1:4" ht="17" x14ac:dyDescent="0.25">
      <c r="A773" t="str">
        <f t="shared" si="202"/>
        <v>191-3</v>
      </c>
      <c r="B773" s="1" t="s">
        <v>512</v>
      </c>
      <c r="C773">
        <f t="shared" ref="C773:C836" si="204">IF(B773="",C772+1,C772)</f>
        <v>191</v>
      </c>
      <c r="D773">
        <f t="shared" si="203"/>
        <v>3</v>
      </c>
    </row>
    <row r="774" spans="1:4" ht="17" x14ac:dyDescent="0.25">
      <c r="A774" t="str">
        <f t="shared" si="202"/>
        <v>191-4</v>
      </c>
      <c r="B774" s="1" t="s">
        <v>513</v>
      </c>
      <c r="C774">
        <f t="shared" si="204"/>
        <v>191</v>
      </c>
      <c r="D774">
        <f t="shared" si="203"/>
        <v>4</v>
      </c>
    </row>
    <row r="775" spans="1:4" x14ac:dyDescent="0.2">
      <c r="A775" t="str">
        <f t="shared" si="202"/>
        <v>192-1</v>
      </c>
      <c r="C775">
        <f t="shared" si="204"/>
        <v>192</v>
      </c>
      <c r="D775">
        <f t="shared" si="203"/>
        <v>1</v>
      </c>
    </row>
    <row r="776" spans="1:4" ht="17" x14ac:dyDescent="0.25">
      <c r="A776" t="str">
        <f t="shared" si="202"/>
        <v>192-2</v>
      </c>
      <c r="B776" s="1" t="s">
        <v>514</v>
      </c>
      <c r="C776">
        <f t="shared" si="204"/>
        <v>192</v>
      </c>
      <c r="D776">
        <f t="shared" si="203"/>
        <v>2</v>
      </c>
    </row>
    <row r="777" spans="1:4" ht="17" x14ac:dyDescent="0.25">
      <c r="A777" t="str">
        <f t="shared" si="202"/>
        <v>192-3</v>
      </c>
      <c r="B777" s="1" t="s">
        <v>86</v>
      </c>
      <c r="C777">
        <f t="shared" si="204"/>
        <v>192</v>
      </c>
      <c r="D777">
        <f t="shared" si="203"/>
        <v>3</v>
      </c>
    </row>
    <row r="778" spans="1:4" ht="17" x14ac:dyDescent="0.25">
      <c r="A778" t="str">
        <f t="shared" si="202"/>
        <v>192-4</v>
      </c>
      <c r="B778" s="1" t="s">
        <v>198</v>
      </c>
      <c r="C778">
        <f t="shared" si="204"/>
        <v>192</v>
      </c>
      <c r="D778">
        <f t="shared" si="203"/>
        <v>4</v>
      </c>
    </row>
    <row r="779" spans="1:4" ht="17" x14ac:dyDescent="0.25">
      <c r="A779" t="str">
        <f t="shared" si="202"/>
        <v>192-5</v>
      </c>
      <c r="B779" s="1" t="s">
        <v>515</v>
      </c>
      <c r="C779">
        <f t="shared" si="204"/>
        <v>192</v>
      </c>
      <c r="D779">
        <f t="shared" si="203"/>
        <v>5</v>
      </c>
    </row>
    <row r="780" spans="1:4" ht="17" x14ac:dyDescent="0.25">
      <c r="A780" t="str">
        <f t="shared" si="202"/>
        <v>192-6</v>
      </c>
      <c r="B780" s="1" t="s">
        <v>516</v>
      </c>
      <c r="C780">
        <f t="shared" si="204"/>
        <v>192</v>
      </c>
      <c r="D780">
        <f t="shared" si="203"/>
        <v>6</v>
      </c>
    </row>
    <row r="781" spans="1:4" x14ac:dyDescent="0.2">
      <c r="A781" t="str">
        <f t="shared" si="202"/>
        <v>193-1</v>
      </c>
      <c r="C781">
        <f t="shared" si="204"/>
        <v>193</v>
      </c>
      <c r="D781">
        <f t="shared" si="203"/>
        <v>1</v>
      </c>
    </row>
    <row r="782" spans="1:4" ht="17" x14ac:dyDescent="0.25">
      <c r="A782" t="str">
        <f t="shared" si="202"/>
        <v>193-2</v>
      </c>
      <c r="B782" s="1" t="s">
        <v>517</v>
      </c>
      <c r="C782">
        <f t="shared" si="204"/>
        <v>193</v>
      </c>
      <c r="D782">
        <f t="shared" si="203"/>
        <v>2</v>
      </c>
    </row>
    <row r="783" spans="1:4" ht="17" x14ac:dyDescent="0.25">
      <c r="A783" t="str">
        <f t="shared" si="202"/>
        <v>193-3</v>
      </c>
      <c r="B783" s="1" t="s">
        <v>518</v>
      </c>
      <c r="C783">
        <f t="shared" si="204"/>
        <v>193</v>
      </c>
      <c r="D783">
        <f t="shared" si="203"/>
        <v>3</v>
      </c>
    </row>
    <row r="784" spans="1:4" ht="17" x14ac:dyDescent="0.25">
      <c r="A784" t="str">
        <f t="shared" si="202"/>
        <v>193-4</v>
      </c>
      <c r="B784" s="1" t="s">
        <v>519</v>
      </c>
      <c r="C784">
        <f t="shared" si="204"/>
        <v>193</v>
      </c>
      <c r="D784">
        <f t="shared" si="203"/>
        <v>4</v>
      </c>
    </row>
    <row r="785" spans="1:4" ht="17" x14ac:dyDescent="0.25">
      <c r="A785" t="str">
        <f t="shared" si="202"/>
        <v>193-5</v>
      </c>
      <c r="B785" s="1" t="s">
        <v>520</v>
      </c>
      <c r="C785">
        <f t="shared" si="204"/>
        <v>193</v>
      </c>
      <c r="D785">
        <f t="shared" si="203"/>
        <v>5</v>
      </c>
    </row>
    <row r="786" spans="1:4" x14ac:dyDescent="0.2">
      <c r="A786" t="str">
        <f t="shared" si="202"/>
        <v>194-1</v>
      </c>
      <c r="C786">
        <f t="shared" si="204"/>
        <v>194</v>
      </c>
      <c r="D786">
        <f t="shared" si="203"/>
        <v>1</v>
      </c>
    </row>
    <row r="787" spans="1:4" ht="17" x14ac:dyDescent="0.25">
      <c r="A787" t="str">
        <f t="shared" si="202"/>
        <v>194-2</v>
      </c>
      <c r="B787" s="1" t="s">
        <v>156</v>
      </c>
      <c r="C787">
        <f t="shared" si="204"/>
        <v>194</v>
      </c>
      <c r="D787">
        <f t="shared" si="203"/>
        <v>2</v>
      </c>
    </row>
    <row r="788" spans="1:4" ht="17" x14ac:dyDescent="0.25">
      <c r="A788" t="str">
        <f t="shared" si="202"/>
        <v>194-3</v>
      </c>
      <c r="B788" s="1" t="s">
        <v>521</v>
      </c>
      <c r="C788">
        <f t="shared" si="204"/>
        <v>194</v>
      </c>
      <c r="D788">
        <f t="shared" si="203"/>
        <v>3</v>
      </c>
    </row>
    <row r="789" spans="1:4" ht="17" x14ac:dyDescent="0.25">
      <c r="A789" t="str">
        <f t="shared" si="202"/>
        <v>194-4</v>
      </c>
      <c r="B789" s="1" t="s">
        <v>522</v>
      </c>
      <c r="C789">
        <f t="shared" si="204"/>
        <v>194</v>
      </c>
      <c r="D789">
        <f t="shared" si="203"/>
        <v>4</v>
      </c>
    </row>
    <row r="790" spans="1:4" x14ac:dyDescent="0.2">
      <c r="A790" t="str">
        <f t="shared" si="202"/>
        <v>195-1</v>
      </c>
      <c r="C790">
        <f t="shared" si="204"/>
        <v>195</v>
      </c>
      <c r="D790">
        <f t="shared" si="203"/>
        <v>1</v>
      </c>
    </row>
    <row r="791" spans="1:4" ht="17" x14ac:dyDescent="0.25">
      <c r="A791" t="str">
        <f t="shared" si="202"/>
        <v>195-2</v>
      </c>
      <c r="B791" s="1" t="s">
        <v>523</v>
      </c>
      <c r="C791">
        <f t="shared" si="204"/>
        <v>195</v>
      </c>
      <c r="D791">
        <f t="shared" si="203"/>
        <v>2</v>
      </c>
    </row>
    <row r="792" spans="1:4" x14ac:dyDescent="0.2">
      <c r="A792" t="str">
        <f t="shared" si="202"/>
        <v>196-1</v>
      </c>
      <c r="C792">
        <f t="shared" si="204"/>
        <v>196</v>
      </c>
      <c r="D792">
        <f t="shared" si="203"/>
        <v>1</v>
      </c>
    </row>
    <row r="793" spans="1:4" ht="17" x14ac:dyDescent="0.25">
      <c r="A793" t="str">
        <f t="shared" si="202"/>
        <v>196-2</v>
      </c>
      <c r="B793" s="1" t="s">
        <v>524</v>
      </c>
      <c r="C793">
        <f t="shared" si="204"/>
        <v>196</v>
      </c>
      <c r="D793">
        <f t="shared" si="203"/>
        <v>2</v>
      </c>
    </row>
    <row r="794" spans="1:4" ht="17" x14ac:dyDescent="0.25">
      <c r="A794" t="str">
        <f t="shared" si="202"/>
        <v>196-3</v>
      </c>
      <c r="B794" s="1" t="s">
        <v>525</v>
      </c>
      <c r="C794">
        <f t="shared" si="204"/>
        <v>196</v>
      </c>
      <c r="D794">
        <f t="shared" si="203"/>
        <v>3</v>
      </c>
    </row>
    <row r="795" spans="1:4" ht="17" x14ac:dyDescent="0.25">
      <c r="A795" t="str">
        <f t="shared" si="202"/>
        <v>196-4</v>
      </c>
      <c r="B795" s="1" t="s">
        <v>190</v>
      </c>
      <c r="C795">
        <f t="shared" si="204"/>
        <v>196</v>
      </c>
      <c r="D795">
        <f t="shared" si="203"/>
        <v>4</v>
      </c>
    </row>
    <row r="796" spans="1:4" x14ac:dyDescent="0.2">
      <c r="A796" t="str">
        <f t="shared" si="202"/>
        <v>197-1</v>
      </c>
      <c r="C796">
        <f t="shared" si="204"/>
        <v>197</v>
      </c>
      <c r="D796">
        <f t="shared" si="203"/>
        <v>1</v>
      </c>
    </row>
    <row r="797" spans="1:4" ht="17" x14ac:dyDescent="0.25">
      <c r="A797" t="str">
        <f t="shared" si="202"/>
        <v>197-2</v>
      </c>
      <c r="B797" s="1" t="s">
        <v>526</v>
      </c>
      <c r="C797">
        <f t="shared" si="204"/>
        <v>197</v>
      </c>
      <c r="D797">
        <f t="shared" si="203"/>
        <v>2</v>
      </c>
    </row>
    <row r="798" spans="1:4" ht="17" x14ac:dyDescent="0.25">
      <c r="A798" t="str">
        <f t="shared" si="202"/>
        <v>197-3</v>
      </c>
      <c r="B798" s="1" t="s">
        <v>527</v>
      </c>
      <c r="C798">
        <f t="shared" si="204"/>
        <v>197</v>
      </c>
      <c r="D798">
        <f t="shared" si="203"/>
        <v>3</v>
      </c>
    </row>
    <row r="799" spans="1:4" ht="17" x14ac:dyDescent="0.25">
      <c r="A799" t="str">
        <f t="shared" si="202"/>
        <v>197-4</v>
      </c>
      <c r="B799" s="1" t="s">
        <v>528</v>
      </c>
      <c r="C799">
        <f t="shared" si="204"/>
        <v>197</v>
      </c>
      <c r="D799">
        <f t="shared" si="203"/>
        <v>4</v>
      </c>
    </row>
    <row r="800" spans="1:4" x14ac:dyDescent="0.2">
      <c r="A800" t="str">
        <f t="shared" si="202"/>
        <v>198-1</v>
      </c>
      <c r="C800">
        <f t="shared" si="204"/>
        <v>198</v>
      </c>
      <c r="D800">
        <f t="shared" si="203"/>
        <v>1</v>
      </c>
    </row>
    <row r="801" spans="1:4" ht="17" x14ac:dyDescent="0.25">
      <c r="A801" t="str">
        <f t="shared" si="202"/>
        <v>198-2</v>
      </c>
      <c r="B801" s="1" t="s">
        <v>244</v>
      </c>
      <c r="C801">
        <f t="shared" si="204"/>
        <v>198</v>
      </c>
      <c r="D801">
        <f t="shared" si="203"/>
        <v>2</v>
      </c>
    </row>
    <row r="802" spans="1:4" ht="17" x14ac:dyDescent="0.25">
      <c r="A802" t="str">
        <f t="shared" si="202"/>
        <v>198-3</v>
      </c>
      <c r="B802" s="1" t="s">
        <v>529</v>
      </c>
      <c r="C802">
        <f t="shared" si="204"/>
        <v>198</v>
      </c>
      <c r="D802">
        <f t="shared" si="203"/>
        <v>3</v>
      </c>
    </row>
    <row r="803" spans="1:4" x14ac:dyDescent="0.2">
      <c r="A803" t="str">
        <f t="shared" si="202"/>
        <v>199-1</v>
      </c>
      <c r="C803">
        <f t="shared" si="204"/>
        <v>199</v>
      </c>
      <c r="D803">
        <f t="shared" si="203"/>
        <v>1</v>
      </c>
    </row>
    <row r="804" spans="1:4" ht="17" x14ac:dyDescent="0.25">
      <c r="A804" t="str">
        <f t="shared" si="202"/>
        <v>199-2</v>
      </c>
      <c r="B804" s="1" t="s">
        <v>220</v>
      </c>
      <c r="C804">
        <f t="shared" si="204"/>
        <v>199</v>
      </c>
      <c r="D804">
        <f t="shared" si="203"/>
        <v>2</v>
      </c>
    </row>
    <row r="805" spans="1:4" ht="17" x14ac:dyDescent="0.25">
      <c r="A805" t="str">
        <f t="shared" si="202"/>
        <v>199-3</v>
      </c>
      <c r="B805" s="1" t="s">
        <v>9</v>
      </c>
      <c r="C805">
        <f t="shared" si="204"/>
        <v>199</v>
      </c>
      <c r="D805">
        <f t="shared" si="203"/>
        <v>3</v>
      </c>
    </row>
    <row r="806" spans="1:4" ht="17" x14ac:dyDescent="0.25">
      <c r="A806" t="str">
        <f t="shared" si="202"/>
        <v>199-4</v>
      </c>
      <c r="B806" s="1" t="s">
        <v>530</v>
      </c>
      <c r="C806">
        <f t="shared" si="204"/>
        <v>199</v>
      </c>
      <c r="D806">
        <f t="shared" si="203"/>
        <v>4</v>
      </c>
    </row>
    <row r="807" spans="1:4" x14ac:dyDescent="0.2">
      <c r="A807" t="str">
        <f t="shared" si="202"/>
        <v>200-1</v>
      </c>
      <c r="C807">
        <f t="shared" si="204"/>
        <v>200</v>
      </c>
      <c r="D807">
        <f t="shared" si="203"/>
        <v>1</v>
      </c>
    </row>
    <row r="808" spans="1:4" ht="17" x14ac:dyDescent="0.25">
      <c r="A808" t="str">
        <f t="shared" si="202"/>
        <v>200-2</v>
      </c>
      <c r="B808" s="1" t="s">
        <v>531</v>
      </c>
      <c r="C808">
        <f t="shared" si="204"/>
        <v>200</v>
      </c>
      <c r="D808">
        <f t="shared" si="203"/>
        <v>2</v>
      </c>
    </row>
    <row r="809" spans="1:4" ht="17" x14ac:dyDescent="0.25">
      <c r="A809" t="str">
        <f t="shared" si="202"/>
        <v>200-3</v>
      </c>
      <c r="B809" s="1" t="s">
        <v>532</v>
      </c>
      <c r="C809">
        <f t="shared" si="204"/>
        <v>200</v>
      </c>
      <c r="D809">
        <f t="shared" si="203"/>
        <v>3</v>
      </c>
    </row>
    <row r="810" spans="1:4" x14ac:dyDescent="0.2">
      <c r="A810" t="str">
        <f t="shared" si="202"/>
        <v>201-1</v>
      </c>
      <c r="C810">
        <f t="shared" si="204"/>
        <v>201</v>
      </c>
      <c r="D810">
        <f t="shared" si="203"/>
        <v>1</v>
      </c>
    </row>
    <row r="811" spans="1:4" ht="17" x14ac:dyDescent="0.25">
      <c r="A811" t="str">
        <f t="shared" si="202"/>
        <v>201-2</v>
      </c>
      <c r="B811" s="1" t="s">
        <v>23</v>
      </c>
      <c r="C811">
        <f t="shared" si="204"/>
        <v>201</v>
      </c>
      <c r="D811">
        <f t="shared" si="203"/>
        <v>2</v>
      </c>
    </row>
    <row r="812" spans="1:4" ht="17" x14ac:dyDescent="0.25">
      <c r="A812" t="str">
        <f t="shared" si="202"/>
        <v>201-3</v>
      </c>
      <c r="B812" s="1" t="s">
        <v>42</v>
      </c>
      <c r="C812">
        <f t="shared" si="204"/>
        <v>201</v>
      </c>
      <c r="D812">
        <f t="shared" si="203"/>
        <v>3</v>
      </c>
    </row>
    <row r="813" spans="1:4" ht="17" x14ac:dyDescent="0.25">
      <c r="A813" t="str">
        <f t="shared" si="202"/>
        <v>201-4</v>
      </c>
      <c r="B813" s="1" t="s">
        <v>533</v>
      </c>
      <c r="C813">
        <f t="shared" si="204"/>
        <v>201</v>
      </c>
      <c r="D813">
        <f t="shared" si="203"/>
        <v>4</v>
      </c>
    </row>
    <row r="814" spans="1:4" x14ac:dyDescent="0.2">
      <c r="A814" t="str">
        <f t="shared" si="202"/>
        <v>202-1</v>
      </c>
      <c r="C814">
        <f t="shared" si="204"/>
        <v>202</v>
      </c>
      <c r="D814">
        <f t="shared" si="203"/>
        <v>1</v>
      </c>
    </row>
    <row r="815" spans="1:4" ht="17" x14ac:dyDescent="0.25">
      <c r="A815" t="str">
        <f t="shared" si="202"/>
        <v>202-2</v>
      </c>
      <c r="B815" s="1" t="s">
        <v>534</v>
      </c>
      <c r="C815">
        <f t="shared" si="204"/>
        <v>202</v>
      </c>
      <c r="D815">
        <f t="shared" si="203"/>
        <v>2</v>
      </c>
    </row>
    <row r="816" spans="1:4" ht="17" x14ac:dyDescent="0.25">
      <c r="A816" t="str">
        <f t="shared" si="202"/>
        <v>202-3</v>
      </c>
      <c r="B816" s="1" t="s">
        <v>535</v>
      </c>
      <c r="C816">
        <f t="shared" si="204"/>
        <v>202</v>
      </c>
      <c r="D816">
        <f t="shared" si="203"/>
        <v>3</v>
      </c>
    </row>
    <row r="817" spans="1:4" ht="17" x14ac:dyDescent="0.25">
      <c r="A817" t="str">
        <f t="shared" si="202"/>
        <v>202-4</v>
      </c>
      <c r="B817" s="1" t="s">
        <v>536</v>
      </c>
      <c r="C817">
        <f t="shared" si="204"/>
        <v>202</v>
      </c>
      <c r="D817">
        <f t="shared" si="203"/>
        <v>4</v>
      </c>
    </row>
    <row r="818" spans="1:4" x14ac:dyDescent="0.2">
      <c r="A818" t="str">
        <f t="shared" si="202"/>
        <v>203-1</v>
      </c>
      <c r="C818">
        <f t="shared" si="204"/>
        <v>203</v>
      </c>
      <c r="D818">
        <f t="shared" si="203"/>
        <v>1</v>
      </c>
    </row>
    <row r="819" spans="1:4" ht="17" x14ac:dyDescent="0.25">
      <c r="A819" t="str">
        <f t="shared" si="202"/>
        <v>203-2</v>
      </c>
      <c r="B819" s="1" t="s">
        <v>65</v>
      </c>
      <c r="C819">
        <f t="shared" si="204"/>
        <v>203</v>
      </c>
      <c r="D819">
        <f t="shared" si="203"/>
        <v>2</v>
      </c>
    </row>
    <row r="820" spans="1:4" ht="17" x14ac:dyDescent="0.25">
      <c r="A820" t="str">
        <f t="shared" si="202"/>
        <v>203-3</v>
      </c>
      <c r="B820" s="1" t="s">
        <v>537</v>
      </c>
      <c r="C820">
        <f t="shared" si="204"/>
        <v>203</v>
      </c>
      <c r="D820">
        <f t="shared" si="203"/>
        <v>3</v>
      </c>
    </row>
    <row r="821" spans="1:4" ht="17" x14ac:dyDescent="0.25">
      <c r="A821" t="str">
        <f t="shared" si="202"/>
        <v>203-4</v>
      </c>
      <c r="B821" s="1" t="s">
        <v>209</v>
      </c>
      <c r="C821">
        <f t="shared" si="204"/>
        <v>203</v>
      </c>
      <c r="D821">
        <f t="shared" si="203"/>
        <v>4</v>
      </c>
    </row>
    <row r="822" spans="1:4" ht="17" x14ac:dyDescent="0.25">
      <c r="A822" t="str">
        <f t="shared" si="202"/>
        <v>203-5</v>
      </c>
      <c r="B822" s="1" t="s">
        <v>14</v>
      </c>
      <c r="C822">
        <f t="shared" si="204"/>
        <v>203</v>
      </c>
      <c r="D822">
        <f t="shared" si="203"/>
        <v>5</v>
      </c>
    </row>
    <row r="823" spans="1:4" x14ac:dyDescent="0.2">
      <c r="A823" t="str">
        <f t="shared" si="202"/>
        <v>204-1</v>
      </c>
      <c r="C823">
        <f t="shared" si="204"/>
        <v>204</v>
      </c>
      <c r="D823">
        <f t="shared" si="203"/>
        <v>1</v>
      </c>
    </row>
    <row r="824" spans="1:4" ht="17" x14ac:dyDescent="0.25">
      <c r="A824" t="str">
        <f t="shared" si="202"/>
        <v>204-2</v>
      </c>
      <c r="B824" s="1" t="s">
        <v>538</v>
      </c>
      <c r="C824">
        <f t="shared" si="204"/>
        <v>204</v>
      </c>
      <c r="D824">
        <f t="shared" si="203"/>
        <v>2</v>
      </c>
    </row>
    <row r="825" spans="1:4" ht="17" x14ac:dyDescent="0.25">
      <c r="A825" t="str">
        <f t="shared" si="202"/>
        <v>204-3</v>
      </c>
      <c r="B825" s="1" t="s">
        <v>253</v>
      </c>
      <c r="C825">
        <f t="shared" si="204"/>
        <v>204</v>
      </c>
      <c r="D825">
        <f t="shared" si="203"/>
        <v>3</v>
      </c>
    </row>
    <row r="826" spans="1:4" ht="17" x14ac:dyDescent="0.25">
      <c r="A826" t="str">
        <f t="shared" si="202"/>
        <v>204-4</v>
      </c>
      <c r="B826" s="1" t="s">
        <v>539</v>
      </c>
      <c r="C826">
        <f t="shared" si="204"/>
        <v>204</v>
      </c>
      <c r="D826">
        <f t="shared" si="203"/>
        <v>4</v>
      </c>
    </row>
    <row r="827" spans="1:4" ht="17" x14ac:dyDescent="0.25">
      <c r="A827" t="str">
        <f t="shared" si="202"/>
        <v>204-5</v>
      </c>
      <c r="B827" s="1" t="s">
        <v>540</v>
      </c>
      <c r="C827">
        <f t="shared" si="204"/>
        <v>204</v>
      </c>
      <c r="D827">
        <f t="shared" si="203"/>
        <v>5</v>
      </c>
    </row>
    <row r="828" spans="1:4" x14ac:dyDescent="0.2">
      <c r="A828" t="str">
        <f t="shared" si="202"/>
        <v>205-1</v>
      </c>
      <c r="C828">
        <f t="shared" si="204"/>
        <v>205</v>
      </c>
      <c r="D828">
        <f t="shared" si="203"/>
        <v>1</v>
      </c>
    </row>
    <row r="829" spans="1:4" ht="17" x14ac:dyDescent="0.25">
      <c r="A829" t="str">
        <f t="shared" si="202"/>
        <v>205-2</v>
      </c>
      <c r="B829" s="1" t="s">
        <v>198</v>
      </c>
      <c r="C829">
        <f t="shared" si="204"/>
        <v>205</v>
      </c>
      <c r="D829">
        <f t="shared" si="203"/>
        <v>2</v>
      </c>
    </row>
    <row r="830" spans="1:4" ht="17" x14ac:dyDescent="0.25">
      <c r="A830" t="str">
        <f t="shared" si="202"/>
        <v>205-3</v>
      </c>
      <c r="B830" s="1" t="s">
        <v>541</v>
      </c>
      <c r="C830">
        <f t="shared" si="204"/>
        <v>205</v>
      </c>
      <c r="D830">
        <f t="shared" si="203"/>
        <v>3</v>
      </c>
    </row>
    <row r="831" spans="1:4" x14ac:dyDescent="0.2">
      <c r="A831" t="str">
        <f t="shared" si="202"/>
        <v>206-1</v>
      </c>
      <c r="C831">
        <f t="shared" si="204"/>
        <v>206</v>
      </c>
      <c r="D831">
        <f t="shared" si="203"/>
        <v>1</v>
      </c>
    </row>
    <row r="832" spans="1:4" ht="17" x14ac:dyDescent="0.25">
      <c r="A832" t="str">
        <f t="shared" si="202"/>
        <v>206-2</v>
      </c>
      <c r="B832" s="1" t="s">
        <v>542</v>
      </c>
      <c r="C832">
        <f t="shared" si="204"/>
        <v>206</v>
      </c>
      <c r="D832">
        <f t="shared" si="203"/>
        <v>2</v>
      </c>
    </row>
    <row r="833" spans="1:4" ht="17" x14ac:dyDescent="0.25">
      <c r="A833" t="str">
        <f t="shared" si="202"/>
        <v>206-3</v>
      </c>
      <c r="B833" s="1" t="s">
        <v>543</v>
      </c>
      <c r="C833">
        <f t="shared" si="204"/>
        <v>206</v>
      </c>
      <c r="D833">
        <f t="shared" si="203"/>
        <v>3</v>
      </c>
    </row>
    <row r="834" spans="1:4" x14ac:dyDescent="0.2">
      <c r="A834" t="str">
        <f t="shared" si="202"/>
        <v>207-1</v>
      </c>
      <c r="C834">
        <f t="shared" si="204"/>
        <v>207</v>
      </c>
      <c r="D834">
        <f t="shared" si="203"/>
        <v>1</v>
      </c>
    </row>
    <row r="835" spans="1:4" ht="17" x14ac:dyDescent="0.25">
      <c r="A835" t="str">
        <f t="shared" si="202"/>
        <v>207-2</v>
      </c>
      <c r="B835" s="1" t="s">
        <v>544</v>
      </c>
      <c r="C835">
        <f t="shared" si="204"/>
        <v>207</v>
      </c>
      <c r="D835">
        <f t="shared" si="203"/>
        <v>2</v>
      </c>
    </row>
    <row r="836" spans="1:4" ht="17" x14ac:dyDescent="0.25">
      <c r="A836" t="str">
        <f t="shared" ref="A836:A899" si="205">C836&amp;"-"&amp;D836</f>
        <v>207-3</v>
      </c>
      <c r="B836" s="1" t="s">
        <v>38</v>
      </c>
      <c r="C836">
        <f t="shared" si="204"/>
        <v>207</v>
      </c>
      <c r="D836">
        <f t="shared" ref="D836:D899" si="206">IF(C836=C835,D835+1,1)</f>
        <v>3</v>
      </c>
    </row>
    <row r="837" spans="1:4" ht="17" x14ac:dyDescent="0.25">
      <c r="A837" t="str">
        <f t="shared" si="205"/>
        <v>207-4</v>
      </c>
      <c r="B837" s="1" t="s">
        <v>545</v>
      </c>
      <c r="C837">
        <f t="shared" ref="C837:C900" si="207">IF(B837="",C836+1,C836)</f>
        <v>207</v>
      </c>
      <c r="D837">
        <f t="shared" si="206"/>
        <v>4</v>
      </c>
    </row>
    <row r="838" spans="1:4" x14ac:dyDescent="0.2">
      <c r="A838" t="str">
        <f t="shared" si="205"/>
        <v>208-1</v>
      </c>
      <c r="C838">
        <f t="shared" si="207"/>
        <v>208</v>
      </c>
      <c r="D838">
        <f t="shared" si="206"/>
        <v>1</v>
      </c>
    </row>
    <row r="839" spans="1:4" ht="17" x14ac:dyDescent="0.25">
      <c r="A839" t="str">
        <f t="shared" si="205"/>
        <v>208-2</v>
      </c>
      <c r="B839" s="1" t="s">
        <v>546</v>
      </c>
      <c r="C839">
        <f t="shared" si="207"/>
        <v>208</v>
      </c>
      <c r="D839">
        <f t="shared" si="206"/>
        <v>2</v>
      </c>
    </row>
    <row r="840" spans="1:4" ht="17" x14ac:dyDescent="0.25">
      <c r="A840" t="str">
        <f t="shared" si="205"/>
        <v>208-3</v>
      </c>
      <c r="B840" s="1" t="s">
        <v>547</v>
      </c>
      <c r="C840">
        <f t="shared" si="207"/>
        <v>208</v>
      </c>
      <c r="D840">
        <f t="shared" si="206"/>
        <v>3</v>
      </c>
    </row>
    <row r="841" spans="1:4" ht="17" x14ac:dyDescent="0.25">
      <c r="A841" t="str">
        <f t="shared" si="205"/>
        <v>208-4</v>
      </c>
      <c r="B841" s="1" t="s">
        <v>548</v>
      </c>
      <c r="C841">
        <f t="shared" si="207"/>
        <v>208</v>
      </c>
      <c r="D841">
        <f t="shared" si="206"/>
        <v>4</v>
      </c>
    </row>
    <row r="842" spans="1:4" ht="17" x14ac:dyDescent="0.25">
      <c r="A842" t="str">
        <f t="shared" si="205"/>
        <v>208-5</v>
      </c>
      <c r="B842" s="1" t="s">
        <v>109</v>
      </c>
      <c r="C842">
        <f t="shared" si="207"/>
        <v>208</v>
      </c>
      <c r="D842">
        <f t="shared" si="206"/>
        <v>5</v>
      </c>
    </row>
    <row r="843" spans="1:4" x14ac:dyDescent="0.2">
      <c r="A843" t="str">
        <f t="shared" si="205"/>
        <v>209-1</v>
      </c>
      <c r="C843">
        <f t="shared" si="207"/>
        <v>209</v>
      </c>
      <c r="D843">
        <f t="shared" si="206"/>
        <v>1</v>
      </c>
    </row>
    <row r="844" spans="1:4" ht="17" x14ac:dyDescent="0.25">
      <c r="A844" t="str">
        <f t="shared" si="205"/>
        <v>209-2</v>
      </c>
      <c r="B844" s="1" t="s">
        <v>549</v>
      </c>
      <c r="C844">
        <f t="shared" si="207"/>
        <v>209</v>
      </c>
      <c r="D844">
        <f t="shared" si="206"/>
        <v>2</v>
      </c>
    </row>
    <row r="845" spans="1:4" ht="17" x14ac:dyDescent="0.25">
      <c r="A845" t="str">
        <f t="shared" si="205"/>
        <v>209-3</v>
      </c>
      <c r="B845" s="1" t="s">
        <v>550</v>
      </c>
      <c r="C845">
        <f t="shared" si="207"/>
        <v>209</v>
      </c>
      <c r="D845">
        <f t="shared" si="206"/>
        <v>3</v>
      </c>
    </row>
    <row r="846" spans="1:4" ht="17" x14ac:dyDescent="0.25">
      <c r="A846" t="str">
        <f t="shared" si="205"/>
        <v>209-4</v>
      </c>
      <c r="B846" s="1" t="s">
        <v>551</v>
      </c>
      <c r="C846">
        <f t="shared" si="207"/>
        <v>209</v>
      </c>
      <c r="D846">
        <f t="shared" si="206"/>
        <v>4</v>
      </c>
    </row>
    <row r="847" spans="1:4" x14ac:dyDescent="0.2">
      <c r="A847" t="str">
        <f t="shared" si="205"/>
        <v>210-1</v>
      </c>
      <c r="C847">
        <f t="shared" si="207"/>
        <v>210</v>
      </c>
      <c r="D847">
        <f t="shared" si="206"/>
        <v>1</v>
      </c>
    </row>
    <row r="848" spans="1:4" ht="17" x14ac:dyDescent="0.25">
      <c r="A848" t="str">
        <f t="shared" si="205"/>
        <v>210-2</v>
      </c>
      <c r="B848" s="1" t="s">
        <v>552</v>
      </c>
      <c r="C848">
        <f t="shared" si="207"/>
        <v>210</v>
      </c>
      <c r="D848">
        <f t="shared" si="206"/>
        <v>2</v>
      </c>
    </row>
    <row r="849" spans="1:4" ht="17" x14ac:dyDescent="0.25">
      <c r="A849" t="str">
        <f t="shared" si="205"/>
        <v>210-3</v>
      </c>
      <c r="B849" s="1" t="s">
        <v>553</v>
      </c>
      <c r="C849">
        <f t="shared" si="207"/>
        <v>210</v>
      </c>
      <c r="D849">
        <f t="shared" si="206"/>
        <v>3</v>
      </c>
    </row>
    <row r="850" spans="1:4" x14ac:dyDescent="0.2">
      <c r="A850" t="str">
        <f t="shared" si="205"/>
        <v>211-1</v>
      </c>
      <c r="C850">
        <f t="shared" si="207"/>
        <v>211</v>
      </c>
      <c r="D850">
        <f t="shared" si="206"/>
        <v>1</v>
      </c>
    </row>
    <row r="851" spans="1:4" ht="17" x14ac:dyDescent="0.25">
      <c r="A851" t="str">
        <f t="shared" si="205"/>
        <v>211-2</v>
      </c>
      <c r="B851" s="1" t="s">
        <v>554</v>
      </c>
      <c r="C851">
        <f t="shared" si="207"/>
        <v>211</v>
      </c>
      <c r="D851">
        <f t="shared" si="206"/>
        <v>2</v>
      </c>
    </row>
    <row r="852" spans="1:4" ht="17" x14ac:dyDescent="0.25">
      <c r="A852" t="str">
        <f t="shared" si="205"/>
        <v>211-3</v>
      </c>
      <c r="B852" s="1" t="s">
        <v>211</v>
      </c>
      <c r="C852">
        <f t="shared" si="207"/>
        <v>211</v>
      </c>
      <c r="D852">
        <f t="shared" si="206"/>
        <v>3</v>
      </c>
    </row>
    <row r="853" spans="1:4" ht="17" x14ac:dyDescent="0.25">
      <c r="A853" t="str">
        <f t="shared" si="205"/>
        <v>211-4</v>
      </c>
      <c r="B853" s="1" t="s">
        <v>89</v>
      </c>
      <c r="C853">
        <f t="shared" si="207"/>
        <v>211</v>
      </c>
      <c r="D853">
        <f t="shared" si="206"/>
        <v>4</v>
      </c>
    </row>
    <row r="854" spans="1:4" x14ac:dyDescent="0.2">
      <c r="A854" t="str">
        <f t="shared" si="205"/>
        <v>212-1</v>
      </c>
      <c r="C854">
        <f t="shared" si="207"/>
        <v>212</v>
      </c>
      <c r="D854">
        <f t="shared" si="206"/>
        <v>1</v>
      </c>
    </row>
    <row r="855" spans="1:4" ht="17" x14ac:dyDescent="0.25">
      <c r="A855" t="str">
        <f t="shared" si="205"/>
        <v>212-2</v>
      </c>
      <c r="B855" s="1" t="s">
        <v>555</v>
      </c>
      <c r="C855">
        <f t="shared" si="207"/>
        <v>212</v>
      </c>
      <c r="D855">
        <f t="shared" si="206"/>
        <v>2</v>
      </c>
    </row>
    <row r="856" spans="1:4" x14ac:dyDescent="0.2">
      <c r="A856" t="str">
        <f t="shared" si="205"/>
        <v>213-1</v>
      </c>
      <c r="C856">
        <f t="shared" si="207"/>
        <v>213</v>
      </c>
      <c r="D856">
        <f t="shared" si="206"/>
        <v>1</v>
      </c>
    </row>
    <row r="857" spans="1:4" ht="17" x14ac:dyDescent="0.25">
      <c r="A857" t="str">
        <f t="shared" si="205"/>
        <v>213-2</v>
      </c>
      <c r="B857" s="1" t="s">
        <v>556</v>
      </c>
      <c r="C857">
        <f t="shared" si="207"/>
        <v>213</v>
      </c>
      <c r="D857">
        <f t="shared" si="206"/>
        <v>2</v>
      </c>
    </row>
    <row r="858" spans="1:4" ht="17" x14ac:dyDescent="0.25">
      <c r="A858" t="str">
        <f t="shared" si="205"/>
        <v>213-3</v>
      </c>
      <c r="B858" s="1" t="s">
        <v>557</v>
      </c>
      <c r="C858">
        <f t="shared" si="207"/>
        <v>213</v>
      </c>
      <c r="D858">
        <f t="shared" si="206"/>
        <v>3</v>
      </c>
    </row>
    <row r="859" spans="1:4" ht="17" x14ac:dyDescent="0.25">
      <c r="A859" t="str">
        <f t="shared" si="205"/>
        <v>213-4</v>
      </c>
      <c r="B859" s="1" t="s">
        <v>558</v>
      </c>
      <c r="C859">
        <f t="shared" si="207"/>
        <v>213</v>
      </c>
      <c r="D859">
        <f t="shared" si="206"/>
        <v>4</v>
      </c>
    </row>
    <row r="860" spans="1:4" x14ac:dyDescent="0.2">
      <c r="A860" t="str">
        <f t="shared" si="205"/>
        <v>214-1</v>
      </c>
      <c r="C860">
        <f t="shared" si="207"/>
        <v>214</v>
      </c>
      <c r="D860">
        <f t="shared" si="206"/>
        <v>1</v>
      </c>
    </row>
    <row r="861" spans="1:4" ht="17" x14ac:dyDescent="0.25">
      <c r="A861" t="str">
        <f t="shared" si="205"/>
        <v>214-2</v>
      </c>
      <c r="B861" s="1" t="s">
        <v>559</v>
      </c>
      <c r="C861">
        <f t="shared" si="207"/>
        <v>214</v>
      </c>
      <c r="D861">
        <f t="shared" si="206"/>
        <v>2</v>
      </c>
    </row>
    <row r="862" spans="1:4" ht="17" x14ac:dyDescent="0.25">
      <c r="A862" t="str">
        <f t="shared" si="205"/>
        <v>214-3</v>
      </c>
      <c r="B862" s="1" t="s">
        <v>560</v>
      </c>
      <c r="C862">
        <f t="shared" si="207"/>
        <v>214</v>
      </c>
      <c r="D862">
        <f t="shared" si="206"/>
        <v>3</v>
      </c>
    </row>
    <row r="863" spans="1:4" ht="17" x14ac:dyDescent="0.25">
      <c r="A863" t="str">
        <f t="shared" si="205"/>
        <v>214-4</v>
      </c>
      <c r="B863" s="1" t="s">
        <v>561</v>
      </c>
      <c r="C863">
        <f t="shared" si="207"/>
        <v>214</v>
      </c>
      <c r="D863">
        <f t="shared" si="206"/>
        <v>4</v>
      </c>
    </row>
    <row r="864" spans="1:4" ht="17" x14ac:dyDescent="0.25">
      <c r="A864" t="str">
        <f t="shared" si="205"/>
        <v>214-5</v>
      </c>
      <c r="B864" s="1" t="s">
        <v>562</v>
      </c>
      <c r="C864">
        <f t="shared" si="207"/>
        <v>214</v>
      </c>
      <c r="D864">
        <f t="shared" si="206"/>
        <v>5</v>
      </c>
    </row>
    <row r="865" spans="1:4" x14ac:dyDescent="0.2">
      <c r="A865" t="str">
        <f t="shared" si="205"/>
        <v>215-1</v>
      </c>
      <c r="C865">
        <f t="shared" si="207"/>
        <v>215</v>
      </c>
      <c r="D865">
        <f t="shared" si="206"/>
        <v>1</v>
      </c>
    </row>
    <row r="866" spans="1:4" ht="17" x14ac:dyDescent="0.25">
      <c r="A866" t="str">
        <f t="shared" si="205"/>
        <v>215-2</v>
      </c>
      <c r="B866" s="1" t="s">
        <v>563</v>
      </c>
      <c r="C866">
        <f t="shared" si="207"/>
        <v>215</v>
      </c>
      <c r="D866">
        <f t="shared" si="206"/>
        <v>2</v>
      </c>
    </row>
    <row r="867" spans="1:4" ht="17" x14ac:dyDescent="0.25">
      <c r="A867" t="str">
        <f t="shared" si="205"/>
        <v>215-3</v>
      </c>
      <c r="B867" s="1" t="s">
        <v>564</v>
      </c>
      <c r="C867">
        <f t="shared" si="207"/>
        <v>215</v>
      </c>
      <c r="D867">
        <f t="shared" si="206"/>
        <v>3</v>
      </c>
    </row>
    <row r="868" spans="1:4" ht="17" x14ac:dyDescent="0.25">
      <c r="A868" t="str">
        <f t="shared" si="205"/>
        <v>215-4</v>
      </c>
      <c r="B868" s="1" t="s">
        <v>258</v>
      </c>
      <c r="C868">
        <f t="shared" si="207"/>
        <v>215</v>
      </c>
      <c r="D868">
        <f t="shared" si="206"/>
        <v>4</v>
      </c>
    </row>
    <row r="869" spans="1:4" x14ac:dyDescent="0.2">
      <c r="A869" t="str">
        <f t="shared" si="205"/>
        <v>216-1</v>
      </c>
      <c r="C869">
        <f t="shared" si="207"/>
        <v>216</v>
      </c>
      <c r="D869">
        <f t="shared" si="206"/>
        <v>1</v>
      </c>
    </row>
    <row r="870" spans="1:4" ht="17" x14ac:dyDescent="0.25">
      <c r="A870" t="str">
        <f t="shared" si="205"/>
        <v>216-2</v>
      </c>
      <c r="B870" s="1" t="s">
        <v>565</v>
      </c>
      <c r="C870">
        <f t="shared" si="207"/>
        <v>216</v>
      </c>
      <c r="D870">
        <f t="shared" si="206"/>
        <v>2</v>
      </c>
    </row>
    <row r="871" spans="1:4" ht="17" x14ac:dyDescent="0.25">
      <c r="A871" t="str">
        <f t="shared" si="205"/>
        <v>216-3</v>
      </c>
      <c r="B871" s="1" t="s">
        <v>566</v>
      </c>
      <c r="C871">
        <f t="shared" si="207"/>
        <v>216</v>
      </c>
      <c r="D871">
        <f t="shared" si="206"/>
        <v>3</v>
      </c>
    </row>
    <row r="872" spans="1:4" x14ac:dyDescent="0.2">
      <c r="A872" t="str">
        <f t="shared" si="205"/>
        <v>217-1</v>
      </c>
      <c r="C872">
        <f t="shared" si="207"/>
        <v>217</v>
      </c>
      <c r="D872">
        <f t="shared" si="206"/>
        <v>1</v>
      </c>
    </row>
    <row r="873" spans="1:4" ht="17" x14ac:dyDescent="0.25">
      <c r="A873" t="str">
        <f t="shared" si="205"/>
        <v>217-2</v>
      </c>
      <c r="B873" s="1" t="s">
        <v>567</v>
      </c>
      <c r="C873">
        <f t="shared" si="207"/>
        <v>217</v>
      </c>
      <c r="D873">
        <f t="shared" si="206"/>
        <v>2</v>
      </c>
    </row>
    <row r="874" spans="1:4" ht="17" x14ac:dyDescent="0.25">
      <c r="A874" t="str">
        <f t="shared" si="205"/>
        <v>217-3</v>
      </c>
      <c r="B874" s="1" t="s">
        <v>568</v>
      </c>
      <c r="C874">
        <f t="shared" si="207"/>
        <v>217</v>
      </c>
      <c r="D874">
        <f t="shared" si="206"/>
        <v>3</v>
      </c>
    </row>
    <row r="875" spans="1:4" ht="17" x14ac:dyDescent="0.25">
      <c r="A875" t="str">
        <f t="shared" si="205"/>
        <v>217-4</v>
      </c>
      <c r="B875" s="1" t="s">
        <v>569</v>
      </c>
      <c r="C875">
        <f t="shared" si="207"/>
        <v>217</v>
      </c>
      <c r="D875">
        <f t="shared" si="206"/>
        <v>4</v>
      </c>
    </row>
    <row r="876" spans="1:4" ht="17" x14ac:dyDescent="0.25">
      <c r="A876" t="str">
        <f t="shared" si="205"/>
        <v>217-5</v>
      </c>
      <c r="B876" s="1" t="s">
        <v>570</v>
      </c>
      <c r="C876">
        <f t="shared" si="207"/>
        <v>217</v>
      </c>
      <c r="D876">
        <f t="shared" si="206"/>
        <v>5</v>
      </c>
    </row>
    <row r="877" spans="1:4" x14ac:dyDescent="0.2">
      <c r="A877" t="str">
        <f t="shared" si="205"/>
        <v>218-1</v>
      </c>
      <c r="C877">
        <f t="shared" si="207"/>
        <v>218</v>
      </c>
      <c r="D877">
        <f t="shared" si="206"/>
        <v>1</v>
      </c>
    </row>
    <row r="878" spans="1:4" ht="17" x14ac:dyDescent="0.25">
      <c r="A878" t="str">
        <f t="shared" si="205"/>
        <v>218-2</v>
      </c>
      <c r="B878" s="1" t="s">
        <v>571</v>
      </c>
      <c r="C878">
        <f t="shared" si="207"/>
        <v>218</v>
      </c>
      <c r="D878">
        <f t="shared" si="206"/>
        <v>2</v>
      </c>
    </row>
    <row r="879" spans="1:4" x14ac:dyDescent="0.2">
      <c r="A879" t="str">
        <f t="shared" si="205"/>
        <v>219-1</v>
      </c>
      <c r="C879">
        <f t="shared" si="207"/>
        <v>219</v>
      </c>
      <c r="D879">
        <f t="shared" si="206"/>
        <v>1</v>
      </c>
    </row>
    <row r="880" spans="1:4" ht="17" x14ac:dyDescent="0.25">
      <c r="A880" t="str">
        <f t="shared" si="205"/>
        <v>219-2</v>
      </c>
      <c r="B880" s="1" t="s">
        <v>572</v>
      </c>
      <c r="C880">
        <f t="shared" si="207"/>
        <v>219</v>
      </c>
      <c r="D880">
        <f t="shared" si="206"/>
        <v>2</v>
      </c>
    </row>
    <row r="881" spans="1:4" ht="17" x14ac:dyDescent="0.25">
      <c r="A881" t="str">
        <f t="shared" si="205"/>
        <v>219-3</v>
      </c>
      <c r="B881" s="1" t="s">
        <v>573</v>
      </c>
      <c r="C881">
        <f t="shared" si="207"/>
        <v>219</v>
      </c>
      <c r="D881">
        <f t="shared" si="206"/>
        <v>3</v>
      </c>
    </row>
    <row r="882" spans="1:4" x14ac:dyDescent="0.2">
      <c r="A882" t="str">
        <f t="shared" si="205"/>
        <v>220-1</v>
      </c>
      <c r="C882">
        <f t="shared" si="207"/>
        <v>220</v>
      </c>
      <c r="D882">
        <f t="shared" si="206"/>
        <v>1</v>
      </c>
    </row>
    <row r="883" spans="1:4" ht="17" x14ac:dyDescent="0.25">
      <c r="A883" t="str">
        <f t="shared" si="205"/>
        <v>220-2</v>
      </c>
      <c r="B883" s="1" t="s">
        <v>574</v>
      </c>
      <c r="C883">
        <f t="shared" si="207"/>
        <v>220</v>
      </c>
      <c r="D883">
        <f t="shared" si="206"/>
        <v>2</v>
      </c>
    </row>
    <row r="884" spans="1:4" ht="17" x14ac:dyDescent="0.25">
      <c r="A884" t="str">
        <f t="shared" si="205"/>
        <v>220-3</v>
      </c>
      <c r="B884" s="1" t="s">
        <v>575</v>
      </c>
      <c r="C884">
        <f t="shared" si="207"/>
        <v>220</v>
      </c>
      <c r="D884">
        <f t="shared" si="206"/>
        <v>3</v>
      </c>
    </row>
    <row r="885" spans="1:4" ht="17" x14ac:dyDescent="0.25">
      <c r="A885" t="str">
        <f t="shared" si="205"/>
        <v>220-4</v>
      </c>
      <c r="B885" s="1" t="s">
        <v>576</v>
      </c>
      <c r="C885">
        <f t="shared" si="207"/>
        <v>220</v>
      </c>
      <c r="D885">
        <f t="shared" si="206"/>
        <v>4</v>
      </c>
    </row>
    <row r="886" spans="1:4" ht="17" x14ac:dyDescent="0.25">
      <c r="A886" t="str">
        <f t="shared" si="205"/>
        <v>220-5</v>
      </c>
      <c r="B886" s="1" t="s">
        <v>577</v>
      </c>
      <c r="C886">
        <f t="shared" si="207"/>
        <v>220</v>
      </c>
      <c r="D886">
        <f t="shared" si="206"/>
        <v>5</v>
      </c>
    </row>
    <row r="887" spans="1:4" x14ac:dyDescent="0.2">
      <c r="A887" t="str">
        <f t="shared" si="205"/>
        <v>221-1</v>
      </c>
      <c r="C887">
        <f t="shared" si="207"/>
        <v>221</v>
      </c>
      <c r="D887">
        <f t="shared" si="206"/>
        <v>1</v>
      </c>
    </row>
    <row r="888" spans="1:4" ht="17" x14ac:dyDescent="0.25">
      <c r="A888" t="str">
        <f t="shared" si="205"/>
        <v>221-2</v>
      </c>
      <c r="B888" s="1" t="s">
        <v>578</v>
      </c>
      <c r="C888">
        <f t="shared" si="207"/>
        <v>221</v>
      </c>
      <c r="D888">
        <f t="shared" si="206"/>
        <v>2</v>
      </c>
    </row>
    <row r="889" spans="1:4" ht="17" x14ac:dyDescent="0.25">
      <c r="A889" t="str">
        <f t="shared" si="205"/>
        <v>221-3</v>
      </c>
      <c r="B889" s="1" t="s">
        <v>579</v>
      </c>
      <c r="C889">
        <f t="shared" si="207"/>
        <v>221</v>
      </c>
      <c r="D889">
        <f t="shared" si="206"/>
        <v>3</v>
      </c>
    </row>
    <row r="890" spans="1:4" x14ac:dyDescent="0.2">
      <c r="A890" t="str">
        <f t="shared" si="205"/>
        <v>222-1</v>
      </c>
      <c r="C890">
        <f t="shared" si="207"/>
        <v>222</v>
      </c>
      <c r="D890">
        <f t="shared" si="206"/>
        <v>1</v>
      </c>
    </row>
    <row r="891" spans="1:4" ht="17" x14ac:dyDescent="0.25">
      <c r="A891" t="str">
        <f t="shared" si="205"/>
        <v>222-2</v>
      </c>
      <c r="B891" s="1" t="s">
        <v>580</v>
      </c>
      <c r="C891">
        <f t="shared" si="207"/>
        <v>222</v>
      </c>
      <c r="D891">
        <f t="shared" si="206"/>
        <v>2</v>
      </c>
    </row>
    <row r="892" spans="1:4" ht="17" x14ac:dyDescent="0.25">
      <c r="A892" t="str">
        <f t="shared" si="205"/>
        <v>222-3</v>
      </c>
      <c r="B892" s="1" t="s">
        <v>581</v>
      </c>
      <c r="C892">
        <f t="shared" si="207"/>
        <v>222</v>
      </c>
      <c r="D892">
        <f t="shared" si="206"/>
        <v>3</v>
      </c>
    </row>
    <row r="893" spans="1:4" ht="17" x14ac:dyDescent="0.25">
      <c r="A893" t="str">
        <f t="shared" si="205"/>
        <v>222-4</v>
      </c>
      <c r="B893" s="1" t="s">
        <v>167</v>
      </c>
      <c r="C893">
        <f t="shared" si="207"/>
        <v>222</v>
      </c>
      <c r="D893">
        <f t="shared" si="206"/>
        <v>4</v>
      </c>
    </row>
    <row r="894" spans="1:4" ht="17" x14ac:dyDescent="0.25">
      <c r="A894" t="str">
        <f t="shared" si="205"/>
        <v>222-5</v>
      </c>
      <c r="B894" s="1" t="s">
        <v>582</v>
      </c>
      <c r="C894">
        <f t="shared" si="207"/>
        <v>222</v>
      </c>
      <c r="D894">
        <f t="shared" si="206"/>
        <v>5</v>
      </c>
    </row>
    <row r="895" spans="1:4" x14ac:dyDescent="0.2">
      <c r="A895" t="str">
        <f t="shared" si="205"/>
        <v>223-1</v>
      </c>
      <c r="C895">
        <f t="shared" si="207"/>
        <v>223</v>
      </c>
      <c r="D895">
        <f t="shared" si="206"/>
        <v>1</v>
      </c>
    </row>
    <row r="896" spans="1:4" ht="17" x14ac:dyDescent="0.25">
      <c r="A896" t="str">
        <f t="shared" si="205"/>
        <v>223-2</v>
      </c>
      <c r="B896" s="1" t="s">
        <v>583</v>
      </c>
      <c r="C896">
        <f t="shared" si="207"/>
        <v>223</v>
      </c>
      <c r="D896">
        <f t="shared" si="206"/>
        <v>2</v>
      </c>
    </row>
    <row r="897" spans="1:4" ht="17" x14ac:dyDescent="0.25">
      <c r="A897" t="str">
        <f t="shared" si="205"/>
        <v>223-3</v>
      </c>
      <c r="B897" s="1" t="s">
        <v>584</v>
      </c>
      <c r="C897">
        <f t="shared" si="207"/>
        <v>223</v>
      </c>
      <c r="D897">
        <f t="shared" si="206"/>
        <v>3</v>
      </c>
    </row>
    <row r="898" spans="1:4" ht="17" x14ac:dyDescent="0.25">
      <c r="A898" t="str">
        <f t="shared" si="205"/>
        <v>223-4</v>
      </c>
      <c r="B898" s="1" t="s">
        <v>585</v>
      </c>
      <c r="C898">
        <f t="shared" si="207"/>
        <v>223</v>
      </c>
      <c r="D898">
        <f t="shared" si="206"/>
        <v>4</v>
      </c>
    </row>
    <row r="899" spans="1:4" ht="17" x14ac:dyDescent="0.25">
      <c r="A899" t="str">
        <f t="shared" si="205"/>
        <v>223-5</v>
      </c>
      <c r="B899" s="1" t="s">
        <v>114</v>
      </c>
      <c r="C899">
        <f t="shared" si="207"/>
        <v>223</v>
      </c>
      <c r="D899">
        <f t="shared" si="206"/>
        <v>5</v>
      </c>
    </row>
    <row r="900" spans="1:4" x14ac:dyDescent="0.2">
      <c r="A900" t="str">
        <f t="shared" ref="A900:A963" si="208">C900&amp;"-"&amp;D900</f>
        <v>224-1</v>
      </c>
      <c r="C900">
        <f t="shared" si="207"/>
        <v>224</v>
      </c>
      <c r="D900">
        <f t="shared" ref="D900:D963" si="209">IF(C900=C899,D899+1,1)</f>
        <v>1</v>
      </c>
    </row>
    <row r="901" spans="1:4" ht="17" x14ac:dyDescent="0.25">
      <c r="A901" t="str">
        <f t="shared" si="208"/>
        <v>224-2</v>
      </c>
      <c r="B901" s="1" t="s">
        <v>586</v>
      </c>
      <c r="C901">
        <f t="shared" ref="C901:C964" si="210">IF(B901="",C900+1,C900)</f>
        <v>224</v>
      </c>
      <c r="D901">
        <f t="shared" si="209"/>
        <v>2</v>
      </c>
    </row>
    <row r="902" spans="1:4" ht="17" x14ac:dyDescent="0.25">
      <c r="A902" t="str">
        <f t="shared" si="208"/>
        <v>224-3</v>
      </c>
      <c r="B902" s="1" t="s">
        <v>587</v>
      </c>
      <c r="C902">
        <f t="shared" si="210"/>
        <v>224</v>
      </c>
      <c r="D902">
        <f t="shared" si="209"/>
        <v>3</v>
      </c>
    </row>
    <row r="903" spans="1:4" x14ac:dyDescent="0.2">
      <c r="A903" t="str">
        <f t="shared" si="208"/>
        <v>225-1</v>
      </c>
      <c r="C903">
        <f t="shared" si="210"/>
        <v>225</v>
      </c>
      <c r="D903">
        <f t="shared" si="209"/>
        <v>1</v>
      </c>
    </row>
    <row r="904" spans="1:4" ht="17" x14ac:dyDescent="0.25">
      <c r="A904" t="str">
        <f t="shared" si="208"/>
        <v>225-2</v>
      </c>
      <c r="B904" s="1" t="s">
        <v>588</v>
      </c>
      <c r="C904">
        <f t="shared" si="210"/>
        <v>225</v>
      </c>
      <c r="D904">
        <f t="shared" si="209"/>
        <v>2</v>
      </c>
    </row>
    <row r="905" spans="1:4" ht="17" x14ac:dyDescent="0.25">
      <c r="A905" t="str">
        <f t="shared" si="208"/>
        <v>225-3</v>
      </c>
      <c r="B905" s="1" t="s">
        <v>589</v>
      </c>
      <c r="C905">
        <f t="shared" si="210"/>
        <v>225</v>
      </c>
      <c r="D905">
        <f t="shared" si="209"/>
        <v>3</v>
      </c>
    </row>
    <row r="906" spans="1:4" x14ac:dyDescent="0.2">
      <c r="A906" t="str">
        <f t="shared" si="208"/>
        <v>226-1</v>
      </c>
      <c r="C906">
        <f t="shared" si="210"/>
        <v>226</v>
      </c>
      <c r="D906">
        <f t="shared" si="209"/>
        <v>1</v>
      </c>
    </row>
    <row r="907" spans="1:4" ht="17" x14ac:dyDescent="0.25">
      <c r="A907" t="str">
        <f t="shared" si="208"/>
        <v>226-2</v>
      </c>
      <c r="B907" s="1" t="s">
        <v>590</v>
      </c>
      <c r="C907">
        <f t="shared" si="210"/>
        <v>226</v>
      </c>
      <c r="D907">
        <f t="shared" si="209"/>
        <v>2</v>
      </c>
    </row>
    <row r="908" spans="1:4" ht="17" x14ac:dyDescent="0.25">
      <c r="A908" t="str">
        <f t="shared" si="208"/>
        <v>226-3</v>
      </c>
      <c r="B908" s="1" t="s">
        <v>591</v>
      </c>
      <c r="C908">
        <f t="shared" si="210"/>
        <v>226</v>
      </c>
      <c r="D908">
        <f t="shared" si="209"/>
        <v>3</v>
      </c>
    </row>
    <row r="909" spans="1:4" ht="17" x14ac:dyDescent="0.25">
      <c r="A909" t="str">
        <f t="shared" si="208"/>
        <v>226-4</v>
      </c>
      <c r="B909" s="1" t="s">
        <v>592</v>
      </c>
      <c r="C909">
        <f t="shared" si="210"/>
        <v>226</v>
      </c>
      <c r="D909">
        <f t="shared" si="209"/>
        <v>4</v>
      </c>
    </row>
    <row r="910" spans="1:4" x14ac:dyDescent="0.2">
      <c r="A910" t="str">
        <f t="shared" si="208"/>
        <v>227-1</v>
      </c>
      <c r="C910">
        <f t="shared" si="210"/>
        <v>227</v>
      </c>
      <c r="D910">
        <f t="shared" si="209"/>
        <v>1</v>
      </c>
    </row>
    <row r="911" spans="1:4" ht="17" x14ac:dyDescent="0.25">
      <c r="A911" t="str">
        <f t="shared" si="208"/>
        <v>227-2</v>
      </c>
      <c r="B911" s="1" t="s">
        <v>593</v>
      </c>
      <c r="C911">
        <f t="shared" si="210"/>
        <v>227</v>
      </c>
      <c r="D911">
        <f t="shared" si="209"/>
        <v>2</v>
      </c>
    </row>
    <row r="912" spans="1:4" ht="17" x14ac:dyDescent="0.25">
      <c r="A912" t="str">
        <f t="shared" si="208"/>
        <v>227-3</v>
      </c>
      <c r="B912" s="1" t="s">
        <v>594</v>
      </c>
      <c r="C912">
        <f t="shared" si="210"/>
        <v>227</v>
      </c>
      <c r="D912">
        <f t="shared" si="209"/>
        <v>3</v>
      </c>
    </row>
    <row r="913" spans="1:4" ht="17" x14ac:dyDescent="0.25">
      <c r="A913" t="str">
        <f t="shared" si="208"/>
        <v>227-4</v>
      </c>
      <c r="B913" s="1" t="s">
        <v>167</v>
      </c>
      <c r="C913">
        <f t="shared" si="210"/>
        <v>227</v>
      </c>
      <c r="D913">
        <f t="shared" si="209"/>
        <v>4</v>
      </c>
    </row>
    <row r="914" spans="1:4" ht="17" x14ac:dyDescent="0.25">
      <c r="A914" t="str">
        <f t="shared" si="208"/>
        <v>227-5</v>
      </c>
      <c r="B914" s="1" t="s">
        <v>595</v>
      </c>
      <c r="C914">
        <f t="shared" si="210"/>
        <v>227</v>
      </c>
      <c r="D914">
        <f t="shared" si="209"/>
        <v>5</v>
      </c>
    </row>
    <row r="915" spans="1:4" ht="17" x14ac:dyDescent="0.25">
      <c r="A915" t="str">
        <f t="shared" si="208"/>
        <v>227-6</v>
      </c>
      <c r="B915" s="1" t="s">
        <v>596</v>
      </c>
      <c r="C915">
        <f t="shared" si="210"/>
        <v>227</v>
      </c>
      <c r="D915">
        <f t="shared" si="209"/>
        <v>6</v>
      </c>
    </row>
    <row r="916" spans="1:4" x14ac:dyDescent="0.2">
      <c r="A916" t="str">
        <f t="shared" si="208"/>
        <v>228-1</v>
      </c>
      <c r="C916">
        <f t="shared" si="210"/>
        <v>228</v>
      </c>
      <c r="D916">
        <f t="shared" si="209"/>
        <v>1</v>
      </c>
    </row>
    <row r="917" spans="1:4" ht="17" x14ac:dyDescent="0.25">
      <c r="A917" t="str">
        <f t="shared" si="208"/>
        <v>228-2</v>
      </c>
      <c r="B917" s="1" t="s">
        <v>597</v>
      </c>
      <c r="C917">
        <f t="shared" si="210"/>
        <v>228</v>
      </c>
      <c r="D917">
        <f t="shared" si="209"/>
        <v>2</v>
      </c>
    </row>
    <row r="918" spans="1:4" ht="17" x14ac:dyDescent="0.25">
      <c r="A918" t="str">
        <f t="shared" si="208"/>
        <v>228-3</v>
      </c>
      <c r="B918" s="1" t="s">
        <v>598</v>
      </c>
      <c r="C918">
        <f t="shared" si="210"/>
        <v>228</v>
      </c>
      <c r="D918">
        <f t="shared" si="209"/>
        <v>3</v>
      </c>
    </row>
    <row r="919" spans="1:4" ht="17" x14ac:dyDescent="0.25">
      <c r="A919" t="str">
        <f t="shared" si="208"/>
        <v>228-4</v>
      </c>
      <c r="B919" s="1" t="s">
        <v>599</v>
      </c>
      <c r="C919">
        <f t="shared" si="210"/>
        <v>228</v>
      </c>
      <c r="D919">
        <f t="shared" si="209"/>
        <v>4</v>
      </c>
    </row>
    <row r="920" spans="1:4" x14ac:dyDescent="0.2">
      <c r="A920" t="str">
        <f t="shared" si="208"/>
        <v>229-1</v>
      </c>
      <c r="C920">
        <f t="shared" si="210"/>
        <v>229</v>
      </c>
      <c r="D920">
        <f t="shared" si="209"/>
        <v>1</v>
      </c>
    </row>
    <row r="921" spans="1:4" ht="17" x14ac:dyDescent="0.25">
      <c r="A921" t="str">
        <f t="shared" si="208"/>
        <v>229-2</v>
      </c>
      <c r="B921" s="1" t="s">
        <v>145</v>
      </c>
      <c r="C921">
        <f t="shared" si="210"/>
        <v>229</v>
      </c>
      <c r="D921">
        <f t="shared" si="209"/>
        <v>2</v>
      </c>
    </row>
    <row r="922" spans="1:4" ht="17" x14ac:dyDescent="0.25">
      <c r="A922" t="str">
        <f t="shared" si="208"/>
        <v>229-3</v>
      </c>
      <c r="B922" s="1" t="s">
        <v>600</v>
      </c>
      <c r="C922">
        <f t="shared" si="210"/>
        <v>229</v>
      </c>
      <c r="D922">
        <f t="shared" si="209"/>
        <v>3</v>
      </c>
    </row>
    <row r="923" spans="1:4" ht="17" x14ac:dyDescent="0.25">
      <c r="A923" t="str">
        <f t="shared" si="208"/>
        <v>229-4</v>
      </c>
      <c r="B923" s="1" t="s">
        <v>601</v>
      </c>
      <c r="C923">
        <f t="shared" si="210"/>
        <v>229</v>
      </c>
      <c r="D923">
        <f t="shared" si="209"/>
        <v>4</v>
      </c>
    </row>
    <row r="924" spans="1:4" ht="17" x14ac:dyDescent="0.25">
      <c r="A924" t="str">
        <f t="shared" si="208"/>
        <v>229-5</v>
      </c>
      <c r="B924" s="1" t="s">
        <v>124</v>
      </c>
      <c r="C924">
        <f t="shared" si="210"/>
        <v>229</v>
      </c>
      <c r="D924">
        <f t="shared" si="209"/>
        <v>5</v>
      </c>
    </row>
    <row r="925" spans="1:4" x14ac:dyDescent="0.2">
      <c r="A925" t="str">
        <f t="shared" si="208"/>
        <v>230-1</v>
      </c>
      <c r="C925">
        <f t="shared" si="210"/>
        <v>230</v>
      </c>
      <c r="D925">
        <f t="shared" si="209"/>
        <v>1</v>
      </c>
    </row>
    <row r="926" spans="1:4" ht="17" x14ac:dyDescent="0.25">
      <c r="A926" t="str">
        <f t="shared" si="208"/>
        <v>230-2</v>
      </c>
      <c r="B926" s="1" t="s">
        <v>602</v>
      </c>
      <c r="C926">
        <f t="shared" si="210"/>
        <v>230</v>
      </c>
      <c r="D926">
        <f t="shared" si="209"/>
        <v>2</v>
      </c>
    </row>
    <row r="927" spans="1:4" ht="17" x14ac:dyDescent="0.25">
      <c r="A927" t="str">
        <f t="shared" si="208"/>
        <v>230-3</v>
      </c>
      <c r="B927" s="1" t="s">
        <v>603</v>
      </c>
      <c r="C927">
        <f t="shared" si="210"/>
        <v>230</v>
      </c>
      <c r="D927">
        <f t="shared" si="209"/>
        <v>3</v>
      </c>
    </row>
    <row r="928" spans="1:4" x14ac:dyDescent="0.2">
      <c r="A928" t="str">
        <f t="shared" si="208"/>
        <v>231-1</v>
      </c>
      <c r="C928">
        <f t="shared" si="210"/>
        <v>231</v>
      </c>
      <c r="D928">
        <f t="shared" si="209"/>
        <v>1</v>
      </c>
    </row>
    <row r="929" spans="1:4" ht="17" x14ac:dyDescent="0.25">
      <c r="A929" t="str">
        <f t="shared" si="208"/>
        <v>231-2</v>
      </c>
      <c r="B929" s="1" t="s">
        <v>604</v>
      </c>
      <c r="C929">
        <f t="shared" si="210"/>
        <v>231</v>
      </c>
      <c r="D929">
        <f t="shared" si="209"/>
        <v>2</v>
      </c>
    </row>
    <row r="930" spans="1:4" ht="17" x14ac:dyDescent="0.25">
      <c r="A930" t="str">
        <f t="shared" si="208"/>
        <v>231-3</v>
      </c>
      <c r="B930" s="1" t="s">
        <v>605</v>
      </c>
      <c r="C930">
        <f t="shared" si="210"/>
        <v>231</v>
      </c>
      <c r="D930">
        <f t="shared" si="209"/>
        <v>3</v>
      </c>
    </row>
    <row r="931" spans="1:4" ht="17" x14ac:dyDescent="0.25">
      <c r="A931" t="str">
        <f t="shared" si="208"/>
        <v>231-4</v>
      </c>
      <c r="B931" s="1" t="s">
        <v>606</v>
      </c>
      <c r="C931">
        <f t="shared" si="210"/>
        <v>231</v>
      </c>
      <c r="D931">
        <f t="shared" si="209"/>
        <v>4</v>
      </c>
    </row>
    <row r="932" spans="1:4" x14ac:dyDescent="0.2">
      <c r="A932" t="str">
        <f t="shared" si="208"/>
        <v>232-1</v>
      </c>
      <c r="C932">
        <f t="shared" si="210"/>
        <v>232</v>
      </c>
      <c r="D932">
        <f t="shared" si="209"/>
        <v>1</v>
      </c>
    </row>
    <row r="933" spans="1:4" ht="17" x14ac:dyDescent="0.25">
      <c r="A933" t="str">
        <f t="shared" si="208"/>
        <v>232-2</v>
      </c>
      <c r="B933" s="1" t="s">
        <v>607</v>
      </c>
      <c r="C933">
        <f t="shared" si="210"/>
        <v>232</v>
      </c>
      <c r="D933">
        <f t="shared" si="209"/>
        <v>2</v>
      </c>
    </row>
    <row r="934" spans="1:4" ht="17" x14ac:dyDescent="0.25">
      <c r="A934" t="str">
        <f t="shared" si="208"/>
        <v>232-3</v>
      </c>
      <c r="B934" s="1" t="s">
        <v>608</v>
      </c>
      <c r="C934">
        <f t="shared" si="210"/>
        <v>232</v>
      </c>
      <c r="D934">
        <f t="shared" si="209"/>
        <v>3</v>
      </c>
    </row>
    <row r="935" spans="1:4" ht="17" x14ac:dyDescent="0.25">
      <c r="A935" t="str">
        <f t="shared" si="208"/>
        <v>232-4</v>
      </c>
      <c r="B935" s="1" t="s">
        <v>609</v>
      </c>
      <c r="C935">
        <f t="shared" si="210"/>
        <v>232</v>
      </c>
      <c r="D935">
        <f t="shared" si="209"/>
        <v>4</v>
      </c>
    </row>
    <row r="936" spans="1:4" x14ac:dyDescent="0.2">
      <c r="A936" t="str">
        <f t="shared" si="208"/>
        <v>233-1</v>
      </c>
      <c r="C936">
        <f t="shared" si="210"/>
        <v>233</v>
      </c>
      <c r="D936">
        <f t="shared" si="209"/>
        <v>1</v>
      </c>
    </row>
    <row r="937" spans="1:4" ht="17" x14ac:dyDescent="0.25">
      <c r="A937" t="str">
        <f t="shared" si="208"/>
        <v>233-2</v>
      </c>
      <c r="B937" s="1" t="s">
        <v>610</v>
      </c>
      <c r="C937">
        <f t="shared" si="210"/>
        <v>233</v>
      </c>
      <c r="D937">
        <f t="shared" si="209"/>
        <v>2</v>
      </c>
    </row>
    <row r="938" spans="1:4" ht="17" x14ac:dyDescent="0.25">
      <c r="A938" t="str">
        <f t="shared" si="208"/>
        <v>233-3</v>
      </c>
      <c r="B938" s="1" t="s">
        <v>65</v>
      </c>
      <c r="C938">
        <f t="shared" si="210"/>
        <v>233</v>
      </c>
      <c r="D938">
        <f t="shared" si="209"/>
        <v>3</v>
      </c>
    </row>
    <row r="939" spans="1:4" x14ac:dyDescent="0.2">
      <c r="A939" t="str">
        <f t="shared" si="208"/>
        <v>234-1</v>
      </c>
      <c r="C939">
        <f t="shared" si="210"/>
        <v>234</v>
      </c>
      <c r="D939">
        <f t="shared" si="209"/>
        <v>1</v>
      </c>
    </row>
    <row r="940" spans="1:4" ht="17" x14ac:dyDescent="0.25">
      <c r="A940" t="str">
        <f t="shared" si="208"/>
        <v>234-2</v>
      </c>
      <c r="B940" s="1" t="s">
        <v>611</v>
      </c>
      <c r="C940">
        <f t="shared" si="210"/>
        <v>234</v>
      </c>
      <c r="D940">
        <f t="shared" si="209"/>
        <v>2</v>
      </c>
    </row>
    <row r="941" spans="1:4" ht="17" x14ac:dyDescent="0.25">
      <c r="A941" t="str">
        <f t="shared" si="208"/>
        <v>234-3</v>
      </c>
      <c r="B941" s="1" t="s">
        <v>114</v>
      </c>
      <c r="C941">
        <f t="shared" si="210"/>
        <v>234</v>
      </c>
      <c r="D941">
        <f t="shared" si="209"/>
        <v>3</v>
      </c>
    </row>
    <row r="942" spans="1:4" x14ac:dyDescent="0.2">
      <c r="A942" t="str">
        <f t="shared" si="208"/>
        <v>235-1</v>
      </c>
      <c r="C942">
        <f t="shared" si="210"/>
        <v>235</v>
      </c>
      <c r="D942">
        <f t="shared" si="209"/>
        <v>1</v>
      </c>
    </row>
    <row r="943" spans="1:4" ht="17" x14ac:dyDescent="0.25">
      <c r="A943" t="str">
        <f t="shared" si="208"/>
        <v>235-2</v>
      </c>
      <c r="B943" s="1" t="s">
        <v>612</v>
      </c>
      <c r="C943">
        <f t="shared" si="210"/>
        <v>235</v>
      </c>
      <c r="D943">
        <f t="shared" si="209"/>
        <v>2</v>
      </c>
    </row>
    <row r="944" spans="1:4" ht="17" x14ac:dyDescent="0.25">
      <c r="A944" t="str">
        <f t="shared" si="208"/>
        <v>235-3</v>
      </c>
      <c r="B944" s="1" t="s">
        <v>613</v>
      </c>
      <c r="C944">
        <f t="shared" si="210"/>
        <v>235</v>
      </c>
      <c r="D944">
        <f t="shared" si="209"/>
        <v>3</v>
      </c>
    </row>
    <row r="945" spans="1:4" ht="17" x14ac:dyDescent="0.25">
      <c r="A945" t="str">
        <f t="shared" si="208"/>
        <v>235-4</v>
      </c>
      <c r="B945" s="1" t="s">
        <v>213</v>
      </c>
      <c r="C945">
        <f t="shared" si="210"/>
        <v>235</v>
      </c>
      <c r="D945">
        <f t="shared" si="209"/>
        <v>4</v>
      </c>
    </row>
    <row r="946" spans="1:4" ht="17" x14ac:dyDescent="0.25">
      <c r="A946" t="str">
        <f t="shared" si="208"/>
        <v>235-5</v>
      </c>
      <c r="B946" s="1" t="s">
        <v>614</v>
      </c>
      <c r="C946">
        <f t="shared" si="210"/>
        <v>235</v>
      </c>
      <c r="D946">
        <f t="shared" si="209"/>
        <v>5</v>
      </c>
    </row>
    <row r="947" spans="1:4" x14ac:dyDescent="0.2">
      <c r="A947" t="str">
        <f t="shared" si="208"/>
        <v>236-1</v>
      </c>
      <c r="C947">
        <f t="shared" si="210"/>
        <v>236</v>
      </c>
      <c r="D947">
        <f t="shared" si="209"/>
        <v>1</v>
      </c>
    </row>
    <row r="948" spans="1:4" ht="17" x14ac:dyDescent="0.25">
      <c r="A948" t="str">
        <f t="shared" si="208"/>
        <v>236-2</v>
      </c>
      <c r="B948" s="1" t="s">
        <v>615</v>
      </c>
      <c r="C948">
        <f t="shared" si="210"/>
        <v>236</v>
      </c>
      <c r="D948">
        <f t="shared" si="209"/>
        <v>2</v>
      </c>
    </row>
    <row r="949" spans="1:4" ht="17" x14ac:dyDescent="0.25">
      <c r="A949" t="str">
        <f t="shared" si="208"/>
        <v>236-3</v>
      </c>
      <c r="B949" s="1" t="s">
        <v>9</v>
      </c>
      <c r="C949">
        <f t="shared" si="210"/>
        <v>236</v>
      </c>
      <c r="D949">
        <f t="shared" si="209"/>
        <v>3</v>
      </c>
    </row>
    <row r="950" spans="1:4" ht="17" x14ac:dyDescent="0.25">
      <c r="A950" t="str">
        <f t="shared" si="208"/>
        <v>236-4</v>
      </c>
      <c r="B950" s="1" t="s">
        <v>616</v>
      </c>
      <c r="C950">
        <f t="shared" si="210"/>
        <v>236</v>
      </c>
      <c r="D950">
        <f t="shared" si="209"/>
        <v>4</v>
      </c>
    </row>
    <row r="951" spans="1:4" ht="17" x14ac:dyDescent="0.25">
      <c r="A951" t="str">
        <f t="shared" si="208"/>
        <v>236-5</v>
      </c>
      <c r="B951" s="1" t="s">
        <v>617</v>
      </c>
      <c r="C951">
        <f t="shared" si="210"/>
        <v>236</v>
      </c>
      <c r="D951">
        <f t="shared" si="209"/>
        <v>5</v>
      </c>
    </row>
    <row r="952" spans="1:4" x14ac:dyDescent="0.2">
      <c r="A952" t="str">
        <f t="shared" si="208"/>
        <v>237-1</v>
      </c>
      <c r="C952">
        <f t="shared" si="210"/>
        <v>237</v>
      </c>
      <c r="D952">
        <f t="shared" si="209"/>
        <v>1</v>
      </c>
    </row>
    <row r="953" spans="1:4" ht="17" x14ac:dyDescent="0.25">
      <c r="A953" t="str">
        <f t="shared" si="208"/>
        <v>237-2</v>
      </c>
      <c r="B953" s="1" t="s">
        <v>618</v>
      </c>
      <c r="C953">
        <f t="shared" si="210"/>
        <v>237</v>
      </c>
      <c r="D953">
        <f t="shared" si="209"/>
        <v>2</v>
      </c>
    </row>
    <row r="954" spans="1:4" ht="17" x14ac:dyDescent="0.25">
      <c r="A954" t="str">
        <f t="shared" si="208"/>
        <v>237-3</v>
      </c>
      <c r="B954" s="1" t="s">
        <v>38</v>
      </c>
      <c r="C954">
        <f t="shared" si="210"/>
        <v>237</v>
      </c>
      <c r="D954">
        <f t="shared" si="209"/>
        <v>3</v>
      </c>
    </row>
    <row r="955" spans="1:4" ht="17" x14ac:dyDescent="0.25">
      <c r="A955" t="str">
        <f t="shared" si="208"/>
        <v>237-4</v>
      </c>
      <c r="B955" s="1" t="s">
        <v>619</v>
      </c>
      <c r="C955">
        <f t="shared" si="210"/>
        <v>237</v>
      </c>
      <c r="D955">
        <f t="shared" si="209"/>
        <v>4</v>
      </c>
    </row>
    <row r="956" spans="1:4" x14ac:dyDescent="0.2">
      <c r="A956" t="str">
        <f t="shared" si="208"/>
        <v>238-1</v>
      </c>
      <c r="C956">
        <f t="shared" si="210"/>
        <v>238</v>
      </c>
      <c r="D956">
        <f t="shared" si="209"/>
        <v>1</v>
      </c>
    </row>
    <row r="957" spans="1:4" ht="17" x14ac:dyDescent="0.25">
      <c r="A957" t="str">
        <f t="shared" si="208"/>
        <v>238-2</v>
      </c>
      <c r="B957" s="1" t="s">
        <v>620</v>
      </c>
      <c r="C957">
        <f t="shared" si="210"/>
        <v>238</v>
      </c>
      <c r="D957">
        <f t="shared" si="209"/>
        <v>2</v>
      </c>
    </row>
    <row r="958" spans="1:4" ht="17" x14ac:dyDescent="0.25">
      <c r="A958" t="str">
        <f t="shared" si="208"/>
        <v>238-3</v>
      </c>
      <c r="B958" s="1" t="s">
        <v>621</v>
      </c>
      <c r="C958">
        <f t="shared" si="210"/>
        <v>238</v>
      </c>
      <c r="D958">
        <f t="shared" si="209"/>
        <v>3</v>
      </c>
    </row>
    <row r="959" spans="1:4" ht="17" x14ac:dyDescent="0.25">
      <c r="A959" t="str">
        <f t="shared" si="208"/>
        <v>238-4</v>
      </c>
      <c r="B959" s="1" t="s">
        <v>622</v>
      </c>
      <c r="C959">
        <f t="shared" si="210"/>
        <v>238</v>
      </c>
      <c r="D959">
        <f t="shared" si="209"/>
        <v>4</v>
      </c>
    </row>
    <row r="960" spans="1:4" x14ac:dyDescent="0.2">
      <c r="A960" t="str">
        <f t="shared" si="208"/>
        <v>239-1</v>
      </c>
      <c r="C960">
        <f t="shared" si="210"/>
        <v>239</v>
      </c>
      <c r="D960">
        <f t="shared" si="209"/>
        <v>1</v>
      </c>
    </row>
    <row r="961" spans="1:4" ht="17" x14ac:dyDescent="0.25">
      <c r="A961" t="str">
        <f t="shared" si="208"/>
        <v>239-2</v>
      </c>
      <c r="B961" s="1" t="s">
        <v>623</v>
      </c>
      <c r="C961">
        <f t="shared" si="210"/>
        <v>239</v>
      </c>
      <c r="D961">
        <f t="shared" si="209"/>
        <v>2</v>
      </c>
    </row>
    <row r="962" spans="1:4" x14ac:dyDescent="0.2">
      <c r="A962" t="str">
        <f t="shared" si="208"/>
        <v>240-1</v>
      </c>
      <c r="C962">
        <f t="shared" si="210"/>
        <v>240</v>
      </c>
      <c r="D962">
        <f t="shared" si="209"/>
        <v>1</v>
      </c>
    </row>
    <row r="963" spans="1:4" ht="17" x14ac:dyDescent="0.25">
      <c r="A963" t="str">
        <f t="shared" si="208"/>
        <v>240-2</v>
      </c>
      <c r="B963" s="1" t="s">
        <v>624</v>
      </c>
      <c r="C963">
        <f t="shared" si="210"/>
        <v>240</v>
      </c>
      <c r="D963">
        <f t="shared" si="209"/>
        <v>2</v>
      </c>
    </row>
    <row r="964" spans="1:4" ht="17" x14ac:dyDescent="0.25">
      <c r="A964" t="str">
        <f t="shared" ref="A964:A1027" si="211">C964&amp;"-"&amp;D964</f>
        <v>240-3</v>
      </c>
      <c r="B964" s="1" t="s">
        <v>625</v>
      </c>
      <c r="C964">
        <f t="shared" si="210"/>
        <v>240</v>
      </c>
      <c r="D964">
        <f t="shared" ref="D964:D1027" si="212">IF(C964=C963,D963+1,1)</f>
        <v>3</v>
      </c>
    </row>
    <row r="965" spans="1:4" ht="17" x14ac:dyDescent="0.25">
      <c r="A965" t="str">
        <f t="shared" si="211"/>
        <v>240-4</v>
      </c>
      <c r="B965" s="1" t="s">
        <v>55</v>
      </c>
      <c r="C965">
        <f t="shared" ref="C965:C1028" si="213">IF(B965="",C964+1,C964)</f>
        <v>240</v>
      </c>
      <c r="D965">
        <f t="shared" si="212"/>
        <v>4</v>
      </c>
    </row>
    <row r="966" spans="1:4" x14ac:dyDescent="0.2">
      <c r="A966" t="str">
        <f t="shared" si="211"/>
        <v>241-1</v>
      </c>
      <c r="C966">
        <f t="shared" si="213"/>
        <v>241</v>
      </c>
      <c r="D966">
        <f t="shared" si="212"/>
        <v>1</v>
      </c>
    </row>
    <row r="967" spans="1:4" ht="17" x14ac:dyDescent="0.25">
      <c r="A967" t="str">
        <f t="shared" si="211"/>
        <v>241-2</v>
      </c>
      <c r="B967" s="1" t="s">
        <v>626</v>
      </c>
      <c r="C967">
        <f t="shared" si="213"/>
        <v>241</v>
      </c>
      <c r="D967">
        <f t="shared" si="212"/>
        <v>2</v>
      </c>
    </row>
    <row r="968" spans="1:4" ht="17" x14ac:dyDescent="0.25">
      <c r="A968" t="str">
        <f t="shared" si="211"/>
        <v>241-3</v>
      </c>
      <c r="B968" s="1" t="s">
        <v>627</v>
      </c>
      <c r="C968">
        <f t="shared" si="213"/>
        <v>241</v>
      </c>
      <c r="D968">
        <f t="shared" si="212"/>
        <v>3</v>
      </c>
    </row>
    <row r="969" spans="1:4" x14ac:dyDescent="0.2">
      <c r="A969" t="str">
        <f t="shared" si="211"/>
        <v>242-1</v>
      </c>
      <c r="C969">
        <f t="shared" si="213"/>
        <v>242</v>
      </c>
      <c r="D969">
        <f t="shared" si="212"/>
        <v>1</v>
      </c>
    </row>
    <row r="970" spans="1:4" ht="17" x14ac:dyDescent="0.25">
      <c r="A970" t="str">
        <f t="shared" si="211"/>
        <v>242-2</v>
      </c>
      <c r="B970" s="1" t="s">
        <v>628</v>
      </c>
      <c r="C970">
        <f t="shared" si="213"/>
        <v>242</v>
      </c>
      <c r="D970">
        <f t="shared" si="212"/>
        <v>2</v>
      </c>
    </row>
    <row r="971" spans="1:4" ht="17" x14ac:dyDescent="0.25">
      <c r="A971" t="str">
        <f t="shared" si="211"/>
        <v>242-3</v>
      </c>
      <c r="B971" s="1" t="s">
        <v>629</v>
      </c>
      <c r="C971">
        <f t="shared" si="213"/>
        <v>242</v>
      </c>
      <c r="D971">
        <f t="shared" si="212"/>
        <v>3</v>
      </c>
    </row>
    <row r="972" spans="1:4" ht="17" x14ac:dyDescent="0.25">
      <c r="A972" t="str">
        <f t="shared" si="211"/>
        <v>242-4</v>
      </c>
      <c r="B972" s="1" t="s">
        <v>630</v>
      </c>
      <c r="C972">
        <f t="shared" si="213"/>
        <v>242</v>
      </c>
      <c r="D972">
        <f t="shared" si="212"/>
        <v>4</v>
      </c>
    </row>
    <row r="973" spans="1:4" ht="17" x14ac:dyDescent="0.25">
      <c r="A973" t="str">
        <f t="shared" si="211"/>
        <v>242-5</v>
      </c>
      <c r="B973" s="1" t="s">
        <v>631</v>
      </c>
      <c r="C973">
        <f t="shared" si="213"/>
        <v>242</v>
      </c>
      <c r="D973">
        <f t="shared" si="212"/>
        <v>5</v>
      </c>
    </row>
    <row r="974" spans="1:4" ht="17" x14ac:dyDescent="0.25">
      <c r="A974" t="str">
        <f t="shared" si="211"/>
        <v>242-6</v>
      </c>
      <c r="B974" s="1" t="s">
        <v>632</v>
      </c>
      <c r="C974">
        <f t="shared" si="213"/>
        <v>242</v>
      </c>
      <c r="D974">
        <f t="shared" si="212"/>
        <v>6</v>
      </c>
    </row>
    <row r="975" spans="1:4" x14ac:dyDescent="0.2">
      <c r="A975" t="str">
        <f t="shared" si="211"/>
        <v>243-1</v>
      </c>
      <c r="C975">
        <f t="shared" si="213"/>
        <v>243</v>
      </c>
      <c r="D975">
        <f t="shared" si="212"/>
        <v>1</v>
      </c>
    </row>
    <row r="976" spans="1:4" ht="17" x14ac:dyDescent="0.25">
      <c r="A976" t="str">
        <f t="shared" si="211"/>
        <v>243-2</v>
      </c>
      <c r="B976" s="1" t="s">
        <v>633</v>
      </c>
      <c r="C976">
        <f t="shared" si="213"/>
        <v>243</v>
      </c>
      <c r="D976">
        <f t="shared" si="212"/>
        <v>2</v>
      </c>
    </row>
    <row r="977" spans="1:4" x14ac:dyDescent="0.2">
      <c r="A977" t="str">
        <f t="shared" si="211"/>
        <v>244-1</v>
      </c>
      <c r="C977">
        <f t="shared" si="213"/>
        <v>244</v>
      </c>
      <c r="D977">
        <f t="shared" si="212"/>
        <v>1</v>
      </c>
    </row>
    <row r="978" spans="1:4" ht="17" x14ac:dyDescent="0.25">
      <c r="A978" t="str">
        <f t="shared" si="211"/>
        <v>244-2</v>
      </c>
      <c r="B978" s="1" t="s">
        <v>634</v>
      </c>
      <c r="C978">
        <f t="shared" si="213"/>
        <v>244</v>
      </c>
      <c r="D978">
        <f t="shared" si="212"/>
        <v>2</v>
      </c>
    </row>
    <row r="979" spans="1:4" ht="17" x14ac:dyDescent="0.25">
      <c r="A979" t="str">
        <f t="shared" si="211"/>
        <v>244-3</v>
      </c>
      <c r="B979" s="1" t="s">
        <v>635</v>
      </c>
      <c r="C979">
        <f t="shared" si="213"/>
        <v>244</v>
      </c>
      <c r="D979">
        <f t="shared" si="212"/>
        <v>3</v>
      </c>
    </row>
    <row r="980" spans="1:4" ht="17" x14ac:dyDescent="0.25">
      <c r="A980" t="str">
        <f t="shared" si="211"/>
        <v>244-4</v>
      </c>
      <c r="B980" s="1" t="s">
        <v>636</v>
      </c>
      <c r="C980">
        <f t="shared" si="213"/>
        <v>244</v>
      </c>
      <c r="D980">
        <f t="shared" si="212"/>
        <v>4</v>
      </c>
    </row>
    <row r="981" spans="1:4" x14ac:dyDescent="0.2">
      <c r="A981" t="str">
        <f t="shared" si="211"/>
        <v>245-1</v>
      </c>
      <c r="C981">
        <f t="shared" si="213"/>
        <v>245</v>
      </c>
      <c r="D981">
        <f t="shared" si="212"/>
        <v>1</v>
      </c>
    </row>
    <row r="982" spans="1:4" ht="17" x14ac:dyDescent="0.25">
      <c r="A982" t="str">
        <f t="shared" si="211"/>
        <v>245-2</v>
      </c>
      <c r="B982" s="1" t="s">
        <v>637</v>
      </c>
      <c r="C982">
        <f t="shared" si="213"/>
        <v>245</v>
      </c>
      <c r="D982">
        <f t="shared" si="212"/>
        <v>2</v>
      </c>
    </row>
    <row r="983" spans="1:4" ht="17" x14ac:dyDescent="0.25">
      <c r="A983" t="str">
        <f t="shared" si="211"/>
        <v>245-3</v>
      </c>
      <c r="B983" s="1" t="s">
        <v>232</v>
      </c>
      <c r="C983">
        <f t="shared" si="213"/>
        <v>245</v>
      </c>
      <c r="D983">
        <f t="shared" si="212"/>
        <v>3</v>
      </c>
    </row>
    <row r="984" spans="1:4" x14ac:dyDescent="0.2">
      <c r="A984" t="str">
        <f t="shared" si="211"/>
        <v>246-1</v>
      </c>
      <c r="C984">
        <f t="shared" si="213"/>
        <v>246</v>
      </c>
      <c r="D984">
        <f t="shared" si="212"/>
        <v>1</v>
      </c>
    </row>
    <row r="985" spans="1:4" ht="17" x14ac:dyDescent="0.25">
      <c r="A985" t="str">
        <f t="shared" si="211"/>
        <v>246-2</v>
      </c>
      <c r="B985" s="1" t="s">
        <v>638</v>
      </c>
      <c r="C985">
        <f t="shared" si="213"/>
        <v>246</v>
      </c>
      <c r="D985">
        <f t="shared" si="212"/>
        <v>2</v>
      </c>
    </row>
    <row r="986" spans="1:4" ht="17" x14ac:dyDescent="0.25">
      <c r="A986" t="str">
        <f t="shared" si="211"/>
        <v>246-3</v>
      </c>
      <c r="B986" s="1" t="s">
        <v>639</v>
      </c>
      <c r="C986">
        <f t="shared" si="213"/>
        <v>246</v>
      </c>
      <c r="D986">
        <f t="shared" si="212"/>
        <v>3</v>
      </c>
    </row>
    <row r="987" spans="1:4" ht="17" x14ac:dyDescent="0.25">
      <c r="A987" t="str">
        <f t="shared" si="211"/>
        <v>246-4</v>
      </c>
      <c r="B987" s="1" t="s">
        <v>640</v>
      </c>
      <c r="C987">
        <f t="shared" si="213"/>
        <v>246</v>
      </c>
      <c r="D987">
        <f t="shared" si="212"/>
        <v>4</v>
      </c>
    </row>
    <row r="988" spans="1:4" ht="17" x14ac:dyDescent="0.25">
      <c r="A988" t="str">
        <f t="shared" si="211"/>
        <v>246-5</v>
      </c>
      <c r="B988" s="1" t="s">
        <v>641</v>
      </c>
      <c r="C988">
        <f t="shared" si="213"/>
        <v>246</v>
      </c>
      <c r="D988">
        <f t="shared" si="212"/>
        <v>5</v>
      </c>
    </row>
    <row r="989" spans="1:4" x14ac:dyDescent="0.2">
      <c r="A989" t="str">
        <f t="shared" si="211"/>
        <v>247-1</v>
      </c>
      <c r="C989">
        <f t="shared" si="213"/>
        <v>247</v>
      </c>
      <c r="D989">
        <f t="shared" si="212"/>
        <v>1</v>
      </c>
    </row>
    <row r="990" spans="1:4" ht="17" x14ac:dyDescent="0.25">
      <c r="A990" t="str">
        <f t="shared" si="211"/>
        <v>247-2</v>
      </c>
      <c r="B990" s="1" t="s">
        <v>191</v>
      </c>
      <c r="C990">
        <f t="shared" si="213"/>
        <v>247</v>
      </c>
      <c r="D990">
        <f t="shared" si="212"/>
        <v>2</v>
      </c>
    </row>
    <row r="991" spans="1:4" ht="17" x14ac:dyDescent="0.25">
      <c r="A991" t="str">
        <f t="shared" si="211"/>
        <v>247-3</v>
      </c>
      <c r="B991" s="1" t="s">
        <v>141</v>
      </c>
      <c r="C991">
        <f t="shared" si="213"/>
        <v>247</v>
      </c>
      <c r="D991">
        <f t="shared" si="212"/>
        <v>3</v>
      </c>
    </row>
    <row r="992" spans="1:4" ht="17" x14ac:dyDescent="0.25">
      <c r="A992" t="str">
        <f t="shared" si="211"/>
        <v>247-4</v>
      </c>
      <c r="B992" s="1" t="s">
        <v>297</v>
      </c>
      <c r="C992">
        <f t="shared" si="213"/>
        <v>247</v>
      </c>
      <c r="D992">
        <f t="shared" si="212"/>
        <v>4</v>
      </c>
    </row>
    <row r="993" spans="1:4" ht="17" x14ac:dyDescent="0.25">
      <c r="A993" t="str">
        <f t="shared" si="211"/>
        <v>247-5</v>
      </c>
      <c r="B993" s="1" t="s">
        <v>642</v>
      </c>
      <c r="C993">
        <f t="shared" si="213"/>
        <v>247</v>
      </c>
      <c r="D993">
        <f t="shared" si="212"/>
        <v>5</v>
      </c>
    </row>
    <row r="994" spans="1:4" ht="17" x14ac:dyDescent="0.25">
      <c r="A994" t="str">
        <f t="shared" si="211"/>
        <v>247-6</v>
      </c>
      <c r="B994" s="1" t="s">
        <v>643</v>
      </c>
      <c r="C994">
        <f t="shared" si="213"/>
        <v>247</v>
      </c>
      <c r="D994">
        <f t="shared" si="212"/>
        <v>6</v>
      </c>
    </row>
    <row r="995" spans="1:4" ht="17" x14ac:dyDescent="0.25">
      <c r="A995" t="str">
        <f t="shared" si="211"/>
        <v>247-7</v>
      </c>
      <c r="B995" s="1" t="s">
        <v>279</v>
      </c>
      <c r="C995">
        <f t="shared" si="213"/>
        <v>247</v>
      </c>
      <c r="D995">
        <f t="shared" si="212"/>
        <v>7</v>
      </c>
    </row>
    <row r="996" spans="1:4" x14ac:dyDescent="0.2">
      <c r="A996" t="str">
        <f t="shared" si="211"/>
        <v>248-1</v>
      </c>
      <c r="C996">
        <f t="shared" si="213"/>
        <v>248</v>
      </c>
      <c r="D996">
        <f t="shared" si="212"/>
        <v>1</v>
      </c>
    </row>
    <row r="997" spans="1:4" ht="17" x14ac:dyDescent="0.25">
      <c r="A997" t="str">
        <f t="shared" si="211"/>
        <v>248-2</v>
      </c>
      <c r="B997" s="1" t="s">
        <v>644</v>
      </c>
      <c r="C997">
        <f t="shared" si="213"/>
        <v>248</v>
      </c>
      <c r="D997">
        <f t="shared" si="212"/>
        <v>2</v>
      </c>
    </row>
    <row r="998" spans="1:4" ht="17" x14ac:dyDescent="0.25">
      <c r="A998" t="str">
        <f t="shared" si="211"/>
        <v>248-3</v>
      </c>
      <c r="B998" s="1" t="s">
        <v>645</v>
      </c>
      <c r="C998">
        <f t="shared" si="213"/>
        <v>248</v>
      </c>
      <c r="D998">
        <f t="shared" si="212"/>
        <v>3</v>
      </c>
    </row>
    <row r="999" spans="1:4" ht="17" x14ac:dyDescent="0.25">
      <c r="A999" t="str">
        <f t="shared" si="211"/>
        <v>248-4</v>
      </c>
      <c r="B999" s="1" t="s">
        <v>646</v>
      </c>
      <c r="C999">
        <f t="shared" si="213"/>
        <v>248</v>
      </c>
      <c r="D999">
        <f t="shared" si="212"/>
        <v>4</v>
      </c>
    </row>
    <row r="1000" spans="1:4" x14ac:dyDescent="0.2">
      <c r="A1000" t="str">
        <f t="shared" si="211"/>
        <v>249-1</v>
      </c>
      <c r="C1000">
        <f t="shared" si="213"/>
        <v>249</v>
      </c>
      <c r="D1000">
        <f t="shared" si="212"/>
        <v>1</v>
      </c>
    </row>
    <row r="1001" spans="1:4" ht="17" x14ac:dyDescent="0.25">
      <c r="A1001" t="str">
        <f t="shared" si="211"/>
        <v>249-2</v>
      </c>
      <c r="B1001" s="1" t="s">
        <v>647</v>
      </c>
      <c r="C1001">
        <f t="shared" si="213"/>
        <v>249</v>
      </c>
      <c r="D1001">
        <f t="shared" si="212"/>
        <v>2</v>
      </c>
    </row>
    <row r="1002" spans="1:4" ht="17" x14ac:dyDescent="0.25">
      <c r="A1002" t="str">
        <f t="shared" si="211"/>
        <v>249-3</v>
      </c>
      <c r="B1002" s="1" t="s">
        <v>648</v>
      </c>
      <c r="C1002">
        <f t="shared" si="213"/>
        <v>249</v>
      </c>
      <c r="D1002">
        <f t="shared" si="212"/>
        <v>3</v>
      </c>
    </row>
    <row r="1003" spans="1:4" ht="17" x14ac:dyDescent="0.25">
      <c r="A1003" t="str">
        <f t="shared" si="211"/>
        <v>249-4</v>
      </c>
      <c r="B1003" s="1" t="s">
        <v>649</v>
      </c>
      <c r="C1003">
        <f t="shared" si="213"/>
        <v>249</v>
      </c>
      <c r="D1003">
        <f t="shared" si="212"/>
        <v>4</v>
      </c>
    </row>
    <row r="1004" spans="1:4" x14ac:dyDescent="0.2">
      <c r="A1004" t="str">
        <f t="shared" si="211"/>
        <v>250-1</v>
      </c>
      <c r="C1004">
        <f t="shared" si="213"/>
        <v>250</v>
      </c>
      <c r="D1004">
        <f t="shared" si="212"/>
        <v>1</v>
      </c>
    </row>
    <row r="1005" spans="1:4" ht="17" x14ac:dyDescent="0.25">
      <c r="A1005" t="str">
        <f t="shared" si="211"/>
        <v>250-2</v>
      </c>
      <c r="B1005" s="1" t="s">
        <v>650</v>
      </c>
      <c r="C1005">
        <f t="shared" si="213"/>
        <v>250</v>
      </c>
      <c r="D1005">
        <f t="shared" si="212"/>
        <v>2</v>
      </c>
    </row>
    <row r="1006" spans="1:4" ht="17" x14ac:dyDescent="0.25">
      <c r="A1006" t="str">
        <f t="shared" si="211"/>
        <v>250-3</v>
      </c>
      <c r="B1006" s="1" t="s">
        <v>651</v>
      </c>
      <c r="C1006">
        <f t="shared" si="213"/>
        <v>250</v>
      </c>
      <c r="D1006">
        <f t="shared" si="212"/>
        <v>3</v>
      </c>
    </row>
    <row r="1007" spans="1:4" ht="17" x14ac:dyDescent="0.25">
      <c r="A1007" t="str">
        <f t="shared" si="211"/>
        <v>250-4</v>
      </c>
      <c r="B1007" s="1" t="s">
        <v>652</v>
      </c>
      <c r="C1007">
        <f t="shared" si="213"/>
        <v>250</v>
      </c>
      <c r="D1007">
        <f t="shared" si="212"/>
        <v>4</v>
      </c>
    </row>
    <row r="1008" spans="1:4" x14ac:dyDescent="0.2">
      <c r="A1008" t="str">
        <f t="shared" si="211"/>
        <v>251-1</v>
      </c>
      <c r="C1008">
        <f t="shared" si="213"/>
        <v>251</v>
      </c>
      <c r="D1008">
        <f t="shared" si="212"/>
        <v>1</v>
      </c>
    </row>
    <row r="1009" spans="1:4" ht="17" x14ac:dyDescent="0.25">
      <c r="A1009" t="str">
        <f t="shared" si="211"/>
        <v>251-2</v>
      </c>
      <c r="B1009" s="1" t="s">
        <v>359</v>
      </c>
      <c r="C1009">
        <f t="shared" si="213"/>
        <v>251</v>
      </c>
      <c r="D1009">
        <f t="shared" si="212"/>
        <v>2</v>
      </c>
    </row>
    <row r="1010" spans="1:4" ht="17" x14ac:dyDescent="0.25">
      <c r="A1010" t="str">
        <f t="shared" si="211"/>
        <v>251-3</v>
      </c>
      <c r="B1010" s="1" t="s">
        <v>653</v>
      </c>
      <c r="C1010">
        <f t="shared" si="213"/>
        <v>251</v>
      </c>
      <c r="D1010">
        <f t="shared" si="212"/>
        <v>3</v>
      </c>
    </row>
    <row r="1011" spans="1:4" ht="17" x14ac:dyDescent="0.25">
      <c r="A1011" t="str">
        <f t="shared" si="211"/>
        <v>251-4</v>
      </c>
      <c r="B1011" s="1" t="s">
        <v>654</v>
      </c>
      <c r="C1011">
        <f t="shared" si="213"/>
        <v>251</v>
      </c>
      <c r="D1011">
        <f t="shared" si="212"/>
        <v>4</v>
      </c>
    </row>
    <row r="1012" spans="1:4" x14ac:dyDescent="0.2">
      <c r="A1012" t="str">
        <f t="shared" si="211"/>
        <v>252-1</v>
      </c>
      <c r="C1012">
        <f t="shared" si="213"/>
        <v>252</v>
      </c>
      <c r="D1012">
        <f t="shared" si="212"/>
        <v>1</v>
      </c>
    </row>
    <row r="1013" spans="1:4" ht="17" x14ac:dyDescent="0.25">
      <c r="A1013" t="str">
        <f t="shared" si="211"/>
        <v>252-2</v>
      </c>
      <c r="B1013" s="1" t="s">
        <v>655</v>
      </c>
      <c r="C1013">
        <f t="shared" si="213"/>
        <v>252</v>
      </c>
      <c r="D1013">
        <f t="shared" si="212"/>
        <v>2</v>
      </c>
    </row>
    <row r="1014" spans="1:4" ht="17" x14ac:dyDescent="0.25">
      <c r="A1014" t="str">
        <f t="shared" si="211"/>
        <v>252-3</v>
      </c>
      <c r="B1014" s="1" t="s">
        <v>656</v>
      </c>
      <c r="C1014">
        <f t="shared" si="213"/>
        <v>252</v>
      </c>
      <c r="D1014">
        <f t="shared" si="212"/>
        <v>3</v>
      </c>
    </row>
    <row r="1015" spans="1:4" x14ac:dyDescent="0.2">
      <c r="A1015" t="str">
        <f t="shared" si="211"/>
        <v>253-1</v>
      </c>
      <c r="C1015">
        <f t="shared" si="213"/>
        <v>253</v>
      </c>
      <c r="D1015">
        <f t="shared" si="212"/>
        <v>1</v>
      </c>
    </row>
    <row r="1016" spans="1:4" ht="17" x14ac:dyDescent="0.25">
      <c r="A1016" t="str">
        <f t="shared" si="211"/>
        <v>253-2</v>
      </c>
      <c r="B1016" s="1" t="s">
        <v>657</v>
      </c>
      <c r="C1016">
        <f t="shared" si="213"/>
        <v>253</v>
      </c>
      <c r="D1016">
        <f t="shared" si="212"/>
        <v>2</v>
      </c>
    </row>
    <row r="1017" spans="1:4" ht="17" x14ac:dyDescent="0.25">
      <c r="A1017" t="str">
        <f t="shared" si="211"/>
        <v>253-3</v>
      </c>
      <c r="B1017" s="1" t="s">
        <v>658</v>
      </c>
      <c r="C1017">
        <f t="shared" si="213"/>
        <v>253</v>
      </c>
      <c r="D1017">
        <f t="shared" si="212"/>
        <v>3</v>
      </c>
    </row>
    <row r="1018" spans="1:4" x14ac:dyDescent="0.2">
      <c r="A1018" t="str">
        <f t="shared" si="211"/>
        <v>254-1</v>
      </c>
      <c r="C1018">
        <f t="shared" si="213"/>
        <v>254</v>
      </c>
      <c r="D1018">
        <f t="shared" si="212"/>
        <v>1</v>
      </c>
    </row>
    <row r="1019" spans="1:4" ht="17" x14ac:dyDescent="0.25">
      <c r="A1019" t="str">
        <f t="shared" si="211"/>
        <v>254-2</v>
      </c>
      <c r="B1019" s="1" t="s">
        <v>659</v>
      </c>
      <c r="C1019">
        <f t="shared" si="213"/>
        <v>254</v>
      </c>
      <c r="D1019">
        <f t="shared" si="212"/>
        <v>2</v>
      </c>
    </row>
    <row r="1020" spans="1:4" ht="17" x14ac:dyDescent="0.25">
      <c r="A1020" t="str">
        <f t="shared" si="211"/>
        <v>254-3</v>
      </c>
      <c r="B1020" s="1" t="s">
        <v>660</v>
      </c>
      <c r="C1020">
        <f t="shared" si="213"/>
        <v>254</v>
      </c>
      <c r="D1020">
        <f t="shared" si="212"/>
        <v>3</v>
      </c>
    </row>
    <row r="1021" spans="1:4" x14ac:dyDescent="0.2">
      <c r="A1021" t="str">
        <f t="shared" si="211"/>
        <v>255-1</v>
      </c>
      <c r="C1021">
        <f t="shared" si="213"/>
        <v>255</v>
      </c>
      <c r="D1021">
        <f t="shared" si="212"/>
        <v>1</v>
      </c>
    </row>
    <row r="1022" spans="1:4" ht="17" x14ac:dyDescent="0.25">
      <c r="A1022" t="str">
        <f t="shared" si="211"/>
        <v>255-2</v>
      </c>
      <c r="B1022" s="1" t="s">
        <v>661</v>
      </c>
      <c r="C1022">
        <f t="shared" si="213"/>
        <v>255</v>
      </c>
      <c r="D1022">
        <f t="shared" si="212"/>
        <v>2</v>
      </c>
    </row>
    <row r="1023" spans="1:4" ht="17" x14ac:dyDescent="0.25">
      <c r="A1023" t="str">
        <f t="shared" si="211"/>
        <v>255-3</v>
      </c>
      <c r="B1023" s="1" t="s">
        <v>662</v>
      </c>
      <c r="C1023">
        <f t="shared" si="213"/>
        <v>255</v>
      </c>
      <c r="D1023">
        <f t="shared" si="212"/>
        <v>3</v>
      </c>
    </row>
    <row r="1024" spans="1:4" x14ac:dyDescent="0.2">
      <c r="A1024" t="str">
        <f t="shared" si="211"/>
        <v>256-1</v>
      </c>
      <c r="C1024">
        <f t="shared" si="213"/>
        <v>256</v>
      </c>
      <c r="D1024">
        <f t="shared" si="212"/>
        <v>1</v>
      </c>
    </row>
    <row r="1025" spans="1:4" ht="17" x14ac:dyDescent="0.25">
      <c r="A1025" t="str">
        <f t="shared" si="211"/>
        <v>256-2</v>
      </c>
      <c r="B1025" s="1" t="s">
        <v>663</v>
      </c>
      <c r="C1025">
        <f t="shared" si="213"/>
        <v>256</v>
      </c>
      <c r="D1025">
        <f t="shared" si="212"/>
        <v>2</v>
      </c>
    </row>
    <row r="1026" spans="1:4" x14ac:dyDescent="0.2">
      <c r="A1026" t="str">
        <f t="shared" si="211"/>
        <v>257-1</v>
      </c>
      <c r="C1026">
        <f t="shared" si="213"/>
        <v>257</v>
      </c>
      <c r="D1026">
        <f t="shared" si="212"/>
        <v>1</v>
      </c>
    </row>
    <row r="1027" spans="1:4" ht="17" x14ac:dyDescent="0.25">
      <c r="A1027" t="str">
        <f t="shared" si="211"/>
        <v>257-2</v>
      </c>
      <c r="B1027" s="1" t="s">
        <v>664</v>
      </c>
      <c r="C1027">
        <f t="shared" si="213"/>
        <v>257</v>
      </c>
      <c r="D1027">
        <f t="shared" si="212"/>
        <v>2</v>
      </c>
    </row>
    <row r="1028" spans="1:4" ht="17" x14ac:dyDescent="0.25">
      <c r="A1028" t="str">
        <f t="shared" ref="A1028:A1091" si="214">C1028&amp;"-"&amp;D1028</f>
        <v>257-3</v>
      </c>
      <c r="B1028" s="1" t="s">
        <v>93</v>
      </c>
      <c r="C1028">
        <f t="shared" si="213"/>
        <v>257</v>
      </c>
      <c r="D1028">
        <f t="shared" ref="D1028:D1091" si="215">IF(C1028=C1027,D1027+1,1)</f>
        <v>3</v>
      </c>
    </row>
    <row r="1029" spans="1:4" ht="17" x14ac:dyDescent="0.25">
      <c r="A1029" t="str">
        <f t="shared" si="214"/>
        <v>257-4</v>
      </c>
      <c r="B1029" s="1" t="s">
        <v>665</v>
      </c>
      <c r="C1029">
        <f t="shared" ref="C1029:C1092" si="216">IF(B1029="",C1028+1,C1028)</f>
        <v>257</v>
      </c>
      <c r="D1029">
        <f t="shared" si="215"/>
        <v>4</v>
      </c>
    </row>
    <row r="1030" spans="1:4" x14ac:dyDescent="0.2">
      <c r="A1030" t="str">
        <f t="shared" si="214"/>
        <v>258-1</v>
      </c>
      <c r="C1030">
        <f t="shared" si="216"/>
        <v>258</v>
      </c>
      <c r="D1030">
        <f t="shared" si="215"/>
        <v>1</v>
      </c>
    </row>
    <row r="1031" spans="1:4" ht="17" x14ac:dyDescent="0.25">
      <c r="A1031" t="str">
        <f t="shared" si="214"/>
        <v>258-2</v>
      </c>
      <c r="B1031" s="1" t="s">
        <v>666</v>
      </c>
      <c r="C1031">
        <f t="shared" si="216"/>
        <v>258</v>
      </c>
      <c r="D1031">
        <f t="shared" si="215"/>
        <v>2</v>
      </c>
    </row>
    <row r="1032" spans="1:4" ht="17" x14ac:dyDescent="0.25">
      <c r="A1032" t="str">
        <f t="shared" si="214"/>
        <v>258-3</v>
      </c>
      <c r="B1032" s="1" t="s">
        <v>667</v>
      </c>
      <c r="C1032">
        <f t="shared" si="216"/>
        <v>258</v>
      </c>
      <c r="D1032">
        <f t="shared" si="215"/>
        <v>3</v>
      </c>
    </row>
    <row r="1033" spans="1:4" ht="17" x14ac:dyDescent="0.25">
      <c r="A1033" t="str">
        <f t="shared" si="214"/>
        <v>258-4</v>
      </c>
      <c r="B1033" s="1" t="s">
        <v>668</v>
      </c>
      <c r="C1033">
        <f t="shared" si="216"/>
        <v>258</v>
      </c>
      <c r="D1033">
        <f t="shared" si="215"/>
        <v>4</v>
      </c>
    </row>
    <row r="1034" spans="1:4" x14ac:dyDescent="0.2">
      <c r="A1034" t="str">
        <f t="shared" si="214"/>
        <v>259-1</v>
      </c>
      <c r="C1034">
        <f t="shared" si="216"/>
        <v>259</v>
      </c>
      <c r="D1034">
        <f t="shared" si="215"/>
        <v>1</v>
      </c>
    </row>
    <row r="1035" spans="1:4" ht="17" x14ac:dyDescent="0.25">
      <c r="A1035" t="str">
        <f t="shared" si="214"/>
        <v>259-2</v>
      </c>
      <c r="B1035" s="1" t="s">
        <v>669</v>
      </c>
      <c r="C1035">
        <f t="shared" si="216"/>
        <v>259</v>
      </c>
      <c r="D1035">
        <f t="shared" si="215"/>
        <v>2</v>
      </c>
    </row>
    <row r="1036" spans="1:4" ht="17" x14ac:dyDescent="0.25">
      <c r="A1036" t="str">
        <f t="shared" si="214"/>
        <v>259-3</v>
      </c>
      <c r="B1036" s="1" t="s">
        <v>670</v>
      </c>
      <c r="C1036">
        <f t="shared" si="216"/>
        <v>259</v>
      </c>
      <c r="D1036">
        <f t="shared" si="215"/>
        <v>3</v>
      </c>
    </row>
    <row r="1037" spans="1:4" x14ac:dyDescent="0.2">
      <c r="A1037" t="str">
        <f t="shared" si="214"/>
        <v>260-1</v>
      </c>
      <c r="C1037">
        <f t="shared" si="216"/>
        <v>260</v>
      </c>
      <c r="D1037">
        <f t="shared" si="215"/>
        <v>1</v>
      </c>
    </row>
    <row r="1038" spans="1:4" ht="17" x14ac:dyDescent="0.25">
      <c r="A1038" t="str">
        <f t="shared" si="214"/>
        <v>260-2</v>
      </c>
      <c r="B1038" s="1" t="s">
        <v>671</v>
      </c>
      <c r="C1038">
        <f t="shared" si="216"/>
        <v>260</v>
      </c>
      <c r="D1038">
        <f t="shared" si="215"/>
        <v>2</v>
      </c>
    </row>
    <row r="1039" spans="1:4" ht="17" x14ac:dyDescent="0.25">
      <c r="A1039" t="str">
        <f t="shared" si="214"/>
        <v>260-3</v>
      </c>
      <c r="B1039" s="1" t="s">
        <v>672</v>
      </c>
      <c r="C1039">
        <f t="shared" si="216"/>
        <v>260</v>
      </c>
      <c r="D1039">
        <f t="shared" si="215"/>
        <v>3</v>
      </c>
    </row>
    <row r="1040" spans="1:4" x14ac:dyDescent="0.2">
      <c r="A1040" t="str">
        <f t="shared" si="214"/>
        <v>261-1</v>
      </c>
      <c r="C1040">
        <f t="shared" si="216"/>
        <v>261</v>
      </c>
      <c r="D1040">
        <f t="shared" si="215"/>
        <v>1</v>
      </c>
    </row>
    <row r="1041" spans="1:4" ht="17" x14ac:dyDescent="0.25">
      <c r="A1041" t="str">
        <f t="shared" si="214"/>
        <v>261-2</v>
      </c>
      <c r="B1041" s="1" t="s">
        <v>237</v>
      </c>
      <c r="C1041">
        <f t="shared" si="216"/>
        <v>261</v>
      </c>
      <c r="D1041">
        <f t="shared" si="215"/>
        <v>2</v>
      </c>
    </row>
    <row r="1042" spans="1:4" ht="17" x14ac:dyDescent="0.25">
      <c r="A1042" t="str">
        <f t="shared" si="214"/>
        <v>261-3</v>
      </c>
      <c r="B1042" s="1" t="s">
        <v>673</v>
      </c>
      <c r="C1042">
        <f t="shared" si="216"/>
        <v>261</v>
      </c>
      <c r="D1042">
        <f t="shared" si="215"/>
        <v>3</v>
      </c>
    </row>
    <row r="1043" spans="1:4" ht="17" x14ac:dyDescent="0.25">
      <c r="A1043" t="str">
        <f t="shared" si="214"/>
        <v>261-4</v>
      </c>
      <c r="B1043" s="1" t="s">
        <v>674</v>
      </c>
      <c r="C1043">
        <f t="shared" si="216"/>
        <v>261</v>
      </c>
      <c r="D1043">
        <f t="shared" si="215"/>
        <v>4</v>
      </c>
    </row>
    <row r="1044" spans="1:4" ht="17" x14ac:dyDescent="0.25">
      <c r="A1044" t="str">
        <f t="shared" si="214"/>
        <v>261-5</v>
      </c>
      <c r="B1044" s="1" t="s">
        <v>675</v>
      </c>
      <c r="C1044">
        <f t="shared" si="216"/>
        <v>261</v>
      </c>
      <c r="D1044">
        <f t="shared" si="215"/>
        <v>5</v>
      </c>
    </row>
    <row r="1045" spans="1:4" ht="17" x14ac:dyDescent="0.25">
      <c r="A1045" t="str">
        <f t="shared" si="214"/>
        <v>261-6</v>
      </c>
      <c r="B1045" s="1" t="s">
        <v>676</v>
      </c>
      <c r="C1045">
        <f t="shared" si="216"/>
        <v>261</v>
      </c>
      <c r="D1045">
        <f t="shared" si="215"/>
        <v>6</v>
      </c>
    </row>
    <row r="1046" spans="1:4" x14ac:dyDescent="0.2">
      <c r="A1046" t="str">
        <f t="shared" si="214"/>
        <v>262-1</v>
      </c>
      <c r="C1046">
        <f t="shared" si="216"/>
        <v>262</v>
      </c>
      <c r="D1046">
        <f t="shared" si="215"/>
        <v>1</v>
      </c>
    </row>
    <row r="1047" spans="1:4" ht="17" x14ac:dyDescent="0.25">
      <c r="A1047" t="str">
        <f t="shared" si="214"/>
        <v>262-2</v>
      </c>
      <c r="B1047" s="1" t="s">
        <v>677</v>
      </c>
      <c r="C1047">
        <f t="shared" si="216"/>
        <v>262</v>
      </c>
      <c r="D1047">
        <f t="shared" si="215"/>
        <v>2</v>
      </c>
    </row>
    <row r="1048" spans="1:4" ht="17" x14ac:dyDescent="0.25">
      <c r="A1048" t="str">
        <f t="shared" si="214"/>
        <v>262-3</v>
      </c>
      <c r="B1048" s="1" t="s">
        <v>678</v>
      </c>
      <c r="C1048">
        <f t="shared" si="216"/>
        <v>262</v>
      </c>
      <c r="D1048">
        <f t="shared" si="215"/>
        <v>3</v>
      </c>
    </row>
    <row r="1049" spans="1:4" x14ac:dyDescent="0.2">
      <c r="A1049" t="str">
        <f t="shared" si="214"/>
        <v>263-1</v>
      </c>
      <c r="C1049">
        <f t="shared" si="216"/>
        <v>263</v>
      </c>
      <c r="D1049">
        <f t="shared" si="215"/>
        <v>1</v>
      </c>
    </row>
    <row r="1050" spans="1:4" ht="17" x14ac:dyDescent="0.25">
      <c r="A1050" t="str">
        <f t="shared" si="214"/>
        <v>263-2</v>
      </c>
      <c r="B1050" s="1" t="s">
        <v>322</v>
      </c>
      <c r="C1050">
        <f t="shared" si="216"/>
        <v>263</v>
      </c>
      <c r="D1050">
        <f t="shared" si="215"/>
        <v>2</v>
      </c>
    </row>
    <row r="1051" spans="1:4" ht="17" x14ac:dyDescent="0.25">
      <c r="A1051" t="str">
        <f t="shared" si="214"/>
        <v>263-3</v>
      </c>
      <c r="B1051" s="1" t="s">
        <v>679</v>
      </c>
      <c r="C1051">
        <f t="shared" si="216"/>
        <v>263</v>
      </c>
      <c r="D1051">
        <f t="shared" si="215"/>
        <v>3</v>
      </c>
    </row>
    <row r="1052" spans="1:4" ht="17" x14ac:dyDescent="0.25">
      <c r="A1052" t="str">
        <f t="shared" si="214"/>
        <v>263-4</v>
      </c>
      <c r="B1052" s="1" t="s">
        <v>185</v>
      </c>
      <c r="C1052">
        <f t="shared" si="216"/>
        <v>263</v>
      </c>
      <c r="D1052">
        <f t="shared" si="215"/>
        <v>4</v>
      </c>
    </row>
    <row r="1053" spans="1:4" ht="17" x14ac:dyDescent="0.25">
      <c r="A1053" t="str">
        <f t="shared" si="214"/>
        <v>263-5</v>
      </c>
      <c r="B1053" s="1" t="s">
        <v>680</v>
      </c>
      <c r="C1053">
        <f t="shared" si="216"/>
        <v>263</v>
      </c>
      <c r="D1053">
        <f t="shared" si="215"/>
        <v>5</v>
      </c>
    </row>
    <row r="1054" spans="1:4" x14ac:dyDescent="0.2">
      <c r="A1054" t="str">
        <f t="shared" si="214"/>
        <v>264-1</v>
      </c>
      <c r="C1054">
        <f t="shared" si="216"/>
        <v>264</v>
      </c>
      <c r="D1054">
        <f t="shared" si="215"/>
        <v>1</v>
      </c>
    </row>
    <row r="1055" spans="1:4" ht="17" x14ac:dyDescent="0.25">
      <c r="A1055" t="str">
        <f t="shared" si="214"/>
        <v>264-2</v>
      </c>
      <c r="B1055" s="1" t="s">
        <v>681</v>
      </c>
      <c r="C1055">
        <f t="shared" si="216"/>
        <v>264</v>
      </c>
      <c r="D1055">
        <f t="shared" si="215"/>
        <v>2</v>
      </c>
    </row>
    <row r="1056" spans="1:4" ht="17" x14ac:dyDescent="0.25">
      <c r="A1056" t="str">
        <f t="shared" si="214"/>
        <v>264-3</v>
      </c>
      <c r="B1056" s="1" t="s">
        <v>682</v>
      </c>
      <c r="C1056">
        <f t="shared" si="216"/>
        <v>264</v>
      </c>
      <c r="D1056">
        <f t="shared" si="215"/>
        <v>3</v>
      </c>
    </row>
    <row r="1057" spans="1:4" x14ac:dyDescent="0.2">
      <c r="A1057" t="str">
        <f t="shared" si="214"/>
        <v>265-1</v>
      </c>
      <c r="C1057">
        <f t="shared" si="216"/>
        <v>265</v>
      </c>
      <c r="D1057">
        <f t="shared" si="215"/>
        <v>1</v>
      </c>
    </row>
    <row r="1058" spans="1:4" ht="17" x14ac:dyDescent="0.25">
      <c r="A1058" t="str">
        <f t="shared" si="214"/>
        <v>265-2</v>
      </c>
      <c r="B1058" s="1" t="s">
        <v>683</v>
      </c>
      <c r="C1058">
        <f t="shared" si="216"/>
        <v>265</v>
      </c>
      <c r="D1058">
        <f t="shared" si="215"/>
        <v>2</v>
      </c>
    </row>
    <row r="1059" spans="1:4" ht="17" x14ac:dyDescent="0.25">
      <c r="A1059" t="str">
        <f t="shared" si="214"/>
        <v>265-3</v>
      </c>
      <c r="B1059" s="1" t="s">
        <v>684</v>
      </c>
      <c r="C1059">
        <f t="shared" si="216"/>
        <v>265</v>
      </c>
      <c r="D1059">
        <f t="shared" si="215"/>
        <v>3</v>
      </c>
    </row>
    <row r="1060" spans="1:4" x14ac:dyDescent="0.2">
      <c r="A1060" t="str">
        <f t="shared" si="214"/>
        <v>266-1</v>
      </c>
      <c r="C1060">
        <f t="shared" si="216"/>
        <v>266</v>
      </c>
      <c r="D1060">
        <f t="shared" si="215"/>
        <v>1</v>
      </c>
    </row>
    <row r="1061" spans="1:4" ht="17" x14ac:dyDescent="0.25">
      <c r="A1061" t="str">
        <f t="shared" si="214"/>
        <v>266-2</v>
      </c>
      <c r="B1061" s="1" t="s">
        <v>685</v>
      </c>
      <c r="C1061">
        <f t="shared" si="216"/>
        <v>266</v>
      </c>
      <c r="D1061">
        <f t="shared" si="215"/>
        <v>2</v>
      </c>
    </row>
    <row r="1062" spans="1:4" ht="17" x14ac:dyDescent="0.25">
      <c r="A1062" t="str">
        <f t="shared" si="214"/>
        <v>266-3</v>
      </c>
      <c r="B1062" s="1" t="s">
        <v>525</v>
      </c>
      <c r="C1062">
        <f t="shared" si="216"/>
        <v>266</v>
      </c>
      <c r="D1062">
        <f t="shared" si="215"/>
        <v>3</v>
      </c>
    </row>
    <row r="1063" spans="1:4" x14ac:dyDescent="0.2">
      <c r="A1063" t="str">
        <f t="shared" si="214"/>
        <v>267-1</v>
      </c>
      <c r="C1063">
        <f t="shared" si="216"/>
        <v>267</v>
      </c>
      <c r="D1063">
        <f t="shared" si="215"/>
        <v>1</v>
      </c>
    </row>
    <row r="1064" spans="1:4" ht="17" x14ac:dyDescent="0.25">
      <c r="A1064" t="str">
        <f t="shared" si="214"/>
        <v>267-2</v>
      </c>
      <c r="B1064" s="1" t="s">
        <v>686</v>
      </c>
      <c r="C1064">
        <f t="shared" si="216"/>
        <v>267</v>
      </c>
      <c r="D1064">
        <f t="shared" si="215"/>
        <v>2</v>
      </c>
    </row>
    <row r="1065" spans="1:4" ht="17" x14ac:dyDescent="0.25">
      <c r="A1065" t="str">
        <f t="shared" si="214"/>
        <v>267-3</v>
      </c>
      <c r="B1065" s="1" t="s">
        <v>687</v>
      </c>
      <c r="C1065">
        <f t="shared" si="216"/>
        <v>267</v>
      </c>
      <c r="D1065">
        <f t="shared" si="215"/>
        <v>3</v>
      </c>
    </row>
    <row r="1066" spans="1:4" ht="17" x14ac:dyDescent="0.25">
      <c r="A1066" t="str">
        <f t="shared" si="214"/>
        <v>267-4</v>
      </c>
      <c r="B1066" s="1" t="s">
        <v>476</v>
      </c>
      <c r="C1066">
        <f t="shared" si="216"/>
        <v>267</v>
      </c>
      <c r="D1066">
        <f t="shared" si="215"/>
        <v>4</v>
      </c>
    </row>
    <row r="1067" spans="1:4" x14ac:dyDescent="0.2">
      <c r="A1067" t="str">
        <f t="shared" si="214"/>
        <v>268-1</v>
      </c>
      <c r="C1067">
        <f t="shared" si="216"/>
        <v>268</v>
      </c>
      <c r="D1067">
        <f t="shared" si="215"/>
        <v>1</v>
      </c>
    </row>
    <row r="1068" spans="1:4" ht="17" x14ac:dyDescent="0.25">
      <c r="A1068" t="str">
        <f t="shared" si="214"/>
        <v>268-2</v>
      </c>
      <c r="B1068" s="1" t="s">
        <v>688</v>
      </c>
      <c r="C1068">
        <f t="shared" si="216"/>
        <v>268</v>
      </c>
      <c r="D1068">
        <f t="shared" si="215"/>
        <v>2</v>
      </c>
    </row>
    <row r="1069" spans="1:4" ht="17" x14ac:dyDescent="0.25">
      <c r="A1069" t="str">
        <f t="shared" si="214"/>
        <v>268-3</v>
      </c>
      <c r="B1069" s="1" t="s">
        <v>689</v>
      </c>
      <c r="C1069">
        <f t="shared" si="216"/>
        <v>268</v>
      </c>
      <c r="D1069">
        <f t="shared" si="215"/>
        <v>3</v>
      </c>
    </row>
    <row r="1070" spans="1:4" ht="17" x14ac:dyDescent="0.25">
      <c r="A1070" t="str">
        <f t="shared" si="214"/>
        <v>268-4</v>
      </c>
      <c r="B1070" s="1" t="s">
        <v>690</v>
      </c>
      <c r="C1070">
        <f t="shared" si="216"/>
        <v>268</v>
      </c>
      <c r="D1070">
        <f t="shared" si="215"/>
        <v>4</v>
      </c>
    </row>
    <row r="1071" spans="1:4" x14ac:dyDescent="0.2">
      <c r="A1071" t="str">
        <f t="shared" si="214"/>
        <v>269-1</v>
      </c>
      <c r="C1071">
        <f t="shared" si="216"/>
        <v>269</v>
      </c>
      <c r="D1071">
        <f t="shared" si="215"/>
        <v>1</v>
      </c>
    </row>
    <row r="1072" spans="1:4" ht="17" x14ac:dyDescent="0.25">
      <c r="A1072" t="str">
        <f t="shared" si="214"/>
        <v>269-2</v>
      </c>
      <c r="B1072" s="1" t="s">
        <v>691</v>
      </c>
      <c r="C1072">
        <f t="shared" si="216"/>
        <v>269</v>
      </c>
      <c r="D1072">
        <f t="shared" si="215"/>
        <v>2</v>
      </c>
    </row>
    <row r="1073" spans="1:4" ht="17" x14ac:dyDescent="0.25">
      <c r="A1073" t="str">
        <f t="shared" si="214"/>
        <v>269-3</v>
      </c>
      <c r="B1073" s="1" t="s">
        <v>692</v>
      </c>
      <c r="C1073">
        <f t="shared" si="216"/>
        <v>269</v>
      </c>
      <c r="D1073">
        <f t="shared" si="215"/>
        <v>3</v>
      </c>
    </row>
    <row r="1074" spans="1:4" x14ac:dyDescent="0.2">
      <c r="A1074" t="str">
        <f t="shared" si="214"/>
        <v>270-1</v>
      </c>
      <c r="C1074">
        <f t="shared" si="216"/>
        <v>270</v>
      </c>
      <c r="D1074">
        <f t="shared" si="215"/>
        <v>1</v>
      </c>
    </row>
    <row r="1075" spans="1:4" ht="17" x14ac:dyDescent="0.25">
      <c r="A1075" t="str">
        <f t="shared" si="214"/>
        <v>270-2</v>
      </c>
      <c r="B1075" s="1" t="s">
        <v>693</v>
      </c>
      <c r="C1075">
        <f t="shared" si="216"/>
        <v>270</v>
      </c>
      <c r="D1075">
        <f t="shared" si="215"/>
        <v>2</v>
      </c>
    </row>
    <row r="1076" spans="1:4" ht="17" x14ac:dyDescent="0.25">
      <c r="A1076" t="str">
        <f t="shared" si="214"/>
        <v>270-3</v>
      </c>
      <c r="B1076" s="1" t="s">
        <v>694</v>
      </c>
      <c r="C1076">
        <f t="shared" si="216"/>
        <v>270</v>
      </c>
      <c r="D1076">
        <f t="shared" si="215"/>
        <v>3</v>
      </c>
    </row>
    <row r="1077" spans="1:4" ht="17" x14ac:dyDescent="0.25">
      <c r="A1077" t="str">
        <f t="shared" si="214"/>
        <v>270-4</v>
      </c>
      <c r="B1077" s="1" t="s">
        <v>695</v>
      </c>
      <c r="C1077">
        <f t="shared" si="216"/>
        <v>270</v>
      </c>
      <c r="D1077">
        <f t="shared" si="215"/>
        <v>4</v>
      </c>
    </row>
    <row r="1078" spans="1:4" ht="17" x14ac:dyDescent="0.25">
      <c r="A1078" t="str">
        <f t="shared" si="214"/>
        <v>270-5</v>
      </c>
      <c r="B1078" s="1" t="s">
        <v>696</v>
      </c>
      <c r="C1078">
        <f t="shared" si="216"/>
        <v>270</v>
      </c>
      <c r="D1078">
        <f t="shared" si="215"/>
        <v>5</v>
      </c>
    </row>
    <row r="1079" spans="1:4" x14ac:dyDescent="0.2">
      <c r="A1079" t="str">
        <f t="shared" si="214"/>
        <v>271-1</v>
      </c>
      <c r="C1079">
        <f t="shared" si="216"/>
        <v>271</v>
      </c>
      <c r="D1079">
        <f t="shared" si="215"/>
        <v>1</v>
      </c>
    </row>
    <row r="1080" spans="1:4" ht="17" x14ac:dyDescent="0.25">
      <c r="A1080" t="str">
        <f t="shared" si="214"/>
        <v>271-2</v>
      </c>
      <c r="B1080" s="1" t="s">
        <v>697</v>
      </c>
      <c r="C1080">
        <f t="shared" si="216"/>
        <v>271</v>
      </c>
      <c r="D1080">
        <f t="shared" si="215"/>
        <v>2</v>
      </c>
    </row>
    <row r="1081" spans="1:4" ht="17" x14ac:dyDescent="0.25">
      <c r="A1081" t="str">
        <f t="shared" si="214"/>
        <v>271-3</v>
      </c>
      <c r="B1081" s="1" t="s">
        <v>698</v>
      </c>
      <c r="C1081">
        <f t="shared" si="216"/>
        <v>271</v>
      </c>
      <c r="D1081">
        <f t="shared" si="215"/>
        <v>3</v>
      </c>
    </row>
    <row r="1082" spans="1:4" ht="17" x14ac:dyDescent="0.25">
      <c r="A1082" t="str">
        <f t="shared" si="214"/>
        <v>271-4</v>
      </c>
      <c r="B1082" s="1" t="s">
        <v>699</v>
      </c>
      <c r="C1082">
        <f t="shared" si="216"/>
        <v>271</v>
      </c>
      <c r="D1082">
        <f t="shared" si="215"/>
        <v>4</v>
      </c>
    </row>
    <row r="1083" spans="1:4" x14ac:dyDescent="0.2">
      <c r="A1083" t="str">
        <f t="shared" si="214"/>
        <v>272-1</v>
      </c>
      <c r="C1083">
        <f t="shared" si="216"/>
        <v>272</v>
      </c>
      <c r="D1083">
        <f t="shared" si="215"/>
        <v>1</v>
      </c>
    </row>
    <row r="1084" spans="1:4" ht="17" x14ac:dyDescent="0.25">
      <c r="A1084" t="str">
        <f t="shared" si="214"/>
        <v>272-2</v>
      </c>
      <c r="B1084" s="1" t="s">
        <v>700</v>
      </c>
      <c r="C1084">
        <f t="shared" si="216"/>
        <v>272</v>
      </c>
      <c r="D1084">
        <f t="shared" si="215"/>
        <v>2</v>
      </c>
    </row>
    <row r="1085" spans="1:4" ht="17" x14ac:dyDescent="0.25">
      <c r="A1085" t="str">
        <f t="shared" si="214"/>
        <v>272-3</v>
      </c>
      <c r="B1085" s="1" t="s">
        <v>701</v>
      </c>
      <c r="C1085">
        <f t="shared" si="216"/>
        <v>272</v>
      </c>
      <c r="D1085">
        <f t="shared" si="215"/>
        <v>3</v>
      </c>
    </row>
    <row r="1086" spans="1:4" x14ac:dyDescent="0.2">
      <c r="A1086" t="str">
        <f t="shared" si="214"/>
        <v>273-1</v>
      </c>
      <c r="C1086">
        <f t="shared" si="216"/>
        <v>273</v>
      </c>
      <c r="D1086">
        <f t="shared" si="215"/>
        <v>1</v>
      </c>
    </row>
    <row r="1087" spans="1:4" ht="17" x14ac:dyDescent="0.25">
      <c r="A1087" t="str">
        <f t="shared" si="214"/>
        <v>273-2</v>
      </c>
      <c r="B1087" s="1" t="s">
        <v>702</v>
      </c>
      <c r="C1087">
        <f t="shared" si="216"/>
        <v>273</v>
      </c>
      <c r="D1087">
        <f t="shared" si="215"/>
        <v>2</v>
      </c>
    </row>
    <row r="1088" spans="1:4" ht="17" x14ac:dyDescent="0.25">
      <c r="A1088" t="str">
        <f t="shared" si="214"/>
        <v>273-3</v>
      </c>
      <c r="B1088" s="1" t="s">
        <v>23</v>
      </c>
      <c r="C1088">
        <f t="shared" si="216"/>
        <v>273</v>
      </c>
      <c r="D1088">
        <f t="shared" si="215"/>
        <v>3</v>
      </c>
    </row>
    <row r="1089" spans="1:4" x14ac:dyDescent="0.2">
      <c r="A1089" t="str">
        <f t="shared" si="214"/>
        <v>274-1</v>
      </c>
      <c r="C1089">
        <f t="shared" si="216"/>
        <v>274</v>
      </c>
      <c r="D1089">
        <f t="shared" si="215"/>
        <v>1</v>
      </c>
    </row>
    <row r="1090" spans="1:4" ht="17" x14ac:dyDescent="0.25">
      <c r="A1090" t="str">
        <f t="shared" si="214"/>
        <v>274-2</v>
      </c>
      <c r="B1090" s="1" t="s">
        <v>703</v>
      </c>
      <c r="C1090">
        <f t="shared" si="216"/>
        <v>274</v>
      </c>
      <c r="D1090">
        <f t="shared" si="215"/>
        <v>2</v>
      </c>
    </row>
    <row r="1091" spans="1:4" ht="17" x14ac:dyDescent="0.25">
      <c r="A1091" t="str">
        <f t="shared" si="214"/>
        <v>274-3</v>
      </c>
      <c r="B1091" s="1" t="s">
        <v>143</v>
      </c>
      <c r="C1091">
        <f t="shared" si="216"/>
        <v>274</v>
      </c>
      <c r="D1091">
        <f t="shared" si="215"/>
        <v>3</v>
      </c>
    </row>
    <row r="1092" spans="1:4" x14ac:dyDescent="0.2">
      <c r="A1092" t="str">
        <f t="shared" ref="A1092:A1140" si="217">C1092&amp;"-"&amp;D1092</f>
        <v>275-1</v>
      </c>
      <c r="C1092">
        <f t="shared" si="216"/>
        <v>275</v>
      </c>
      <c r="D1092">
        <f t="shared" ref="D1092:D1140" si="218">IF(C1092=C1091,D1091+1,1)</f>
        <v>1</v>
      </c>
    </row>
    <row r="1093" spans="1:4" ht="17" x14ac:dyDescent="0.25">
      <c r="A1093" t="str">
        <f t="shared" si="217"/>
        <v>275-2</v>
      </c>
      <c r="B1093" s="1" t="s">
        <v>704</v>
      </c>
      <c r="C1093">
        <f t="shared" ref="C1093:C1140" si="219">IF(B1093="",C1092+1,C1092)</f>
        <v>275</v>
      </c>
      <c r="D1093">
        <f t="shared" si="218"/>
        <v>2</v>
      </c>
    </row>
    <row r="1094" spans="1:4" ht="17" x14ac:dyDescent="0.25">
      <c r="A1094" t="str">
        <f t="shared" si="217"/>
        <v>275-3</v>
      </c>
      <c r="B1094" s="1" t="s">
        <v>705</v>
      </c>
      <c r="C1094">
        <f t="shared" si="219"/>
        <v>275</v>
      </c>
      <c r="D1094">
        <f t="shared" si="218"/>
        <v>3</v>
      </c>
    </row>
    <row r="1095" spans="1:4" ht="17" x14ac:dyDescent="0.25">
      <c r="A1095" t="str">
        <f t="shared" si="217"/>
        <v>275-4</v>
      </c>
      <c r="B1095" s="1" t="s">
        <v>706</v>
      </c>
      <c r="C1095">
        <f t="shared" si="219"/>
        <v>275</v>
      </c>
      <c r="D1095">
        <f t="shared" si="218"/>
        <v>4</v>
      </c>
    </row>
    <row r="1096" spans="1:4" x14ac:dyDescent="0.2">
      <c r="A1096" t="str">
        <f t="shared" si="217"/>
        <v>276-1</v>
      </c>
      <c r="C1096">
        <f t="shared" si="219"/>
        <v>276</v>
      </c>
      <c r="D1096">
        <f t="shared" si="218"/>
        <v>1</v>
      </c>
    </row>
    <row r="1097" spans="1:4" ht="17" x14ac:dyDescent="0.25">
      <c r="A1097" t="str">
        <f t="shared" si="217"/>
        <v>276-2</v>
      </c>
      <c r="B1097" s="1" t="s">
        <v>211</v>
      </c>
      <c r="C1097">
        <f t="shared" si="219"/>
        <v>276</v>
      </c>
      <c r="D1097">
        <f t="shared" si="218"/>
        <v>2</v>
      </c>
    </row>
    <row r="1098" spans="1:4" ht="17" x14ac:dyDescent="0.25">
      <c r="A1098" t="str">
        <f t="shared" si="217"/>
        <v>276-3</v>
      </c>
      <c r="B1098" s="1" t="s">
        <v>178</v>
      </c>
      <c r="C1098">
        <f t="shared" si="219"/>
        <v>276</v>
      </c>
      <c r="D1098">
        <f t="shared" si="218"/>
        <v>3</v>
      </c>
    </row>
    <row r="1099" spans="1:4" ht="17" x14ac:dyDescent="0.25">
      <c r="A1099" t="str">
        <f t="shared" si="217"/>
        <v>276-4</v>
      </c>
      <c r="B1099" s="1" t="s">
        <v>707</v>
      </c>
      <c r="C1099">
        <f t="shared" si="219"/>
        <v>276</v>
      </c>
      <c r="D1099">
        <f t="shared" si="218"/>
        <v>4</v>
      </c>
    </row>
    <row r="1100" spans="1:4" ht="17" x14ac:dyDescent="0.25">
      <c r="A1100" t="str">
        <f t="shared" si="217"/>
        <v>276-5</v>
      </c>
      <c r="B1100" s="1" t="s">
        <v>708</v>
      </c>
      <c r="C1100">
        <f t="shared" si="219"/>
        <v>276</v>
      </c>
      <c r="D1100">
        <f t="shared" si="218"/>
        <v>5</v>
      </c>
    </row>
    <row r="1101" spans="1:4" x14ac:dyDescent="0.2">
      <c r="A1101" t="str">
        <f t="shared" si="217"/>
        <v>277-1</v>
      </c>
      <c r="C1101">
        <f t="shared" si="219"/>
        <v>277</v>
      </c>
      <c r="D1101">
        <f t="shared" si="218"/>
        <v>1</v>
      </c>
    </row>
    <row r="1102" spans="1:4" ht="17" x14ac:dyDescent="0.25">
      <c r="A1102" t="str">
        <f t="shared" si="217"/>
        <v>277-2</v>
      </c>
      <c r="B1102" s="1" t="s">
        <v>709</v>
      </c>
      <c r="C1102">
        <f t="shared" si="219"/>
        <v>277</v>
      </c>
      <c r="D1102">
        <f t="shared" si="218"/>
        <v>2</v>
      </c>
    </row>
    <row r="1103" spans="1:4" ht="17" x14ac:dyDescent="0.25">
      <c r="A1103" t="str">
        <f t="shared" si="217"/>
        <v>277-3</v>
      </c>
      <c r="B1103" s="1" t="s">
        <v>710</v>
      </c>
      <c r="C1103">
        <f t="shared" si="219"/>
        <v>277</v>
      </c>
      <c r="D1103">
        <f t="shared" si="218"/>
        <v>3</v>
      </c>
    </row>
    <row r="1104" spans="1:4" ht="17" x14ac:dyDescent="0.25">
      <c r="A1104" t="str">
        <f t="shared" si="217"/>
        <v>277-4</v>
      </c>
      <c r="B1104" s="1" t="s">
        <v>114</v>
      </c>
      <c r="C1104">
        <f t="shared" si="219"/>
        <v>277</v>
      </c>
      <c r="D1104">
        <f t="shared" si="218"/>
        <v>4</v>
      </c>
    </row>
    <row r="1105" spans="1:4" ht="17" x14ac:dyDescent="0.25">
      <c r="A1105" t="str">
        <f t="shared" si="217"/>
        <v>277-5</v>
      </c>
      <c r="B1105" s="1" t="s">
        <v>711</v>
      </c>
      <c r="C1105">
        <f t="shared" si="219"/>
        <v>277</v>
      </c>
      <c r="D1105">
        <f t="shared" si="218"/>
        <v>5</v>
      </c>
    </row>
    <row r="1106" spans="1:4" x14ac:dyDescent="0.2">
      <c r="A1106" t="str">
        <f t="shared" si="217"/>
        <v>278-1</v>
      </c>
      <c r="C1106">
        <f t="shared" si="219"/>
        <v>278</v>
      </c>
      <c r="D1106">
        <f t="shared" si="218"/>
        <v>1</v>
      </c>
    </row>
    <row r="1107" spans="1:4" ht="17" x14ac:dyDescent="0.25">
      <c r="A1107" t="str">
        <f t="shared" si="217"/>
        <v>278-2</v>
      </c>
      <c r="B1107" s="1" t="s">
        <v>220</v>
      </c>
      <c r="C1107">
        <f t="shared" si="219"/>
        <v>278</v>
      </c>
      <c r="D1107">
        <f t="shared" si="218"/>
        <v>2</v>
      </c>
    </row>
    <row r="1108" spans="1:4" ht="17" x14ac:dyDescent="0.25">
      <c r="A1108" t="str">
        <f t="shared" si="217"/>
        <v>278-3</v>
      </c>
      <c r="B1108" s="1" t="s">
        <v>373</v>
      </c>
      <c r="C1108">
        <f t="shared" si="219"/>
        <v>278</v>
      </c>
      <c r="D1108">
        <f t="shared" si="218"/>
        <v>3</v>
      </c>
    </row>
    <row r="1109" spans="1:4" ht="17" x14ac:dyDescent="0.25">
      <c r="A1109" t="str">
        <f t="shared" si="217"/>
        <v>278-4</v>
      </c>
      <c r="B1109" s="1" t="s">
        <v>329</v>
      </c>
      <c r="C1109">
        <f t="shared" si="219"/>
        <v>278</v>
      </c>
      <c r="D1109">
        <f t="shared" si="218"/>
        <v>4</v>
      </c>
    </row>
    <row r="1110" spans="1:4" ht="17" x14ac:dyDescent="0.25">
      <c r="A1110" t="str">
        <f t="shared" si="217"/>
        <v>278-5</v>
      </c>
      <c r="B1110" s="1" t="s">
        <v>712</v>
      </c>
      <c r="C1110">
        <f t="shared" si="219"/>
        <v>278</v>
      </c>
      <c r="D1110">
        <f t="shared" si="218"/>
        <v>5</v>
      </c>
    </row>
    <row r="1111" spans="1:4" x14ac:dyDescent="0.2">
      <c r="A1111" t="str">
        <f t="shared" si="217"/>
        <v>279-1</v>
      </c>
      <c r="C1111">
        <f t="shared" si="219"/>
        <v>279</v>
      </c>
      <c r="D1111">
        <f t="shared" si="218"/>
        <v>1</v>
      </c>
    </row>
    <row r="1112" spans="1:4" ht="17" x14ac:dyDescent="0.25">
      <c r="A1112" t="str">
        <f t="shared" si="217"/>
        <v>279-2</v>
      </c>
      <c r="B1112" s="1" t="s">
        <v>713</v>
      </c>
      <c r="C1112">
        <f t="shared" si="219"/>
        <v>279</v>
      </c>
      <c r="D1112">
        <f t="shared" si="218"/>
        <v>2</v>
      </c>
    </row>
    <row r="1113" spans="1:4" ht="17" x14ac:dyDescent="0.25">
      <c r="A1113" t="str">
        <f t="shared" si="217"/>
        <v>279-3</v>
      </c>
      <c r="B1113" s="1" t="s">
        <v>714</v>
      </c>
      <c r="C1113">
        <f t="shared" si="219"/>
        <v>279</v>
      </c>
      <c r="D1113">
        <f t="shared" si="218"/>
        <v>3</v>
      </c>
    </row>
    <row r="1114" spans="1:4" ht="17" x14ac:dyDescent="0.25">
      <c r="A1114" t="str">
        <f t="shared" si="217"/>
        <v>279-4</v>
      </c>
      <c r="B1114" s="1" t="s">
        <v>62</v>
      </c>
      <c r="C1114">
        <f t="shared" si="219"/>
        <v>279</v>
      </c>
      <c r="D1114">
        <f t="shared" si="218"/>
        <v>4</v>
      </c>
    </row>
    <row r="1115" spans="1:4" x14ac:dyDescent="0.2">
      <c r="A1115" t="str">
        <f t="shared" si="217"/>
        <v>280-1</v>
      </c>
      <c r="C1115">
        <f t="shared" si="219"/>
        <v>280</v>
      </c>
      <c r="D1115">
        <f t="shared" si="218"/>
        <v>1</v>
      </c>
    </row>
    <row r="1116" spans="1:4" ht="17" x14ac:dyDescent="0.25">
      <c r="A1116" t="str">
        <f t="shared" si="217"/>
        <v>280-2</v>
      </c>
      <c r="B1116" s="1" t="s">
        <v>715</v>
      </c>
      <c r="C1116">
        <f t="shared" si="219"/>
        <v>280</v>
      </c>
      <c r="D1116">
        <f t="shared" si="218"/>
        <v>2</v>
      </c>
    </row>
    <row r="1117" spans="1:4" x14ac:dyDescent="0.2">
      <c r="A1117" t="str">
        <f t="shared" si="217"/>
        <v>281-1</v>
      </c>
      <c r="C1117">
        <f t="shared" si="219"/>
        <v>281</v>
      </c>
      <c r="D1117">
        <f t="shared" si="218"/>
        <v>1</v>
      </c>
    </row>
    <row r="1118" spans="1:4" ht="17" x14ac:dyDescent="0.25">
      <c r="A1118" t="str">
        <f t="shared" si="217"/>
        <v>281-2</v>
      </c>
      <c r="B1118" s="1" t="s">
        <v>716</v>
      </c>
      <c r="C1118">
        <f t="shared" si="219"/>
        <v>281</v>
      </c>
      <c r="D1118">
        <f t="shared" si="218"/>
        <v>2</v>
      </c>
    </row>
    <row r="1119" spans="1:4" ht="17" x14ac:dyDescent="0.25">
      <c r="A1119" t="str">
        <f t="shared" si="217"/>
        <v>281-3</v>
      </c>
      <c r="B1119" s="1" t="s">
        <v>717</v>
      </c>
      <c r="C1119">
        <f t="shared" si="219"/>
        <v>281</v>
      </c>
      <c r="D1119">
        <f t="shared" si="218"/>
        <v>3</v>
      </c>
    </row>
    <row r="1120" spans="1:4" x14ac:dyDescent="0.2">
      <c r="A1120" t="str">
        <f t="shared" si="217"/>
        <v>282-1</v>
      </c>
      <c r="C1120">
        <f t="shared" si="219"/>
        <v>282</v>
      </c>
      <c r="D1120">
        <f t="shared" si="218"/>
        <v>1</v>
      </c>
    </row>
    <row r="1121" spans="1:4" ht="17" x14ac:dyDescent="0.25">
      <c r="A1121" t="str">
        <f t="shared" si="217"/>
        <v>282-2</v>
      </c>
      <c r="B1121" s="1" t="s">
        <v>718</v>
      </c>
      <c r="C1121">
        <f t="shared" si="219"/>
        <v>282</v>
      </c>
      <c r="D1121">
        <f t="shared" si="218"/>
        <v>2</v>
      </c>
    </row>
    <row r="1122" spans="1:4" ht="17" x14ac:dyDescent="0.25">
      <c r="A1122" t="str">
        <f t="shared" si="217"/>
        <v>282-3</v>
      </c>
      <c r="B1122" s="1" t="s">
        <v>719</v>
      </c>
      <c r="C1122">
        <f t="shared" si="219"/>
        <v>282</v>
      </c>
      <c r="D1122">
        <f t="shared" si="218"/>
        <v>3</v>
      </c>
    </row>
    <row r="1123" spans="1:4" ht="17" x14ac:dyDescent="0.25">
      <c r="A1123" t="str">
        <f t="shared" si="217"/>
        <v>282-4</v>
      </c>
      <c r="B1123" s="1" t="s">
        <v>720</v>
      </c>
      <c r="C1123">
        <f t="shared" si="219"/>
        <v>282</v>
      </c>
      <c r="D1123">
        <f t="shared" si="218"/>
        <v>4</v>
      </c>
    </row>
    <row r="1124" spans="1:4" x14ac:dyDescent="0.2">
      <c r="A1124" t="str">
        <f t="shared" si="217"/>
        <v>283-1</v>
      </c>
      <c r="C1124">
        <f t="shared" si="219"/>
        <v>283</v>
      </c>
      <c r="D1124">
        <f t="shared" si="218"/>
        <v>1</v>
      </c>
    </row>
    <row r="1125" spans="1:4" ht="17" x14ac:dyDescent="0.25">
      <c r="A1125" t="str">
        <f t="shared" si="217"/>
        <v>283-2</v>
      </c>
      <c r="B1125" s="1" t="s">
        <v>721</v>
      </c>
      <c r="C1125">
        <f t="shared" si="219"/>
        <v>283</v>
      </c>
      <c r="D1125">
        <f t="shared" si="218"/>
        <v>2</v>
      </c>
    </row>
    <row r="1126" spans="1:4" x14ac:dyDescent="0.2">
      <c r="A1126" t="str">
        <f t="shared" si="217"/>
        <v>284-1</v>
      </c>
      <c r="C1126">
        <f t="shared" si="219"/>
        <v>284</v>
      </c>
      <c r="D1126">
        <f t="shared" si="218"/>
        <v>1</v>
      </c>
    </row>
    <row r="1127" spans="1:4" ht="17" x14ac:dyDescent="0.25">
      <c r="A1127" t="str">
        <f t="shared" si="217"/>
        <v>284-2</v>
      </c>
      <c r="B1127" s="1" t="s">
        <v>124</v>
      </c>
      <c r="C1127">
        <f t="shared" si="219"/>
        <v>284</v>
      </c>
      <c r="D1127">
        <f t="shared" si="218"/>
        <v>2</v>
      </c>
    </row>
    <row r="1128" spans="1:4" ht="17" x14ac:dyDescent="0.25">
      <c r="A1128" t="str">
        <f t="shared" si="217"/>
        <v>284-3</v>
      </c>
      <c r="B1128" s="1" t="s">
        <v>722</v>
      </c>
      <c r="C1128">
        <f t="shared" si="219"/>
        <v>284</v>
      </c>
      <c r="D1128">
        <f t="shared" si="218"/>
        <v>3</v>
      </c>
    </row>
    <row r="1129" spans="1:4" ht="17" x14ac:dyDescent="0.25">
      <c r="A1129" t="str">
        <f t="shared" si="217"/>
        <v>284-4</v>
      </c>
      <c r="B1129" s="1" t="s">
        <v>723</v>
      </c>
      <c r="C1129">
        <f t="shared" si="219"/>
        <v>284</v>
      </c>
      <c r="D1129">
        <f t="shared" si="218"/>
        <v>4</v>
      </c>
    </row>
    <row r="1130" spans="1:4" ht="17" x14ac:dyDescent="0.25">
      <c r="A1130" t="str">
        <f t="shared" si="217"/>
        <v>284-5</v>
      </c>
      <c r="B1130" s="1" t="s">
        <v>568</v>
      </c>
      <c r="C1130">
        <f t="shared" si="219"/>
        <v>284</v>
      </c>
      <c r="D1130">
        <f t="shared" si="218"/>
        <v>5</v>
      </c>
    </row>
    <row r="1131" spans="1:4" ht="17" x14ac:dyDescent="0.25">
      <c r="A1131" t="str">
        <f t="shared" si="217"/>
        <v>284-6</v>
      </c>
      <c r="B1131" s="1" t="s">
        <v>724</v>
      </c>
      <c r="C1131">
        <f t="shared" si="219"/>
        <v>284</v>
      </c>
      <c r="D1131">
        <f t="shared" si="218"/>
        <v>6</v>
      </c>
    </row>
    <row r="1132" spans="1:4" ht="17" x14ac:dyDescent="0.25">
      <c r="A1132" t="str">
        <f t="shared" si="217"/>
        <v>284-7</v>
      </c>
      <c r="B1132" s="1" t="s">
        <v>93</v>
      </c>
      <c r="C1132">
        <f t="shared" si="219"/>
        <v>284</v>
      </c>
      <c r="D1132">
        <f t="shared" si="218"/>
        <v>7</v>
      </c>
    </row>
    <row r="1133" spans="1:4" x14ac:dyDescent="0.2">
      <c r="A1133" t="str">
        <f t="shared" si="217"/>
        <v>285-1</v>
      </c>
      <c r="C1133">
        <f t="shared" si="219"/>
        <v>285</v>
      </c>
      <c r="D1133">
        <f t="shared" si="218"/>
        <v>1</v>
      </c>
    </row>
    <row r="1134" spans="1:4" ht="17" x14ac:dyDescent="0.25">
      <c r="A1134" t="str">
        <f t="shared" si="217"/>
        <v>285-2</v>
      </c>
      <c r="B1134" s="1" t="s">
        <v>725</v>
      </c>
      <c r="C1134">
        <f t="shared" si="219"/>
        <v>285</v>
      </c>
      <c r="D1134">
        <f t="shared" si="218"/>
        <v>2</v>
      </c>
    </row>
    <row r="1135" spans="1:4" ht="17" x14ac:dyDescent="0.25">
      <c r="A1135" t="str">
        <f t="shared" si="217"/>
        <v>285-3</v>
      </c>
      <c r="B1135" s="1" t="s">
        <v>726</v>
      </c>
      <c r="C1135">
        <f t="shared" si="219"/>
        <v>285</v>
      </c>
      <c r="D1135">
        <f t="shared" si="218"/>
        <v>3</v>
      </c>
    </row>
    <row r="1136" spans="1:4" ht="17" x14ac:dyDescent="0.25">
      <c r="A1136" t="str">
        <f t="shared" si="217"/>
        <v>285-4</v>
      </c>
      <c r="B1136" s="1" t="s">
        <v>727</v>
      </c>
      <c r="C1136">
        <f t="shared" si="219"/>
        <v>285</v>
      </c>
      <c r="D1136">
        <f t="shared" si="218"/>
        <v>4</v>
      </c>
    </row>
    <row r="1137" spans="1:4" ht="17" x14ac:dyDescent="0.25">
      <c r="A1137" t="str">
        <f t="shared" si="217"/>
        <v>285-5</v>
      </c>
      <c r="B1137" s="1" t="s">
        <v>728</v>
      </c>
      <c r="C1137">
        <f t="shared" si="219"/>
        <v>285</v>
      </c>
      <c r="D1137">
        <f t="shared" si="218"/>
        <v>5</v>
      </c>
    </row>
    <row r="1138" spans="1:4" x14ac:dyDescent="0.2">
      <c r="A1138" t="str">
        <f t="shared" si="217"/>
        <v>286-1</v>
      </c>
      <c r="C1138">
        <f t="shared" si="219"/>
        <v>286</v>
      </c>
      <c r="D1138">
        <f t="shared" si="218"/>
        <v>1</v>
      </c>
    </row>
    <row r="1139" spans="1:4" ht="17" x14ac:dyDescent="0.25">
      <c r="A1139" t="str">
        <f t="shared" si="217"/>
        <v>286-2</v>
      </c>
      <c r="B1139" s="1" t="s">
        <v>729</v>
      </c>
      <c r="C1139">
        <f t="shared" si="219"/>
        <v>286</v>
      </c>
      <c r="D1139">
        <f t="shared" si="218"/>
        <v>2</v>
      </c>
    </row>
    <row r="1140" spans="1:4" ht="17" x14ac:dyDescent="0.25">
      <c r="A1140" t="str">
        <f t="shared" si="217"/>
        <v>286-3</v>
      </c>
      <c r="B1140" s="1" t="s">
        <v>730</v>
      </c>
      <c r="C1140">
        <f t="shared" si="219"/>
        <v>286</v>
      </c>
      <c r="D1140">
        <f t="shared" si="218"/>
        <v>3</v>
      </c>
    </row>
    <row r="1141" spans="1:4" x14ac:dyDescent="0.2">
      <c r="D1141">
        <f>MAX(D3:D1140)</f>
        <v>8</v>
      </c>
    </row>
  </sheetData>
  <autoFilter ref="A2:BI1141" xr:uid="{4515CD43-FAF4-7543-A3CC-2E753AD5FED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67418-2666-8742-B9E9-D2F24BCAC2B5}">
  <sheetPr codeName="Sheet2"/>
  <dimension ref="A1:A7"/>
  <sheetViews>
    <sheetView workbookViewId="0">
      <selection activeCell="A6" sqref="A6"/>
    </sheetView>
  </sheetViews>
  <sheetFormatPr baseColWidth="10" defaultRowHeight="16" x14ac:dyDescent="0.2"/>
  <sheetData>
    <row r="1" spans="1:1" x14ac:dyDescent="0.2">
      <c r="A1" t="s">
        <v>749</v>
      </c>
    </row>
    <row r="2" spans="1:1" x14ac:dyDescent="0.2">
      <c r="A2" t="s">
        <v>750</v>
      </c>
    </row>
    <row r="3" spans="1:1" x14ac:dyDescent="0.2">
      <c r="A3" t="s">
        <v>751</v>
      </c>
    </row>
    <row r="4" spans="1:1" x14ac:dyDescent="0.2">
      <c r="A4" t="s">
        <v>752</v>
      </c>
    </row>
    <row r="5" spans="1:1" x14ac:dyDescent="0.2">
      <c r="A5" t="s">
        <v>753</v>
      </c>
    </row>
    <row r="6" spans="1:1" x14ac:dyDescent="0.2">
      <c r="A6" t="s">
        <v>754</v>
      </c>
    </row>
    <row r="7" spans="1:1" x14ac:dyDescent="0.2">
      <c r="A7" t="s">
        <v>755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1B37A-FCD7-6542-B430-7ECAB2E5E6DA}">
  <sheetPr codeName="Sheet3"/>
  <dimension ref="A1:A16"/>
  <sheetViews>
    <sheetView workbookViewId="0">
      <selection activeCell="A11" sqref="A11"/>
    </sheetView>
  </sheetViews>
  <sheetFormatPr baseColWidth="10" defaultRowHeight="16" x14ac:dyDescent="0.2"/>
  <sheetData>
    <row r="1" spans="1:1" x14ac:dyDescent="0.2">
      <c r="A1">
        <v>0</v>
      </c>
    </row>
    <row r="2" spans="1:1" x14ac:dyDescent="0.2">
      <c r="A2">
        <v>1</v>
      </c>
    </row>
    <row r="3" spans="1:1" x14ac:dyDescent="0.2">
      <c r="A3">
        <v>2</v>
      </c>
    </row>
    <row r="4" spans="1:1" x14ac:dyDescent="0.2">
      <c r="A4">
        <v>3</v>
      </c>
    </row>
    <row r="5" spans="1:1" x14ac:dyDescent="0.2">
      <c r="A5">
        <v>4</v>
      </c>
    </row>
    <row r="6" spans="1:1" x14ac:dyDescent="0.2">
      <c r="A6">
        <v>5</v>
      </c>
    </row>
    <row r="7" spans="1:1" x14ac:dyDescent="0.2">
      <c r="A7">
        <v>6</v>
      </c>
    </row>
    <row r="8" spans="1:1" x14ac:dyDescent="0.2">
      <c r="A8">
        <v>7</v>
      </c>
    </row>
    <row r="9" spans="1:1" x14ac:dyDescent="0.2">
      <c r="A9">
        <v>8</v>
      </c>
    </row>
    <row r="10" spans="1:1" x14ac:dyDescent="0.2">
      <c r="A10">
        <v>9</v>
      </c>
    </row>
    <row r="11" spans="1:1" x14ac:dyDescent="0.2">
      <c r="A11" t="s">
        <v>758</v>
      </c>
    </row>
    <row r="12" spans="1:1" x14ac:dyDescent="0.2">
      <c r="A12" t="s">
        <v>759</v>
      </c>
    </row>
    <row r="13" spans="1:1" x14ac:dyDescent="0.2">
      <c r="A13" t="s">
        <v>760</v>
      </c>
    </row>
    <row r="14" spans="1:1" x14ac:dyDescent="0.2">
      <c r="A14" t="s">
        <v>761</v>
      </c>
    </row>
    <row r="15" spans="1:1" x14ac:dyDescent="0.2">
      <c r="A15" t="s">
        <v>762</v>
      </c>
    </row>
    <row r="16" spans="1:1" x14ac:dyDescent="0.2">
      <c r="A16" t="s">
        <v>763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Alphanumeric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Falero, Nataly</dc:creator>
  <cp:lastModifiedBy>Falero, Nataly</cp:lastModifiedBy>
  <dcterms:created xsi:type="dcterms:W3CDTF">2020-12-04T04:53:33Z</dcterms:created>
  <dcterms:modified xsi:type="dcterms:W3CDTF">2020-12-04T10:37:41Z</dcterms:modified>
</cp:coreProperties>
</file>