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Excel/Excel &amp; Financial Modelling/Advent-of-Code-Excel/2016/"/>
    </mc:Choice>
  </mc:AlternateContent>
  <xr:revisionPtr revIDLastSave="0" documentId="13_ncr:1_{A886E74E-E186-A14A-9E77-EE80D3DADCBE}" xr6:coauthVersionLast="47" xr6:coauthVersionMax="47" xr10:uidLastSave="{00000000-0000-0000-0000-000000000000}"/>
  <bookViews>
    <workbookView xWindow="0" yWindow="760" windowWidth="26260" windowHeight="17580" xr2:uid="{BD9D965C-81AA-E441-BA42-DB93D2E4F26D}"/>
  </bookViews>
  <sheets>
    <sheet name="Solutions" sheetId="3" r:id="rId1"/>
    <sheet name="Workings" sheetId="2" r:id="rId2"/>
    <sheet name="Lookup" sheetId="4" r:id="rId3"/>
  </sheets>
  <definedNames>
    <definedName name="input">Workings!$B$1</definedName>
    <definedName name="input2">#REF!</definedName>
    <definedName name="Number1">Workings!#REF!</definedName>
    <definedName name="Number2">Workings!#REF!</definedName>
    <definedName name="Target">Workings!#REF!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2" l="1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 s="1"/>
  <c r="K30" i="2" a="1"/>
  <c r="K30" i="2" s="1"/>
  <c r="K31" i="2" a="1"/>
  <c r="K31" i="2" s="1"/>
  <c r="K32" i="2" a="1"/>
  <c r="K32" i="2" s="1"/>
  <c r="K33" i="2" a="1"/>
  <c r="K33" i="2" s="1"/>
  <c r="K34" i="2" a="1"/>
  <c r="K34" i="2" s="1"/>
  <c r="K35" i="2" a="1"/>
  <c r="K35" i="2" s="1"/>
  <c r="K36" i="2" a="1"/>
  <c r="K36" i="2" s="1"/>
  <c r="K37" i="2" a="1"/>
  <c r="K37" i="2" s="1"/>
  <c r="K38" i="2" a="1"/>
  <c r="K38" i="2" s="1"/>
  <c r="K39" i="2" a="1"/>
  <c r="K39" i="2" s="1"/>
  <c r="K40" i="2" a="1"/>
  <c r="K40" i="2" s="1"/>
  <c r="K41" i="2" a="1"/>
  <c r="K41" i="2" s="1"/>
  <c r="K42" i="2" a="1"/>
  <c r="K42" i="2" s="1"/>
  <c r="K43" i="2" a="1"/>
  <c r="K43" i="2" s="1"/>
  <c r="K44" i="2" a="1"/>
  <c r="K44" i="2" s="1"/>
  <c r="K45" i="2" a="1"/>
  <c r="K45" i="2" s="1"/>
  <c r="K46" i="2" a="1"/>
  <c r="K46" i="2" s="1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 s="1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 s="1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 s="1"/>
  <c r="K66" i="2" a="1"/>
  <c r="K66" i="2" s="1"/>
  <c r="K67" i="2" a="1"/>
  <c r="K67" i="2" s="1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 s="1"/>
  <c r="K75" i="2" a="1"/>
  <c r="K75" i="2" s="1"/>
  <c r="K76" i="2" a="1"/>
  <c r="K76" i="2" s="1"/>
  <c r="K77" i="2" a="1"/>
  <c r="K77" i="2" s="1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 s="1"/>
  <c r="K84" i="2" a="1"/>
  <c r="K84" i="2" s="1"/>
  <c r="K85" i="2" a="1"/>
  <c r="K85" i="2" s="1"/>
  <c r="K86" i="2" a="1"/>
  <c r="K86" i="2" s="1"/>
  <c r="K87" i="2" a="1"/>
  <c r="K87" i="2" s="1"/>
  <c r="K88" i="2" a="1"/>
  <c r="K88" i="2" s="1"/>
  <c r="K89" i="2" a="1"/>
  <c r="K89" i="2" s="1"/>
  <c r="K90" i="2" a="1"/>
  <c r="K90" i="2" s="1"/>
  <c r="K91" i="2" a="1"/>
  <c r="K91" i="2" s="1"/>
  <c r="K92" i="2" a="1"/>
  <c r="K92" i="2" s="1"/>
  <c r="K93" i="2" a="1"/>
  <c r="K93" i="2" s="1"/>
  <c r="K94" i="2" a="1"/>
  <c r="K94" i="2" s="1"/>
  <c r="K95" i="2" a="1"/>
  <c r="K95" i="2" s="1"/>
  <c r="K96" i="2" a="1"/>
  <c r="K96" i="2" s="1"/>
  <c r="K97" i="2" a="1"/>
  <c r="K97" i="2" s="1"/>
  <c r="K98" i="2" a="1"/>
  <c r="K98" i="2" s="1"/>
  <c r="K99" i="2" a="1"/>
  <c r="K99" i="2" s="1"/>
  <c r="K100" i="2" a="1"/>
  <c r="K100" i="2" s="1"/>
  <c r="K101" i="2" a="1"/>
  <c r="K101" i="2" s="1"/>
  <c r="K102" i="2" a="1"/>
  <c r="K102" i="2" s="1"/>
  <c r="K103" i="2" a="1"/>
  <c r="K103" i="2" s="1"/>
  <c r="K104" i="2" a="1"/>
  <c r="K104" i="2" s="1"/>
  <c r="K105" i="2" a="1"/>
  <c r="K105" i="2" s="1"/>
  <c r="K106" i="2" a="1"/>
  <c r="K106" i="2" s="1"/>
  <c r="K107" i="2" a="1"/>
  <c r="K107" i="2" s="1"/>
  <c r="K108" i="2" a="1"/>
  <c r="K108" i="2" s="1"/>
  <c r="K109" i="2" a="1"/>
  <c r="K109" i="2" s="1"/>
  <c r="K110" i="2" a="1"/>
  <c r="K110" i="2" s="1"/>
  <c r="K111" i="2" a="1"/>
  <c r="K111" i="2" s="1"/>
  <c r="K112" i="2" a="1"/>
  <c r="K112" i="2" s="1"/>
  <c r="K113" i="2" a="1"/>
  <c r="K113" i="2" s="1"/>
  <c r="K114" i="2" a="1"/>
  <c r="K114" i="2" s="1"/>
  <c r="K115" i="2" a="1"/>
  <c r="K115" i="2" s="1"/>
  <c r="K116" i="2" a="1"/>
  <c r="K116" i="2" s="1"/>
  <c r="K6" i="2" a="1"/>
  <c r="K6" i="2" s="1"/>
  <c r="T6" i="2" a="1"/>
  <c r="T6" i="2" s="1"/>
  <c r="L6" i="2" a="1"/>
  <c r="L6" i="2" s="1"/>
  <c r="L7" i="2" a="1"/>
  <c r="L7" i="2" s="1"/>
  <c r="L8" i="2" a="1"/>
  <c r="L8" i="2" s="1"/>
  <c r="L9" i="2" a="1"/>
  <c r="L9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19" i="2" a="1"/>
  <c r="L19" i="2"/>
  <c r="L20" i="2" a="1"/>
  <c r="L20" i="2" s="1"/>
  <c r="L21" i="2" a="1"/>
  <c r="L21" i="2" s="1"/>
  <c r="L22" i="2" a="1"/>
  <c r="L22" i="2" s="1"/>
  <c r="L23" i="2" a="1"/>
  <c r="L23" i="2" s="1"/>
  <c r="L24" i="2" a="1"/>
  <c r="L24" i="2" s="1"/>
  <c r="L25" i="2" a="1"/>
  <c r="L25" i="2" s="1"/>
  <c r="L26" i="2" a="1"/>
  <c r="L26" i="2" s="1"/>
  <c r="L27" i="2" a="1"/>
  <c r="L27" i="2" s="1"/>
  <c r="L28" i="2" a="1"/>
  <c r="L28" i="2" s="1"/>
  <c r="L29" i="2" a="1"/>
  <c r="L29" i="2"/>
  <c r="L30" i="2" a="1"/>
  <c r="L30" i="2" s="1"/>
  <c r="L31" i="2" a="1"/>
  <c r="L31" i="2" s="1"/>
  <c r="L32" i="2" a="1"/>
  <c r="L32" i="2" s="1"/>
  <c r="L33" i="2" a="1"/>
  <c r="L33" i="2" s="1"/>
  <c r="L34" i="2" a="1"/>
  <c r="L34" i="2" s="1"/>
  <c r="L35" i="2" a="1"/>
  <c r="L35" i="2" s="1"/>
  <c r="L36" i="2" a="1"/>
  <c r="L36" i="2" s="1"/>
  <c r="L37" i="2" a="1"/>
  <c r="L37" i="2" s="1"/>
  <c r="L38" i="2" a="1"/>
  <c r="L38" i="2" s="1"/>
  <c r="L39" i="2" a="1"/>
  <c r="L39" i="2" s="1"/>
  <c r="L40" i="2" a="1"/>
  <c r="L40" i="2" s="1"/>
  <c r="L41" i="2" a="1"/>
  <c r="L41" i="2" s="1"/>
  <c r="L42" i="2" a="1"/>
  <c r="L42" i="2" s="1"/>
  <c r="L43" i="2" a="1"/>
  <c r="L43" i="2" s="1"/>
  <c r="L44" i="2" a="1"/>
  <c r="L44" i="2" s="1"/>
  <c r="L45" i="2" a="1"/>
  <c r="L45" i="2" s="1"/>
  <c r="L46" i="2" a="1"/>
  <c r="L46" i="2" s="1"/>
  <c r="L47" i="2" a="1"/>
  <c r="L47" i="2" s="1"/>
  <c r="L48" i="2" a="1"/>
  <c r="L48" i="2" s="1"/>
  <c r="L49" i="2" a="1"/>
  <c r="L49" i="2" s="1"/>
  <c r="L50" i="2" a="1"/>
  <c r="L50" i="2" s="1"/>
  <c r="L51" i="2" a="1"/>
  <c r="L51" i="2" s="1"/>
  <c r="L52" i="2" a="1"/>
  <c r="L52" i="2" s="1"/>
  <c r="L53" i="2" a="1"/>
  <c r="L53" i="2" s="1"/>
  <c r="L54" i="2" a="1"/>
  <c r="L54" i="2" s="1"/>
  <c r="L55" i="2" a="1"/>
  <c r="L55" i="2" s="1"/>
  <c r="L56" i="2" a="1"/>
  <c r="L56" i="2" s="1"/>
  <c r="L57" i="2" a="1"/>
  <c r="L57" i="2" s="1"/>
  <c r="L58" i="2" a="1"/>
  <c r="L58" i="2" s="1"/>
  <c r="L59" i="2" a="1"/>
  <c r="L59" i="2" s="1"/>
  <c r="L60" i="2" a="1"/>
  <c r="L60" i="2" s="1"/>
  <c r="L61" i="2" a="1"/>
  <c r="L61" i="2" s="1"/>
  <c r="L62" i="2" a="1"/>
  <c r="L62" i="2" s="1"/>
  <c r="L63" i="2" a="1"/>
  <c r="L63" i="2" s="1"/>
  <c r="L64" i="2" a="1"/>
  <c r="L64" i="2" s="1"/>
  <c r="L65" i="2" a="1"/>
  <c r="L65" i="2" s="1"/>
  <c r="L66" i="2" a="1"/>
  <c r="L66" i="2" s="1"/>
  <c r="L67" i="2" a="1"/>
  <c r="L67" i="2" s="1"/>
  <c r="L68" i="2" a="1"/>
  <c r="L68" i="2" s="1"/>
  <c r="L69" i="2" a="1"/>
  <c r="L69" i="2" s="1"/>
  <c r="L70" i="2" a="1"/>
  <c r="L70" i="2" s="1"/>
  <c r="L71" i="2" a="1"/>
  <c r="L71" i="2" s="1"/>
  <c r="L72" i="2" a="1"/>
  <c r="L72" i="2" s="1"/>
  <c r="L73" i="2" a="1"/>
  <c r="L73" i="2" s="1"/>
  <c r="L74" i="2" a="1"/>
  <c r="L74" i="2" s="1"/>
  <c r="L75" i="2" a="1"/>
  <c r="L75" i="2" s="1"/>
  <c r="L76" i="2" a="1"/>
  <c r="L76" i="2" s="1"/>
  <c r="L77" i="2" a="1"/>
  <c r="L77" i="2" s="1"/>
  <c r="L78" i="2" a="1"/>
  <c r="L78" i="2" s="1"/>
  <c r="L79" i="2" a="1"/>
  <c r="L79" i="2" s="1"/>
  <c r="L80" i="2" a="1"/>
  <c r="L80" i="2" s="1"/>
  <c r="L81" i="2" a="1"/>
  <c r="L81" i="2" s="1"/>
  <c r="L82" i="2" a="1"/>
  <c r="L82" i="2" s="1"/>
  <c r="L83" i="2" a="1"/>
  <c r="L83" i="2" s="1"/>
  <c r="L84" i="2" a="1"/>
  <c r="L84" i="2" s="1"/>
  <c r="L85" i="2" a="1"/>
  <c r="L85" i="2" s="1"/>
  <c r="L86" i="2" a="1"/>
  <c r="L86" i="2" s="1"/>
  <c r="L87" i="2" a="1"/>
  <c r="L87" i="2" s="1"/>
  <c r="L88" i="2" a="1"/>
  <c r="L88" i="2" s="1"/>
  <c r="L89" i="2" a="1"/>
  <c r="L89" i="2" s="1"/>
  <c r="L90" i="2" a="1"/>
  <c r="L90" i="2" s="1"/>
  <c r="L91" i="2" a="1"/>
  <c r="L91" i="2" s="1"/>
  <c r="L92" i="2" a="1"/>
  <c r="L92" i="2" s="1"/>
  <c r="L93" i="2" a="1"/>
  <c r="L93" i="2" s="1"/>
  <c r="L94" i="2" a="1"/>
  <c r="L94" i="2" s="1"/>
  <c r="L95" i="2" a="1"/>
  <c r="L95" i="2" s="1"/>
  <c r="L96" i="2" a="1"/>
  <c r="L96" i="2" s="1"/>
  <c r="L97" i="2" a="1"/>
  <c r="L97" i="2" s="1"/>
  <c r="L98" i="2" a="1"/>
  <c r="L98" i="2" s="1"/>
  <c r="L99" i="2" a="1"/>
  <c r="L99" i="2" s="1"/>
  <c r="L100" i="2" a="1"/>
  <c r="L100" i="2" s="1"/>
  <c r="L101" i="2" a="1"/>
  <c r="L101" i="2" s="1"/>
  <c r="L102" i="2" a="1"/>
  <c r="L102" i="2" s="1"/>
  <c r="L103" i="2" a="1"/>
  <c r="L103" i="2" s="1"/>
  <c r="L104" i="2" a="1"/>
  <c r="L104" i="2" s="1"/>
  <c r="L105" i="2" a="1"/>
  <c r="L105" i="2" s="1"/>
  <c r="L106" i="2" a="1"/>
  <c r="L106" i="2" s="1"/>
  <c r="L107" i="2" a="1"/>
  <c r="L107" i="2" s="1"/>
  <c r="L108" i="2" a="1"/>
  <c r="L108" i="2" s="1"/>
  <c r="L109" i="2" a="1"/>
  <c r="L109" i="2" s="1"/>
  <c r="L110" i="2" a="1"/>
  <c r="L110" i="2" s="1"/>
  <c r="L111" i="2" a="1"/>
  <c r="L111" i="2" s="1"/>
  <c r="L112" i="2" a="1"/>
  <c r="L112" i="2" s="1"/>
  <c r="L113" i="2" a="1"/>
  <c r="L113" i="2" s="1"/>
  <c r="L114" i="2" a="1"/>
  <c r="L114" i="2" s="1"/>
  <c r="L115" i="2" a="1"/>
  <c r="L115" i="2" s="1"/>
  <c r="L116" i="2" a="1"/>
  <c r="L116" i="2" s="1"/>
  <c r="L117" i="2" a="1"/>
  <c r="L117" i="2" s="1"/>
  <c r="L118" i="2" a="1"/>
  <c r="L118" i="2" s="1"/>
  <c r="L119" i="2" a="1"/>
  <c r="L119" i="2" s="1"/>
  <c r="L120" i="2" a="1"/>
  <c r="L120" i="2" s="1"/>
  <c r="L121" i="2" a="1"/>
  <c r="L121" i="2" s="1"/>
  <c r="L122" i="2" a="1"/>
  <c r="L122" i="2" s="1"/>
  <c r="L123" i="2" a="1"/>
  <c r="L123" i="2" s="1"/>
  <c r="L124" i="2" a="1"/>
  <c r="L124" i="2" s="1"/>
  <c r="L125" i="2" a="1"/>
  <c r="L125" i="2" s="1"/>
  <c r="L126" i="2" a="1"/>
  <c r="L126" i="2" s="1"/>
  <c r="L127" i="2" a="1"/>
  <c r="L127" i="2" s="1"/>
  <c r="L128" i="2" a="1"/>
  <c r="L128" i="2" s="1"/>
  <c r="L129" i="2" a="1"/>
  <c r="L129" i="2" s="1"/>
  <c r="L130" i="2" a="1"/>
  <c r="L130" i="2" s="1"/>
  <c r="L131" i="2" a="1"/>
  <c r="L131" i="2" s="1"/>
  <c r="L132" i="2" a="1"/>
  <c r="L132" i="2" s="1"/>
  <c r="L133" i="2" a="1"/>
  <c r="L133" i="2" s="1"/>
  <c r="L134" i="2" a="1"/>
  <c r="L134" i="2" s="1"/>
  <c r="L135" i="2" a="1"/>
  <c r="L135" i="2" s="1"/>
  <c r="L136" i="2" a="1"/>
  <c r="L136" i="2" s="1"/>
  <c r="L137" i="2" a="1"/>
  <c r="L137" i="2" s="1"/>
  <c r="L138" i="2" a="1"/>
  <c r="L138" i="2" s="1"/>
  <c r="L139" i="2" a="1"/>
  <c r="L139" i="2" s="1"/>
  <c r="L140" i="2" a="1"/>
  <c r="L140" i="2" s="1"/>
  <c r="L141" i="2" a="1"/>
  <c r="L141" i="2" s="1"/>
  <c r="L142" i="2" a="1"/>
  <c r="L142" i="2" s="1"/>
  <c r="L143" i="2" a="1"/>
  <c r="L143" i="2" s="1"/>
  <c r="L144" i="2" a="1"/>
  <c r="L144" i="2" s="1"/>
  <c r="L145" i="2" a="1"/>
  <c r="L145" i="2" s="1"/>
  <c r="L146" i="2" a="1"/>
  <c r="L146" i="2" s="1"/>
  <c r="L147" i="2" a="1"/>
  <c r="L147" i="2" s="1"/>
  <c r="L148" i="2" a="1"/>
  <c r="L148" i="2" s="1"/>
  <c r="L149" i="2" a="1"/>
  <c r="L149" i="2" s="1"/>
  <c r="L150" i="2" a="1"/>
  <c r="L150" i="2" s="1"/>
  <c r="L151" i="2" a="1"/>
  <c r="L151" i="2" s="1"/>
  <c r="L152" i="2" a="1"/>
  <c r="L152" i="2" s="1"/>
  <c r="L153" i="2" a="1"/>
  <c r="L153" i="2" s="1"/>
  <c r="L154" i="2" a="1"/>
  <c r="L154" i="2" s="1"/>
  <c r="L155" i="2" a="1"/>
  <c r="L155" i="2" s="1"/>
  <c r="L156" i="2" a="1"/>
  <c r="L156" i="2" s="1"/>
  <c r="L157" i="2" a="1"/>
  <c r="L157" i="2" s="1"/>
  <c r="L158" i="2" a="1"/>
  <c r="L158" i="2" s="1"/>
  <c r="L159" i="2" a="1"/>
  <c r="L159" i="2" s="1"/>
  <c r="L160" i="2" a="1"/>
  <c r="L160" i="2" s="1"/>
  <c r="L161" i="2" a="1"/>
  <c r="L161" i="2" s="1"/>
  <c r="L162" i="2" a="1"/>
  <c r="L162" i="2" s="1"/>
  <c r="L163" i="2" a="1"/>
  <c r="L163" i="2" s="1"/>
  <c r="L164" i="2" a="1"/>
  <c r="L164" i="2" s="1"/>
  <c r="L165" i="2" a="1"/>
  <c r="L165" i="2" s="1"/>
  <c r="L166" i="2" a="1"/>
  <c r="L166" i="2" s="1"/>
  <c r="L4" i="2" a="1"/>
  <c r="L4" i="2" s="1"/>
  <c r="L5" i="2" a="1"/>
  <c r="L5" i="2" s="1"/>
  <c r="J5" i="2"/>
  <c r="N117" i="2"/>
  <c r="H4" i="2"/>
  <c r="B5" i="2"/>
  <c r="A5" i="2" a="1"/>
  <c r="A5" i="2" s="1"/>
  <c r="K127" i="2" l="1" a="1"/>
  <c r="K127" i="2" s="1"/>
  <c r="K137" i="2" a="1"/>
  <c r="K137" i="2" s="1"/>
  <c r="K147" i="2" a="1"/>
  <c r="K147" i="2" s="1"/>
  <c r="K152" i="2" a="1"/>
  <c r="K152" i="2" s="1"/>
  <c r="K162" i="2" a="1"/>
  <c r="K162" i="2" s="1"/>
  <c r="K118" i="2" a="1"/>
  <c r="K118" i="2" s="1"/>
  <c r="K128" i="2" a="1"/>
  <c r="K128" i="2" s="1"/>
  <c r="K138" i="2" a="1"/>
  <c r="K138" i="2" s="1"/>
  <c r="K148" i="2" a="1"/>
  <c r="K148" i="2" s="1"/>
  <c r="K158" i="2" a="1"/>
  <c r="K158" i="2" s="1"/>
  <c r="K131" i="2" a="1"/>
  <c r="K131" i="2" s="1"/>
  <c r="K166" i="2" a="1"/>
  <c r="K166" i="2" s="1"/>
  <c r="K123" i="2" a="1"/>
  <c r="K123" i="2" s="1"/>
  <c r="K133" i="2" a="1"/>
  <c r="K133" i="2" s="1"/>
  <c r="K143" i="2" a="1"/>
  <c r="K143" i="2" s="1"/>
  <c r="K153" i="2" a="1"/>
  <c r="K153" i="2" s="1"/>
  <c r="K163" i="2" a="1"/>
  <c r="K163" i="2" s="1"/>
  <c r="K156" i="2" a="1"/>
  <c r="K156" i="2" s="1"/>
  <c r="K129" i="2" a="1"/>
  <c r="K129" i="2" s="1"/>
  <c r="K139" i="2" a="1"/>
  <c r="K139" i="2" s="1"/>
  <c r="K149" i="2" a="1"/>
  <c r="K149" i="2" s="1"/>
  <c r="K159" i="2" a="1"/>
  <c r="K159" i="2" s="1"/>
  <c r="K121" i="2" a="1"/>
  <c r="K121" i="2" s="1"/>
  <c r="K146" i="2" a="1"/>
  <c r="K146" i="2" s="1"/>
  <c r="K119" i="2" a="1"/>
  <c r="K119" i="2" s="1"/>
  <c r="K124" i="2" a="1"/>
  <c r="K124" i="2" s="1"/>
  <c r="K134" i="2" a="1"/>
  <c r="K134" i="2" s="1"/>
  <c r="K144" i="2" a="1"/>
  <c r="K144" i="2" s="1"/>
  <c r="K154" i="2" a="1"/>
  <c r="K154" i="2" s="1"/>
  <c r="K164" i="2" a="1"/>
  <c r="K164" i="2" s="1"/>
  <c r="K141" i="2" a="1"/>
  <c r="K141" i="2" s="1"/>
  <c r="K125" i="2" a="1"/>
  <c r="K125" i="2" s="1"/>
  <c r="K135" i="2" a="1"/>
  <c r="K135" i="2" s="1"/>
  <c r="K145" i="2" a="1"/>
  <c r="K145" i="2" s="1"/>
  <c r="K155" i="2" a="1"/>
  <c r="K155" i="2" s="1"/>
  <c r="K165" i="2" a="1"/>
  <c r="K165" i="2" s="1"/>
  <c r="K136" i="2" a="1"/>
  <c r="K136" i="2" s="1"/>
  <c r="K120" i="2" a="1"/>
  <c r="K120" i="2" s="1"/>
  <c r="K130" i="2" a="1"/>
  <c r="K130" i="2" s="1"/>
  <c r="K140" i="2" a="1"/>
  <c r="K140" i="2" s="1"/>
  <c r="K150" i="2" a="1"/>
  <c r="K150" i="2" s="1"/>
  <c r="K160" i="2" a="1"/>
  <c r="K160" i="2" s="1"/>
  <c r="K126" i="2" a="1"/>
  <c r="K126" i="2" s="1"/>
  <c r="K151" i="2" a="1"/>
  <c r="K151" i="2" s="1"/>
  <c r="K161" i="2" a="1"/>
  <c r="K161" i="2" s="1"/>
  <c r="K117" i="2" a="1"/>
  <c r="K117" i="2" s="1"/>
  <c r="K122" i="2" a="1"/>
  <c r="K122" i="2" s="1"/>
  <c r="K132" i="2" a="1"/>
  <c r="K132" i="2" s="1"/>
  <c r="K142" i="2" a="1"/>
  <c r="K142" i="2" s="1"/>
  <c r="K157" i="2" a="1"/>
  <c r="K157" i="2" s="1"/>
  <c r="C5" i="2"/>
  <c r="D5" i="2" s="1"/>
  <c r="B6" i="2"/>
  <c r="C6" i="2" s="1"/>
  <c r="D6" i="2" s="1"/>
  <c r="K5" i="2" l="1" a="1"/>
  <c r="K5" i="2" s="1"/>
  <c r="B2" i="3" s="1" a="1"/>
  <c r="B2" i="3" s="1"/>
  <c r="E5" i="2"/>
  <c r="G5" i="2" s="1"/>
  <c r="B7" i="2"/>
  <c r="C7" i="2" s="1"/>
  <c r="D7" i="2" s="1"/>
  <c r="F5" i="2" l="1"/>
  <c r="H5" i="2"/>
  <c r="E6" i="2"/>
  <c r="E7" i="2" s="1"/>
  <c r="B8" i="2"/>
  <c r="C8" i="2" s="1"/>
  <c r="D8" i="2" s="1"/>
  <c r="I5" i="2" l="1"/>
  <c r="E8" i="2"/>
  <c r="G6" i="2"/>
  <c r="G7" i="2" s="1"/>
  <c r="F6" i="2"/>
  <c r="B9" i="2"/>
  <c r="C9" i="2" s="1"/>
  <c r="D9" i="2" s="1"/>
  <c r="F7" i="2" l="1"/>
  <c r="H6" i="2"/>
  <c r="G8" i="2"/>
  <c r="E9" i="2"/>
  <c r="B10" i="2"/>
  <c r="I6" i="2" l="1"/>
  <c r="F8" i="2"/>
  <c r="H7" i="2"/>
  <c r="B11" i="2"/>
  <c r="G9" i="2"/>
  <c r="C10" i="2"/>
  <c r="D10" i="2" s="1"/>
  <c r="H8" i="2" l="1"/>
  <c r="F9" i="2"/>
  <c r="I7" i="2"/>
  <c r="H9" i="2"/>
  <c r="I8" i="2"/>
  <c r="I9" i="2" s="1"/>
  <c r="E10" i="2"/>
  <c r="F10" i="2" s="1"/>
  <c r="B12" i="2"/>
  <c r="C11" i="2"/>
  <c r="D11" i="2" s="1"/>
  <c r="G10" i="2" l="1"/>
  <c r="H10" i="2" s="1"/>
  <c r="E11" i="2"/>
  <c r="F11" i="2" s="1"/>
  <c r="B13" i="2"/>
  <c r="C12" i="2"/>
  <c r="D12" i="2" s="1"/>
  <c r="I10" i="2" l="1"/>
  <c r="G11" i="2"/>
  <c r="H11" i="2" s="1"/>
  <c r="E12" i="2"/>
  <c r="F12" i="2" s="1"/>
  <c r="B14" i="2"/>
  <c r="C13" i="2"/>
  <c r="D13" i="2" s="1"/>
  <c r="I11" i="2" l="1"/>
  <c r="G12" i="2"/>
  <c r="H12" i="2" s="1"/>
  <c r="E13" i="2"/>
  <c r="B15" i="2"/>
  <c r="C14" i="2"/>
  <c r="D14" i="2" s="1"/>
  <c r="I12" i="2" l="1"/>
  <c r="G13" i="2"/>
  <c r="F13" i="2"/>
  <c r="E14" i="2"/>
  <c r="B16" i="2"/>
  <c r="C15" i="2"/>
  <c r="D15" i="2" s="1"/>
  <c r="H13" i="2" l="1"/>
  <c r="G14" i="2"/>
  <c r="F14" i="2"/>
  <c r="B17" i="2"/>
  <c r="C16" i="2"/>
  <c r="D16" i="2" s="1"/>
  <c r="E15" i="2"/>
  <c r="H14" i="2" l="1"/>
  <c r="I13" i="2"/>
  <c r="I14" i="2" s="1"/>
  <c r="E16" i="2"/>
  <c r="B18" i="2"/>
  <c r="C17" i="2"/>
  <c r="D17" i="2" s="1"/>
  <c r="F15" i="2"/>
  <c r="G15" i="2"/>
  <c r="F16" i="2" l="1"/>
  <c r="H15" i="2"/>
  <c r="G16" i="2"/>
  <c r="B19" i="2"/>
  <c r="C18" i="2"/>
  <c r="D18" i="2" s="1"/>
  <c r="E17" i="2"/>
  <c r="E18" i="2" s="1"/>
  <c r="I15" i="2" l="1"/>
  <c r="H16" i="2"/>
  <c r="B20" i="2"/>
  <c r="C19" i="2"/>
  <c r="D19" i="2" s="1"/>
  <c r="F17" i="2"/>
  <c r="G17" i="2"/>
  <c r="G18" i="2" s="1"/>
  <c r="I16" i="2" l="1"/>
  <c r="F18" i="2"/>
  <c r="H17" i="2"/>
  <c r="B21" i="2"/>
  <c r="C20" i="2"/>
  <c r="D20" i="2" s="1"/>
  <c r="E19" i="2"/>
  <c r="H18" i="2" l="1"/>
  <c r="I17" i="2"/>
  <c r="I18" i="2" s="1"/>
  <c r="E20" i="2"/>
  <c r="B22" i="2"/>
  <c r="C21" i="2"/>
  <c r="D21" i="2" s="1"/>
  <c r="F19" i="2"/>
  <c r="G19" i="2"/>
  <c r="G20" i="2" l="1"/>
  <c r="F20" i="2"/>
  <c r="H19" i="2"/>
  <c r="B23" i="2"/>
  <c r="C23" i="2" s="1"/>
  <c r="D23" i="2" s="1"/>
  <c r="C22" i="2"/>
  <c r="D22" i="2" s="1"/>
  <c r="E21" i="2"/>
  <c r="E22" i="2" s="1"/>
  <c r="H20" i="2" l="1"/>
  <c r="I19" i="2"/>
  <c r="E23" i="2"/>
  <c r="B24" i="2"/>
  <c r="F21" i="2"/>
  <c r="G21" i="2"/>
  <c r="G22" i="2" s="1"/>
  <c r="I20" i="2" l="1"/>
  <c r="F22" i="2"/>
  <c r="H21" i="2"/>
  <c r="G23" i="2"/>
  <c r="B25" i="2"/>
  <c r="C25" i="2" s="1"/>
  <c r="D25" i="2" s="1"/>
  <c r="C24" i="2"/>
  <c r="D24" i="2" s="1"/>
  <c r="H22" i="2" l="1"/>
  <c r="I21" i="2"/>
  <c r="I22" i="2" s="1"/>
  <c r="F23" i="2"/>
  <c r="E24" i="2"/>
  <c r="E25" i="2" s="1"/>
  <c r="B26" i="2"/>
  <c r="H23" i="2" l="1"/>
  <c r="I23" i="2"/>
  <c r="B27" i="2"/>
  <c r="C26" i="2"/>
  <c r="D26" i="2" s="1"/>
  <c r="F24" i="2"/>
  <c r="G24" i="2"/>
  <c r="G25" i="2" s="1"/>
  <c r="F25" i="2" l="1"/>
  <c r="H24" i="2"/>
  <c r="E26" i="2"/>
  <c r="F26" i="2" s="1"/>
  <c r="B28" i="2"/>
  <c r="C28" i="2" s="1"/>
  <c r="D28" i="2" s="1"/>
  <c r="C27" i="2"/>
  <c r="D27" i="2" s="1"/>
  <c r="H25" i="2" l="1"/>
  <c r="I24" i="2"/>
  <c r="I25" i="2" s="1"/>
  <c r="G26" i="2"/>
  <c r="H26" i="2" s="1"/>
  <c r="E27" i="2"/>
  <c r="E28" i="2" s="1"/>
  <c r="B29" i="2"/>
  <c r="C29" i="2" s="1"/>
  <c r="D29" i="2" s="1"/>
  <c r="I26" i="2" l="1"/>
  <c r="G27" i="2"/>
  <c r="G28" i="2" s="1"/>
  <c r="F27" i="2"/>
  <c r="B30" i="2"/>
  <c r="E29" i="2"/>
  <c r="F28" i="2" l="1"/>
  <c r="H27" i="2"/>
  <c r="F29" i="2"/>
  <c r="G29" i="2"/>
  <c r="B31" i="2"/>
  <c r="C30" i="2"/>
  <c r="D30" i="2" s="1"/>
  <c r="H28" i="2" l="1"/>
  <c r="I27" i="2"/>
  <c r="I28" i="2" s="1"/>
  <c r="H29" i="2"/>
  <c r="B32" i="2"/>
  <c r="C32" i="2" s="1"/>
  <c r="D32" i="2" s="1"/>
  <c r="C31" i="2"/>
  <c r="D31" i="2" s="1"/>
  <c r="E30" i="2"/>
  <c r="G30" i="2" s="1"/>
  <c r="I29" i="2" l="1"/>
  <c r="B33" i="2"/>
  <c r="C33" i="2" s="1"/>
  <c r="D33" i="2" s="1"/>
  <c r="E31" i="2"/>
  <c r="E32" i="2" s="1"/>
  <c r="F30" i="2"/>
  <c r="H30" i="2" l="1"/>
  <c r="I30" i="2" s="1"/>
  <c r="E33" i="2"/>
  <c r="F31" i="2"/>
  <c r="B34" i="2"/>
  <c r="G31" i="2"/>
  <c r="G32" i="2" s="1"/>
  <c r="G33" i="2" l="1"/>
  <c r="F32" i="2"/>
  <c r="H31" i="2"/>
  <c r="B35" i="2"/>
  <c r="C34" i="2"/>
  <c r="D34" i="2" s="1"/>
  <c r="I31" i="2" l="1"/>
  <c r="F33" i="2"/>
  <c r="H32" i="2"/>
  <c r="E34" i="2"/>
  <c r="B36" i="2"/>
  <c r="C36" i="2" s="1"/>
  <c r="D36" i="2" s="1"/>
  <c r="C35" i="2"/>
  <c r="D35" i="2" s="1"/>
  <c r="H33" i="2" l="1"/>
  <c r="I32" i="2"/>
  <c r="I33" i="2" s="1"/>
  <c r="B37" i="2"/>
  <c r="E35" i="2"/>
  <c r="E36" i="2" s="1"/>
  <c r="F34" i="2"/>
  <c r="G34" i="2"/>
  <c r="H34" i="2" l="1"/>
  <c r="F35" i="2"/>
  <c r="G35" i="2"/>
  <c r="G36" i="2" s="1"/>
  <c r="B38" i="2"/>
  <c r="C37" i="2"/>
  <c r="D37" i="2" s="1"/>
  <c r="I34" i="2" l="1"/>
  <c r="F36" i="2"/>
  <c r="H35" i="2"/>
  <c r="B39" i="2"/>
  <c r="C39" i="2" s="1"/>
  <c r="D39" i="2" s="1"/>
  <c r="C38" i="2"/>
  <c r="D38" i="2" s="1"/>
  <c r="E37" i="2"/>
  <c r="E38" i="2" s="1"/>
  <c r="H36" i="2" l="1"/>
  <c r="I35" i="2"/>
  <c r="I36" i="2" s="1"/>
  <c r="E39" i="2"/>
  <c r="G37" i="2"/>
  <c r="G38" i="2" s="1"/>
  <c r="B40" i="2"/>
  <c r="C40" i="2" s="1"/>
  <c r="D40" i="2" s="1"/>
  <c r="F37" i="2"/>
  <c r="G39" i="2" l="1"/>
  <c r="F38" i="2"/>
  <c r="H37" i="2"/>
  <c r="E40" i="2"/>
  <c r="G40" i="2" s="1"/>
  <c r="B41" i="2"/>
  <c r="C41" i="2" s="1"/>
  <c r="D41" i="2" s="1"/>
  <c r="I37" i="2" l="1"/>
  <c r="F39" i="2"/>
  <c r="H38" i="2"/>
  <c r="B42" i="2"/>
  <c r="E41" i="2"/>
  <c r="H39" i="2" l="1"/>
  <c r="I38" i="2"/>
  <c r="I39" i="2" s="1"/>
  <c r="F40" i="2"/>
  <c r="B43" i="2"/>
  <c r="C43" i="2" s="1"/>
  <c r="D43" i="2" s="1"/>
  <c r="C42" i="2"/>
  <c r="D42" i="2" s="1"/>
  <c r="G41" i="2"/>
  <c r="F41" i="2"/>
  <c r="H41" i="2" l="1"/>
  <c r="H40" i="2"/>
  <c r="I40" i="2" s="1"/>
  <c r="I41" i="2" s="1"/>
  <c r="E42" i="2"/>
  <c r="E43" i="2" s="1"/>
  <c r="B44" i="2"/>
  <c r="C44" i="2" s="1"/>
  <c r="D44" i="2" s="1"/>
  <c r="F42" i="2" l="1"/>
  <c r="G42" i="2"/>
  <c r="G43" i="2" s="1"/>
  <c r="E44" i="2"/>
  <c r="B45" i="2"/>
  <c r="F43" i="2" l="1"/>
  <c r="H42" i="2"/>
  <c r="G44" i="2"/>
  <c r="B46" i="2"/>
  <c r="C45" i="2"/>
  <c r="D45" i="2" s="1"/>
  <c r="H43" i="2" l="1"/>
  <c r="I42" i="2"/>
  <c r="I43" i="2"/>
  <c r="F44" i="2"/>
  <c r="E45" i="2"/>
  <c r="B47" i="2"/>
  <c r="C46" i="2"/>
  <c r="D46" i="2" s="1"/>
  <c r="H44" i="2" l="1"/>
  <c r="F45" i="2"/>
  <c r="I44" i="2"/>
  <c r="G45" i="2"/>
  <c r="E46" i="2"/>
  <c r="B48" i="2"/>
  <c r="C48" i="2"/>
  <c r="D48" i="2" s="1"/>
  <c r="C47" i="2"/>
  <c r="D47" i="2" s="1"/>
  <c r="F46" i="2" l="1"/>
  <c r="H45" i="2"/>
  <c r="G46" i="2"/>
  <c r="H46" i="2" s="1"/>
  <c r="B49" i="2"/>
  <c r="E47" i="2"/>
  <c r="E48" i="2" s="1"/>
  <c r="I45" i="2" l="1"/>
  <c r="I46" i="2" s="1"/>
  <c r="G47" i="2"/>
  <c r="G48" i="2" s="1"/>
  <c r="F47" i="2"/>
  <c r="B50" i="2"/>
  <c r="C49" i="2"/>
  <c r="D49" i="2" s="1"/>
  <c r="F48" i="2" l="1"/>
  <c r="H47" i="2"/>
  <c r="E49" i="2"/>
  <c r="G49" i="2" s="1"/>
  <c r="B51" i="2"/>
  <c r="C51" i="2" s="1"/>
  <c r="D51" i="2" s="1"/>
  <c r="C50" i="2"/>
  <c r="D50" i="2" s="1"/>
  <c r="H48" i="2" l="1"/>
  <c r="I47" i="2"/>
  <c r="I48" i="2" s="1"/>
  <c r="F49" i="2"/>
  <c r="B52" i="2"/>
  <c r="E50" i="2"/>
  <c r="E51" i="2" s="1"/>
  <c r="H49" i="2" l="1"/>
  <c r="I49" i="2"/>
  <c r="B53" i="2"/>
  <c r="C53" i="2"/>
  <c r="D53" i="2" s="1"/>
  <c r="F50" i="2"/>
  <c r="C52" i="2"/>
  <c r="D52" i="2" s="1"/>
  <c r="G50" i="2"/>
  <c r="G51" i="2" s="1"/>
  <c r="F51" i="2" l="1"/>
  <c r="H50" i="2"/>
  <c r="B54" i="2"/>
  <c r="E52" i="2"/>
  <c r="E53" i="2" s="1"/>
  <c r="H51" i="2" l="1"/>
  <c r="I50" i="2"/>
  <c r="I51" i="2" s="1"/>
  <c r="F52" i="2"/>
  <c r="B55" i="2"/>
  <c r="C54" i="2"/>
  <c r="D54" i="2" s="1"/>
  <c r="G52" i="2"/>
  <c r="G53" i="2" s="1"/>
  <c r="F53" i="2" l="1"/>
  <c r="H52" i="2"/>
  <c r="E54" i="2"/>
  <c r="B56" i="2"/>
  <c r="C55" i="2"/>
  <c r="D55" i="2" s="1"/>
  <c r="F54" i="2" l="1"/>
  <c r="H53" i="2"/>
  <c r="I52" i="2"/>
  <c r="I53" i="2" s="1"/>
  <c r="G54" i="2"/>
  <c r="H54" i="2" s="1"/>
  <c r="B57" i="2"/>
  <c r="C56" i="2"/>
  <c r="D56" i="2" s="1"/>
  <c r="E55" i="2"/>
  <c r="I54" i="2" l="1"/>
  <c r="B58" i="2"/>
  <c r="C57" i="2"/>
  <c r="D57" i="2" s="1"/>
  <c r="E56" i="2"/>
  <c r="E57" i="2" s="1"/>
  <c r="F55" i="2"/>
  <c r="G55" i="2"/>
  <c r="F56" i="2" l="1"/>
  <c r="H55" i="2"/>
  <c r="F57" i="2"/>
  <c r="G56" i="2"/>
  <c r="G57" i="2" s="1"/>
  <c r="B59" i="2"/>
  <c r="C59" i="2" s="1"/>
  <c r="D59" i="2" s="1"/>
  <c r="C58" i="2"/>
  <c r="D58" i="2" s="1"/>
  <c r="I55" i="2" l="1"/>
  <c r="H57" i="2"/>
  <c r="H56" i="2"/>
  <c r="E58" i="2"/>
  <c r="E59" i="2" s="1"/>
  <c r="B60" i="2"/>
  <c r="C60" i="2" s="1"/>
  <c r="D60" i="2" s="1"/>
  <c r="I56" i="2" l="1"/>
  <c r="I57" i="2" s="1"/>
  <c r="F58" i="2"/>
  <c r="G58" i="2"/>
  <c r="G59" i="2" s="1"/>
  <c r="E60" i="2"/>
  <c r="B61" i="2"/>
  <c r="F59" i="2" l="1"/>
  <c r="H58" i="2"/>
  <c r="B62" i="2"/>
  <c r="C61" i="2"/>
  <c r="D61" i="2" s="1"/>
  <c r="G60" i="2"/>
  <c r="H59" i="2" l="1"/>
  <c r="F60" i="2"/>
  <c r="I58" i="2"/>
  <c r="E61" i="2"/>
  <c r="B63" i="2"/>
  <c r="C62" i="2"/>
  <c r="D62" i="2" s="1"/>
  <c r="I59" i="2" l="1"/>
  <c r="F61" i="2"/>
  <c r="H60" i="2"/>
  <c r="I60" i="2" s="1"/>
  <c r="G61" i="2"/>
  <c r="H61" i="2" s="1"/>
  <c r="B64" i="2"/>
  <c r="C63" i="2"/>
  <c r="D63" i="2" s="1"/>
  <c r="E62" i="2"/>
  <c r="I61" i="2" l="1"/>
  <c r="E63" i="2"/>
  <c r="G62" i="2"/>
  <c r="B65" i="2"/>
  <c r="C64" i="2"/>
  <c r="D64" i="2" s="1"/>
  <c r="F62" i="2"/>
  <c r="G63" i="2" l="1"/>
  <c r="H62" i="2"/>
  <c r="F63" i="2"/>
  <c r="E64" i="2"/>
  <c r="G64" i="2" s="1"/>
  <c r="B66" i="2"/>
  <c r="C65" i="2"/>
  <c r="D65" i="2" s="1"/>
  <c r="H63" i="2" l="1"/>
  <c r="I62" i="2"/>
  <c r="I63" i="2"/>
  <c r="F64" i="2"/>
  <c r="B67" i="2"/>
  <c r="C67" i="2" s="1"/>
  <c r="D67" i="2" s="1"/>
  <c r="C66" i="2"/>
  <c r="D66" i="2" s="1"/>
  <c r="E65" i="2"/>
  <c r="H64" i="2" l="1"/>
  <c r="I64" i="2" s="1"/>
  <c r="E66" i="2"/>
  <c r="E67" i="2" s="1"/>
  <c r="G65" i="2"/>
  <c r="F65" i="2"/>
  <c r="B68" i="2"/>
  <c r="H65" i="2" l="1"/>
  <c r="I65" i="2"/>
  <c r="F66" i="2"/>
  <c r="G66" i="2"/>
  <c r="G67" i="2" s="1"/>
  <c r="B69" i="2"/>
  <c r="C68" i="2"/>
  <c r="D68" i="2" s="1"/>
  <c r="F67" i="2" l="1"/>
  <c r="H66" i="2"/>
  <c r="B70" i="2"/>
  <c r="C69" i="2"/>
  <c r="D69" i="2" s="1"/>
  <c r="E68" i="2"/>
  <c r="E69" i="2" s="1"/>
  <c r="H67" i="2" l="1"/>
  <c r="I66" i="2"/>
  <c r="I67" i="2" s="1"/>
  <c r="G68" i="2"/>
  <c r="G69" i="2" s="1"/>
  <c r="B71" i="2"/>
  <c r="C70" i="2"/>
  <c r="D70" i="2" s="1"/>
  <c r="F68" i="2"/>
  <c r="F69" i="2" l="1"/>
  <c r="H68" i="2"/>
  <c r="E70" i="2"/>
  <c r="G70" i="2" s="1"/>
  <c r="B72" i="2"/>
  <c r="C71" i="2"/>
  <c r="D71" i="2" s="1"/>
  <c r="H69" i="2" l="1"/>
  <c r="I68" i="2"/>
  <c r="I69" i="2" s="1"/>
  <c r="F70" i="2"/>
  <c r="E71" i="2"/>
  <c r="G71" i="2" s="1"/>
  <c r="B73" i="2"/>
  <c r="C72" i="2"/>
  <c r="D72" i="2" s="1"/>
  <c r="H70" i="2" l="1"/>
  <c r="I70" i="2" s="1"/>
  <c r="F71" i="2"/>
  <c r="B74" i="2"/>
  <c r="C74" i="2" s="1"/>
  <c r="D74" i="2" s="1"/>
  <c r="C73" i="2"/>
  <c r="D73" i="2" s="1"/>
  <c r="E72" i="2"/>
  <c r="H71" i="2" l="1"/>
  <c r="I71" i="2"/>
  <c r="F72" i="2"/>
  <c r="E73" i="2"/>
  <c r="G72" i="2"/>
  <c r="B75" i="2"/>
  <c r="H72" i="2" l="1"/>
  <c r="F73" i="2"/>
  <c r="E74" i="2"/>
  <c r="G73" i="2"/>
  <c r="B76" i="2"/>
  <c r="C75" i="2"/>
  <c r="D75" i="2" s="1"/>
  <c r="I72" i="2" l="1"/>
  <c r="H73" i="2"/>
  <c r="G74" i="2"/>
  <c r="F74" i="2"/>
  <c r="E75" i="2"/>
  <c r="B77" i="2"/>
  <c r="C76" i="2"/>
  <c r="D76" i="2" s="1"/>
  <c r="H74" i="2" l="1"/>
  <c r="I73" i="2"/>
  <c r="I74" i="2" s="1"/>
  <c r="F75" i="2"/>
  <c r="G75" i="2"/>
  <c r="E76" i="2"/>
  <c r="B78" i="2"/>
  <c r="C78" i="2" s="1"/>
  <c r="D78" i="2" s="1"/>
  <c r="C77" i="2"/>
  <c r="D77" i="2" s="1"/>
  <c r="H75" i="2" l="1"/>
  <c r="F76" i="2"/>
  <c r="E77" i="2"/>
  <c r="G76" i="2"/>
  <c r="B79" i="2"/>
  <c r="I75" i="2" l="1"/>
  <c r="H76" i="2"/>
  <c r="F77" i="2"/>
  <c r="E78" i="2"/>
  <c r="G77" i="2"/>
  <c r="B80" i="2"/>
  <c r="C79" i="2"/>
  <c r="D79" i="2" s="1"/>
  <c r="I76" i="2" l="1"/>
  <c r="H77" i="2"/>
  <c r="F78" i="2"/>
  <c r="G78" i="2"/>
  <c r="B81" i="2"/>
  <c r="C80" i="2"/>
  <c r="D80" i="2" s="1"/>
  <c r="E79" i="2"/>
  <c r="E80" i="2" s="1"/>
  <c r="I77" i="2" l="1"/>
  <c r="H78" i="2"/>
  <c r="F79" i="2"/>
  <c r="G79" i="2"/>
  <c r="G80" i="2" s="1"/>
  <c r="B82" i="2"/>
  <c r="C81" i="2"/>
  <c r="D81" i="2" s="1"/>
  <c r="I78" i="2" l="1"/>
  <c r="F80" i="2"/>
  <c r="H79" i="2"/>
  <c r="B83" i="2"/>
  <c r="C83" i="2" s="1"/>
  <c r="D83" i="2" s="1"/>
  <c r="C82" i="2"/>
  <c r="D82" i="2" s="1"/>
  <c r="E81" i="2"/>
  <c r="E82" i="2" s="1"/>
  <c r="H80" i="2" l="1"/>
  <c r="I79" i="2"/>
  <c r="I80" i="2" s="1"/>
  <c r="E83" i="2"/>
  <c r="F81" i="2"/>
  <c r="B84" i="2"/>
  <c r="G81" i="2"/>
  <c r="G82" i="2" s="1"/>
  <c r="F82" i="2" l="1"/>
  <c r="H81" i="2"/>
  <c r="G83" i="2"/>
  <c r="B85" i="2"/>
  <c r="C85" i="2" s="1"/>
  <c r="D85" i="2" s="1"/>
  <c r="C84" i="2"/>
  <c r="D84" i="2" s="1"/>
  <c r="I81" i="2" l="1"/>
  <c r="F83" i="2"/>
  <c r="H82" i="2"/>
  <c r="E84" i="2"/>
  <c r="E85" i="2" s="1"/>
  <c r="B86" i="2"/>
  <c r="H83" i="2" l="1"/>
  <c r="I82" i="2"/>
  <c r="I83" i="2" s="1"/>
  <c r="B87" i="2"/>
  <c r="C86" i="2"/>
  <c r="D86" i="2" s="1"/>
  <c r="G84" i="2"/>
  <c r="G85" i="2" s="1"/>
  <c r="F84" i="2"/>
  <c r="F85" i="2" l="1"/>
  <c r="H84" i="2"/>
  <c r="E86" i="2"/>
  <c r="G86" i="2" s="1"/>
  <c r="B88" i="2"/>
  <c r="C87" i="2"/>
  <c r="D87" i="2" s="1"/>
  <c r="H85" i="2" l="1"/>
  <c r="I84" i="2"/>
  <c r="I85" i="2" s="1"/>
  <c r="F86" i="2"/>
  <c r="B89" i="2"/>
  <c r="C89" i="2" s="1"/>
  <c r="D89" i="2" s="1"/>
  <c r="C88" i="2"/>
  <c r="D88" i="2" s="1"/>
  <c r="E87" i="2"/>
  <c r="E88" i="2" s="1"/>
  <c r="H86" i="2" l="1"/>
  <c r="I86" i="2" s="1"/>
  <c r="E89" i="2"/>
  <c r="F87" i="2"/>
  <c r="B90" i="2"/>
  <c r="G87" i="2"/>
  <c r="G88" i="2" s="1"/>
  <c r="F88" i="2" l="1"/>
  <c r="H87" i="2"/>
  <c r="G89" i="2"/>
  <c r="B91" i="2"/>
  <c r="C90" i="2"/>
  <c r="D90" i="2" s="1"/>
  <c r="I87" i="2" l="1"/>
  <c r="F89" i="2"/>
  <c r="H88" i="2"/>
  <c r="E90" i="2"/>
  <c r="B92" i="2"/>
  <c r="C91" i="2"/>
  <c r="D91" i="2" s="1"/>
  <c r="H89" i="2" l="1"/>
  <c r="I88" i="2"/>
  <c r="I89" i="2" s="1"/>
  <c r="E91" i="2"/>
  <c r="B93" i="2"/>
  <c r="C92" i="2"/>
  <c r="D92" i="2" s="1"/>
  <c r="F90" i="2"/>
  <c r="G90" i="2"/>
  <c r="G91" i="2" s="1"/>
  <c r="E92" i="2" l="1"/>
  <c r="F91" i="2"/>
  <c r="H90" i="2"/>
  <c r="F92" i="2"/>
  <c r="G92" i="2"/>
  <c r="B94" i="2"/>
  <c r="C93" i="2"/>
  <c r="D93" i="2" s="1"/>
  <c r="H91" i="2" l="1"/>
  <c r="I90" i="2"/>
  <c r="I91" i="2" s="1"/>
  <c r="H92" i="2"/>
  <c r="B95" i="2"/>
  <c r="C94" i="2"/>
  <c r="D94" i="2" s="1"/>
  <c r="E93" i="2"/>
  <c r="I92" i="2" l="1"/>
  <c r="E94" i="2"/>
  <c r="F93" i="2"/>
  <c r="B96" i="2"/>
  <c r="C96" i="2" s="1"/>
  <c r="D96" i="2" s="1"/>
  <c r="C95" i="2"/>
  <c r="D95" i="2" s="1"/>
  <c r="G93" i="2"/>
  <c r="H93" i="2" l="1"/>
  <c r="G94" i="2"/>
  <c r="F94" i="2"/>
  <c r="B97" i="2"/>
  <c r="E95" i="2"/>
  <c r="E96" i="2" s="1"/>
  <c r="I93" i="2" l="1"/>
  <c r="H94" i="2"/>
  <c r="F95" i="2"/>
  <c r="B98" i="2"/>
  <c r="C97" i="2"/>
  <c r="D97" i="2" s="1"/>
  <c r="G95" i="2"/>
  <c r="G96" i="2" s="1"/>
  <c r="I94" i="2" l="1"/>
  <c r="F96" i="2"/>
  <c r="H95" i="2"/>
  <c r="B99" i="2"/>
  <c r="C98" i="2"/>
  <c r="D98" i="2" s="1"/>
  <c r="E97" i="2"/>
  <c r="G97" i="2" s="1"/>
  <c r="H96" i="2" l="1"/>
  <c r="I95" i="2"/>
  <c r="I96" i="2" s="1"/>
  <c r="B100" i="2"/>
  <c r="C99" i="2"/>
  <c r="D99" i="2" s="1"/>
  <c r="E98" i="2"/>
  <c r="E99" i="2" s="1"/>
  <c r="F97" i="2"/>
  <c r="H97" i="2" l="1"/>
  <c r="I97" i="2" s="1"/>
  <c r="F98" i="2"/>
  <c r="G98" i="2"/>
  <c r="G99" i="2" s="1"/>
  <c r="B101" i="2"/>
  <c r="C100" i="2"/>
  <c r="D100" i="2" s="1"/>
  <c r="F99" i="2" l="1"/>
  <c r="H98" i="2"/>
  <c r="B102" i="2"/>
  <c r="C101" i="2"/>
  <c r="D101" i="2" s="1"/>
  <c r="E100" i="2"/>
  <c r="H99" i="2" l="1"/>
  <c r="F100" i="2"/>
  <c r="I98" i="2"/>
  <c r="I99" i="2" s="1"/>
  <c r="B103" i="2"/>
  <c r="C102" i="2"/>
  <c r="D102" i="2" s="1"/>
  <c r="E101" i="2"/>
  <c r="E102" i="2" s="1"/>
  <c r="G100" i="2"/>
  <c r="H100" i="2" l="1"/>
  <c r="I100" i="2" s="1"/>
  <c r="G101" i="2"/>
  <c r="G102" i="2" s="1"/>
  <c r="F101" i="2"/>
  <c r="B104" i="2"/>
  <c r="C103" i="2"/>
  <c r="D103" i="2" s="1"/>
  <c r="F102" i="2" l="1"/>
  <c r="H101" i="2"/>
  <c r="B105" i="2"/>
  <c r="C104" i="2"/>
  <c r="D104" i="2" s="1"/>
  <c r="E103" i="2"/>
  <c r="G103" i="2" s="1"/>
  <c r="H102" i="2" l="1"/>
  <c r="I101" i="2"/>
  <c r="I102" i="2" s="1"/>
  <c r="B106" i="2"/>
  <c r="C105" i="2"/>
  <c r="D105" i="2" s="1"/>
  <c r="E104" i="2"/>
  <c r="F103" i="2"/>
  <c r="H103" i="2" l="1"/>
  <c r="I103" i="2"/>
  <c r="E105" i="2"/>
  <c r="F104" i="2"/>
  <c r="G104" i="2"/>
  <c r="B107" i="2"/>
  <c r="C106" i="2"/>
  <c r="D106" i="2" s="1"/>
  <c r="G105" i="2" l="1"/>
  <c r="F105" i="2"/>
  <c r="H104" i="2"/>
  <c r="B108" i="2"/>
  <c r="C107" i="2"/>
  <c r="D107" i="2" s="1"/>
  <c r="E106" i="2"/>
  <c r="E107" i="2" s="1"/>
  <c r="H105" i="2" l="1"/>
  <c r="I104" i="2"/>
  <c r="I105" i="2" s="1"/>
  <c r="G106" i="2"/>
  <c r="G107" i="2" s="1"/>
  <c r="B109" i="2"/>
  <c r="C109" i="2" s="1"/>
  <c r="D109" i="2" s="1"/>
  <c r="C108" i="2"/>
  <c r="D108" i="2" s="1"/>
  <c r="F106" i="2"/>
  <c r="F107" i="2" l="1"/>
  <c r="H106" i="2"/>
  <c r="B110" i="2"/>
  <c r="C110" i="2" s="1"/>
  <c r="D110" i="2" s="1"/>
  <c r="E108" i="2"/>
  <c r="E109" i="2" s="1"/>
  <c r="H107" i="2" l="1"/>
  <c r="I106" i="2"/>
  <c r="I107" i="2" s="1"/>
  <c r="F108" i="2"/>
  <c r="E110" i="2"/>
  <c r="G108" i="2"/>
  <c r="G109" i="2" s="1"/>
  <c r="B111" i="2"/>
  <c r="F109" i="2" l="1"/>
  <c r="H108" i="2"/>
  <c r="B112" i="2"/>
  <c r="C111" i="2"/>
  <c r="D111" i="2" s="1"/>
  <c r="G110" i="2"/>
  <c r="H109" i="2" l="1"/>
  <c r="F110" i="2"/>
  <c r="I108" i="2"/>
  <c r="I109" i="2" s="1"/>
  <c r="B113" i="2"/>
  <c r="C113" i="2" s="1"/>
  <c r="D113" i="2" s="1"/>
  <c r="C112" i="2"/>
  <c r="D112" i="2" s="1"/>
  <c r="E111" i="2"/>
  <c r="E112" i="2" s="1"/>
  <c r="H110" i="2" l="1"/>
  <c r="I110" i="2"/>
  <c r="E113" i="2"/>
  <c r="G111" i="2"/>
  <c r="G112" i="2" s="1"/>
  <c r="F111" i="2"/>
  <c r="B114" i="2"/>
  <c r="F112" i="2" l="1"/>
  <c r="H111" i="2"/>
  <c r="G113" i="2"/>
  <c r="F113" i="2"/>
  <c r="B115" i="2"/>
  <c r="C114" i="2"/>
  <c r="D114" i="2" s="1"/>
  <c r="H113" i="2" l="1"/>
  <c r="H112" i="2"/>
  <c r="I111" i="2"/>
  <c r="I112" i="2" s="1"/>
  <c r="I113" i="2" s="1"/>
  <c r="E114" i="2"/>
  <c r="B116" i="2"/>
  <c r="C115" i="2"/>
  <c r="D115" i="2" s="1"/>
  <c r="B117" i="2" l="1"/>
  <c r="C116" i="2"/>
  <c r="D116" i="2" s="1"/>
  <c r="E115" i="2"/>
  <c r="E116" i="2" s="1"/>
  <c r="F114" i="2"/>
  <c r="G114" i="2"/>
  <c r="H114" i="2" l="1"/>
  <c r="G115" i="2"/>
  <c r="G116" i="2" s="1"/>
  <c r="F115" i="2"/>
  <c r="B118" i="2"/>
  <c r="C118" i="2" s="1"/>
  <c r="D118" i="2" s="1"/>
  <c r="C117" i="2"/>
  <c r="D117" i="2" s="1"/>
  <c r="I114" i="2" l="1"/>
  <c r="F116" i="2"/>
  <c r="H115" i="2"/>
  <c r="E117" i="2"/>
  <c r="E118" i="2" s="1"/>
  <c r="B119" i="2"/>
  <c r="C119" i="2" s="1"/>
  <c r="D119" i="2" s="1"/>
  <c r="H116" i="2" l="1"/>
  <c r="I115" i="2"/>
  <c r="I116" i="2" s="1"/>
  <c r="G117" i="2"/>
  <c r="G118" i="2" s="1"/>
  <c r="F117" i="2"/>
  <c r="E119" i="2"/>
  <c r="B120" i="2"/>
  <c r="F118" i="2" l="1"/>
  <c r="H117" i="2"/>
  <c r="B121" i="2"/>
  <c r="C120" i="2"/>
  <c r="D120" i="2" s="1"/>
  <c r="G119" i="2"/>
  <c r="H118" i="2" l="1"/>
  <c r="F119" i="2"/>
  <c r="I117" i="2"/>
  <c r="I118" i="2" s="1"/>
  <c r="E120" i="2"/>
  <c r="G120" i="2" s="1"/>
  <c r="B122" i="2"/>
  <c r="C121" i="2"/>
  <c r="D121" i="2" s="1"/>
  <c r="H119" i="2" l="1"/>
  <c r="I119" i="2" s="1"/>
  <c r="F120" i="2"/>
  <c r="B123" i="2"/>
  <c r="C123" i="2" s="1"/>
  <c r="D123" i="2" s="1"/>
  <c r="C122" i="2"/>
  <c r="D122" i="2" s="1"/>
  <c r="E121" i="2"/>
  <c r="E122" i="2" s="1"/>
  <c r="H120" i="2" l="1"/>
  <c r="I120" i="2"/>
  <c r="G121" i="2"/>
  <c r="G122" i="2" s="1"/>
  <c r="F121" i="2"/>
  <c r="E123" i="2"/>
  <c r="B124" i="2"/>
  <c r="F122" i="2" l="1"/>
  <c r="H121" i="2"/>
  <c r="G123" i="2"/>
  <c r="B125" i="2"/>
  <c r="C124" i="2"/>
  <c r="D124" i="2" s="1"/>
  <c r="H122" i="2" l="1"/>
  <c r="I121" i="2"/>
  <c r="I122" i="2" s="1"/>
  <c r="F123" i="2"/>
  <c r="E124" i="2"/>
  <c r="B126" i="2"/>
  <c r="C125" i="2"/>
  <c r="D125" i="2" s="1"/>
  <c r="H123" i="2" l="1"/>
  <c r="I123" i="2" s="1"/>
  <c r="F124" i="2"/>
  <c r="G124" i="2"/>
  <c r="B127" i="2"/>
  <c r="C127" i="2" s="1"/>
  <c r="D127" i="2" s="1"/>
  <c r="C126" i="2"/>
  <c r="D126" i="2" s="1"/>
  <c r="E125" i="2"/>
  <c r="E126" i="2" s="1"/>
  <c r="H124" i="2" l="1"/>
  <c r="I124" i="2" s="1"/>
  <c r="G125" i="2"/>
  <c r="G126" i="2" s="1"/>
  <c r="E127" i="2"/>
  <c r="F125" i="2"/>
  <c r="B128" i="2"/>
  <c r="F126" i="2" l="1"/>
  <c r="H125" i="2"/>
  <c r="B129" i="2"/>
  <c r="C128" i="2"/>
  <c r="D128" i="2" s="1"/>
  <c r="G127" i="2"/>
  <c r="H126" i="2" l="1"/>
  <c r="I125" i="2"/>
  <c r="I126" i="2" s="1"/>
  <c r="F127" i="2"/>
  <c r="E128" i="2"/>
  <c r="B130" i="2"/>
  <c r="C129" i="2"/>
  <c r="D129" i="2" s="1"/>
  <c r="H127" i="2" l="1"/>
  <c r="I127" i="2" s="1"/>
  <c r="B131" i="2"/>
  <c r="C130" i="2"/>
  <c r="D130" i="2" s="1"/>
  <c r="E129" i="2"/>
  <c r="F128" i="2"/>
  <c r="G128" i="2"/>
  <c r="E130" i="2" l="1"/>
  <c r="H128" i="2"/>
  <c r="B132" i="2"/>
  <c r="C131" i="2"/>
  <c r="D131" i="2" s="1"/>
  <c r="G129" i="2"/>
  <c r="G130" i="2" s="1"/>
  <c r="F129" i="2"/>
  <c r="I128" i="2" l="1"/>
  <c r="F130" i="2"/>
  <c r="H129" i="2"/>
  <c r="B133" i="2"/>
  <c r="C132" i="2"/>
  <c r="D132" i="2" s="1"/>
  <c r="E131" i="2"/>
  <c r="E132" i="2" s="1"/>
  <c r="H130" i="2" l="1"/>
  <c r="I129" i="2"/>
  <c r="I130" i="2" s="1"/>
  <c r="B134" i="2"/>
  <c r="C133" i="2"/>
  <c r="D133" i="2" s="1"/>
  <c r="G131" i="2"/>
  <c r="G132" i="2" s="1"/>
  <c r="F131" i="2"/>
  <c r="F132" i="2" l="1"/>
  <c r="H131" i="2"/>
  <c r="B135" i="2"/>
  <c r="C134" i="2"/>
  <c r="D134" i="2" s="1"/>
  <c r="E133" i="2"/>
  <c r="E134" i="2" s="1"/>
  <c r="H132" i="2" l="1"/>
  <c r="I131" i="2"/>
  <c r="B136" i="2"/>
  <c r="C135" i="2"/>
  <c r="D135" i="2" s="1"/>
  <c r="G133" i="2"/>
  <c r="G134" i="2" s="1"/>
  <c r="F133" i="2"/>
  <c r="I132" i="2" l="1"/>
  <c r="F134" i="2"/>
  <c r="H133" i="2"/>
  <c r="B137" i="2"/>
  <c r="C136" i="2"/>
  <c r="D136" i="2" s="1"/>
  <c r="E135" i="2"/>
  <c r="H134" i="2" l="1"/>
  <c r="I133" i="2"/>
  <c r="I134" i="2" s="1"/>
  <c r="E136" i="2"/>
  <c r="B138" i="2"/>
  <c r="C137" i="2"/>
  <c r="D137" i="2" s="1"/>
  <c r="G135" i="2"/>
  <c r="G136" i="2" s="1"/>
  <c r="F135" i="2"/>
  <c r="F136" i="2" l="1"/>
  <c r="H135" i="2"/>
  <c r="B139" i="2"/>
  <c r="C139" i="2" s="1"/>
  <c r="D139" i="2" s="1"/>
  <c r="C138" i="2"/>
  <c r="D138" i="2" s="1"/>
  <c r="E137" i="2"/>
  <c r="H136" i="2" l="1"/>
  <c r="I135" i="2"/>
  <c r="I136" i="2" s="1"/>
  <c r="E138" i="2"/>
  <c r="E139" i="2" s="1"/>
  <c r="B140" i="2"/>
  <c r="G137" i="2"/>
  <c r="F137" i="2"/>
  <c r="H137" i="2" l="1"/>
  <c r="I137" i="2"/>
  <c r="F138" i="2"/>
  <c r="G138" i="2"/>
  <c r="G139" i="2" s="1"/>
  <c r="B141" i="2"/>
  <c r="C140" i="2"/>
  <c r="D140" i="2" s="1"/>
  <c r="E140" i="2" l="1"/>
  <c r="G140" i="2" s="1"/>
  <c r="F139" i="2"/>
  <c r="F140" i="2" s="1"/>
  <c r="H138" i="2"/>
  <c r="B142" i="2"/>
  <c r="C141" i="2"/>
  <c r="D141" i="2" s="1"/>
  <c r="H139" i="2" l="1"/>
  <c r="I138" i="2"/>
  <c r="I139" i="2" s="1"/>
  <c r="H140" i="2"/>
  <c r="B143" i="2"/>
  <c r="C142" i="2"/>
  <c r="D142" i="2" s="1"/>
  <c r="E141" i="2"/>
  <c r="E142" i="2" s="1"/>
  <c r="I140" i="2" l="1"/>
  <c r="B144" i="2"/>
  <c r="C144" i="2" s="1"/>
  <c r="D144" i="2" s="1"/>
  <c r="C143" i="2"/>
  <c r="D143" i="2" s="1"/>
  <c r="G141" i="2"/>
  <c r="G142" i="2" s="1"/>
  <c r="F141" i="2"/>
  <c r="F142" i="2" l="1"/>
  <c r="H141" i="2"/>
  <c r="B145" i="2"/>
  <c r="E143" i="2"/>
  <c r="E144" i="2" s="1"/>
  <c r="H142" i="2" l="1"/>
  <c r="I141" i="2"/>
  <c r="I142" i="2" s="1"/>
  <c r="B146" i="2"/>
  <c r="C145" i="2"/>
  <c r="D145" i="2" s="1"/>
  <c r="G143" i="2"/>
  <c r="G144" i="2" s="1"/>
  <c r="F143" i="2"/>
  <c r="F144" i="2" l="1"/>
  <c r="H143" i="2"/>
  <c r="B147" i="2"/>
  <c r="C146" i="2"/>
  <c r="D146" i="2" s="1"/>
  <c r="E145" i="2"/>
  <c r="H144" i="2" l="1"/>
  <c r="I143" i="2"/>
  <c r="I144" i="2" s="1"/>
  <c r="E146" i="2"/>
  <c r="G145" i="2"/>
  <c r="B148" i="2"/>
  <c r="C147" i="2"/>
  <c r="D147" i="2" s="1"/>
  <c r="F145" i="2"/>
  <c r="G146" i="2" l="1"/>
  <c r="F146" i="2"/>
  <c r="H145" i="2"/>
  <c r="B149" i="2"/>
  <c r="C148" i="2"/>
  <c r="D148" i="2" s="1"/>
  <c r="E147" i="2"/>
  <c r="H146" i="2" l="1"/>
  <c r="I145" i="2"/>
  <c r="I146" i="2" s="1"/>
  <c r="E148" i="2"/>
  <c r="B150" i="2"/>
  <c r="C149" i="2"/>
  <c r="D149" i="2" s="1"/>
  <c r="F147" i="2"/>
  <c r="G147" i="2"/>
  <c r="H147" i="2" l="1"/>
  <c r="G148" i="2"/>
  <c r="F148" i="2"/>
  <c r="E149" i="2"/>
  <c r="B151" i="2"/>
  <c r="C151" i="2" s="1"/>
  <c r="D151" i="2" s="1"/>
  <c r="C150" i="2"/>
  <c r="D150" i="2" s="1"/>
  <c r="H148" i="2" l="1"/>
  <c r="I148" i="2" s="1"/>
  <c r="I147" i="2"/>
  <c r="F149" i="2"/>
  <c r="G149" i="2"/>
  <c r="E150" i="2"/>
  <c r="B152" i="2"/>
  <c r="C152" i="2" s="1"/>
  <c r="D152" i="2" s="1"/>
  <c r="H149" i="2" l="1"/>
  <c r="F150" i="2"/>
  <c r="E151" i="2"/>
  <c r="E152" i="2" s="1"/>
  <c r="G150" i="2"/>
  <c r="B153" i="2"/>
  <c r="C153" i="2" s="1"/>
  <c r="D153" i="2" s="1"/>
  <c r="I149" i="2" l="1"/>
  <c r="G151" i="2"/>
  <c r="G152" i="2" s="1"/>
  <c r="H150" i="2"/>
  <c r="F151" i="2"/>
  <c r="B154" i="2"/>
  <c r="E153" i="2"/>
  <c r="H151" i="2" l="1"/>
  <c r="I151" i="2" s="1"/>
  <c r="I150" i="2"/>
  <c r="F152" i="2"/>
  <c r="G153" i="2"/>
  <c r="B155" i="2"/>
  <c r="C154" i="2"/>
  <c r="D154" i="2" s="1"/>
  <c r="H152" i="2" l="1"/>
  <c r="I152" i="2"/>
  <c r="F153" i="2"/>
  <c r="E154" i="2"/>
  <c r="B156" i="2"/>
  <c r="C155" i="2"/>
  <c r="D155" i="2" s="1"/>
  <c r="H153" i="2" l="1"/>
  <c r="I153" i="2"/>
  <c r="F154" i="2"/>
  <c r="G154" i="2"/>
  <c r="B157" i="2"/>
  <c r="C156" i="2"/>
  <c r="D156" i="2" s="1"/>
  <c r="E155" i="2"/>
  <c r="H154" i="2" l="1"/>
  <c r="I154" i="2"/>
  <c r="F155" i="2"/>
  <c r="G155" i="2"/>
  <c r="B158" i="2"/>
  <c r="C157" i="2"/>
  <c r="D157" i="2" s="1"/>
  <c r="E156" i="2"/>
  <c r="H155" i="2" l="1"/>
  <c r="I155" i="2"/>
  <c r="E157" i="2"/>
  <c r="G156" i="2"/>
  <c r="F156" i="2"/>
  <c r="B159" i="2"/>
  <c r="C158" i="2"/>
  <c r="D158" i="2" s="1"/>
  <c r="H156" i="2" l="1"/>
  <c r="I156" i="2"/>
  <c r="G157" i="2"/>
  <c r="F157" i="2"/>
  <c r="B160" i="2"/>
  <c r="C160" i="2" s="1"/>
  <c r="D160" i="2" s="1"/>
  <c r="C159" i="2"/>
  <c r="D159" i="2" s="1"/>
  <c r="E158" i="2"/>
  <c r="H157" i="2" l="1"/>
  <c r="I157" i="2"/>
  <c r="F158" i="2"/>
  <c r="B161" i="2"/>
  <c r="E159" i="2"/>
  <c r="E160" i="2" s="1"/>
  <c r="G158" i="2"/>
  <c r="H158" i="2" l="1"/>
  <c r="G159" i="2"/>
  <c r="G160" i="2" s="1"/>
  <c r="F159" i="2"/>
  <c r="B162" i="2"/>
  <c r="C162" i="2" s="1"/>
  <c r="D162" i="2" s="1"/>
  <c r="C161" i="2"/>
  <c r="D161" i="2" s="1"/>
  <c r="I158" i="2" l="1"/>
  <c r="F160" i="2"/>
  <c r="H159" i="2"/>
  <c r="E161" i="2"/>
  <c r="B163" i="2"/>
  <c r="H160" i="2" l="1"/>
  <c r="F161" i="2"/>
  <c r="I159" i="2"/>
  <c r="I160" i="2" s="1"/>
  <c r="G161" i="2"/>
  <c r="E162" i="2"/>
  <c r="F162" i="2" s="1"/>
  <c r="B164" i="2"/>
  <c r="C163" i="2"/>
  <c r="D163" i="2" s="1"/>
  <c r="H161" i="2" l="1"/>
  <c r="I161" i="2" s="1"/>
  <c r="G162" i="2"/>
  <c r="H162" i="2" s="1"/>
  <c r="B165" i="2"/>
  <c r="E163" i="2"/>
  <c r="C164" i="2"/>
  <c r="D164" i="2" s="1"/>
  <c r="I162" i="2" l="1"/>
  <c r="E164" i="2"/>
  <c r="G163" i="2"/>
  <c r="F163" i="2"/>
  <c r="B166" i="2"/>
  <c r="C166" i="2" s="1"/>
  <c r="D166" i="2" s="1"/>
  <c r="C165" i="2"/>
  <c r="D165" i="2" s="1"/>
  <c r="G164" i="2" l="1"/>
  <c r="H163" i="2"/>
  <c r="F164" i="2"/>
  <c r="E165" i="2"/>
  <c r="E166" i="2" s="1"/>
  <c r="H164" i="2" l="1"/>
  <c r="I163" i="2"/>
  <c r="I164" i="2" s="1"/>
  <c r="G165" i="2"/>
  <c r="G166" i="2" s="1"/>
  <c r="F165" i="2"/>
  <c r="F166" i="2" l="1"/>
  <c r="B1" i="3" s="1"/>
  <c r="H165" i="2"/>
  <c r="I165" i="2" l="1"/>
  <c r="H166" i="2"/>
  <c r="J166" i="2" s="1"/>
  <c r="I166" i="2" l="1"/>
  <c r="J6" i="2"/>
  <c r="J8" i="2"/>
  <c r="J9" i="2"/>
  <c r="J7" i="2"/>
  <c r="J10" i="2"/>
  <c r="J12" i="2"/>
  <c r="J11" i="2"/>
  <c r="J13" i="2"/>
  <c r="J15" i="2"/>
  <c r="J14" i="2"/>
  <c r="J18" i="2"/>
  <c r="J16" i="2"/>
  <c r="J17" i="2"/>
  <c r="J20" i="2"/>
  <c r="J19" i="2"/>
  <c r="J22" i="2"/>
  <c r="J21" i="2"/>
  <c r="J24" i="2"/>
  <c r="J25" i="2"/>
  <c r="J23" i="2"/>
  <c r="J28" i="2"/>
  <c r="J26" i="2"/>
  <c r="J27" i="2"/>
  <c r="J29" i="2"/>
  <c r="J30" i="2"/>
  <c r="J31" i="2"/>
  <c r="J32" i="2"/>
  <c r="J35" i="2"/>
  <c r="J34" i="2"/>
  <c r="J33" i="2"/>
  <c r="J36" i="2"/>
  <c r="J39" i="2"/>
  <c r="J41" i="2"/>
  <c r="J38" i="2"/>
  <c r="J37" i="2"/>
  <c r="J40" i="2"/>
  <c r="J43" i="2"/>
  <c r="J44" i="2"/>
  <c r="J42" i="2"/>
  <c r="J46" i="2"/>
  <c r="J48" i="2"/>
  <c r="J45" i="2"/>
  <c r="J47" i="2"/>
  <c r="J51" i="2"/>
  <c r="J49" i="2"/>
  <c r="J53" i="2"/>
  <c r="J50" i="2"/>
  <c r="J55" i="2"/>
  <c r="J52" i="2"/>
  <c r="J54" i="2"/>
  <c r="J56" i="2"/>
  <c r="J57" i="2"/>
  <c r="J59" i="2"/>
  <c r="J63" i="2"/>
  <c r="J58" i="2"/>
  <c r="J61" i="2"/>
  <c r="J60" i="2"/>
  <c r="J64" i="2"/>
  <c r="J62" i="2"/>
  <c r="J67" i="2"/>
  <c r="J65" i="2"/>
  <c r="J66" i="2"/>
  <c r="J69" i="2"/>
  <c r="J68" i="2"/>
  <c r="J71" i="2"/>
  <c r="J74" i="2"/>
  <c r="J70" i="2"/>
  <c r="J72" i="2"/>
  <c r="J73" i="2"/>
  <c r="J75" i="2"/>
  <c r="J77" i="2"/>
  <c r="J76" i="2"/>
  <c r="J80" i="2"/>
  <c r="J78" i="2"/>
  <c r="J79" i="2"/>
  <c r="J82" i="2"/>
  <c r="J81" i="2"/>
  <c r="J83" i="2"/>
  <c r="J85" i="2"/>
  <c r="J84" i="2"/>
  <c r="J86" i="2"/>
  <c r="J88" i="2"/>
  <c r="J87" i="2"/>
  <c r="J91" i="2"/>
  <c r="J89" i="2"/>
  <c r="J90" i="2"/>
  <c r="J93" i="2"/>
  <c r="J92" i="2"/>
  <c r="J96" i="2"/>
  <c r="J94" i="2"/>
  <c r="J97" i="2"/>
  <c r="J99" i="2"/>
  <c r="J95" i="2"/>
  <c r="J98" i="2"/>
  <c r="J102" i="2"/>
  <c r="J100" i="2"/>
  <c r="J101" i="2"/>
  <c r="J105" i="2"/>
  <c r="J103" i="2"/>
  <c r="J104" i="2"/>
  <c r="J106" i="2"/>
  <c r="J109" i="2"/>
  <c r="J107" i="2"/>
  <c r="J110" i="2"/>
  <c r="J113" i="2"/>
  <c r="J108" i="2"/>
  <c r="J112" i="2"/>
  <c r="J111" i="2"/>
  <c r="J116" i="2"/>
  <c r="J114" i="2"/>
  <c r="J115" i="2"/>
  <c r="J118" i="2"/>
  <c r="J117" i="2"/>
  <c r="J120" i="2"/>
  <c r="J119" i="2"/>
  <c r="J122" i="2"/>
  <c r="J121" i="2"/>
  <c r="J123" i="2"/>
  <c r="J126" i="2"/>
  <c r="J124" i="2"/>
  <c r="J125" i="2"/>
  <c r="J130" i="2"/>
  <c r="J127" i="2"/>
  <c r="J129" i="2"/>
  <c r="J128" i="2"/>
  <c r="J132" i="2"/>
  <c r="J131" i="2"/>
  <c r="J136" i="2"/>
  <c r="J134" i="2"/>
  <c r="J139" i="2"/>
  <c r="J133" i="2"/>
  <c r="J135" i="2"/>
  <c r="J137" i="2"/>
  <c r="J142" i="2"/>
  <c r="J138" i="2"/>
  <c r="J140" i="2"/>
  <c r="J141" i="2"/>
  <c r="J144" i="2"/>
  <c r="J148" i="2"/>
  <c r="J146" i="2"/>
  <c r="J143" i="2"/>
  <c r="J145" i="2"/>
  <c r="J151" i="2"/>
  <c r="J147" i="2"/>
  <c r="J149" i="2"/>
  <c r="J150" i="2"/>
  <c r="J152" i="2"/>
  <c r="J154" i="2"/>
  <c r="J153" i="2"/>
  <c r="J155" i="2"/>
  <c r="J156" i="2"/>
  <c r="J157" i="2"/>
  <c r="J158" i="2"/>
  <c r="J160" i="2"/>
  <c r="J164" i="2"/>
  <c r="J161" i="2"/>
  <c r="J159" i="2"/>
  <c r="J162" i="2"/>
  <c r="J163" i="2"/>
  <c r="J16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tc={C60DF791-9396-1A47-BAE9-4563FF715F29}</author>
  </authors>
  <commentList>
    <comment ref="H4" authorId="0" shapeId="0" xr:uid="{C60DF791-9396-1A47-BAE9-4563FF715F29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Part 2, create a formula with SEQUENCE that goes to the right, showing all coordinates that would have been walked past (e.g. if it’s South direction, and previous location is (0,0) and 3 steps are taken need to list all locations - (0, -1) (0, -2) (0, -3))
Therefore x stays the same, but sequence starts at (previous y - 1), step is -1, total columns is magnitude (3 in this case)
Then to do the check of whether it’s been visited, use a COUNTIF(range of everything above, current cell co-ord) &gt; 1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<sst xmlns="http://schemas.openxmlformats.org/spreadsheetml/2006/main" count="35" uniqueCount="20">
  <si>
    <t>P1 Solution:</t>
  </si>
  <si>
    <t>P2 Solution:</t>
  </si>
  <si>
    <t>L1, L5, R1, R3, L4, L5, R5, R1, L2, L2, L3, R4, L2, R3, R1, L2, R5, R3, L4, R4, L3, R3, R3, L2, R1, L3, R2, L1, R4, L2, R4, L4, R5, L3, R1, R1, L1, L3, L2, R1, R3, R2, L1, R4, L4, R2, L189, L4, R5, R3, L1, R47, R4, R1, R3, L3, L3, L2, R70, L1, R4, R185, R5, L4, L5, R4, L1, L4, R5, L3, R2, R3, L5, L3, R5, L1, R5, L4, R1, R2, L2, L5, L2, R4, L3, R5, R1, L5, L4, L3, R4, L3, L4, L1, L5, L5, R5, L5, L2, L1, L2, L4, L1, L2, R3, R1, R1, L2, L5, R2, L3, L5, L4, L2, L1, L2, R3, L1, L4, R3, R3, L2, R5, L1, L3, L3, L3, L5, R5, R1, R2, L3, L2, R4, R1, R1, R3, R4, R3, L3, R3, L5, R2, L2, R4, R5, L4, L3, L1, L5, L1, R1, R2, L1, R3, R4, R5, R2, R3, L2, L1, L5</t>
  </si>
  <si>
    <t>N</t>
  </si>
  <si>
    <t>E</t>
  </si>
  <si>
    <t>S</t>
  </si>
  <si>
    <t>W</t>
  </si>
  <si>
    <t>L</t>
  </si>
  <si>
    <t>R</t>
  </si>
  <si>
    <t>Starting</t>
  </si>
  <si>
    <t>Direction</t>
  </si>
  <si>
    <t>x</t>
  </si>
  <si>
    <t>y</t>
  </si>
  <si>
    <t>Co-ordinates</t>
  </si>
  <si>
    <t>Magnitude</t>
  </si>
  <si>
    <t>affects y (+ve)</t>
  </si>
  <si>
    <t>affects y (-ve)</t>
  </si>
  <si>
    <t>affects x (+ve)</t>
  </si>
  <si>
    <t>affects x (-ve)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</si>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</sst>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5"/>
      <color theme="3"/>
      <name val="Cavolin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4" borderId="0" xfId="0" applyFill="1"/>
    <xf numFmtId="0" fontId="0" fillId="5" borderId="0" xfId="0" applyFill="1"/>
    <xf numFmtId="0" fontId="3" fillId="0" borderId="1" xfId="1" applyFill="1"/>
  </cellXfs>
  <cellStyles count="2">
    <cellStyle name="Heading 1" xfId="1" builtinId="16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12</xdr:col>
      <xdr:colOff>400352</xdr:colOff>
      <xdr:row>5</xdr:row>
      <xdr:rowOff>77209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7D17CB-A899-9146-97F4-ED10FAC7B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0" y="609600"/>
          <a:ext cx="7829852" cy="48360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ataly Falero" id="{80A581A5-DD58-F643-B851-784D3F0EFB83}" userId="S::nataly.falero@students.mq.edu.au::a5322b1e-3fcb-490d-b4e1-3762e6ad5b96" providerId="AD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3</v>
    <v>8</v>
    <v>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1-12-02T07:29:17.19" personId="{80A581A5-DD58-F643-B851-784D3F0EFB83}" id="{C60DF791-9396-1A47-BAE9-4563FF715F29}">
    <text>For Part 2, create a formula with SEQUENCE that goes to the right, showing all coordinates that would have been walked past (e.g. if it’s South direction, and previous location is (0,0) and 3 steps are taken need to list all locations - (0, -1) (0, -2) (0, -3))
Therefore x stays the same, but sequence starts at (previous y - 1), step is -1, total columns is magnitude (3 in this case)
Then to do the check of whether it’s been visited, use a COUNTIF(range of everything above, current cell co-ord) &gt; 1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tabSelected="1" workbookViewId="0">
      <selection activeCell="E20" sqref="E20"/>
    </sheetView>
  </sheetViews>
  <sheetFormatPr baseColWidth="10" defaultRowHeight="16" x14ac:dyDescent="0.2"/>
  <sheetData>
    <row r="1" spans="1:2" x14ac:dyDescent="0.2">
      <c r="A1" s="1" t="s">
        <v>0</v>
      </c>
      <c r="B1" s="2">
        <f>ABS(Workings!F166)+ABS(Workings!G166)</f>
        <v>253</v>
      </c>
    </row>
    <row r="2" spans="1:2" x14ac:dyDescent="0.2">
      <c r="A2" s="1" t="s">
        <v>1</v>
      </c>
      <c r="B2" s="2" cm="1">
        <f t="array" aca="1" ref="B2" ca="1">SUM(ABS(_xlfn.TEXTSPLIT(Workings!K5,",")*1))</f>
        <v>126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GR166"/>
  <sheetViews>
    <sheetView zoomScale="90" workbookViewId="0"/>
  </sheetViews>
  <sheetFormatPr baseColWidth="10" defaultRowHeight="16" x14ac:dyDescent="0.2"/>
  <cols>
    <col min="11" max="11" width="55.1640625" customWidth="1"/>
  </cols>
  <sheetData>
    <row r="1" spans="1:200" ht="17" x14ac:dyDescent="0.25">
      <c r="B1" s="3" t="s">
        <v>2</v>
      </c>
      <c r="D1" s="3"/>
    </row>
    <row r="2" spans="1:200" ht="17" x14ac:dyDescent="0.25">
      <c r="C2" s="3"/>
      <c r="D2" s="3"/>
      <c r="F2" s="6" t="s">
        <v>13</v>
      </c>
      <c r="G2" s="6"/>
    </row>
    <row r="3" spans="1:200" ht="17" x14ac:dyDescent="0.25">
      <c r="C3" s="3"/>
      <c r="D3" s="3" t="s">
        <v>14</v>
      </c>
      <c r="E3" s="5" t="s">
        <v>10</v>
      </c>
      <c r="F3" s="5" t="s">
        <v>11</v>
      </c>
      <c r="G3" s="5" t="s">
        <v>12</v>
      </c>
    </row>
    <row r="4" spans="1:200" ht="17" x14ac:dyDescent="0.25">
      <c r="C4" s="3" t="s">
        <v>9</v>
      </c>
      <c r="D4" s="3"/>
      <c r="E4" s="4" t="s">
        <v>3</v>
      </c>
      <c r="F4" s="4">
        <v>0</v>
      </c>
      <c r="G4" s="4">
        <v>0</v>
      </c>
      <c r="H4" t="str">
        <f>"("&amp;F4&amp;", "&amp;G4&amp;")"</f>
        <v>(0, 0)</v>
      </c>
      <c r="L4" cm="1">
        <f t="array" ref="L4:GR4">_xlfn.SEQUENCE(,MAX(D5:D166))</f>
        <v>1</v>
      </c>
      <c r="M4">
        <v>2</v>
      </c>
      <c r="N4">
        <v>3</v>
      </c>
      <c r="O4">
        <v>4</v>
      </c>
      <c r="P4">
        <v>5</v>
      </c>
      <c r="Q4">
        <v>6</v>
      </c>
      <c r="R4">
        <v>7</v>
      </c>
      <c r="S4">
        <v>8</v>
      </c>
      <c r="T4">
        <v>9</v>
      </c>
      <c r="U4">
        <v>10</v>
      </c>
      <c r="V4">
        <v>11</v>
      </c>
      <c r="W4">
        <v>12</v>
      </c>
      <c r="X4">
        <v>13</v>
      </c>
      <c r="Y4">
        <v>14</v>
      </c>
      <c r="Z4">
        <v>15</v>
      </c>
      <c r="AA4">
        <v>16</v>
      </c>
      <c r="AB4">
        <v>17</v>
      </c>
      <c r="AC4">
        <v>18</v>
      </c>
      <c r="AD4">
        <v>19</v>
      </c>
      <c r="AE4">
        <v>20</v>
      </c>
      <c r="AF4">
        <v>21</v>
      </c>
      <c r="AG4">
        <v>22</v>
      </c>
      <c r="AH4">
        <v>23</v>
      </c>
      <c r="AI4">
        <v>24</v>
      </c>
      <c r="AJ4">
        <v>25</v>
      </c>
      <c r="AK4">
        <v>26</v>
      </c>
      <c r="AL4">
        <v>27</v>
      </c>
      <c r="AM4">
        <v>28</v>
      </c>
      <c r="AN4">
        <v>29</v>
      </c>
      <c r="AO4">
        <v>30</v>
      </c>
      <c r="AP4">
        <v>31</v>
      </c>
      <c r="AQ4">
        <v>32</v>
      </c>
      <c r="AR4">
        <v>33</v>
      </c>
      <c r="AS4">
        <v>34</v>
      </c>
      <c r="AT4">
        <v>35</v>
      </c>
      <c r="AU4">
        <v>36</v>
      </c>
      <c r="AV4">
        <v>37</v>
      </c>
      <c r="AW4">
        <v>38</v>
      </c>
      <c r="AX4">
        <v>39</v>
      </c>
      <c r="AY4">
        <v>40</v>
      </c>
      <c r="AZ4">
        <v>41</v>
      </c>
      <c r="BA4">
        <v>42</v>
      </c>
      <c r="BB4">
        <v>43</v>
      </c>
      <c r="BC4">
        <v>44</v>
      </c>
      <c r="BD4">
        <v>45</v>
      </c>
      <c r="BE4">
        <v>46</v>
      </c>
      <c r="BF4">
        <v>47</v>
      </c>
      <c r="BG4">
        <v>48</v>
      </c>
      <c r="BH4">
        <v>49</v>
      </c>
      <c r="BI4">
        <v>50</v>
      </c>
      <c r="BJ4">
        <v>51</v>
      </c>
      <c r="BK4">
        <v>52</v>
      </c>
      <c r="BL4">
        <v>53</v>
      </c>
      <c r="BM4">
        <v>54</v>
      </c>
      <c r="BN4">
        <v>55</v>
      </c>
      <c r="BO4">
        <v>56</v>
      </c>
      <c r="BP4">
        <v>57</v>
      </c>
      <c r="BQ4">
        <v>58</v>
      </c>
      <c r="BR4">
        <v>59</v>
      </c>
      <c r="BS4">
        <v>60</v>
      </c>
      <c r="BT4">
        <v>61</v>
      </c>
      <c r="BU4">
        <v>62</v>
      </c>
      <c r="BV4">
        <v>63</v>
      </c>
      <c r="BW4">
        <v>64</v>
      </c>
      <c r="BX4">
        <v>65</v>
      </c>
      <c r="BY4">
        <v>66</v>
      </c>
      <c r="BZ4">
        <v>67</v>
      </c>
      <c r="CA4">
        <v>68</v>
      </c>
      <c r="CB4">
        <v>69</v>
      </c>
      <c r="CC4">
        <v>70</v>
      </c>
      <c r="CD4">
        <v>71</v>
      </c>
      <c r="CE4">
        <v>72</v>
      </c>
      <c r="CF4">
        <v>73</v>
      </c>
      <c r="CG4">
        <v>74</v>
      </c>
      <c r="CH4">
        <v>75</v>
      </c>
      <c r="CI4">
        <v>76</v>
      </c>
      <c r="CJ4">
        <v>77</v>
      </c>
      <c r="CK4">
        <v>78</v>
      </c>
      <c r="CL4">
        <v>79</v>
      </c>
      <c r="CM4">
        <v>80</v>
      </c>
      <c r="CN4">
        <v>81</v>
      </c>
      <c r="CO4">
        <v>82</v>
      </c>
      <c r="CP4">
        <v>83</v>
      </c>
      <c r="CQ4">
        <v>84</v>
      </c>
      <c r="CR4">
        <v>85</v>
      </c>
      <c r="CS4">
        <v>86</v>
      </c>
      <c r="CT4">
        <v>87</v>
      </c>
      <c r="CU4">
        <v>88</v>
      </c>
      <c r="CV4">
        <v>89</v>
      </c>
      <c r="CW4">
        <v>90</v>
      </c>
      <c r="CX4">
        <v>91</v>
      </c>
      <c r="CY4">
        <v>92</v>
      </c>
      <c r="CZ4">
        <v>93</v>
      </c>
      <c r="DA4">
        <v>94</v>
      </c>
      <c r="DB4">
        <v>95</v>
      </c>
      <c r="DC4">
        <v>96</v>
      </c>
      <c r="DD4">
        <v>97</v>
      </c>
      <c r="DE4">
        <v>98</v>
      </c>
      <c r="DF4">
        <v>99</v>
      </c>
      <c r="DG4">
        <v>100</v>
      </c>
      <c r="DH4">
        <v>101</v>
      </c>
      <c r="DI4">
        <v>102</v>
      </c>
      <c r="DJ4">
        <v>103</v>
      </c>
      <c r="DK4">
        <v>104</v>
      </c>
      <c r="DL4">
        <v>105</v>
      </c>
      <c r="DM4">
        <v>106</v>
      </c>
      <c r="DN4">
        <v>107</v>
      </c>
      <c r="DO4">
        <v>108</v>
      </c>
      <c r="DP4">
        <v>109</v>
      </c>
      <c r="DQ4">
        <v>110</v>
      </c>
      <c r="DR4">
        <v>111</v>
      </c>
      <c r="DS4">
        <v>112</v>
      </c>
      <c r="DT4">
        <v>113</v>
      </c>
      <c r="DU4">
        <v>114</v>
      </c>
      <c r="DV4">
        <v>115</v>
      </c>
      <c r="DW4">
        <v>116</v>
      </c>
      <c r="DX4">
        <v>117</v>
      </c>
      <c r="DY4">
        <v>118</v>
      </c>
      <c r="DZ4">
        <v>119</v>
      </c>
      <c r="EA4">
        <v>120</v>
      </c>
      <c r="EB4">
        <v>121</v>
      </c>
      <c r="EC4">
        <v>122</v>
      </c>
      <c r="ED4">
        <v>123</v>
      </c>
      <c r="EE4">
        <v>124</v>
      </c>
      <c r="EF4">
        <v>125</v>
      </c>
      <c r="EG4">
        <v>126</v>
      </c>
      <c r="EH4">
        <v>127</v>
      </c>
      <c r="EI4">
        <v>128</v>
      </c>
      <c r="EJ4">
        <v>129</v>
      </c>
      <c r="EK4">
        <v>130</v>
      </c>
      <c r="EL4">
        <v>131</v>
      </c>
      <c r="EM4">
        <v>132</v>
      </c>
      <c r="EN4">
        <v>133</v>
      </c>
      <c r="EO4">
        <v>134</v>
      </c>
      <c r="EP4">
        <v>135</v>
      </c>
      <c r="EQ4">
        <v>136</v>
      </c>
      <c r="ER4">
        <v>137</v>
      </c>
      <c r="ES4">
        <v>138</v>
      </c>
      <c r="ET4">
        <v>139</v>
      </c>
      <c r="EU4">
        <v>140</v>
      </c>
      <c r="EV4">
        <v>141</v>
      </c>
      <c r="EW4">
        <v>142</v>
      </c>
      <c r="EX4">
        <v>143</v>
      </c>
      <c r="EY4">
        <v>144</v>
      </c>
      <c r="EZ4">
        <v>145</v>
      </c>
      <c r="FA4">
        <v>146</v>
      </c>
      <c r="FB4">
        <v>147</v>
      </c>
      <c r="FC4">
        <v>148</v>
      </c>
      <c r="FD4">
        <v>149</v>
      </c>
      <c r="FE4">
        <v>150</v>
      </c>
      <c r="FF4">
        <v>151</v>
      </c>
      <c r="FG4">
        <v>152</v>
      </c>
      <c r="FH4">
        <v>153</v>
      </c>
      <c r="FI4">
        <v>154</v>
      </c>
      <c r="FJ4">
        <v>155</v>
      </c>
      <c r="FK4">
        <v>156</v>
      </c>
      <c r="FL4">
        <v>157</v>
      </c>
      <c r="FM4">
        <v>158</v>
      </c>
      <c r="FN4">
        <v>159</v>
      </c>
      <c r="FO4">
        <v>160</v>
      </c>
      <c r="FP4">
        <v>161</v>
      </c>
      <c r="FQ4">
        <v>162</v>
      </c>
      <c r="FR4">
        <v>163</v>
      </c>
      <c r="FS4">
        <v>164</v>
      </c>
      <c r="FT4">
        <v>165</v>
      </c>
      <c r="FU4">
        <v>166</v>
      </c>
      <c r="FV4">
        <v>167</v>
      </c>
      <c r="FW4">
        <v>168</v>
      </c>
      <c r="FX4">
        <v>169</v>
      </c>
      <c r="FY4">
        <v>170</v>
      </c>
      <c r="FZ4">
        <v>171</v>
      </c>
      <c r="GA4">
        <v>172</v>
      </c>
      <c r="GB4">
        <v>173</v>
      </c>
      <c r="GC4">
        <v>174</v>
      </c>
      <c r="GD4">
        <v>175</v>
      </c>
      <c r="GE4">
        <v>176</v>
      </c>
      <c r="GF4">
        <v>177</v>
      </c>
      <c r="GG4">
        <v>178</v>
      </c>
      <c r="GH4">
        <v>179</v>
      </c>
      <c r="GI4">
        <v>180</v>
      </c>
      <c r="GJ4">
        <v>181</v>
      </c>
      <c r="GK4">
        <v>182</v>
      </c>
      <c r="GL4">
        <v>183</v>
      </c>
      <c r="GM4">
        <v>184</v>
      </c>
      <c r="GN4">
        <v>185</v>
      </c>
      <c r="GO4">
        <v>186</v>
      </c>
      <c r="GP4">
        <v>187</v>
      </c>
      <c r="GQ4">
        <v>188</v>
      </c>
      <c r="GR4">
        <v>189</v>
      </c>
    </row>
    <row r="5" spans="1:200" ht="21" thickBot="1" x14ac:dyDescent="0.3">
      <c r="A5" cm="1">
        <f t="array" ref="A5:A166">_xlfn.SEQUENCE(LEN(input)-LEN(SUBSTITUTE(input,",",""))+1)</f>
        <v>1</v>
      </c>
      <c r="B5">
        <f>FIND(", ",input&amp;", ",1)</f>
        <v>3</v>
      </c>
      <c r="C5" t="str">
        <f>MID(input,1,B5-1)</f>
        <v>L1</v>
      </c>
      <c r="D5">
        <f>RIGHT(C5,LEN(C5)-1)*1</f>
        <v>1</v>
      </c>
      <c r="E5" t="str">
        <f>_xlfn.LET(_xlpm.x,LEFT(C5,1),INDEX(Lookup!$B$2:$E$3,MATCH(_xlpm.x,Lookup!$A$2:$A$3,0),MATCH(E4,Lookup!$B$1:$E$1,0)))</f>
        <v>W</v>
      </c>
      <c r="F5">
        <f>F4+$D5*VLOOKUP($E5,Lookup!$A$6:$C$10,2,FALSE)</f>
        <v>-1</v>
      </c>
      <c r="G5">
        <f>G4+$D5*VLOOKUP($E5,Lookup!$A$6:$C$10,3,FALSE)</f>
        <v>0</v>
      </c>
      <c r="H5" t="str">
        <f t="shared" ref="H5:H68" si="0">"("&amp;F5&amp;", "&amp;G5&amp;")"</f>
        <v>(-1, 0)</v>
      </c>
      <c r="I5" t="b">
        <f>AND(IFERROR(MATCH(H5,$H$4:H4,0),0)&gt;0,ISERROR(MATCH(TRUE,$I$4:I4,0)))</f>
        <v>0</v>
      </c>
      <c r="J5" s="7" t="str">
        <f>IFERROR(IFERROR(MATCH(H5,$H6:$H$166,0),"")+COUNTA($H$4:H5),"")</f>
        <v/>
      </c>
      <c r="K5" s="9" t="str" cm="1">
        <f t="array" aca="1" ref="K5" ca="1">_xlfn.CHOOSECOLS(_xlfn.TEXTSPLIT(_xlfn.TEXTJOIN("-",,K6:K166),"-"),1)</f>
        <v>123,3</v>
      </c>
      <c r="L5" t="str" cm="1">
        <f t="array" ref="L5">_xlfn.DROP(_xlfn.SEQUENCE(,D5+1,F4,VLOOKUP(E5,Lookup!$A$6:$C$10,2,FALSE))&amp;","&amp;_xlfn.SEQUENCE(,D5+1,G4,VLOOKUP(Workings!E5,Lookup!$A$6:$C$10,3,FALSE)),,1)</f>
        <v>-1,0</v>
      </c>
    </row>
    <row r="6" spans="1:200" ht="17" thickTop="1" x14ac:dyDescent="0.2">
      <c r="A6">
        <v>2</v>
      </c>
      <c r="B6">
        <f>FIND(", ",input&amp;", ",B5+1)</f>
        <v>7</v>
      </c>
      <c r="C6" t="str">
        <f>MID(input,B5+2,B6-B5-2)</f>
        <v>L5</v>
      </c>
      <c r="D6">
        <f t="shared" ref="D6:D69" si="1">RIGHT(C6,LEN(C6)-1)*1</f>
        <v>5</v>
      </c>
      <c r="E6" t="str">
        <f>_xlfn.LET(_xlpm.x,LEFT(C6,1),INDEX(Lookup!$B$2:$E$3,MATCH(_xlpm.x,Lookup!$A$2:$A$3,0),MATCH(E5,Lookup!$B$1:$E$1,0)))</f>
        <v>S</v>
      </c>
      <c r="F6">
        <f>F5+$D6*VLOOKUP($E6,Lookup!$A$6:$C$10,2,FALSE)</f>
        <v>-1</v>
      </c>
      <c r="G6">
        <f>G5+$D6*VLOOKUP($E6,Lookup!$A$6:$C$10,3,FALSE)</f>
        <v>-5</v>
      </c>
      <c r="H6" t="str">
        <f t="shared" si="0"/>
        <v>(-1, -5)</v>
      </c>
      <c r="I6" t="b">
        <f>AND(IFERROR(MATCH(H6,$H$4:H5,0),0)&gt;0,ISERROR(MATCH(TRUE,$I$4:I5,0)))</f>
        <v>0</v>
      </c>
      <c r="J6" s="7" t="str">
        <f>IFERROR(IFERROR(MATCH(H6,$H7:$H$166,0),"")+COUNTA($H$4:H6),"")</f>
        <v/>
      </c>
      <c r="K6" s="8" t="str" cm="1">
        <f t="array" ref="K6">_xlfn.TEXTJOIN("-",,_xlfn.LET(_xlpm.x, IFERROR(_xlfn.ANCHORARRAY(L6),L6),
  _xlpm.list, _xlfn.TOCOL(_xlfn.VSTACK($L$5:GS5),1),
  _xlpm.y, IF(ISERROR(MATCH(_xlpm.x,_xlpm.list,0)),"",_xlpm.x),
  _xlpm.y))</f>
        <v/>
      </c>
      <c r="L6" t="str" cm="1">
        <f t="array" ref="L6:P6">_xlfn.DROP(_xlfn.SEQUENCE(,D6+1,F5,VLOOKUP(E6,Lookup!$A$6:$C$10,2,FALSE))&amp;","&amp;_xlfn.SEQUENCE(,D6+1,G5,VLOOKUP(Workings!E6,Lookup!$A$6:$C$10,3,FALSE)),,1)</f>
        <v>-1,-1</v>
      </c>
      <c r="M6" t="str">
        <v>-1,-2</v>
      </c>
      <c r="N6" t="str">
        <v>-1,-3</v>
      </c>
      <c r="O6" t="str">
        <v>-1,-4</v>
      </c>
      <c r="P6" t="str">
        <v>-1,-5</v>
      </c>
      <c r="R6" t="s">
        <v>19</v>
      </c>
      <c r="T6" t="str" cm="1">
        <f t="array" ref="T6:X6">IFERROR(MATCH(IFERROR(_xlfn.ANCHORARRAY(L6),L6),_xlfn.TOCOL(_xlfn.VSTACK($L$5:GS5),1),0),"")</f>
        <v/>
      </c>
      <c r="U6" t="str">
        <v/>
      </c>
      <c r="V6" t="str">
        <v/>
      </c>
      <c r="W6" t="str">
        <v/>
      </c>
      <c r="X6" t="str">
        <v/>
      </c>
    </row>
    <row r="7" spans="1:200" x14ac:dyDescent="0.2">
      <c r="A7">
        <v>3</v>
      </c>
      <c r="B7">
        <f t="shared" ref="B7:B37" si="2">FIND(", ",input&amp;", ",B6+1)</f>
        <v>11</v>
      </c>
      <c r="C7" t="str">
        <f t="shared" ref="C7:C37" si="3">MID(input,B6+2,B7-B6-2)</f>
        <v>R1</v>
      </c>
      <c r="D7">
        <f t="shared" si="1"/>
        <v>1</v>
      </c>
      <c r="E7" t="str">
        <f>_xlfn.LET(_xlpm.x,LEFT(C7,1),INDEX(Lookup!$B$2:$E$3,MATCH(_xlpm.x,Lookup!$A$2:$A$3,0),MATCH(E6,Lookup!$B$1:$E$1,0)))</f>
        <v>W</v>
      </c>
      <c r="F7">
        <f>F6+$D7*VLOOKUP($E7,Lookup!$A$6:$C$10,2,FALSE)</f>
        <v>-2</v>
      </c>
      <c r="G7">
        <f>G6+$D7*VLOOKUP($E7,Lookup!$A$6:$C$10,3,FALSE)</f>
        <v>-5</v>
      </c>
      <c r="H7" t="str">
        <f t="shared" si="0"/>
        <v>(-2, -5)</v>
      </c>
      <c r="I7" t="b">
        <f>AND(IFERROR(MATCH(H7,$H$4:H6,0),0)&gt;0,ISERROR(MATCH(TRUE,$I$4:I6,0)))</f>
        <v>0</v>
      </c>
      <c r="J7" s="7" t="str">
        <f>IFERROR(IFERROR(MATCH(H7,$H8:$H$166,0),"")+COUNTA($H$4:H7),"")</f>
        <v/>
      </c>
      <c r="K7" s="8" t="str" cm="1">
        <f t="array" ref="K7">_xlfn.TEXTJOIN("-",,_xlfn.LET(_xlpm.x, IFERROR(_xlfn.ANCHORARRAY(L7),L7),
  _xlpm.list, _xlfn.TOCOL(_xlfn.VSTACK($L$5:GS6),1),
  _xlpm.y, IF(ISERROR(MATCH(_xlpm.x,_xlpm.list,0)),"",_xlpm.x),
  _xlpm.y))</f>
        <v/>
      </c>
      <c r="L7" t="str" cm="1">
        <f t="array" ref="L7">_xlfn.DROP(_xlfn.SEQUENCE(,D7+1,F6,VLOOKUP(E7,Lookup!$A$6:$C$10,2,FALSE))&amp;","&amp;_xlfn.SEQUENCE(,D7+1,G6,VLOOKUP(Workings!E7,Lookup!$A$6:$C$10,3,FALSE)),,1)</f>
        <v>-2,-5</v>
      </c>
    </row>
    <row r="8" spans="1:200" x14ac:dyDescent="0.2">
      <c r="A8">
        <v>4</v>
      </c>
      <c r="B8">
        <f t="shared" si="2"/>
        <v>15</v>
      </c>
      <c r="C8" t="str">
        <f t="shared" si="3"/>
        <v>R3</v>
      </c>
      <c r="D8">
        <f t="shared" si="1"/>
        <v>3</v>
      </c>
      <c r="E8" t="str">
        <f>_xlfn.LET(_xlpm.x,LEFT(C8,1),INDEX(Lookup!$B$2:$E$3,MATCH(_xlpm.x,Lookup!$A$2:$A$3,0),MATCH(E7,Lookup!$B$1:$E$1,0)))</f>
        <v>N</v>
      </c>
      <c r="F8">
        <f>F7+$D8*VLOOKUP($E8,Lookup!$A$6:$C$10,2,FALSE)</f>
        <v>-2</v>
      </c>
      <c r="G8">
        <f>G7+$D8*VLOOKUP($E8,Lookup!$A$6:$C$10,3,FALSE)</f>
        <v>-2</v>
      </c>
      <c r="H8" t="str">
        <f t="shared" si="0"/>
        <v>(-2, -2)</v>
      </c>
      <c r="I8" t="b">
        <f>AND(IFERROR(MATCH(H8,$H$4:H7,0),0)&gt;0,ISERROR(MATCH(TRUE,$I$4:I7,0)))</f>
        <v>0</v>
      </c>
      <c r="J8" s="7" t="str">
        <f>IFERROR(IFERROR(MATCH(H8,$H9:$H$166,0),"")+COUNTA($H$4:H8),"")</f>
        <v/>
      </c>
      <c r="K8" s="8" t="str" cm="1">
        <f t="array" ref="K8">_xlfn.TEXTJOIN("-",,_xlfn.LET(_xlpm.x, IFERROR(_xlfn.ANCHORARRAY(L8),L8),
  _xlpm.list, _xlfn.TOCOL(_xlfn.VSTACK($L$5:GS7),1),
  _xlpm.y, IF(ISERROR(MATCH(_xlpm.x,_xlpm.list,0)),"",_xlpm.x),
  _xlpm.y))</f>
        <v/>
      </c>
      <c r="L8" t="str" cm="1">
        <f t="array" ref="L8:N8">_xlfn.DROP(_xlfn.SEQUENCE(,D8+1,F7,VLOOKUP(E8,Lookup!$A$6:$C$10,2,FALSE))&amp;","&amp;_xlfn.SEQUENCE(,D8+1,G7,VLOOKUP(Workings!E8,Lookup!$A$6:$C$10,3,FALSE)),,1)</f>
        <v>-2,-4</v>
      </c>
      <c r="M8" t="str">
        <v>-2,-3</v>
      </c>
      <c r="N8" t="str">
        <v>-2,-2</v>
      </c>
    </row>
    <row r="9" spans="1:200" x14ac:dyDescent="0.2">
      <c r="A9">
        <v>5</v>
      </c>
      <c r="B9">
        <f t="shared" si="2"/>
        <v>19</v>
      </c>
      <c r="C9" t="str">
        <f t="shared" si="3"/>
        <v>L4</v>
      </c>
      <c r="D9">
        <f t="shared" si="1"/>
        <v>4</v>
      </c>
      <c r="E9" t="str">
        <f>_xlfn.LET(_xlpm.x,LEFT(C9,1),INDEX(Lookup!$B$2:$E$3,MATCH(_xlpm.x,Lookup!$A$2:$A$3,0),MATCH(E8,Lookup!$B$1:$E$1,0)))</f>
        <v>W</v>
      </c>
      <c r="F9">
        <f>F8+$D9*VLOOKUP($E9,Lookup!$A$6:$C$10,2,FALSE)</f>
        <v>-6</v>
      </c>
      <c r="G9">
        <f>G8+$D9*VLOOKUP($E9,Lookup!$A$6:$C$10,3,FALSE)</f>
        <v>-2</v>
      </c>
      <c r="H9" t="str">
        <f t="shared" si="0"/>
        <v>(-6, -2)</v>
      </c>
      <c r="I9" t="b">
        <f>AND(IFERROR(MATCH(H9,$H$4:H8,0),0)&gt;0,ISERROR(MATCH(TRUE,$I$4:I8,0)))</f>
        <v>0</v>
      </c>
      <c r="J9" s="7" t="str">
        <f>IFERROR(IFERROR(MATCH(H9,$H10:$H$166,0),"")+COUNTA($H$4:H9),"")</f>
        <v/>
      </c>
      <c r="K9" s="8" t="str" cm="1">
        <f t="array" ref="K9">_xlfn.TEXTJOIN("-",,_xlfn.LET(_xlpm.x, IFERROR(_xlfn.ANCHORARRAY(L9),L9),
  _xlpm.list, _xlfn.TOCOL(_xlfn.VSTACK($L$5:GS8),1),
  _xlpm.y, IF(ISERROR(MATCH(_xlpm.x,_xlpm.list,0)),"",_xlpm.x),
  _xlpm.y))</f>
        <v/>
      </c>
      <c r="L9" t="str" cm="1">
        <f t="array" ref="L9:O9">_xlfn.DROP(_xlfn.SEQUENCE(,D9+1,F8,VLOOKUP(E9,Lookup!$A$6:$C$10,2,FALSE))&amp;","&amp;_xlfn.SEQUENCE(,D9+1,G8,VLOOKUP(Workings!E9,Lookup!$A$6:$C$10,3,FALSE)),,1)</f>
        <v>-3,-2</v>
      </c>
      <c r="M9" t="str">
        <v>-4,-2</v>
      </c>
      <c r="N9" t="str">
        <v>-5,-2</v>
      </c>
      <c r="O9" t="str">
        <v>-6,-2</v>
      </c>
    </row>
    <row r="10" spans="1:200" x14ac:dyDescent="0.2">
      <c r="A10">
        <v>6</v>
      </c>
      <c r="B10">
        <f t="shared" si="2"/>
        <v>23</v>
      </c>
      <c r="C10" t="str">
        <f t="shared" si="3"/>
        <v>L5</v>
      </c>
      <c r="D10">
        <f t="shared" si="1"/>
        <v>5</v>
      </c>
      <c r="E10" t="str">
        <f>_xlfn.LET(_xlpm.x,LEFT(C10,1),INDEX(Lookup!$B$2:$E$3,MATCH(_xlpm.x,Lookup!$A$2:$A$3,0),MATCH(E9,Lookup!$B$1:$E$1,0)))</f>
        <v>S</v>
      </c>
      <c r="F10">
        <f>F9+$D10*VLOOKUP($E10,Lookup!$A$6:$C$10,2,FALSE)</f>
        <v>-6</v>
      </c>
      <c r="G10">
        <f>G9+$D10*VLOOKUP($E10,Lookup!$A$6:$C$10,3,FALSE)</f>
        <v>-7</v>
      </c>
      <c r="H10" t="str">
        <f t="shared" si="0"/>
        <v>(-6, -7)</v>
      </c>
      <c r="I10" t="b">
        <f>AND(IFERROR(MATCH(H10,$H$4:H9,0),0)&gt;0,ISERROR(MATCH(TRUE,$I$4:I9,0)))</f>
        <v>0</v>
      </c>
      <c r="J10" s="7" t="str">
        <f>IFERROR(IFERROR(MATCH(H10,$H11:$H$166,0),"")+COUNTA($H$4:H10),"")</f>
        <v/>
      </c>
      <c r="K10" s="8" t="str" cm="1">
        <f t="array" ref="K10">_xlfn.TEXTJOIN("-",,_xlfn.LET(_xlpm.x, IFERROR(_xlfn.ANCHORARRAY(L10),L10),
  _xlpm.list, _xlfn.TOCOL(_xlfn.VSTACK($L$5:GS9),1),
  _xlpm.y, IF(ISERROR(MATCH(_xlpm.x,_xlpm.list,0)),"",_xlpm.x),
  _xlpm.y))</f>
        <v/>
      </c>
      <c r="L10" t="str" cm="1">
        <f t="array" ref="L10:P10">_xlfn.DROP(_xlfn.SEQUENCE(,D10+1,F9,VLOOKUP(E10,Lookup!$A$6:$C$10,2,FALSE))&amp;","&amp;_xlfn.SEQUENCE(,D10+1,G9,VLOOKUP(Workings!E10,Lookup!$A$6:$C$10,3,FALSE)),,1)</f>
        <v>-6,-3</v>
      </c>
      <c r="M10" t="str">
        <v>-6,-4</v>
      </c>
      <c r="N10" t="str">
        <v>-6,-5</v>
      </c>
      <c r="O10" t="str">
        <v>-6,-6</v>
      </c>
      <c r="P10" t="str">
        <v>-6,-7</v>
      </c>
    </row>
    <row r="11" spans="1:200" x14ac:dyDescent="0.2">
      <c r="A11">
        <v>7</v>
      </c>
      <c r="B11">
        <f t="shared" si="2"/>
        <v>27</v>
      </c>
      <c r="C11" t="str">
        <f t="shared" si="3"/>
        <v>R5</v>
      </c>
      <c r="D11">
        <f t="shared" si="1"/>
        <v>5</v>
      </c>
      <c r="E11" t="str">
        <f>_xlfn.LET(_xlpm.x,LEFT(C11,1),INDEX(Lookup!$B$2:$E$3,MATCH(_xlpm.x,Lookup!$A$2:$A$3,0),MATCH(E10,Lookup!$B$1:$E$1,0)))</f>
        <v>W</v>
      </c>
      <c r="F11">
        <f>F10+$D11*VLOOKUP($E11,Lookup!$A$6:$C$10,2,FALSE)</f>
        <v>-11</v>
      </c>
      <c r="G11">
        <f>G10+$D11*VLOOKUP($E11,Lookup!$A$6:$C$10,3,FALSE)</f>
        <v>-7</v>
      </c>
      <c r="H11" t="str">
        <f t="shared" si="0"/>
        <v>(-11, -7)</v>
      </c>
      <c r="I11" t="b">
        <f>AND(IFERROR(MATCH(H11,$H$4:H10,0),0)&gt;0,ISERROR(MATCH(TRUE,$I$4:I10,0)))</f>
        <v>0</v>
      </c>
      <c r="J11" s="7" t="str">
        <f>IFERROR(IFERROR(MATCH(H11,$H12:$H$166,0),"")+COUNTA($H$4:H11),"")</f>
        <v/>
      </c>
      <c r="K11" s="8" t="str" cm="1">
        <f t="array" ref="K11">_xlfn.TEXTJOIN("-",,_xlfn.LET(_xlpm.x, IFERROR(_xlfn.ANCHORARRAY(L11),L11),
  _xlpm.list, _xlfn.TOCOL(_xlfn.VSTACK($L$5:GS10),1),
  _xlpm.y, IF(ISERROR(MATCH(_xlpm.x,_xlpm.list,0)),"",_xlpm.x),
  _xlpm.y))</f>
        <v/>
      </c>
      <c r="L11" t="str" cm="1">
        <f t="array" ref="L11:P11">_xlfn.DROP(_xlfn.SEQUENCE(,D11+1,F10,VLOOKUP(E11,Lookup!$A$6:$C$10,2,FALSE))&amp;","&amp;_xlfn.SEQUENCE(,D11+1,G10,VLOOKUP(Workings!E11,Lookup!$A$6:$C$10,3,FALSE)),,1)</f>
        <v>-7,-7</v>
      </c>
      <c r="M11" t="str">
        <v>-8,-7</v>
      </c>
      <c r="N11" t="str">
        <v>-9,-7</v>
      </c>
      <c r="O11" t="str">
        <v>-10,-7</v>
      </c>
      <c r="P11" t="str">
        <v>-11,-7</v>
      </c>
    </row>
    <row r="12" spans="1:200" x14ac:dyDescent="0.2">
      <c r="A12">
        <v>8</v>
      </c>
      <c r="B12">
        <f t="shared" si="2"/>
        <v>31</v>
      </c>
      <c r="C12" t="str">
        <f t="shared" si="3"/>
        <v>R1</v>
      </c>
      <c r="D12">
        <f t="shared" si="1"/>
        <v>1</v>
      </c>
      <c r="E12" t="str">
        <f>_xlfn.LET(_xlpm.x,LEFT(C12,1),INDEX(Lookup!$B$2:$E$3,MATCH(_xlpm.x,Lookup!$A$2:$A$3,0),MATCH(E11,Lookup!$B$1:$E$1,0)))</f>
        <v>N</v>
      </c>
      <c r="F12">
        <f>F11+$D12*VLOOKUP($E12,Lookup!$A$6:$C$10,2,FALSE)</f>
        <v>-11</v>
      </c>
      <c r="G12">
        <f>G11+$D12*VLOOKUP($E12,Lookup!$A$6:$C$10,3,FALSE)</f>
        <v>-6</v>
      </c>
      <c r="H12" t="str">
        <f t="shared" si="0"/>
        <v>(-11, -6)</v>
      </c>
      <c r="I12" t="b">
        <f>AND(IFERROR(MATCH(H12,$H$4:H11,0),0)&gt;0,ISERROR(MATCH(TRUE,$I$4:I11,0)))</f>
        <v>0</v>
      </c>
      <c r="J12" s="7" t="str">
        <f>IFERROR(IFERROR(MATCH(H12,$H13:$H$166,0),"")+COUNTA($H$4:H12),"")</f>
        <v/>
      </c>
      <c r="K12" s="8" t="str" cm="1">
        <f t="array" ref="K12">_xlfn.TEXTJOIN("-",,_xlfn.LET(_xlpm.x, IFERROR(_xlfn.ANCHORARRAY(L12),L12),
  _xlpm.list, _xlfn.TOCOL(_xlfn.VSTACK($L$5:GS11),1),
  _xlpm.y, IF(ISERROR(MATCH(_xlpm.x,_xlpm.list,0)),"",_xlpm.x),
  _xlpm.y))</f>
        <v/>
      </c>
      <c r="L12" t="str" cm="1">
        <f t="array" ref="L12">_xlfn.DROP(_xlfn.SEQUENCE(,D12+1,F11,VLOOKUP(E12,Lookup!$A$6:$C$10,2,FALSE))&amp;","&amp;_xlfn.SEQUENCE(,D12+1,G11,VLOOKUP(Workings!E12,Lookup!$A$6:$C$10,3,FALSE)),,1)</f>
        <v>-11,-6</v>
      </c>
    </row>
    <row r="13" spans="1:200" x14ac:dyDescent="0.2">
      <c r="A13">
        <v>9</v>
      </c>
      <c r="B13">
        <f t="shared" si="2"/>
        <v>35</v>
      </c>
      <c r="C13" t="str">
        <f t="shared" si="3"/>
        <v>L2</v>
      </c>
      <c r="D13">
        <f t="shared" si="1"/>
        <v>2</v>
      </c>
      <c r="E13" t="str">
        <f>_xlfn.LET(_xlpm.x,LEFT(C13,1),INDEX(Lookup!$B$2:$E$3,MATCH(_xlpm.x,Lookup!$A$2:$A$3,0),MATCH(E12,Lookup!$B$1:$E$1,0)))</f>
        <v>W</v>
      </c>
      <c r="F13">
        <f>F12+$D13*VLOOKUP($E13,Lookup!$A$6:$C$10,2,FALSE)</f>
        <v>-13</v>
      </c>
      <c r="G13">
        <f>G12+$D13*VLOOKUP($E13,Lookup!$A$6:$C$10,3,FALSE)</f>
        <v>-6</v>
      </c>
      <c r="H13" t="str">
        <f t="shared" si="0"/>
        <v>(-13, -6)</v>
      </c>
      <c r="I13" t="b">
        <f>AND(IFERROR(MATCH(H13,$H$4:H12,0),0)&gt;0,ISERROR(MATCH(TRUE,$I$4:I12,0)))</f>
        <v>0</v>
      </c>
      <c r="J13" s="7" t="str">
        <f>IFERROR(IFERROR(MATCH(H13,$H14:$H$166,0),"")+COUNTA($H$4:H13),"")</f>
        <v/>
      </c>
      <c r="K13" s="8" t="str" cm="1">
        <f t="array" ref="K13">_xlfn.TEXTJOIN("-",,_xlfn.LET(_xlpm.x, IFERROR(_xlfn.ANCHORARRAY(L13),L13),
  _xlpm.list, _xlfn.TOCOL(_xlfn.VSTACK($L$5:GS12),1),
  _xlpm.y, IF(ISERROR(MATCH(_xlpm.x,_xlpm.list,0)),"",_xlpm.x),
  _xlpm.y))</f>
        <v/>
      </c>
      <c r="L13" t="str" cm="1">
        <f t="array" ref="L13:M13">_xlfn.DROP(_xlfn.SEQUENCE(,D13+1,F12,VLOOKUP(E13,Lookup!$A$6:$C$10,2,FALSE))&amp;","&amp;_xlfn.SEQUENCE(,D13+1,G12,VLOOKUP(Workings!E13,Lookup!$A$6:$C$10,3,FALSE)),,1)</f>
        <v>-12,-6</v>
      </c>
      <c r="M13" t="str">
        <v>-13,-6</v>
      </c>
    </row>
    <row r="14" spans="1:200" x14ac:dyDescent="0.2">
      <c r="A14">
        <v>10</v>
      </c>
      <c r="B14">
        <f t="shared" si="2"/>
        <v>39</v>
      </c>
      <c r="C14" t="str">
        <f t="shared" si="3"/>
        <v>L2</v>
      </c>
      <c r="D14">
        <f t="shared" si="1"/>
        <v>2</v>
      </c>
      <c r="E14" t="str">
        <f>_xlfn.LET(_xlpm.x,LEFT(C14,1),INDEX(Lookup!$B$2:$E$3,MATCH(_xlpm.x,Lookup!$A$2:$A$3,0),MATCH(E13,Lookup!$B$1:$E$1,0)))</f>
        <v>S</v>
      </c>
      <c r="F14">
        <f>F13+$D14*VLOOKUP($E14,Lookup!$A$6:$C$10,2,FALSE)</f>
        <v>-13</v>
      </c>
      <c r="G14">
        <f>G13+$D14*VLOOKUP($E14,Lookup!$A$6:$C$10,3,FALSE)</f>
        <v>-8</v>
      </c>
      <c r="H14" t="str">
        <f t="shared" si="0"/>
        <v>(-13, -8)</v>
      </c>
      <c r="I14" t="b">
        <f>AND(IFERROR(MATCH(H14,$H$4:H13,0),0)&gt;0,ISERROR(MATCH(TRUE,$I$4:I13,0)))</f>
        <v>0</v>
      </c>
      <c r="J14" s="7" t="str">
        <f>IFERROR(IFERROR(MATCH(H14,$H15:$H$166,0),"")+COUNTA($H$4:H14),"")</f>
        <v/>
      </c>
      <c r="K14" s="8" t="str" cm="1">
        <f t="array" ref="K14">_xlfn.TEXTJOIN("-",,_xlfn.LET(_xlpm.x, IFERROR(_xlfn.ANCHORARRAY(L14),L14),
  _xlpm.list, _xlfn.TOCOL(_xlfn.VSTACK($L$5:GS13),1),
  _xlpm.y, IF(ISERROR(MATCH(_xlpm.x,_xlpm.list,0)),"",_xlpm.x),
  _xlpm.y))</f>
        <v/>
      </c>
      <c r="L14" t="str" cm="1">
        <f t="array" ref="L14:M14">_xlfn.DROP(_xlfn.SEQUENCE(,D14+1,F13,VLOOKUP(E14,Lookup!$A$6:$C$10,2,FALSE))&amp;","&amp;_xlfn.SEQUENCE(,D14+1,G13,VLOOKUP(Workings!E14,Lookup!$A$6:$C$10,3,FALSE)),,1)</f>
        <v>-13,-7</v>
      </c>
      <c r="M14" t="str">
        <v>-13,-8</v>
      </c>
    </row>
    <row r="15" spans="1:200" x14ac:dyDescent="0.2">
      <c r="A15">
        <v>11</v>
      </c>
      <c r="B15">
        <f t="shared" si="2"/>
        <v>43</v>
      </c>
      <c r="C15" t="str">
        <f t="shared" si="3"/>
        <v>L3</v>
      </c>
      <c r="D15">
        <f t="shared" si="1"/>
        <v>3</v>
      </c>
      <c r="E15" t="str">
        <f>_xlfn.LET(_xlpm.x,LEFT(C15,1),INDEX(Lookup!$B$2:$E$3,MATCH(_xlpm.x,Lookup!$A$2:$A$3,0),MATCH(E14,Lookup!$B$1:$E$1,0)))</f>
        <v>E</v>
      </c>
      <c r="F15">
        <f>F14+$D15*VLOOKUP($E15,Lookup!$A$6:$C$10,2,FALSE)</f>
        <v>-10</v>
      </c>
      <c r="G15">
        <f>G14+$D15*VLOOKUP($E15,Lookup!$A$6:$C$10,3,FALSE)</f>
        <v>-8</v>
      </c>
      <c r="H15" t="str">
        <f t="shared" si="0"/>
        <v>(-10, -8)</v>
      </c>
      <c r="I15" t="b">
        <f>AND(IFERROR(MATCH(H15,$H$4:H14,0),0)&gt;0,ISERROR(MATCH(TRUE,$I$4:I14,0)))</f>
        <v>0</v>
      </c>
      <c r="J15" s="7" t="str">
        <f>IFERROR(IFERROR(MATCH(H15,$H16:$H$166,0),"")+COUNTA($H$4:H15),"")</f>
        <v/>
      </c>
      <c r="K15" s="8" t="str" cm="1">
        <f t="array" ref="K15">_xlfn.TEXTJOIN("-",,_xlfn.LET(_xlpm.x, IFERROR(_xlfn.ANCHORARRAY(L15),L15),
  _xlpm.list, _xlfn.TOCOL(_xlfn.VSTACK($L$5:GS14),1),
  _xlpm.y, IF(ISERROR(MATCH(_xlpm.x,_xlpm.list,0)),"",_xlpm.x),
  _xlpm.y))</f>
        <v/>
      </c>
      <c r="L15" t="str" cm="1">
        <f t="array" ref="L15:N15">_xlfn.DROP(_xlfn.SEQUENCE(,D15+1,F14,VLOOKUP(E15,Lookup!$A$6:$C$10,2,FALSE))&amp;","&amp;_xlfn.SEQUENCE(,D15+1,G14,VLOOKUP(Workings!E15,Lookup!$A$6:$C$10,3,FALSE)),,1)</f>
        <v>-12,-8</v>
      </c>
      <c r="M15" t="str">
        <v>-11,-8</v>
      </c>
      <c r="N15" t="str">
        <v>-10,-8</v>
      </c>
    </row>
    <row r="16" spans="1:200" x14ac:dyDescent="0.2">
      <c r="A16">
        <v>12</v>
      </c>
      <c r="B16">
        <f t="shared" si="2"/>
        <v>47</v>
      </c>
      <c r="C16" t="str">
        <f t="shared" si="3"/>
        <v>R4</v>
      </c>
      <c r="D16">
        <f t="shared" si="1"/>
        <v>4</v>
      </c>
      <c r="E16" t="str">
        <f>_xlfn.LET(_xlpm.x,LEFT(C16,1),INDEX(Lookup!$B$2:$E$3,MATCH(_xlpm.x,Lookup!$A$2:$A$3,0),MATCH(E15,Lookup!$B$1:$E$1,0)))</f>
        <v>S</v>
      </c>
      <c r="F16">
        <f>F15+$D16*VLOOKUP($E16,Lookup!$A$6:$C$10,2,FALSE)</f>
        <v>-10</v>
      </c>
      <c r="G16">
        <f>G15+$D16*VLOOKUP($E16,Lookup!$A$6:$C$10,3,FALSE)</f>
        <v>-12</v>
      </c>
      <c r="H16" t="str">
        <f t="shared" si="0"/>
        <v>(-10, -12)</v>
      </c>
      <c r="I16" t="b">
        <f>AND(IFERROR(MATCH(H16,$H$4:H15,0),0)&gt;0,ISERROR(MATCH(TRUE,$I$4:I15,0)))</f>
        <v>0</v>
      </c>
      <c r="J16" s="7" t="str">
        <f>IFERROR(IFERROR(MATCH(H16,$H17:$H$166,0),"")+COUNTA($H$4:H16),"")</f>
        <v/>
      </c>
      <c r="K16" s="8" t="str" cm="1">
        <f t="array" ref="K16">_xlfn.TEXTJOIN("-",,_xlfn.LET(_xlpm.x, IFERROR(_xlfn.ANCHORARRAY(L16),L16),
  _xlpm.list, _xlfn.TOCOL(_xlfn.VSTACK($L$5:GS15),1),
  _xlpm.y, IF(ISERROR(MATCH(_xlpm.x,_xlpm.list,0)),"",_xlpm.x),
  _xlpm.y))</f>
        <v/>
      </c>
      <c r="L16" t="str" cm="1">
        <f t="array" ref="L16:O16">_xlfn.DROP(_xlfn.SEQUENCE(,D16+1,F15,VLOOKUP(E16,Lookup!$A$6:$C$10,2,FALSE))&amp;","&amp;_xlfn.SEQUENCE(,D16+1,G15,VLOOKUP(Workings!E16,Lookup!$A$6:$C$10,3,FALSE)),,1)</f>
        <v>-10,-9</v>
      </c>
      <c r="M16" t="str">
        <v>-10,-10</v>
      </c>
      <c r="N16" t="str">
        <v>-10,-11</v>
      </c>
      <c r="O16" t="str">
        <v>-10,-12</v>
      </c>
    </row>
    <row r="17" spans="1:16" x14ac:dyDescent="0.2">
      <c r="A17">
        <v>13</v>
      </c>
      <c r="B17">
        <f t="shared" si="2"/>
        <v>51</v>
      </c>
      <c r="C17" t="str">
        <f t="shared" si="3"/>
        <v>L2</v>
      </c>
      <c r="D17">
        <f t="shared" si="1"/>
        <v>2</v>
      </c>
      <c r="E17" t="str">
        <f>_xlfn.LET(_xlpm.x,LEFT(C17,1),INDEX(Lookup!$B$2:$E$3,MATCH(_xlpm.x,Lookup!$A$2:$A$3,0),MATCH(E16,Lookup!$B$1:$E$1,0)))</f>
        <v>E</v>
      </c>
      <c r="F17">
        <f>F16+$D17*VLOOKUP($E17,Lookup!$A$6:$C$10,2,FALSE)</f>
        <v>-8</v>
      </c>
      <c r="G17">
        <f>G16+$D17*VLOOKUP($E17,Lookup!$A$6:$C$10,3,FALSE)</f>
        <v>-12</v>
      </c>
      <c r="H17" t="str">
        <f t="shared" si="0"/>
        <v>(-8, -12)</v>
      </c>
      <c r="I17" t="b">
        <f>AND(IFERROR(MATCH(H17,$H$4:H16,0),0)&gt;0,ISERROR(MATCH(TRUE,$I$4:I16,0)))</f>
        <v>0</v>
      </c>
      <c r="J17" s="7" t="str">
        <f>IFERROR(IFERROR(MATCH(H17,$H18:$H$166,0),"")+COUNTA($H$4:H17),"")</f>
        <v/>
      </c>
      <c r="K17" s="8" t="str" cm="1">
        <f t="array" ref="K17">_xlfn.TEXTJOIN("-",,_xlfn.LET(_xlpm.x, IFERROR(_xlfn.ANCHORARRAY(L17),L17),
  _xlpm.list, _xlfn.TOCOL(_xlfn.VSTACK($L$5:GS16),1),
  _xlpm.y, IF(ISERROR(MATCH(_xlpm.x,_xlpm.list,0)),"",_xlpm.x),
  _xlpm.y))</f>
        <v/>
      </c>
      <c r="L17" t="str" cm="1">
        <f t="array" ref="L17:M17">_xlfn.DROP(_xlfn.SEQUENCE(,D17+1,F16,VLOOKUP(E17,Lookup!$A$6:$C$10,2,FALSE))&amp;","&amp;_xlfn.SEQUENCE(,D17+1,G16,VLOOKUP(Workings!E17,Lookup!$A$6:$C$10,3,FALSE)),,1)</f>
        <v>-9,-12</v>
      </c>
      <c r="M17" t="str">
        <v>-8,-12</v>
      </c>
    </row>
    <row r="18" spans="1:16" x14ac:dyDescent="0.2">
      <c r="A18">
        <v>14</v>
      </c>
      <c r="B18">
        <f t="shared" si="2"/>
        <v>55</v>
      </c>
      <c r="C18" t="str">
        <f t="shared" si="3"/>
        <v>R3</v>
      </c>
      <c r="D18">
        <f t="shared" si="1"/>
        <v>3</v>
      </c>
      <c r="E18" t="str">
        <f>_xlfn.LET(_xlpm.x,LEFT(C18,1),INDEX(Lookup!$B$2:$E$3,MATCH(_xlpm.x,Lookup!$A$2:$A$3,0),MATCH(E17,Lookup!$B$1:$E$1,0)))</f>
        <v>S</v>
      </c>
      <c r="F18">
        <f>F17+$D18*VLOOKUP($E18,Lookup!$A$6:$C$10,2,FALSE)</f>
        <v>-8</v>
      </c>
      <c r="G18">
        <f>G17+$D18*VLOOKUP($E18,Lookup!$A$6:$C$10,3,FALSE)</f>
        <v>-15</v>
      </c>
      <c r="H18" t="str">
        <f t="shared" si="0"/>
        <v>(-8, -15)</v>
      </c>
      <c r="I18" t="b">
        <f>AND(IFERROR(MATCH(H18,$H$4:H17,0),0)&gt;0,ISERROR(MATCH(TRUE,$I$4:I17,0)))</f>
        <v>0</v>
      </c>
      <c r="J18" s="7" t="str">
        <f>IFERROR(IFERROR(MATCH(H18,$H19:$H$166,0),"")+COUNTA($H$4:H18),"")</f>
        <v/>
      </c>
      <c r="K18" s="8" t="str" cm="1">
        <f t="array" ref="K18">_xlfn.TEXTJOIN("-",,_xlfn.LET(_xlpm.x, IFERROR(_xlfn.ANCHORARRAY(L18),L18),
  _xlpm.list, _xlfn.TOCOL(_xlfn.VSTACK($L$5:GS17),1),
  _xlpm.y, IF(ISERROR(MATCH(_xlpm.x,_xlpm.list,0)),"",_xlpm.x),
  _xlpm.y))</f>
        <v/>
      </c>
      <c r="L18" t="str" cm="1">
        <f t="array" ref="L18:N18">_xlfn.DROP(_xlfn.SEQUENCE(,D18+1,F17,VLOOKUP(E18,Lookup!$A$6:$C$10,2,FALSE))&amp;","&amp;_xlfn.SEQUENCE(,D18+1,G17,VLOOKUP(Workings!E18,Lookup!$A$6:$C$10,3,FALSE)),,1)</f>
        <v>-8,-13</v>
      </c>
      <c r="M18" t="str">
        <v>-8,-14</v>
      </c>
      <c r="N18" t="str">
        <v>-8,-15</v>
      </c>
    </row>
    <row r="19" spans="1:16" x14ac:dyDescent="0.2">
      <c r="A19">
        <v>15</v>
      </c>
      <c r="B19">
        <f t="shared" si="2"/>
        <v>59</v>
      </c>
      <c r="C19" t="str">
        <f t="shared" si="3"/>
        <v>R1</v>
      </c>
      <c r="D19">
        <f t="shared" si="1"/>
        <v>1</v>
      </c>
      <c r="E19" t="str">
        <f>_xlfn.LET(_xlpm.x,LEFT(C19,1),INDEX(Lookup!$B$2:$E$3,MATCH(_xlpm.x,Lookup!$A$2:$A$3,0),MATCH(E18,Lookup!$B$1:$E$1,0)))</f>
        <v>W</v>
      </c>
      <c r="F19">
        <f>F18+$D19*VLOOKUP($E19,Lookup!$A$6:$C$10,2,FALSE)</f>
        <v>-9</v>
      </c>
      <c r="G19">
        <f>G18+$D19*VLOOKUP($E19,Lookup!$A$6:$C$10,3,FALSE)</f>
        <v>-15</v>
      </c>
      <c r="H19" t="str">
        <f t="shared" si="0"/>
        <v>(-9, -15)</v>
      </c>
      <c r="I19" t="b">
        <f>AND(IFERROR(MATCH(H19,$H$4:H18,0),0)&gt;0,ISERROR(MATCH(TRUE,$I$4:I18,0)))</f>
        <v>0</v>
      </c>
      <c r="J19" s="7" t="str">
        <f>IFERROR(IFERROR(MATCH(H19,$H20:$H$166,0),"")+COUNTA($H$4:H19),"")</f>
        <v/>
      </c>
      <c r="K19" s="8" t="str" cm="1">
        <f t="array" ref="K19">_xlfn.TEXTJOIN("-",,_xlfn.LET(_xlpm.x, IFERROR(_xlfn.ANCHORARRAY(L19),L19),
  _xlpm.list, _xlfn.TOCOL(_xlfn.VSTACK($L$5:GS18),1),
  _xlpm.y, IF(ISERROR(MATCH(_xlpm.x,_xlpm.list,0)),"",_xlpm.x),
  _xlpm.y))</f>
        <v/>
      </c>
      <c r="L19" t="str" cm="1">
        <f t="array" ref="L19">_xlfn.DROP(_xlfn.SEQUENCE(,D19+1,F18,VLOOKUP(E19,Lookup!$A$6:$C$10,2,FALSE))&amp;","&amp;_xlfn.SEQUENCE(,D19+1,G18,VLOOKUP(Workings!E19,Lookup!$A$6:$C$10,3,FALSE)),,1)</f>
        <v>-9,-15</v>
      </c>
    </row>
    <row r="20" spans="1:16" x14ac:dyDescent="0.2">
      <c r="A20">
        <v>16</v>
      </c>
      <c r="B20">
        <f t="shared" si="2"/>
        <v>63</v>
      </c>
      <c r="C20" t="str">
        <f t="shared" si="3"/>
        <v>L2</v>
      </c>
      <c r="D20">
        <f t="shared" si="1"/>
        <v>2</v>
      </c>
      <c r="E20" t="str">
        <f>_xlfn.LET(_xlpm.x,LEFT(C20,1),INDEX(Lookup!$B$2:$E$3,MATCH(_xlpm.x,Lookup!$A$2:$A$3,0),MATCH(E19,Lookup!$B$1:$E$1,0)))</f>
        <v>S</v>
      </c>
      <c r="F20">
        <f>F19+$D20*VLOOKUP($E20,Lookup!$A$6:$C$10,2,FALSE)</f>
        <v>-9</v>
      </c>
      <c r="G20">
        <f>G19+$D20*VLOOKUP($E20,Lookup!$A$6:$C$10,3,FALSE)</f>
        <v>-17</v>
      </c>
      <c r="H20" t="str">
        <f t="shared" si="0"/>
        <v>(-9, -17)</v>
      </c>
      <c r="I20" t="b">
        <f>AND(IFERROR(MATCH(H20,$H$4:H19,0),0)&gt;0,ISERROR(MATCH(TRUE,$I$4:I19,0)))</f>
        <v>0</v>
      </c>
      <c r="J20" s="7" t="str">
        <f>IFERROR(IFERROR(MATCH(H20,$H21:$H$166,0),"")+COUNTA($H$4:H20),"")</f>
        <v/>
      </c>
      <c r="K20" s="8" t="str" cm="1">
        <f t="array" ref="K20">_xlfn.TEXTJOIN("-",,_xlfn.LET(_xlpm.x, IFERROR(_xlfn.ANCHORARRAY(L20),L20),
  _xlpm.list, _xlfn.TOCOL(_xlfn.VSTACK($L$5:GS19),1),
  _xlpm.y, IF(ISERROR(MATCH(_xlpm.x,_xlpm.list,0)),"",_xlpm.x),
  _xlpm.y))</f>
        <v/>
      </c>
      <c r="L20" t="str" cm="1">
        <f t="array" ref="L20:M20">_xlfn.DROP(_xlfn.SEQUENCE(,D20+1,F19,VLOOKUP(E20,Lookup!$A$6:$C$10,2,FALSE))&amp;","&amp;_xlfn.SEQUENCE(,D20+1,G19,VLOOKUP(Workings!E20,Lookup!$A$6:$C$10,3,FALSE)),,1)</f>
        <v>-9,-16</v>
      </c>
      <c r="M20" t="str">
        <v>-9,-17</v>
      </c>
    </row>
    <row r="21" spans="1:16" x14ac:dyDescent="0.2">
      <c r="A21">
        <v>17</v>
      </c>
      <c r="B21">
        <f t="shared" si="2"/>
        <v>67</v>
      </c>
      <c r="C21" t="str">
        <f t="shared" si="3"/>
        <v>R5</v>
      </c>
      <c r="D21">
        <f t="shared" si="1"/>
        <v>5</v>
      </c>
      <c r="E21" t="str">
        <f>_xlfn.LET(_xlpm.x,LEFT(C21,1),INDEX(Lookup!$B$2:$E$3,MATCH(_xlpm.x,Lookup!$A$2:$A$3,0),MATCH(E20,Lookup!$B$1:$E$1,0)))</f>
        <v>W</v>
      </c>
      <c r="F21">
        <f>F20+$D21*VLOOKUP($E21,Lookup!$A$6:$C$10,2,FALSE)</f>
        <v>-14</v>
      </c>
      <c r="G21">
        <f>G20+$D21*VLOOKUP($E21,Lookup!$A$6:$C$10,3,FALSE)</f>
        <v>-17</v>
      </c>
      <c r="H21" t="str">
        <f t="shared" si="0"/>
        <v>(-14, -17)</v>
      </c>
      <c r="I21" t="b">
        <f>AND(IFERROR(MATCH(H21,$H$4:H20,0),0)&gt;0,ISERROR(MATCH(TRUE,$I$4:I20,0)))</f>
        <v>0</v>
      </c>
      <c r="J21" s="7" t="str">
        <f>IFERROR(IFERROR(MATCH(H21,$H22:$H$166,0),"")+COUNTA($H$4:H21),"")</f>
        <v/>
      </c>
      <c r="K21" s="8" t="str" cm="1">
        <f t="array" ref="K21">_xlfn.TEXTJOIN("-",,_xlfn.LET(_xlpm.x, IFERROR(_xlfn.ANCHORARRAY(L21),L21),
  _xlpm.list, _xlfn.TOCOL(_xlfn.VSTACK($L$5:GS20),1),
  _xlpm.y, IF(ISERROR(MATCH(_xlpm.x,_xlpm.list,0)),"",_xlpm.x),
  _xlpm.y))</f>
        <v/>
      </c>
      <c r="L21" t="str" cm="1">
        <f t="array" ref="L21:P21">_xlfn.DROP(_xlfn.SEQUENCE(,D21+1,F20,VLOOKUP(E21,Lookup!$A$6:$C$10,2,FALSE))&amp;","&amp;_xlfn.SEQUENCE(,D21+1,G20,VLOOKUP(Workings!E21,Lookup!$A$6:$C$10,3,FALSE)),,1)</f>
        <v>-10,-17</v>
      </c>
      <c r="M21" t="str">
        <v>-11,-17</v>
      </c>
      <c r="N21" t="str">
        <v>-12,-17</v>
      </c>
      <c r="O21" t="str">
        <v>-13,-17</v>
      </c>
      <c r="P21" t="str">
        <v>-14,-17</v>
      </c>
    </row>
    <row r="22" spans="1:16" x14ac:dyDescent="0.2">
      <c r="A22">
        <v>18</v>
      </c>
      <c r="B22">
        <f t="shared" si="2"/>
        <v>71</v>
      </c>
      <c r="C22" t="str">
        <f t="shared" si="3"/>
        <v>R3</v>
      </c>
      <c r="D22">
        <f t="shared" si="1"/>
        <v>3</v>
      </c>
      <c r="E22" t="str">
        <f>_xlfn.LET(_xlpm.x,LEFT(C22,1),INDEX(Lookup!$B$2:$E$3,MATCH(_xlpm.x,Lookup!$A$2:$A$3,0),MATCH(E21,Lookup!$B$1:$E$1,0)))</f>
        <v>N</v>
      </c>
      <c r="F22">
        <f>F21+$D22*VLOOKUP($E22,Lookup!$A$6:$C$10,2,FALSE)</f>
        <v>-14</v>
      </c>
      <c r="G22">
        <f>G21+$D22*VLOOKUP($E22,Lookup!$A$6:$C$10,3,FALSE)</f>
        <v>-14</v>
      </c>
      <c r="H22" t="str">
        <f t="shared" si="0"/>
        <v>(-14, -14)</v>
      </c>
      <c r="I22" t="b">
        <f>AND(IFERROR(MATCH(H22,$H$4:H21,0),0)&gt;0,ISERROR(MATCH(TRUE,$I$4:I21,0)))</f>
        <v>0</v>
      </c>
      <c r="J22" s="7" t="str">
        <f>IFERROR(IFERROR(MATCH(H22,$H23:$H$166,0),"")+COUNTA($H$4:H22),"")</f>
        <v/>
      </c>
      <c r="K22" s="8" t="str" cm="1">
        <f t="array" ref="K22">_xlfn.TEXTJOIN("-",,_xlfn.LET(_xlpm.x, IFERROR(_xlfn.ANCHORARRAY(L22),L22),
  _xlpm.list, _xlfn.TOCOL(_xlfn.VSTACK($L$5:GS21),1),
  _xlpm.y, IF(ISERROR(MATCH(_xlpm.x,_xlpm.list,0)),"",_xlpm.x),
  _xlpm.y))</f>
        <v/>
      </c>
      <c r="L22" t="str" cm="1">
        <f t="array" ref="L22:N22">_xlfn.DROP(_xlfn.SEQUENCE(,D22+1,F21,VLOOKUP(E22,Lookup!$A$6:$C$10,2,FALSE))&amp;","&amp;_xlfn.SEQUENCE(,D22+1,G21,VLOOKUP(Workings!E22,Lookup!$A$6:$C$10,3,FALSE)),,1)</f>
        <v>-14,-16</v>
      </c>
      <c r="M22" t="str">
        <v>-14,-15</v>
      </c>
      <c r="N22" t="str">
        <v>-14,-14</v>
      </c>
    </row>
    <row r="23" spans="1:16" x14ac:dyDescent="0.2">
      <c r="A23">
        <v>19</v>
      </c>
      <c r="B23">
        <f t="shared" si="2"/>
        <v>75</v>
      </c>
      <c r="C23" t="str">
        <f t="shared" si="3"/>
        <v>L4</v>
      </c>
      <c r="D23">
        <f t="shared" si="1"/>
        <v>4</v>
      </c>
      <c r="E23" t="str">
        <f>_xlfn.LET(_xlpm.x,LEFT(C23,1),INDEX(Lookup!$B$2:$E$3,MATCH(_xlpm.x,Lookup!$A$2:$A$3,0),MATCH(E22,Lookup!$B$1:$E$1,0)))</f>
        <v>W</v>
      </c>
      <c r="F23">
        <f>F22+$D23*VLOOKUP($E23,Lookup!$A$6:$C$10,2,FALSE)</f>
        <v>-18</v>
      </c>
      <c r="G23">
        <f>G22+$D23*VLOOKUP($E23,Lookup!$A$6:$C$10,3,FALSE)</f>
        <v>-14</v>
      </c>
      <c r="H23" t="str">
        <f t="shared" si="0"/>
        <v>(-18, -14)</v>
      </c>
      <c r="I23" t="b">
        <f>AND(IFERROR(MATCH(H23,$H$4:H22,0),0)&gt;0,ISERROR(MATCH(TRUE,$I$4:I22,0)))</f>
        <v>0</v>
      </c>
      <c r="J23" s="7" t="str">
        <f>IFERROR(IFERROR(MATCH(H23,$H24:$H$166,0),"")+COUNTA($H$4:H23),"")</f>
        <v/>
      </c>
      <c r="K23" s="8" t="str" cm="1">
        <f t="array" ref="K23">_xlfn.TEXTJOIN("-",,_xlfn.LET(_xlpm.x, IFERROR(_xlfn.ANCHORARRAY(L23),L23),
  _xlpm.list, _xlfn.TOCOL(_xlfn.VSTACK($L$5:GS22),1),
  _xlpm.y, IF(ISERROR(MATCH(_xlpm.x,_xlpm.list,0)),"",_xlpm.x),
  _xlpm.y))</f>
        <v/>
      </c>
      <c r="L23" t="str" cm="1">
        <f t="array" ref="L23:O23">_xlfn.DROP(_xlfn.SEQUENCE(,D23+1,F22,VLOOKUP(E23,Lookup!$A$6:$C$10,2,FALSE))&amp;","&amp;_xlfn.SEQUENCE(,D23+1,G22,VLOOKUP(Workings!E23,Lookup!$A$6:$C$10,3,FALSE)),,1)</f>
        <v>-15,-14</v>
      </c>
      <c r="M23" t="str">
        <v>-16,-14</v>
      </c>
      <c r="N23" t="str">
        <v>-17,-14</v>
      </c>
      <c r="O23" t="str">
        <v>-18,-14</v>
      </c>
    </row>
    <row r="24" spans="1:16" x14ac:dyDescent="0.2">
      <c r="A24">
        <v>20</v>
      </c>
      <c r="B24">
        <f t="shared" si="2"/>
        <v>79</v>
      </c>
      <c r="C24" t="str">
        <f t="shared" si="3"/>
        <v>R4</v>
      </c>
      <c r="D24">
        <f t="shared" si="1"/>
        <v>4</v>
      </c>
      <c r="E24" t="str">
        <f>_xlfn.LET(_xlpm.x,LEFT(C24,1),INDEX(Lookup!$B$2:$E$3,MATCH(_xlpm.x,Lookup!$A$2:$A$3,0),MATCH(E23,Lookup!$B$1:$E$1,0)))</f>
        <v>N</v>
      </c>
      <c r="F24">
        <f>F23+$D24*VLOOKUP($E24,Lookup!$A$6:$C$10,2,FALSE)</f>
        <v>-18</v>
      </c>
      <c r="G24">
        <f>G23+$D24*VLOOKUP($E24,Lookup!$A$6:$C$10,3,FALSE)</f>
        <v>-10</v>
      </c>
      <c r="H24" t="str">
        <f t="shared" si="0"/>
        <v>(-18, -10)</v>
      </c>
      <c r="I24" t="b">
        <f>AND(IFERROR(MATCH(H24,$H$4:H23,0),0)&gt;0,ISERROR(MATCH(TRUE,$I$4:I23,0)))</f>
        <v>0</v>
      </c>
      <c r="J24" s="7" t="str">
        <f>IFERROR(IFERROR(MATCH(H24,$H25:$H$166,0),"")+COUNTA($H$4:H24),"")</f>
        <v/>
      </c>
      <c r="K24" s="8" t="str" cm="1">
        <f t="array" ref="K24">_xlfn.TEXTJOIN("-",,_xlfn.LET(_xlpm.x, IFERROR(_xlfn.ANCHORARRAY(L24),L24),
  _xlpm.list, _xlfn.TOCOL(_xlfn.VSTACK($L$5:GS23),1),
  _xlpm.y, IF(ISERROR(MATCH(_xlpm.x,_xlpm.list,0)),"",_xlpm.x),
  _xlpm.y))</f>
        <v/>
      </c>
      <c r="L24" t="str" cm="1">
        <f t="array" ref="L24:O24">_xlfn.DROP(_xlfn.SEQUENCE(,D24+1,F23,VLOOKUP(E24,Lookup!$A$6:$C$10,2,FALSE))&amp;","&amp;_xlfn.SEQUENCE(,D24+1,G23,VLOOKUP(Workings!E24,Lookup!$A$6:$C$10,3,FALSE)),,1)</f>
        <v>-18,-13</v>
      </c>
      <c r="M24" t="str">
        <v>-18,-12</v>
      </c>
      <c r="N24" t="str">
        <v>-18,-11</v>
      </c>
      <c r="O24" t="str">
        <v>-18,-10</v>
      </c>
    </row>
    <row r="25" spans="1:16" x14ac:dyDescent="0.2">
      <c r="A25">
        <v>21</v>
      </c>
      <c r="B25">
        <f t="shared" si="2"/>
        <v>83</v>
      </c>
      <c r="C25" t="str">
        <f t="shared" si="3"/>
        <v>L3</v>
      </c>
      <c r="D25">
        <f t="shared" si="1"/>
        <v>3</v>
      </c>
      <c r="E25" t="str">
        <f>_xlfn.LET(_xlpm.x,LEFT(C25,1),INDEX(Lookup!$B$2:$E$3,MATCH(_xlpm.x,Lookup!$A$2:$A$3,0),MATCH(E24,Lookup!$B$1:$E$1,0)))</f>
        <v>W</v>
      </c>
      <c r="F25">
        <f>F24+$D25*VLOOKUP($E25,Lookup!$A$6:$C$10,2,FALSE)</f>
        <v>-21</v>
      </c>
      <c r="G25">
        <f>G24+$D25*VLOOKUP($E25,Lookup!$A$6:$C$10,3,FALSE)</f>
        <v>-10</v>
      </c>
      <c r="H25" t="str">
        <f t="shared" si="0"/>
        <v>(-21, -10)</v>
      </c>
      <c r="I25" t="b">
        <f>AND(IFERROR(MATCH(H25,$H$4:H24,0),0)&gt;0,ISERROR(MATCH(TRUE,$I$4:I24,0)))</f>
        <v>0</v>
      </c>
      <c r="J25" s="7" t="str">
        <f>IFERROR(IFERROR(MATCH(H25,$H26:$H$166,0),"")+COUNTA($H$4:H25),"")</f>
        <v/>
      </c>
      <c r="K25" s="8" t="str" cm="1">
        <f t="array" ref="K25">_xlfn.TEXTJOIN("-",,_xlfn.LET(_xlpm.x, IFERROR(_xlfn.ANCHORARRAY(L25),L25),
  _xlpm.list, _xlfn.TOCOL(_xlfn.VSTACK($L$5:GS24),1),
  _xlpm.y, IF(ISERROR(MATCH(_xlpm.x,_xlpm.list,0)),"",_xlpm.x),
  _xlpm.y))</f>
        <v/>
      </c>
      <c r="L25" t="str" cm="1">
        <f t="array" ref="L25:N25">_xlfn.DROP(_xlfn.SEQUENCE(,D25+1,F24,VLOOKUP(E25,Lookup!$A$6:$C$10,2,FALSE))&amp;","&amp;_xlfn.SEQUENCE(,D25+1,G24,VLOOKUP(Workings!E25,Lookup!$A$6:$C$10,3,FALSE)),,1)</f>
        <v>-19,-10</v>
      </c>
      <c r="M25" t="str">
        <v>-20,-10</v>
      </c>
      <c r="N25" t="str">
        <v>-21,-10</v>
      </c>
    </row>
    <row r="26" spans="1:16" x14ac:dyDescent="0.2">
      <c r="A26">
        <v>22</v>
      </c>
      <c r="B26">
        <f t="shared" si="2"/>
        <v>87</v>
      </c>
      <c r="C26" t="str">
        <f t="shared" si="3"/>
        <v>R3</v>
      </c>
      <c r="D26">
        <f t="shared" si="1"/>
        <v>3</v>
      </c>
      <c r="E26" t="str">
        <f>_xlfn.LET(_xlpm.x,LEFT(C26,1),INDEX(Lookup!$B$2:$E$3,MATCH(_xlpm.x,Lookup!$A$2:$A$3,0),MATCH(E25,Lookup!$B$1:$E$1,0)))</f>
        <v>N</v>
      </c>
      <c r="F26">
        <f>F25+$D26*VLOOKUP($E26,Lookup!$A$6:$C$10,2,FALSE)</f>
        <v>-21</v>
      </c>
      <c r="G26">
        <f>G25+$D26*VLOOKUP($E26,Lookup!$A$6:$C$10,3,FALSE)</f>
        <v>-7</v>
      </c>
      <c r="H26" t="str">
        <f t="shared" si="0"/>
        <v>(-21, -7)</v>
      </c>
      <c r="I26" t="b">
        <f>AND(IFERROR(MATCH(H26,$H$4:H25,0),0)&gt;0,ISERROR(MATCH(TRUE,$I$4:I25,0)))</f>
        <v>0</v>
      </c>
      <c r="J26" s="7" t="str">
        <f>IFERROR(IFERROR(MATCH(H26,$H27:$H$166,0),"")+COUNTA($H$4:H26),"")</f>
        <v/>
      </c>
      <c r="K26" s="8" t="str" cm="1">
        <f t="array" ref="K26">_xlfn.TEXTJOIN("-",,_xlfn.LET(_xlpm.x, IFERROR(_xlfn.ANCHORARRAY(L26),L26),
  _xlpm.list, _xlfn.TOCOL(_xlfn.VSTACK($L$5:GS25),1),
  _xlpm.y, IF(ISERROR(MATCH(_xlpm.x,_xlpm.list,0)),"",_xlpm.x),
  _xlpm.y))</f>
        <v/>
      </c>
      <c r="L26" t="str" cm="1">
        <f t="array" ref="L26:N26">_xlfn.DROP(_xlfn.SEQUENCE(,D26+1,F25,VLOOKUP(E26,Lookup!$A$6:$C$10,2,FALSE))&amp;","&amp;_xlfn.SEQUENCE(,D26+1,G25,VLOOKUP(Workings!E26,Lookup!$A$6:$C$10,3,FALSE)),,1)</f>
        <v>-21,-9</v>
      </c>
      <c r="M26" t="str">
        <v>-21,-8</v>
      </c>
      <c r="N26" t="str">
        <v>-21,-7</v>
      </c>
    </row>
    <row r="27" spans="1:16" x14ac:dyDescent="0.2">
      <c r="A27">
        <v>23</v>
      </c>
      <c r="B27">
        <f t="shared" si="2"/>
        <v>91</v>
      </c>
      <c r="C27" t="str">
        <f t="shared" si="3"/>
        <v>R3</v>
      </c>
      <c r="D27">
        <f t="shared" si="1"/>
        <v>3</v>
      </c>
      <c r="E27" t="str">
        <f>_xlfn.LET(_xlpm.x,LEFT(C27,1),INDEX(Lookup!$B$2:$E$3,MATCH(_xlpm.x,Lookup!$A$2:$A$3,0),MATCH(E26,Lookup!$B$1:$E$1,0)))</f>
        <v>E</v>
      </c>
      <c r="F27">
        <f>F26+$D27*VLOOKUP($E27,Lookup!$A$6:$C$10,2,FALSE)</f>
        <v>-18</v>
      </c>
      <c r="G27">
        <f>G26+$D27*VLOOKUP($E27,Lookup!$A$6:$C$10,3,FALSE)</f>
        <v>-7</v>
      </c>
      <c r="H27" t="str">
        <f t="shared" si="0"/>
        <v>(-18, -7)</v>
      </c>
      <c r="I27" t="b">
        <f>AND(IFERROR(MATCH(H27,$H$4:H26,0),0)&gt;0,ISERROR(MATCH(TRUE,$I$4:I26,0)))</f>
        <v>0</v>
      </c>
      <c r="J27" s="7" t="str">
        <f>IFERROR(IFERROR(MATCH(H27,$H28:$H$166,0),"")+COUNTA($H$4:H27),"")</f>
        <v/>
      </c>
      <c r="K27" s="8" t="str" cm="1">
        <f t="array" ref="K27">_xlfn.TEXTJOIN("-",,_xlfn.LET(_xlpm.x, IFERROR(_xlfn.ANCHORARRAY(L27),L27),
  _xlpm.list, _xlfn.TOCOL(_xlfn.VSTACK($L$5:GS26),1),
  _xlpm.y, IF(ISERROR(MATCH(_xlpm.x,_xlpm.list,0)),"",_xlpm.x),
  _xlpm.y))</f>
        <v/>
      </c>
      <c r="L27" t="str" cm="1">
        <f t="array" ref="L27:N27">_xlfn.DROP(_xlfn.SEQUENCE(,D27+1,F26,VLOOKUP(E27,Lookup!$A$6:$C$10,2,FALSE))&amp;","&amp;_xlfn.SEQUENCE(,D27+1,G26,VLOOKUP(Workings!E27,Lookup!$A$6:$C$10,3,FALSE)),,1)</f>
        <v>-20,-7</v>
      </c>
      <c r="M27" t="str">
        <v>-19,-7</v>
      </c>
      <c r="N27" t="str">
        <v>-18,-7</v>
      </c>
    </row>
    <row r="28" spans="1:16" x14ac:dyDescent="0.2">
      <c r="A28">
        <v>24</v>
      </c>
      <c r="B28">
        <f t="shared" si="2"/>
        <v>95</v>
      </c>
      <c r="C28" t="str">
        <f t="shared" si="3"/>
        <v>L2</v>
      </c>
      <c r="D28">
        <f t="shared" si="1"/>
        <v>2</v>
      </c>
      <c r="E28" t="str">
        <f>_xlfn.LET(_xlpm.x,LEFT(C28,1),INDEX(Lookup!$B$2:$E$3,MATCH(_xlpm.x,Lookup!$A$2:$A$3,0),MATCH(E27,Lookup!$B$1:$E$1,0)))</f>
        <v>N</v>
      </c>
      <c r="F28">
        <f>F27+$D28*VLOOKUP($E28,Lookup!$A$6:$C$10,2,FALSE)</f>
        <v>-18</v>
      </c>
      <c r="G28">
        <f>G27+$D28*VLOOKUP($E28,Lookup!$A$6:$C$10,3,FALSE)</f>
        <v>-5</v>
      </c>
      <c r="H28" t="str">
        <f t="shared" si="0"/>
        <v>(-18, -5)</v>
      </c>
      <c r="I28" t="b">
        <f>AND(IFERROR(MATCH(H28,$H$4:H27,0),0)&gt;0,ISERROR(MATCH(TRUE,$I$4:I27,0)))</f>
        <v>0</v>
      </c>
      <c r="J28" s="7" t="str">
        <f>IFERROR(IFERROR(MATCH(H28,$H29:$H$166,0),"")+COUNTA($H$4:H28),"")</f>
        <v/>
      </c>
      <c r="K28" s="8" t="str" cm="1">
        <f t="array" ref="K28">_xlfn.TEXTJOIN("-",,_xlfn.LET(_xlpm.x, IFERROR(_xlfn.ANCHORARRAY(L28),L28),
  _xlpm.list, _xlfn.TOCOL(_xlfn.VSTACK($L$5:GS27),1),
  _xlpm.y, IF(ISERROR(MATCH(_xlpm.x,_xlpm.list,0)),"",_xlpm.x),
  _xlpm.y))</f>
        <v/>
      </c>
      <c r="L28" t="str" cm="1">
        <f t="array" ref="L28:M28">_xlfn.DROP(_xlfn.SEQUENCE(,D28+1,F27,VLOOKUP(E28,Lookup!$A$6:$C$10,2,FALSE))&amp;","&amp;_xlfn.SEQUENCE(,D28+1,G27,VLOOKUP(Workings!E28,Lookup!$A$6:$C$10,3,FALSE)),,1)</f>
        <v>-18,-6</v>
      </c>
      <c r="M28" t="str">
        <v>-18,-5</v>
      </c>
    </row>
    <row r="29" spans="1:16" x14ac:dyDescent="0.2">
      <c r="A29">
        <v>25</v>
      </c>
      <c r="B29">
        <f t="shared" si="2"/>
        <v>99</v>
      </c>
      <c r="C29" t="str">
        <f t="shared" si="3"/>
        <v>R1</v>
      </c>
      <c r="D29">
        <f t="shared" si="1"/>
        <v>1</v>
      </c>
      <c r="E29" t="str">
        <f>_xlfn.LET(_xlpm.x,LEFT(C29,1),INDEX(Lookup!$B$2:$E$3,MATCH(_xlpm.x,Lookup!$A$2:$A$3,0),MATCH(E28,Lookup!$B$1:$E$1,0)))</f>
        <v>E</v>
      </c>
      <c r="F29">
        <f>F28+$D29*VLOOKUP($E29,Lookup!$A$6:$C$10,2,FALSE)</f>
        <v>-17</v>
      </c>
      <c r="G29">
        <f>G28+$D29*VLOOKUP($E29,Lookup!$A$6:$C$10,3,FALSE)</f>
        <v>-5</v>
      </c>
      <c r="H29" t="str">
        <f t="shared" si="0"/>
        <v>(-17, -5)</v>
      </c>
      <c r="I29" t="b">
        <f>AND(IFERROR(MATCH(H29,$H$4:H28,0),0)&gt;0,ISERROR(MATCH(TRUE,$I$4:I28,0)))</f>
        <v>0</v>
      </c>
      <c r="J29" s="7" t="str">
        <f>IFERROR(IFERROR(MATCH(H29,$H30:$H$166,0),"")+COUNTA($H$4:H29),"")</f>
        <v/>
      </c>
      <c r="K29" s="8" t="str" cm="1">
        <f t="array" ref="K29">_xlfn.TEXTJOIN("-",,_xlfn.LET(_xlpm.x, IFERROR(_xlfn.ANCHORARRAY(L29),L29),
  _xlpm.list, _xlfn.TOCOL(_xlfn.VSTACK($L$5:GS28),1),
  _xlpm.y, IF(ISERROR(MATCH(_xlpm.x,_xlpm.list,0)),"",_xlpm.x),
  _xlpm.y))</f>
        <v/>
      </c>
      <c r="L29" t="str" cm="1">
        <f t="array" ref="L29">_xlfn.DROP(_xlfn.SEQUENCE(,D29+1,F28,VLOOKUP(E29,Lookup!$A$6:$C$10,2,FALSE))&amp;","&amp;_xlfn.SEQUENCE(,D29+1,G28,VLOOKUP(Workings!E29,Lookup!$A$6:$C$10,3,FALSE)),,1)</f>
        <v>-17,-5</v>
      </c>
    </row>
    <row r="30" spans="1:16" x14ac:dyDescent="0.2">
      <c r="A30">
        <v>26</v>
      </c>
      <c r="B30">
        <f t="shared" si="2"/>
        <v>103</v>
      </c>
      <c r="C30" t="str">
        <f t="shared" si="3"/>
        <v>L3</v>
      </c>
      <c r="D30">
        <f t="shared" si="1"/>
        <v>3</v>
      </c>
      <c r="E30" t="str">
        <f>_xlfn.LET(_xlpm.x,LEFT(C30,1),INDEX(Lookup!$B$2:$E$3,MATCH(_xlpm.x,Lookup!$A$2:$A$3,0),MATCH(E29,Lookup!$B$1:$E$1,0)))</f>
        <v>N</v>
      </c>
      <c r="F30">
        <f>F29+$D30*VLOOKUP($E30,Lookup!$A$6:$C$10,2,FALSE)</f>
        <v>-17</v>
      </c>
      <c r="G30">
        <f>G29+$D30*VLOOKUP($E30,Lookup!$A$6:$C$10,3,FALSE)</f>
        <v>-2</v>
      </c>
      <c r="H30" t="str">
        <f t="shared" si="0"/>
        <v>(-17, -2)</v>
      </c>
      <c r="I30" t="b">
        <f>AND(IFERROR(MATCH(H30,$H$4:H29,0),0)&gt;0,ISERROR(MATCH(TRUE,$I$4:I29,0)))</f>
        <v>0</v>
      </c>
      <c r="J30" s="7" t="str">
        <f>IFERROR(IFERROR(MATCH(H30,$H31:$H$166,0),"")+COUNTA($H$4:H30),"")</f>
        <v/>
      </c>
      <c r="K30" s="8" t="str" cm="1">
        <f t="array" ref="K30">_xlfn.TEXTJOIN("-",,_xlfn.LET(_xlpm.x, IFERROR(_xlfn.ANCHORARRAY(L30),L30),
  _xlpm.list, _xlfn.TOCOL(_xlfn.VSTACK($L$5:GS29),1),
  _xlpm.y, IF(ISERROR(MATCH(_xlpm.x,_xlpm.list,0)),"",_xlpm.x),
  _xlpm.y))</f>
        <v/>
      </c>
      <c r="L30" t="str" cm="1">
        <f t="array" ref="L30:N30">_xlfn.DROP(_xlfn.SEQUENCE(,D30+1,F29,VLOOKUP(E30,Lookup!$A$6:$C$10,2,FALSE))&amp;","&amp;_xlfn.SEQUENCE(,D30+1,G29,VLOOKUP(Workings!E30,Lookup!$A$6:$C$10,3,FALSE)),,1)</f>
        <v>-17,-4</v>
      </c>
      <c r="M30" t="str">
        <v>-17,-3</v>
      </c>
      <c r="N30" t="str">
        <v>-17,-2</v>
      </c>
    </row>
    <row r="31" spans="1:16" x14ac:dyDescent="0.2">
      <c r="A31">
        <v>27</v>
      </c>
      <c r="B31">
        <f t="shared" si="2"/>
        <v>107</v>
      </c>
      <c r="C31" t="str">
        <f t="shared" si="3"/>
        <v>R2</v>
      </c>
      <c r="D31">
        <f t="shared" si="1"/>
        <v>2</v>
      </c>
      <c r="E31" t="str">
        <f>_xlfn.LET(_xlpm.x,LEFT(C31,1),INDEX(Lookup!$B$2:$E$3,MATCH(_xlpm.x,Lookup!$A$2:$A$3,0),MATCH(E30,Lookup!$B$1:$E$1,0)))</f>
        <v>E</v>
      </c>
      <c r="F31">
        <f>F30+$D31*VLOOKUP($E31,Lookup!$A$6:$C$10,2,FALSE)</f>
        <v>-15</v>
      </c>
      <c r="G31">
        <f>G30+$D31*VLOOKUP($E31,Lookup!$A$6:$C$10,3,FALSE)</f>
        <v>-2</v>
      </c>
      <c r="H31" t="str">
        <f t="shared" si="0"/>
        <v>(-15, -2)</v>
      </c>
      <c r="I31" t="b">
        <f>AND(IFERROR(MATCH(H31,$H$4:H30,0),0)&gt;0,ISERROR(MATCH(TRUE,$I$4:I30,0)))</f>
        <v>0</v>
      </c>
      <c r="J31" s="7" t="str">
        <f>IFERROR(IFERROR(MATCH(H31,$H32:$H$166,0),"")+COUNTA($H$4:H31),"")</f>
        <v/>
      </c>
      <c r="K31" s="8" t="str" cm="1">
        <f t="array" ref="K31">_xlfn.TEXTJOIN("-",,_xlfn.LET(_xlpm.x, IFERROR(_xlfn.ANCHORARRAY(L31),L31),
  _xlpm.list, _xlfn.TOCOL(_xlfn.VSTACK($L$5:GS30),1),
  _xlpm.y, IF(ISERROR(MATCH(_xlpm.x,_xlpm.list,0)),"",_xlpm.x),
  _xlpm.y))</f>
        <v/>
      </c>
      <c r="L31" t="str" cm="1">
        <f t="array" ref="L31:M31">_xlfn.DROP(_xlfn.SEQUENCE(,D31+1,F30,VLOOKUP(E31,Lookup!$A$6:$C$10,2,FALSE))&amp;","&amp;_xlfn.SEQUENCE(,D31+1,G30,VLOOKUP(Workings!E31,Lookup!$A$6:$C$10,3,FALSE)),,1)</f>
        <v>-16,-2</v>
      </c>
      <c r="M31" t="str">
        <v>-15,-2</v>
      </c>
    </row>
    <row r="32" spans="1:16" x14ac:dyDescent="0.2">
      <c r="A32">
        <v>28</v>
      </c>
      <c r="B32">
        <f t="shared" si="2"/>
        <v>111</v>
      </c>
      <c r="C32" t="str">
        <f t="shared" si="3"/>
        <v>L1</v>
      </c>
      <c r="D32">
        <f t="shared" si="1"/>
        <v>1</v>
      </c>
      <c r="E32" t="str">
        <f>_xlfn.LET(_xlpm.x,LEFT(C32,1),INDEX(Lookup!$B$2:$E$3,MATCH(_xlpm.x,Lookup!$A$2:$A$3,0),MATCH(E31,Lookup!$B$1:$E$1,0)))</f>
        <v>N</v>
      </c>
      <c r="F32">
        <f>F31+$D32*VLOOKUP($E32,Lookup!$A$6:$C$10,2,FALSE)</f>
        <v>-15</v>
      </c>
      <c r="G32">
        <f>G31+$D32*VLOOKUP($E32,Lookup!$A$6:$C$10,3,FALSE)</f>
        <v>-1</v>
      </c>
      <c r="H32" t="str">
        <f t="shared" si="0"/>
        <v>(-15, -1)</v>
      </c>
      <c r="I32" t="b">
        <f>AND(IFERROR(MATCH(H32,$H$4:H31,0),0)&gt;0,ISERROR(MATCH(TRUE,$I$4:I31,0)))</f>
        <v>0</v>
      </c>
      <c r="J32" s="7" t="str">
        <f>IFERROR(IFERROR(MATCH(H32,$H33:$H$166,0),"")+COUNTA($H$4:H32),"")</f>
        <v/>
      </c>
      <c r="K32" s="8" t="str" cm="1">
        <f t="array" ref="K32">_xlfn.TEXTJOIN("-",,_xlfn.LET(_xlpm.x, IFERROR(_xlfn.ANCHORARRAY(L32),L32),
  _xlpm.list, _xlfn.TOCOL(_xlfn.VSTACK($L$5:GS31),1),
  _xlpm.y, IF(ISERROR(MATCH(_xlpm.x,_xlpm.list,0)),"",_xlpm.x),
  _xlpm.y))</f>
        <v/>
      </c>
      <c r="L32" t="str" cm="1">
        <f t="array" ref="L32">_xlfn.DROP(_xlfn.SEQUENCE(,D32+1,F31,VLOOKUP(E32,Lookup!$A$6:$C$10,2,FALSE))&amp;","&amp;_xlfn.SEQUENCE(,D32+1,G31,VLOOKUP(Workings!E32,Lookup!$A$6:$C$10,3,FALSE)),,1)</f>
        <v>-15,-1</v>
      </c>
    </row>
    <row r="33" spans="1:16" x14ac:dyDescent="0.2">
      <c r="A33">
        <v>29</v>
      </c>
      <c r="B33">
        <f t="shared" si="2"/>
        <v>115</v>
      </c>
      <c r="C33" t="str">
        <f t="shared" si="3"/>
        <v>R4</v>
      </c>
      <c r="D33">
        <f t="shared" si="1"/>
        <v>4</v>
      </c>
      <c r="E33" t="str">
        <f>_xlfn.LET(_xlpm.x,LEFT(C33,1),INDEX(Lookup!$B$2:$E$3,MATCH(_xlpm.x,Lookup!$A$2:$A$3,0),MATCH(E32,Lookup!$B$1:$E$1,0)))</f>
        <v>E</v>
      </c>
      <c r="F33">
        <f>F32+$D33*VLOOKUP($E33,Lookup!$A$6:$C$10,2,FALSE)</f>
        <v>-11</v>
      </c>
      <c r="G33">
        <f>G32+$D33*VLOOKUP($E33,Lookup!$A$6:$C$10,3,FALSE)</f>
        <v>-1</v>
      </c>
      <c r="H33" t="str">
        <f t="shared" si="0"/>
        <v>(-11, -1)</v>
      </c>
      <c r="I33" t="b">
        <f>AND(IFERROR(MATCH(H33,$H$4:H32,0),0)&gt;0,ISERROR(MATCH(TRUE,$I$4:I32,0)))</f>
        <v>0</v>
      </c>
      <c r="J33" s="7" t="str">
        <f>IFERROR(IFERROR(MATCH(H33,$H34:$H$166,0),"")+COUNTA($H$4:H33),"")</f>
        <v/>
      </c>
      <c r="K33" s="8" t="str" cm="1">
        <f t="array" ref="K33">_xlfn.TEXTJOIN("-",,_xlfn.LET(_xlpm.x, IFERROR(_xlfn.ANCHORARRAY(L33),L33),
  _xlpm.list, _xlfn.TOCOL(_xlfn.VSTACK($L$5:GS32),1),
  _xlpm.y, IF(ISERROR(MATCH(_xlpm.x,_xlpm.list,0)),"",_xlpm.x),
  _xlpm.y))</f>
        <v/>
      </c>
      <c r="L33" t="str" cm="1">
        <f t="array" ref="L33:O33">_xlfn.DROP(_xlfn.SEQUENCE(,D33+1,F32,VLOOKUP(E33,Lookup!$A$6:$C$10,2,FALSE))&amp;","&amp;_xlfn.SEQUENCE(,D33+1,G32,VLOOKUP(Workings!E33,Lookup!$A$6:$C$10,3,FALSE)),,1)</f>
        <v>-14,-1</v>
      </c>
      <c r="M33" t="str">
        <v>-13,-1</v>
      </c>
      <c r="N33" t="str">
        <v>-12,-1</v>
      </c>
      <c r="O33" t="str">
        <v>-11,-1</v>
      </c>
    </row>
    <row r="34" spans="1:16" x14ac:dyDescent="0.2">
      <c r="A34">
        <v>30</v>
      </c>
      <c r="B34">
        <f t="shared" si="2"/>
        <v>119</v>
      </c>
      <c r="C34" t="str">
        <f t="shared" si="3"/>
        <v>L2</v>
      </c>
      <c r="D34">
        <f t="shared" si="1"/>
        <v>2</v>
      </c>
      <c r="E34" t="str">
        <f>_xlfn.LET(_xlpm.x,LEFT(C34,1),INDEX(Lookup!$B$2:$E$3,MATCH(_xlpm.x,Lookup!$A$2:$A$3,0),MATCH(E33,Lookup!$B$1:$E$1,0)))</f>
        <v>N</v>
      </c>
      <c r="F34">
        <f>F33+$D34*VLOOKUP($E34,Lookup!$A$6:$C$10,2,FALSE)</f>
        <v>-11</v>
      </c>
      <c r="G34">
        <f>G33+$D34*VLOOKUP($E34,Lookup!$A$6:$C$10,3,FALSE)</f>
        <v>1</v>
      </c>
      <c r="H34" t="str">
        <f t="shared" si="0"/>
        <v>(-11, 1)</v>
      </c>
      <c r="I34" t="b">
        <f>AND(IFERROR(MATCH(H34,$H$4:H33,0),0)&gt;0,ISERROR(MATCH(TRUE,$I$4:I33,0)))</f>
        <v>0</v>
      </c>
      <c r="J34" s="7" t="str">
        <f>IFERROR(IFERROR(MATCH(H34,$H35:$H$166,0),"")+COUNTA($H$4:H34),"")</f>
        <v/>
      </c>
      <c r="K34" s="8" t="str" cm="1">
        <f t="array" ref="K34">_xlfn.TEXTJOIN("-",,_xlfn.LET(_xlpm.x, IFERROR(_xlfn.ANCHORARRAY(L34),L34),
  _xlpm.list, _xlfn.TOCOL(_xlfn.VSTACK($L$5:GS33),1),
  _xlpm.y, IF(ISERROR(MATCH(_xlpm.x,_xlpm.list,0)),"",_xlpm.x),
  _xlpm.y))</f>
        <v/>
      </c>
      <c r="L34" t="str" cm="1">
        <f t="array" ref="L34:M34">_xlfn.DROP(_xlfn.SEQUENCE(,D34+1,F33,VLOOKUP(E34,Lookup!$A$6:$C$10,2,FALSE))&amp;","&amp;_xlfn.SEQUENCE(,D34+1,G33,VLOOKUP(Workings!E34,Lookup!$A$6:$C$10,3,FALSE)),,1)</f>
        <v>-11,0</v>
      </c>
      <c r="M34" t="str">
        <v>-11,1</v>
      </c>
    </row>
    <row r="35" spans="1:16" x14ac:dyDescent="0.2">
      <c r="A35">
        <v>31</v>
      </c>
      <c r="B35">
        <f t="shared" si="2"/>
        <v>123</v>
      </c>
      <c r="C35" t="str">
        <f t="shared" si="3"/>
        <v>R4</v>
      </c>
      <c r="D35">
        <f t="shared" si="1"/>
        <v>4</v>
      </c>
      <c r="E35" t="str">
        <f>_xlfn.LET(_xlpm.x,LEFT(C35,1),INDEX(Lookup!$B$2:$E$3,MATCH(_xlpm.x,Lookup!$A$2:$A$3,0),MATCH(E34,Lookup!$B$1:$E$1,0)))</f>
        <v>E</v>
      </c>
      <c r="F35">
        <f>F34+$D35*VLOOKUP($E35,Lookup!$A$6:$C$10,2,FALSE)</f>
        <v>-7</v>
      </c>
      <c r="G35">
        <f>G34+$D35*VLOOKUP($E35,Lookup!$A$6:$C$10,3,FALSE)</f>
        <v>1</v>
      </c>
      <c r="H35" t="str">
        <f t="shared" si="0"/>
        <v>(-7, 1)</v>
      </c>
      <c r="I35" t="b">
        <f>AND(IFERROR(MATCH(H35,$H$4:H34,0),0)&gt;0,ISERROR(MATCH(TRUE,$I$4:I34,0)))</f>
        <v>0</v>
      </c>
      <c r="J35" s="7" t="str">
        <f>IFERROR(IFERROR(MATCH(H35,$H36:$H$166,0),"")+COUNTA($H$4:H35),"")</f>
        <v/>
      </c>
      <c r="K35" s="8" t="str" cm="1">
        <f t="array" ref="K35">_xlfn.TEXTJOIN("-",,_xlfn.LET(_xlpm.x, IFERROR(_xlfn.ANCHORARRAY(L35),L35),
  _xlpm.list, _xlfn.TOCOL(_xlfn.VSTACK($L$5:GS34),1),
  _xlpm.y, IF(ISERROR(MATCH(_xlpm.x,_xlpm.list,0)),"",_xlpm.x),
  _xlpm.y))</f>
        <v/>
      </c>
      <c r="L35" t="str" cm="1">
        <f t="array" ref="L35:O35">_xlfn.DROP(_xlfn.SEQUENCE(,D35+1,F34,VLOOKUP(E35,Lookup!$A$6:$C$10,2,FALSE))&amp;","&amp;_xlfn.SEQUENCE(,D35+1,G34,VLOOKUP(Workings!E35,Lookup!$A$6:$C$10,3,FALSE)),,1)</f>
        <v>-10,1</v>
      </c>
      <c r="M35" t="str">
        <v>-9,1</v>
      </c>
      <c r="N35" t="str">
        <v>-8,1</v>
      </c>
      <c r="O35" t="str">
        <v>-7,1</v>
      </c>
    </row>
    <row r="36" spans="1:16" x14ac:dyDescent="0.2">
      <c r="A36">
        <v>32</v>
      </c>
      <c r="B36">
        <f t="shared" si="2"/>
        <v>127</v>
      </c>
      <c r="C36" t="str">
        <f t="shared" si="3"/>
        <v>L4</v>
      </c>
      <c r="D36">
        <f t="shared" si="1"/>
        <v>4</v>
      </c>
      <c r="E36" t="str">
        <f>_xlfn.LET(_xlpm.x,LEFT(C36,1),INDEX(Lookup!$B$2:$E$3,MATCH(_xlpm.x,Lookup!$A$2:$A$3,0),MATCH(E35,Lookup!$B$1:$E$1,0)))</f>
        <v>N</v>
      </c>
      <c r="F36">
        <f>F35+$D36*VLOOKUP($E36,Lookup!$A$6:$C$10,2,FALSE)</f>
        <v>-7</v>
      </c>
      <c r="G36">
        <f>G35+$D36*VLOOKUP($E36,Lookup!$A$6:$C$10,3,FALSE)</f>
        <v>5</v>
      </c>
      <c r="H36" t="str">
        <f t="shared" si="0"/>
        <v>(-7, 5)</v>
      </c>
      <c r="I36" t="b">
        <f>AND(IFERROR(MATCH(H36,$H$4:H35,0),0)&gt;0,ISERROR(MATCH(TRUE,$I$4:I35,0)))</f>
        <v>0</v>
      </c>
      <c r="J36" s="7" t="str">
        <f>IFERROR(IFERROR(MATCH(H36,$H37:$H$166,0),"")+COUNTA($H$4:H36),"")</f>
        <v/>
      </c>
      <c r="K36" s="8" t="str" cm="1">
        <f t="array" ref="K36">_xlfn.TEXTJOIN("-",,_xlfn.LET(_xlpm.x, IFERROR(_xlfn.ANCHORARRAY(L36),L36),
  _xlpm.list, _xlfn.TOCOL(_xlfn.VSTACK($L$5:GS35),1),
  _xlpm.y, IF(ISERROR(MATCH(_xlpm.x,_xlpm.list,0)),"",_xlpm.x),
  _xlpm.y))</f>
        <v/>
      </c>
      <c r="L36" t="str" cm="1">
        <f t="array" ref="L36:O36">_xlfn.DROP(_xlfn.SEQUENCE(,D36+1,F35,VLOOKUP(E36,Lookup!$A$6:$C$10,2,FALSE))&amp;","&amp;_xlfn.SEQUENCE(,D36+1,G35,VLOOKUP(Workings!E36,Lookup!$A$6:$C$10,3,FALSE)),,1)</f>
        <v>-7,2</v>
      </c>
      <c r="M36" t="str">
        <v>-7,3</v>
      </c>
      <c r="N36" t="str">
        <v>-7,4</v>
      </c>
      <c r="O36" t="str">
        <v>-7,5</v>
      </c>
    </row>
    <row r="37" spans="1:16" x14ac:dyDescent="0.2">
      <c r="A37">
        <v>33</v>
      </c>
      <c r="B37">
        <f t="shared" si="2"/>
        <v>131</v>
      </c>
      <c r="C37" t="str">
        <f t="shared" si="3"/>
        <v>R5</v>
      </c>
      <c r="D37">
        <f t="shared" si="1"/>
        <v>5</v>
      </c>
      <c r="E37" t="str">
        <f>_xlfn.LET(_xlpm.x,LEFT(C37,1),INDEX(Lookup!$B$2:$E$3,MATCH(_xlpm.x,Lookup!$A$2:$A$3,0),MATCH(E36,Lookup!$B$1:$E$1,0)))</f>
        <v>E</v>
      </c>
      <c r="F37">
        <f>F36+$D37*VLOOKUP($E37,Lookup!$A$6:$C$10,2,FALSE)</f>
        <v>-2</v>
      </c>
      <c r="G37">
        <f>G36+$D37*VLOOKUP($E37,Lookup!$A$6:$C$10,3,FALSE)</f>
        <v>5</v>
      </c>
      <c r="H37" t="str">
        <f t="shared" si="0"/>
        <v>(-2, 5)</v>
      </c>
      <c r="I37" t="b">
        <f>AND(IFERROR(MATCH(H37,$H$4:H36,0),0)&gt;0,ISERROR(MATCH(TRUE,$I$4:I36,0)))</f>
        <v>0</v>
      </c>
      <c r="J37" s="7" t="str">
        <f>IFERROR(IFERROR(MATCH(H37,$H38:$H$166,0),"")+COUNTA($H$4:H37),"")</f>
        <v/>
      </c>
      <c r="K37" s="8" t="str" cm="1">
        <f t="array" ref="K37">_xlfn.TEXTJOIN("-",,_xlfn.LET(_xlpm.x, IFERROR(_xlfn.ANCHORARRAY(L37),L37),
  _xlpm.list, _xlfn.TOCOL(_xlfn.VSTACK($L$5:GS36),1),
  _xlpm.y, IF(ISERROR(MATCH(_xlpm.x,_xlpm.list,0)),"",_xlpm.x),
  _xlpm.y))</f>
        <v/>
      </c>
      <c r="L37" t="str" cm="1">
        <f t="array" ref="L37:P37">_xlfn.DROP(_xlfn.SEQUENCE(,D37+1,F36,VLOOKUP(E37,Lookup!$A$6:$C$10,2,FALSE))&amp;","&amp;_xlfn.SEQUENCE(,D37+1,G36,VLOOKUP(Workings!E37,Lookup!$A$6:$C$10,3,FALSE)),,1)</f>
        <v>-6,5</v>
      </c>
      <c r="M37" t="str">
        <v>-5,5</v>
      </c>
      <c r="N37" t="str">
        <v>-4,5</v>
      </c>
      <c r="O37" t="str">
        <v>-3,5</v>
      </c>
      <c r="P37" t="str">
        <v>-2,5</v>
      </c>
    </row>
    <row r="38" spans="1:16" x14ac:dyDescent="0.2">
      <c r="A38">
        <v>34</v>
      </c>
      <c r="B38">
        <f t="shared" ref="B38:B69" si="4">FIND(", ",input&amp;", ",B37+1)</f>
        <v>135</v>
      </c>
      <c r="C38" t="str">
        <f t="shared" ref="C38:C69" si="5">MID(input,B37+2,B38-B37-2)</f>
        <v>L3</v>
      </c>
      <c r="D38">
        <f t="shared" si="1"/>
        <v>3</v>
      </c>
      <c r="E38" t="str">
        <f>_xlfn.LET(_xlpm.x,LEFT(C38,1),INDEX(Lookup!$B$2:$E$3,MATCH(_xlpm.x,Lookup!$A$2:$A$3,0),MATCH(E37,Lookup!$B$1:$E$1,0)))</f>
        <v>N</v>
      </c>
      <c r="F38">
        <f>F37+$D38*VLOOKUP($E38,Lookup!$A$6:$C$10,2,FALSE)</f>
        <v>-2</v>
      </c>
      <c r="G38">
        <f>G37+$D38*VLOOKUP($E38,Lookup!$A$6:$C$10,3,FALSE)</f>
        <v>8</v>
      </c>
      <c r="H38" t="str">
        <f t="shared" si="0"/>
        <v>(-2, 8)</v>
      </c>
      <c r="I38" t="b">
        <f>AND(IFERROR(MATCH(H38,$H$4:H37,0),0)&gt;0,ISERROR(MATCH(TRUE,$I$4:I37,0)))</f>
        <v>0</v>
      </c>
      <c r="J38" s="7" t="str">
        <f>IFERROR(IFERROR(MATCH(H38,$H39:$H$166,0),"")+COUNTA($H$4:H38),"")</f>
        <v/>
      </c>
      <c r="K38" s="8" t="str" cm="1">
        <f t="array" ref="K38">_xlfn.TEXTJOIN("-",,_xlfn.LET(_xlpm.x, IFERROR(_xlfn.ANCHORARRAY(L38),L38),
  _xlpm.list, _xlfn.TOCOL(_xlfn.VSTACK($L$5:GS37),1),
  _xlpm.y, IF(ISERROR(MATCH(_xlpm.x,_xlpm.list,0)),"",_xlpm.x),
  _xlpm.y))</f>
        <v/>
      </c>
      <c r="L38" t="str" cm="1">
        <f t="array" ref="L38:N38">_xlfn.DROP(_xlfn.SEQUENCE(,D38+1,F37,VLOOKUP(E38,Lookup!$A$6:$C$10,2,FALSE))&amp;","&amp;_xlfn.SEQUENCE(,D38+1,G37,VLOOKUP(Workings!E38,Lookup!$A$6:$C$10,3,FALSE)),,1)</f>
        <v>-2,6</v>
      </c>
      <c r="M38" t="str">
        <v>-2,7</v>
      </c>
      <c r="N38" t="str">
        <v>-2,8</v>
      </c>
    </row>
    <row r="39" spans="1:16" x14ac:dyDescent="0.2">
      <c r="A39">
        <v>35</v>
      </c>
      <c r="B39">
        <f t="shared" si="4"/>
        <v>139</v>
      </c>
      <c r="C39" t="str">
        <f t="shared" si="5"/>
        <v>R1</v>
      </c>
      <c r="D39">
        <f t="shared" si="1"/>
        <v>1</v>
      </c>
      <c r="E39" t="str">
        <f>_xlfn.LET(_xlpm.x,LEFT(C39,1),INDEX(Lookup!$B$2:$E$3,MATCH(_xlpm.x,Lookup!$A$2:$A$3,0),MATCH(E38,Lookup!$B$1:$E$1,0)))</f>
        <v>E</v>
      </c>
      <c r="F39">
        <f>F38+$D39*VLOOKUP($E39,Lookup!$A$6:$C$10,2,FALSE)</f>
        <v>-1</v>
      </c>
      <c r="G39">
        <f>G38+$D39*VLOOKUP($E39,Lookup!$A$6:$C$10,3,FALSE)</f>
        <v>8</v>
      </c>
      <c r="H39" t="str">
        <f t="shared" si="0"/>
        <v>(-1, 8)</v>
      </c>
      <c r="I39" t="b">
        <f>AND(IFERROR(MATCH(H39,$H$4:H38,0),0)&gt;0,ISERROR(MATCH(TRUE,$I$4:I38,0)))</f>
        <v>0</v>
      </c>
      <c r="J39" s="7" t="str">
        <f>IFERROR(IFERROR(MATCH(H39,$H40:$H$166,0),"")+COUNTA($H$4:H39),"")</f>
        <v/>
      </c>
      <c r="K39" s="8" t="str" cm="1">
        <f t="array" ref="K39">_xlfn.TEXTJOIN("-",,_xlfn.LET(_xlpm.x, IFERROR(_xlfn.ANCHORARRAY(L39),L39),
  _xlpm.list, _xlfn.TOCOL(_xlfn.VSTACK($L$5:GS38),1),
  _xlpm.y, IF(ISERROR(MATCH(_xlpm.x,_xlpm.list,0)),"",_xlpm.x),
  _xlpm.y))</f>
        <v/>
      </c>
      <c r="L39" t="str" cm="1">
        <f t="array" ref="L39">_xlfn.DROP(_xlfn.SEQUENCE(,D39+1,F38,VLOOKUP(E39,Lookup!$A$6:$C$10,2,FALSE))&amp;","&amp;_xlfn.SEQUENCE(,D39+1,G38,VLOOKUP(Workings!E39,Lookup!$A$6:$C$10,3,FALSE)),,1)</f>
        <v>-1,8</v>
      </c>
    </row>
    <row r="40" spans="1:16" x14ac:dyDescent="0.2">
      <c r="A40">
        <v>36</v>
      </c>
      <c r="B40">
        <f t="shared" si="4"/>
        <v>143</v>
      </c>
      <c r="C40" t="str">
        <f t="shared" si="5"/>
        <v>R1</v>
      </c>
      <c r="D40">
        <f t="shared" si="1"/>
        <v>1</v>
      </c>
      <c r="E40" t="str">
        <f>_xlfn.LET(_xlpm.x,LEFT(C40,1),INDEX(Lookup!$B$2:$E$3,MATCH(_xlpm.x,Lookup!$A$2:$A$3,0),MATCH(E39,Lookup!$B$1:$E$1,0)))</f>
        <v>S</v>
      </c>
      <c r="F40">
        <f>F39+$D40*VLOOKUP($E40,Lookup!$A$6:$C$10,2,FALSE)</f>
        <v>-1</v>
      </c>
      <c r="G40">
        <f>G39+$D40*VLOOKUP($E40,Lookup!$A$6:$C$10,3,FALSE)</f>
        <v>7</v>
      </c>
      <c r="H40" t="str">
        <f t="shared" si="0"/>
        <v>(-1, 7)</v>
      </c>
      <c r="I40" t="b">
        <f>AND(IFERROR(MATCH(H40,$H$4:H39,0),0)&gt;0,ISERROR(MATCH(TRUE,$I$4:I39,0)))</f>
        <v>0</v>
      </c>
      <c r="J40" s="7" t="str">
        <f>IFERROR(IFERROR(MATCH(H40,$H41:$H$166,0),"")+COUNTA($H$4:H40),"")</f>
        <v/>
      </c>
      <c r="K40" s="8" t="str" cm="1">
        <f t="array" ref="K40">_xlfn.TEXTJOIN("-",,_xlfn.LET(_xlpm.x, IFERROR(_xlfn.ANCHORARRAY(L40),L40),
  _xlpm.list, _xlfn.TOCOL(_xlfn.VSTACK($L$5:GS39),1),
  _xlpm.y, IF(ISERROR(MATCH(_xlpm.x,_xlpm.list,0)),"",_xlpm.x),
  _xlpm.y))</f>
        <v/>
      </c>
      <c r="L40" t="str" cm="1">
        <f t="array" ref="L40">_xlfn.DROP(_xlfn.SEQUENCE(,D40+1,F39,VLOOKUP(E40,Lookup!$A$6:$C$10,2,FALSE))&amp;","&amp;_xlfn.SEQUENCE(,D40+1,G39,VLOOKUP(Workings!E40,Lookup!$A$6:$C$10,3,FALSE)),,1)</f>
        <v>-1,7</v>
      </c>
    </row>
    <row r="41" spans="1:16" x14ac:dyDescent="0.2">
      <c r="A41">
        <v>37</v>
      </c>
      <c r="B41">
        <f t="shared" si="4"/>
        <v>147</v>
      </c>
      <c r="C41" t="str">
        <f t="shared" si="5"/>
        <v>L1</v>
      </c>
      <c r="D41">
        <f t="shared" si="1"/>
        <v>1</v>
      </c>
      <c r="E41" t="str">
        <f>_xlfn.LET(_xlpm.x,LEFT(C41,1),INDEX(Lookup!$B$2:$E$3,MATCH(_xlpm.x,Lookup!$A$2:$A$3,0),MATCH(E40,Lookup!$B$1:$E$1,0)))</f>
        <v>E</v>
      </c>
      <c r="F41">
        <f>F40+$D41*VLOOKUP($E41,Lookup!$A$6:$C$10,2,FALSE)</f>
        <v>0</v>
      </c>
      <c r="G41">
        <f>G40+$D41*VLOOKUP($E41,Lookup!$A$6:$C$10,3,FALSE)</f>
        <v>7</v>
      </c>
      <c r="H41" t="str">
        <f t="shared" si="0"/>
        <v>(0, 7)</v>
      </c>
      <c r="I41" t="b">
        <f>AND(IFERROR(MATCH(H41,$H$4:H40,0),0)&gt;0,ISERROR(MATCH(TRUE,$I$4:I40,0)))</f>
        <v>0</v>
      </c>
      <c r="J41" s="7" t="str">
        <f>IFERROR(IFERROR(MATCH(H41,$H42:$H$166,0),"")+COUNTA($H$4:H41),"")</f>
        <v/>
      </c>
      <c r="K41" s="8" t="str" cm="1">
        <f t="array" ref="K41">_xlfn.TEXTJOIN("-",,_xlfn.LET(_xlpm.x, IFERROR(_xlfn.ANCHORARRAY(L41),L41),
  _xlpm.list, _xlfn.TOCOL(_xlfn.VSTACK($L$5:GS40),1),
  _xlpm.y, IF(ISERROR(MATCH(_xlpm.x,_xlpm.list,0)),"",_xlpm.x),
  _xlpm.y))</f>
        <v/>
      </c>
      <c r="L41" t="str" cm="1">
        <f t="array" ref="L41">_xlfn.DROP(_xlfn.SEQUENCE(,D41+1,F40,VLOOKUP(E41,Lookup!$A$6:$C$10,2,FALSE))&amp;","&amp;_xlfn.SEQUENCE(,D41+1,G40,VLOOKUP(Workings!E41,Lookup!$A$6:$C$10,3,FALSE)),,1)</f>
        <v>0,7</v>
      </c>
    </row>
    <row r="42" spans="1:16" x14ac:dyDescent="0.2">
      <c r="A42">
        <v>38</v>
      </c>
      <c r="B42">
        <f t="shared" si="4"/>
        <v>151</v>
      </c>
      <c r="C42" t="str">
        <f t="shared" si="5"/>
        <v>L3</v>
      </c>
      <c r="D42">
        <f t="shared" si="1"/>
        <v>3</v>
      </c>
      <c r="E42" t="str">
        <f>_xlfn.LET(_xlpm.x,LEFT(C42,1),INDEX(Lookup!$B$2:$E$3,MATCH(_xlpm.x,Lookup!$A$2:$A$3,0),MATCH(E41,Lookup!$B$1:$E$1,0)))</f>
        <v>N</v>
      </c>
      <c r="F42">
        <f>F41+$D42*VLOOKUP($E42,Lookup!$A$6:$C$10,2,FALSE)</f>
        <v>0</v>
      </c>
      <c r="G42">
        <f>G41+$D42*VLOOKUP($E42,Lookup!$A$6:$C$10,3,FALSE)</f>
        <v>10</v>
      </c>
      <c r="H42" t="str">
        <f t="shared" si="0"/>
        <v>(0, 10)</v>
      </c>
      <c r="I42" t="b">
        <f>AND(IFERROR(MATCH(H42,$H$4:H41,0),0)&gt;0,ISERROR(MATCH(TRUE,$I$4:I41,0)))</f>
        <v>0</v>
      </c>
      <c r="J42" s="7" t="str">
        <f>IFERROR(IFERROR(MATCH(H42,$H43:$H$166,0),"")+COUNTA($H$4:H42),"")</f>
        <v/>
      </c>
      <c r="K42" s="8" t="str" cm="1">
        <f t="array" ref="K42">_xlfn.TEXTJOIN("-",,_xlfn.LET(_xlpm.x, IFERROR(_xlfn.ANCHORARRAY(L42),L42),
  _xlpm.list, _xlfn.TOCOL(_xlfn.VSTACK($L$5:GS41),1),
  _xlpm.y, IF(ISERROR(MATCH(_xlpm.x,_xlpm.list,0)),"",_xlpm.x),
  _xlpm.y))</f>
        <v/>
      </c>
      <c r="L42" t="str" cm="1">
        <f t="array" ref="L42:N42">_xlfn.DROP(_xlfn.SEQUENCE(,D42+1,F41,VLOOKUP(E42,Lookup!$A$6:$C$10,2,FALSE))&amp;","&amp;_xlfn.SEQUENCE(,D42+1,G41,VLOOKUP(Workings!E42,Lookup!$A$6:$C$10,3,FALSE)),,1)</f>
        <v>0,8</v>
      </c>
      <c r="M42" t="str">
        <v>0,9</v>
      </c>
      <c r="N42" t="str">
        <v>0,10</v>
      </c>
    </row>
    <row r="43" spans="1:16" x14ac:dyDescent="0.2">
      <c r="A43">
        <v>39</v>
      </c>
      <c r="B43">
        <f t="shared" si="4"/>
        <v>155</v>
      </c>
      <c r="C43" t="str">
        <f t="shared" si="5"/>
        <v>L2</v>
      </c>
      <c r="D43">
        <f t="shared" si="1"/>
        <v>2</v>
      </c>
      <c r="E43" t="str">
        <f>_xlfn.LET(_xlpm.x,LEFT(C43,1),INDEX(Lookup!$B$2:$E$3,MATCH(_xlpm.x,Lookup!$A$2:$A$3,0),MATCH(E42,Lookup!$B$1:$E$1,0)))</f>
        <v>W</v>
      </c>
      <c r="F43">
        <f>F42+$D43*VLOOKUP($E43,Lookup!$A$6:$C$10,2,FALSE)</f>
        <v>-2</v>
      </c>
      <c r="G43">
        <f>G42+$D43*VLOOKUP($E43,Lookup!$A$6:$C$10,3,FALSE)</f>
        <v>10</v>
      </c>
      <c r="H43" t="str">
        <f t="shared" si="0"/>
        <v>(-2, 10)</v>
      </c>
      <c r="I43" t="b">
        <f>AND(IFERROR(MATCH(H43,$H$4:H42,0),0)&gt;0,ISERROR(MATCH(TRUE,$I$4:I42,0)))</f>
        <v>0</v>
      </c>
      <c r="J43" s="7" t="str">
        <f>IFERROR(IFERROR(MATCH(H43,$H44:$H$166,0),"")+COUNTA($H$4:H43),"")</f>
        <v/>
      </c>
      <c r="K43" s="8" t="str" cm="1">
        <f t="array" ref="K43">_xlfn.TEXTJOIN("-",,_xlfn.LET(_xlpm.x, IFERROR(_xlfn.ANCHORARRAY(L43),L43),
  _xlpm.list, _xlfn.TOCOL(_xlfn.VSTACK($L$5:GS42),1),
  _xlpm.y, IF(ISERROR(MATCH(_xlpm.x,_xlpm.list,0)),"",_xlpm.x),
  _xlpm.y))</f>
        <v/>
      </c>
      <c r="L43" t="str" cm="1">
        <f t="array" ref="L43:M43">_xlfn.DROP(_xlfn.SEQUENCE(,D43+1,F42,VLOOKUP(E43,Lookup!$A$6:$C$10,2,FALSE))&amp;","&amp;_xlfn.SEQUENCE(,D43+1,G42,VLOOKUP(Workings!E43,Lookup!$A$6:$C$10,3,FALSE)),,1)</f>
        <v>-1,10</v>
      </c>
      <c r="M43" t="str">
        <v>-2,10</v>
      </c>
    </row>
    <row r="44" spans="1:16" x14ac:dyDescent="0.2">
      <c r="A44">
        <v>40</v>
      </c>
      <c r="B44">
        <f t="shared" si="4"/>
        <v>159</v>
      </c>
      <c r="C44" t="str">
        <f t="shared" si="5"/>
        <v>R1</v>
      </c>
      <c r="D44">
        <f t="shared" si="1"/>
        <v>1</v>
      </c>
      <c r="E44" t="str">
        <f>_xlfn.LET(_xlpm.x,LEFT(C44,1),INDEX(Lookup!$B$2:$E$3,MATCH(_xlpm.x,Lookup!$A$2:$A$3,0),MATCH(E43,Lookup!$B$1:$E$1,0)))</f>
        <v>N</v>
      </c>
      <c r="F44">
        <f>F43+$D44*VLOOKUP($E44,Lookup!$A$6:$C$10,2,FALSE)</f>
        <v>-2</v>
      </c>
      <c r="G44">
        <f>G43+$D44*VLOOKUP($E44,Lookup!$A$6:$C$10,3,FALSE)</f>
        <v>11</v>
      </c>
      <c r="H44" t="str">
        <f t="shared" si="0"/>
        <v>(-2, 11)</v>
      </c>
      <c r="I44" t="b">
        <f>AND(IFERROR(MATCH(H44,$H$4:H43,0),0)&gt;0,ISERROR(MATCH(TRUE,$I$4:I43,0)))</f>
        <v>0</v>
      </c>
      <c r="J44" s="7" t="str">
        <f>IFERROR(IFERROR(MATCH(H44,$H45:$H$166,0),"")+COUNTA($H$4:H44),"")</f>
        <v/>
      </c>
      <c r="K44" s="8" t="str" cm="1">
        <f t="array" ref="K44">_xlfn.TEXTJOIN("-",,_xlfn.LET(_xlpm.x, IFERROR(_xlfn.ANCHORARRAY(L44),L44),
  _xlpm.list, _xlfn.TOCOL(_xlfn.VSTACK($L$5:GS43),1),
  _xlpm.y, IF(ISERROR(MATCH(_xlpm.x,_xlpm.list,0)),"",_xlpm.x),
  _xlpm.y))</f>
        <v/>
      </c>
      <c r="L44" t="str" cm="1">
        <f t="array" ref="L44">_xlfn.DROP(_xlfn.SEQUENCE(,D44+1,F43,VLOOKUP(E44,Lookup!$A$6:$C$10,2,FALSE))&amp;","&amp;_xlfn.SEQUENCE(,D44+1,G43,VLOOKUP(Workings!E44,Lookup!$A$6:$C$10,3,FALSE)),,1)</f>
        <v>-2,11</v>
      </c>
    </row>
    <row r="45" spans="1:16" x14ac:dyDescent="0.2">
      <c r="A45">
        <v>41</v>
      </c>
      <c r="B45">
        <f t="shared" si="4"/>
        <v>163</v>
      </c>
      <c r="C45" t="str">
        <f t="shared" si="5"/>
        <v>R3</v>
      </c>
      <c r="D45">
        <f t="shared" si="1"/>
        <v>3</v>
      </c>
      <c r="E45" t="str">
        <f>_xlfn.LET(_xlpm.x,LEFT(C45,1),INDEX(Lookup!$B$2:$E$3,MATCH(_xlpm.x,Lookup!$A$2:$A$3,0),MATCH(E44,Lookup!$B$1:$E$1,0)))</f>
        <v>E</v>
      </c>
      <c r="F45">
        <f>F44+$D45*VLOOKUP($E45,Lookup!$A$6:$C$10,2,FALSE)</f>
        <v>1</v>
      </c>
      <c r="G45">
        <f>G44+$D45*VLOOKUP($E45,Lookup!$A$6:$C$10,3,FALSE)</f>
        <v>11</v>
      </c>
      <c r="H45" t="str">
        <f t="shared" si="0"/>
        <v>(1, 11)</v>
      </c>
      <c r="I45" t="b">
        <f>AND(IFERROR(MATCH(H45,$H$4:H44,0),0)&gt;0,ISERROR(MATCH(TRUE,$I$4:I44,0)))</f>
        <v>0</v>
      </c>
      <c r="J45" s="7" t="str">
        <f>IFERROR(IFERROR(MATCH(H45,$H46:$H$166,0),"")+COUNTA($H$4:H45),"")</f>
        <v/>
      </c>
      <c r="K45" s="8" t="str" cm="1">
        <f t="array" ref="K45">_xlfn.TEXTJOIN("-",,_xlfn.LET(_xlpm.x, IFERROR(_xlfn.ANCHORARRAY(L45),L45),
  _xlpm.list, _xlfn.TOCOL(_xlfn.VSTACK($L$5:GS44),1),
  _xlpm.y, IF(ISERROR(MATCH(_xlpm.x,_xlpm.list,0)),"",_xlpm.x),
  _xlpm.y))</f>
        <v/>
      </c>
      <c r="L45" t="str" cm="1">
        <f t="array" ref="L45:N45">_xlfn.DROP(_xlfn.SEQUENCE(,D45+1,F44,VLOOKUP(E45,Lookup!$A$6:$C$10,2,FALSE))&amp;","&amp;_xlfn.SEQUENCE(,D45+1,G44,VLOOKUP(Workings!E45,Lookup!$A$6:$C$10,3,FALSE)),,1)</f>
        <v>-1,11</v>
      </c>
      <c r="M45" t="str">
        <v>0,11</v>
      </c>
      <c r="N45" t="str">
        <v>1,11</v>
      </c>
    </row>
    <row r="46" spans="1:16" x14ac:dyDescent="0.2">
      <c r="A46">
        <v>42</v>
      </c>
      <c r="B46">
        <f t="shared" si="4"/>
        <v>167</v>
      </c>
      <c r="C46" t="str">
        <f t="shared" si="5"/>
        <v>R2</v>
      </c>
      <c r="D46">
        <f t="shared" si="1"/>
        <v>2</v>
      </c>
      <c r="E46" t="str">
        <f>_xlfn.LET(_xlpm.x,LEFT(C46,1),INDEX(Lookup!$B$2:$E$3,MATCH(_xlpm.x,Lookup!$A$2:$A$3,0),MATCH(E45,Lookup!$B$1:$E$1,0)))</f>
        <v>S</v>
      </c>
      <c r="F46">
        <f>F45+$D46*VLOOKUP($E46,Lookup!$A$6:$C$10,2,FALSE)</f>
        <v>1</v>
      </c>
      <c r="G46">
        <f>G45+$D46*VLOOKUP($E46,Lookup!$A$6:$C$10,3,FALSE)</f>
        <v>9</v>
      </c>
      <c r="H46" t="str">
        <f t="shared" si="0"/>
        <v>(1, 9)</v>
      </c>
      <c r="I46" t="b">
        <f>AND(IFERROR(MATCH(H46,$H$4:H45,0),0)&gt;0,ISERROR(MATCH(TRUE,$I$4:I45,0)))</f>
        <v>0</v>
      </c>
      <c r="J46" s="7" t="str">
        <f>IFERROR(IFERROR(MATCH(H46,$H47:$H$166,0),"")+COUNTA($H$4:H46),"")</f>
        <v/>
      </c>
      <c r="K46" s="8" t="str" cm="1">
        <f t="array" ref="K46">_xlfn.TEXTJOIN("-",,_xlfn.LET(_xlpm.x, IFERROR(_xlfn.ANCHORARRAY(L46),L46),
  _xlpm.list, _xlfn.TOCOL(_xlfn.VSTACK($L$5:GS45),1),
  _xlpm.y, IF(ISERROR(MATCH(_xlpm.x,_xlpm.list,0)),"",_xlpm.x),
  _xlpm.y))</f>
        <v/>
      </c>
      <c r="L46" t="str" cm="1">
        <f t="array" ref="L46:M46">_xlfn.DROP(_xlfn.SEQUENCE(,D46+1,F45,VLOOKUP(E46,Lookup!$A$6:$C$10,2,FALSE))&amp;","&amp;_xlfn.SEQUENCE(,D46+1,G45,VLOOKUP(Workings!E46,Lookup!$A$6:$C$10,3,FALSE)),,1)</f>
        <v>1,10</v>
      </c>
      <c r="M46" t="str">
        <v>1,9</v>
      </c>
    </row>
    <row r="47" spans="1:16" x14ac:dyDescent="0.2">
      <c r="A47">
        <v>43</v>
      </c>
      <c r="B47">
        <f t="shared" si="4"/>
        <v>171</v>
      </c>
      <c r="C47" t="str">
        <f t="shared" si="5"/>
        <v>L1</v>
      </c>
      <c r="D47">
        <f t="shared" si="1"/>
        <v>1</v>
      </c>
      <c r="E47" t="str">
        <f>_xlfn.LET(_xlpm.x,LEFT(C47,1),INDEX(Lookup!$B$2:$E$3,MATCH(_xlpm.x,Lookup!$A$2:$A$3,0),MATCH(E46,Lookup!$B$1:$E$1,0)))</f>
        <v>E</v>
      </c>
      <c r="F47">
        <f>F46+$D47*VLOOKUP($E47,Lookup!$A$6:$C$10,2,FALSE)</f>
        <v>2</v>
      </c>
      <c r="G47">
        <f>G46+$D47*VLOOKUP($E47,Lookup!$A$6:$C$10,3,FALSE)</f>
        <v>9</v>
      </c>
      <c r="H47" t="str">
        <f t="shared" si="0"/>
        <v>(2, 9)</v>
      </c>
      <c r="I47" t="b">
        <f>AND(IFERROR(MATCH(H47,$H$4:H46,0),0)&gt;0,ISERROR(MATCH(TRUE,$I$4:I46,0)))</f>
        <v>0</v>
      </c>
      <c r="J47" s="7" t="str">
        <f>IFERROR(IFERROR(MATCH(H47,$H48:$H$166,0),"")+COUNTA($H$4:H47),"")</f>
        <v/>
      </c>
      <c r="K47" s="8" t="str" cm="1">
        <f t="array" ref="K47">_xlfn.TEXTJOIN("-",,_xlfn.LET(_xlpm.x, IFERROR(_xlfn.ANCHORARRAY(L47),L47),
  _xlpm.list, _xlfn.TOCOL(_xlfn.VSTACK($L$5:GS46),1),
  _xlpm.y, IF(ISERROR(MATCH(_xlpm.x,_xlpm.list,0)),"",_xlpm.x),
  _xlpm.y))</f>
        <v/>
      </c>
      <c r="L47" t="str" cm="1">
        <f t="array" ref="L47">_xlfn.DROP(_xlfn.SEQUENCE(,D47+1,F46,VLOOKUP(E47,Lookup!$A$6:$C$10,2,FALSE))&amp;","&amp;_xlfn.SEQUENCE(,D47+1,G46,VLOOKUP(Workings!E47,Lookup!$A$6:$C$10,3,FALSE)),,1)</f>
        <v>2,9</v>
      </c>
    </row>
    <row r="48" spans="1:16" x14ac:dyDescent="0.2">
      <c r="A48">
        <v>44</v>
      </c>
      <c r="B48">
        <f t="shared" si="4"/>
        <v>175</v>
      </c>
      <c r="C48" t="str">
        <f t="shared" si="5"/>
        <v>R4</v>
      </c>
      <c r="D48">
        <f t="shared" si="1"/>
        <v>4</v>
      </c>
      <c r="E48" t="str">
        <f>_xlfn.LET(_xlpm.x,LEFT(C48,1),INDEX(Lookup!$B$2:$E$3,MATCH(_xlpm.x,Lookup!$A$2:$A$3,0),MATCH(E47,Lookup!$B$1:$E$1,0)))</f>
        <v>S</v>
      </c>
      <c r="F48">
        <f>F47+$D48*VLOOKUP($E48,Lookup!$A$6:$C$10,2,FALSE)</f>
        <v>2</v>
      </c>
      <c r="G48">
        <f>G47+$D48*VLOOKUP($E48,Lookup!$A$6:$C$10,3,FALSE)</f>
        <v>5</v>
      </c>
      <c r="H48" t="str">
        <f t="shared" si="0"/>
        <v>(2, 5)</v>
      </c>
      <c r="I48" t="b">
        <f>AND(IFERROR(MATCH(H48,$H$4:H47,0),0)&gt;0,ISERROR(MATCH(TRUE,$I$4:I47,0)))</f>
        <v>0</v>
      </c>
      <c r="J48" s="7" t="str">
        <f>IFERROR(IFERROR(MATCH(H48,$H49:$H$166,0),"")+COUNTA($H$4:H48),"")</f>
        <v/>
      </c>
      <c r="K48" s="8" t="str" cm="1">
        <f t="array" ref="K48">_xlfn.TEXTJOIN("-",,_xlfn.LET(_xlpm.x, IFERROR(_xlfn.ANCHORARRAY(L48),L48),
  _xlpm.list, _xlfn.TOCOL(_xlfn.VSTACK($L$5:GS47),1),
  _xlpm.y, IF(ISERROR(MATCH(_xlpm.x,_xlpm.list,0)),"",_xlpm.x),
  _xlpm.y))</f>
        <v/>
      </c>
      <c r="L48" t="str" cm="1">
        <f t="array" ref="L48:O48">_xlfn.DROP(_xlfn.SEQUENCE(,D48+1,F47,VLOOKUP(E48,Lookup!$A$6:$C$10,2,FALSE))&amp;","&amp;_xlfn.SEQUENCE(,D48+1,G47,VLOOKUP(Workings!E48,Lookup!$A$6:$C$10,3,FALSE)),,1)</f>
        <v>2,8</v>
      </c>
      <c r="M48" t="str">
        <v>2,7</v>
      </c>
      <c r="N48" t="str">
        <v>2,6</v>
      </c>
      <c r="O48" t="str">
        <v>2,5</v>
      </c>
    </row>
    <row r="49" spans="1:200" x14ac:dyDescent="0.2">
      <c r="A49">
        <v>45</v>
      </c>
      <c r="B49">
        <f t="shared" si="4"/>
        <v>179</v>
      </c>
      <c r="C49" t="str">
        <f t="shared" si="5"/>
        <v>L4</v>
      </c>
      <c r="D49">
        <f t="shared" si="1"/>
        <v>4</v>
      </c>
      <c r="E49" t="str">
        <f>_xlfn.LET(_xlpm.x,LEFT(C49,1),INDEX(Lookup!$B$2:$E$3,MATCH(_xlpm.x,Lookup!$A$2:$A$3,0),MATCH(E48,Lookup!$B$1:$E$1,0)))</f>
        <v>E</v>
      </c>
      <c r="F49">
        <f>F48+$D49*VLOOKUP($E49,Lookup!$A$6:$C$10,2,FALSE)</f>
        <v>6</v>
      </c>
      <c r="G49">
        <f>G48+$D49*VLOOKUP($E49,Lookup!$A$6:$C$10,3,FALSE)</f>
        <v>5</v>
      </c>
      <c r="H49" t="str">
        <f t="shared" si="0"/>
        <v>(6, 5)</v>
      </c>
      <c r="I49" t="b">
        <f>AND(IFERROR(MATCH(H49,$H$4:H48,0),0)&gt;0,ISERROR(MATCH(TRUE,$I$4:I48,0)))</f>
        <v>0</v>
      </c>
      <c r="J49" s="7" t="str">
        <f>IFERROR(IFERROR(MATCH(H49,$H50:$H$166,0),"")+COUNTA($H$4:H49),"")</f>
        <v/>
      </c>
      <c r="K49" s="8" t="str" cm="1">
        <f t="array" ref="K49">_xlfn.TEXTJOIN("-",,_xlfn.LET(_xlpm.x, IFERROR(_xlfn.ANCHORARRAY(L49),L49),
  _xlpm.list, _xlfn.TOCOL(_xlfn.VSTACK($L$5:GS48),1),
  _xlpm.y, IF(ISERROR(MATCH(_xlpm.x,_xlpm.list,0)),"",_xlpm.x),
  _xlpm.y))</f>
        <v/>
      </c>
      <c r="L49" t="str" cm="1">
        <f t="array" ref="L49:O49">_xlfn.DROP(_xlfn.SEQUENCE(,D49+1,F48,VLOOKUP(E49,Lookup!$A$6:$C$10,2,FALSE))&amp;","&amp;_xlfn.SEQUENCE(,D49+1,G48,VLOOKUP(Workings!E49,Lookup!$A$6:$C$10,3,FALSE)),,1)</f>
        <v>3,5</v>
      </c>
      <c r="M49" t="str">
        <v>4,5</v>
      </c>
      <c r="N49" t="str">
        <v>5,5</v>
      </c>
      <c r="O49" t="str">
        <v>6,5</v>
      </c>
    </row>
    <row r="50" spans="1:200" x14ac:dyDescent="0.2">
      <c r="A50">
        <v>46</v>
      </c>
      <c r="B50">
        <f t="shared" si="4"/>
        <v>183</v>
      </c>
      <c r="C50" t="str">
        <f t="shared" si="5"/>
        <v>R2</v>
      </c>
      <c r="D50">
        <f t="shared" si="1"/>
        <v>2</v>
      </c>
      <c r="E50" t="str">
        <f>_xlfn.LET(_xlpm.x,LEFT(C50,1),INDEX(Lookup!$B$2:$E$3,MATCH(_xlpm.x,Lookup!$A$2:$A$3,0),MATCH(E49,Lookup!$B$1:$E$1,0)))</f>
        <v>S</v>
      </c>
      <c r="F50">
        <f>F49+$D50*VLOOKUP($E50,Lookup!$A$6:$C$10,2,FALSE)</f>
        <v>6</v>
      </c>
      <c r="G50">
        <f>G49+$D50*VLOOKUP($E50,Lookup!$A$6:$C$10,3,FALSE)</f>
        <v>3</v>
      </c>
      <c r="H50" t="str">
        <f t="shared" si="0"/>
        <v>(6, 3)</v>
      </c>
      <c r="I50" t="b">
        <f>AND(IFERROR(MATCH(H50,$H$4:H49,0),0)&gt;0,ISERROR(MATCH(TRUE,$I$4:I49,0)))</f>
        <v>0</v>
      </c>
      <c r="J50" s="7" t="str">
        <f>IFERROR(IFERROR(MATCH(H50,$H51:$H$166,0),"")+COUNTA($H$4:H50),"")</f>
        <v/>
      </c>
      <c r="K50" s="8" t="str" cm="1">
        <f t="array" ref="K50">_xlfn.TEXTJOIN("-",,_xlfn.LET(_xlpm.x, IFERROR(_xlfn.ANCHORARRAY(L50),L50),
  _xlpm.list, _xlfn.TOCOL(_xlfn.VSTACK($L$5:GS49),1),
  _xlpm.y, IF(ISERROR(MATCH(_xlpm.x,_xlpm.list,0)),"",_xlpm.x),
  _xlpm.y))</f>
        <v/>
      </c>
      <c r="L50" t="str" cm="1">
        <f t="array" ref="L50:M50">_xlfn.DROP(_xlfn.SEQUENCE(,D50+1,F49,VLOOKUP(E50,Lookup!$A$6:$C$10,2,FALSE))&amp;","&amp;_xlfn.SEQUENCE(,D50+1,G49,VLOOKUP(Workings!E50,Lookup!$A$6:$C$10,3,FALSE)),,1)</f>
        <v>6,4</v>
      </c>
      <c r="M50" t="str">
        <v>6,3</v>
      </c>
    </row>
    <row r="51" spans="1:200" x14ac:dyDescent="0.2">
      <c r="A51">
        <v>47</v>
      </c>
      <c r="B51">
        <f t="shared" si="4"/>
        <v>189</v>
      </c>
      <c r="C51" t="str">
        <f t="shared" si="5"/>
        <v>L189</v>
      </c>
      <c r="D51">
        <f t="shared" si="1"/>
        <v>189</v>
      </c>
      <c r="E51" t="str">
        <f>_xlfn.LET(_xlpm.x,LEFT(C51,1),INDEX(Lookup!$B$2:$E$3,MATCH(_xlpm.x,Lookup!$A$2:$A$3,0),MATCH(E50,Lookup!$B$1:$E$1,0)))</f>
        <v>E</v>
      </c>
      <c r="F51">
        <f>F50+$D51*VLOOKUP($E51,Lookup!$A$6:$C$10,2,FALSE)</f>
        <v>195</v>
      </c>
      <c r="G51">
        <f>G50+$D51*VLOOKUP($E51,Lookup!$A$6:$C$10,3,FALSE)</f>
        <v>3</v>
      </c>
      <c r="H51" t="str">
        <f t="shared" si="0"/>
        <v>(195, 3)</v>
      </c>
      <c r="I51" t="b">
        <f>AND(IFERROR(MATCH(H51,$H$4:H50,0),0)&gt;0,ISERROR(MATCH(TRUE,$I$4:I50,0)))</f>
        <v>0</v>
      </c>
      <c r="J51" s="7" t="str">
        <f>IFERROR(IFERROR(MATCH(H51,$H52:$H$166,0),"")+COUNTA($H$4:H51),"")</f>
        <v/>
      </c>
      <c r="K51" s="8" t="str" cm="1">
        <f t="array" ref="K51">_xlfn.TEXTJOIN("-",,_xlfn.LET(_xlpm.x, IFERROR(_xlfn.ANCHORARRAY(L51),L51),
  _xlpm.list, _xlfn.TOCOL(_xlfn.VSTACK($L$5:GS50),1),
  _xlpm.y, IF(ISERROR(MATCH(_xlpm.x,_xlpm.list,0)),"",_xlpm.x),
  _xlpm.y))</f>
        <v/>
      </c>
      <c r="L51" t="str" cm="1">
        <f t="array" ref="L51:GR51">_xlfn.DROP(_xlfn.SEQUENCE(,D51+1,F50,VLOOKUP(E51,Lookup!$A$6:$C$10,2,FALSE))&amp;","&amp;_xlfn.SEQUENCE(,D51+1,G50,VLOOKUP(Workings!E51,Lookup!$A$6:$C$10,3,FALSE)),,1)</f>
        <v>7,3</v>
      </c>
      <c r="M51" t="str">
        <v>8,3</v>
      </c>
      <c r="N51" t="str">
        <v>9,3</v>
      </c>
      <c r="O51" t="str">
        <v>10,3</v>
      </c>
      <c r="P51" t="str">
        <v>11,3</v>
      </c>
      <c r="Q51" t="str">
        <v>12,3</v>
      </c>
      <c r="R51" t="str">
        <v>13,3</v>
      </c>
      <c r="S51" t="str">
        <v>14,3</v>
      </c>
      <c r="T51" t="str">
        <v>15,3</v>
      </c>
      <c r="U51" t="str">
        <v>16,3</v>
      </c>
      <c r="V51" t="str">
        <v>17,3</v>
      </c>
      <c r="W51" t="str">
        <v>18,3</v>
      </c>
      <c r="X51" t="str">
        <v>19,3</v>
      </c>
      <c r="Y51" t="str">
        <v>20,3</v>
      </c>
      <c r="Z51" t="str">
        <v>21,3</v>
      </c>
      <c r="AA51" t="str">
        <v>22,3</v>
      </c>
      <c r="AB51" t="str">
        <v>23,3</v>
      </c>
      <c r="AC51" t="str">
        <v>24,3</v>
      </c>
      <c r="AD51" t="str">
        <v>25,3</v>
      </c>
      <c r="AE51" t="str">
        <v>26,3</v>
      </c>
      <c r="AF51" t="str">
        <v>27,3</v>
      </c>
      <c r="AG51" t="str">
        <v>28,3</v>
      </c>
      <c r="AH51" t="str">
        <v>29,3</v>
      </c>
      <c r="AI51" t="str">
        <v>30,3</v>
      </c>
      <c r="AJ51" t="str">
        <v>31,3</v>
      </c>
      <c r="AK51" t="str">
        <v>32,3</v>
      </c>
      <c r="AL51" t="str">
        <v>33,3</v>
      </c>
      <c r="AM51" t="str">
        <v>34,3</v>
      </c>
      <c r="AN51" t="str">
        <v>35,3</v>
      </c>
      <c r="AO51" t="str">
        <v>36,3</v>
      </c>
      <c r="AP51" t="str">
        <v>37,3</v>
      </c>
      <c r="AQ51" t="str">
        <v>38,3</v>
      </c>
      <c r="AR51" t="str">
        <v>39,3</v>
      </c>
      <c r="AS51" t="str">
        <v>40,3</v>
      </c>
      <c r="AT51" t="str">
        <v>41,3</v>
      </c>
      <c r="AU51" t="str">
        <v>42,3</v>
      </c>
      <c r="AV51" t="str">
        <v>43,3</v>
      </c>
      <c r="AW51" t="str">
        <v>44,3</v>
      </c>
      <c r="AX51" t="str">
        <v>45,3</v>
      </c>
      <c r="AY51" t="str">
        <v>46,3</v>
      </c>
      <c r="AZ51" t="str">
        <v>47,3</v>
      </c>
      <c r="BA51" t="str">
        <v>48,3</v>
      </c>
      <c r="BB51" t="str">
        <v>49,3</v>
      </c>
      <c r="BC51" t="str">
        <v>50,3</v>
      </c>
      <c r="BD51" t="str">
        <v>51,3</v>
      </c>
      <c r="BE51" t="str">
        <v>52,3</v>
      </c>
      <c r="BF51" t="str">
        <v>53,3</v>
      </c>
      <c r="BG51" t="str">
        <v>54,3</v>
      </c>
      <c r="BH51" t="str">
        <v>55,3</v>
      </c>
      <c r="BI51" t="str">
        <v>56,3</v>
      </c>
      <c r="BJ51" t="str">
        <v>57,3</v>
      </c>
      <c r="BK51" t="str">
        <v>58,3</v>
      </c>
      <c r="BL51" t="str">
        <v>59,3</v>
      </c>
      <c r="BM51" t="str">
        <v>60,3</v>
      </c>
      <c r="BN51" t="str">
        <v>61,3</v>
      </c>
      <c r="BO51" t="str">
        <v>62,3</v>
      </c>
      <c r="BP51" t="str">
        <v>63,3</v>
      </c>
      <c r="BQ51" t="str">
        <v>64,3</v>
      </c>
      <c r="BR51" t="str">
        <v>65,3</v>
      </c>
      <c r="BS51" t="str">
        <v>66,3</v>
      </c>
      <c r="BT51" t="str">
        <v>67,3</v>
      </c>
      <c r="BU51" t="str">
        <v>68,3</v>
      </c>
      <c r="BV51" t="str">
        <v>69,3</v>
      </c>
      <c r="BW51" t="str">
        <v>70,3</v>
      </c>
      <c r="BX51" t="str">
        <v>71,3</v>
      </c>
      <c r="BY51" t="str">
        <v>72,3</v>
      </c>
      <c r="BZ51" t="str">
        <v>73,3</v>
      </c>
      <c r="CA51" t="str">
        <v>74,3</v>
      </c>
      <c r="CB51" t="str">
        <v>75,3</v>
      </c>
      <c r="CC51" t="str">
        <v>76,3</v>
      </c>
      <c r="CD51" t="str">
        <v>77,3</v>
      </c>
      <c r="CE51" t="str">
        <v>78,3</v>
      </c>
      <c r="CF51" t="str">
        <v>79,3</v>
      </c>
      <c r="CG51" t="str">
        <v>80,3</v>
      </c>
      <c r="CH51" t="str">
        <v>81,3</v>
      </c>
      <c r="CI51" t="str">
        <v>82,3</v>
      </c>
      <c r="CJ51" t="str">
        <v>83,3</v>
      </c>
      <c r="CK51" t="str">
        <v>84,3</v>
      </c>
      <c r="CL51" t="str">
        <v>85,3</v>
      </c>
      <c r="CM51" t="str">
        <v>86,3</v>
      </c>
      <c r="CN51" t="str">
        <v>87,3</v>
      </c>
      <c r="CO51" t="str">
        <v>88,3</v>
      </c>
      <c r="CP51" t="str">
        <v>89,3</v>
      </c>
      <c r="CQ51" t="str">
        <v>90,3</v>
      </c>
      <c r="CR51" t="str">
        <v>91,3</v>
      </c>
      <c r="CS51" t="str">
        <v>92,3</v>
      </c>
      <c r="CT51" t="str">
        <v>93,3</v>
      </c>
      <c r="CU51" t="str">
        <v>94,3</v>
      </c>
      <c r="CV51" t="str">
        <v>95,3</v>
      </c>
      <c r="CW51" t="str">
        <v>96,3</v>
      </c>
      <c r="CX51" t="str">
        <v>97,3</v>
      </c>
      <c r="CY51" t="str">
        <v>98,3</v>
      </c>
      <c r="CZ51" t="str">
        <v>99,3</v>
      </c>
      <c r="DA51" t="str">
        <v>100,3</v>
      </c>
      <c r="DB51" t="str">
        <v>101,3</v>
      </c>
      <c r="DC51" t="str">
        <v>102,3</v>
      </c>
      <c r="DD51" t="str">
        <v>103,3</v>
      </c>
      <c r="DE51" t="str">
        <v>104,3</v>
      </c>
      <c r="DF51" t="str">
        <v>105,3</v>
      </c>
      <c r="DG51" t="str">
        <v>106,3</v>
      </c>
      <c r="DH51" t="str">
        <v>107,3</v>
      </c>
      <c r="DI51" t="str">
        <v>108,3</v>
      </c>
      <c r="DJ51" t="str">
        <v>109,3</v>
      </c>
      <c r="DK51" t="str">
        <v>110,3</v>
      </c>
      <c r="DL51" t="str">
        <v>111,3</v>
      </c>
      <c r="DM51" t="str">
        <v>112,3</v>
      </c>
      <c r="DN51" t="str">
        <v>113,3</v>
      </c>
      <c r="DO51" t="str">
        <v>114,3</v>
      </c>
      <c r="DP51" t="str">
        <v>115,3</v>
      </c>
      <c r="DQ51" t="str">
        <v>116,3</v>
      </c>
      <c r="DR51" t="str">
        <v>117,3</v>
      </c>
      <c r="DS51" t="str">
        <v>118,3</v>
      </c>
      <c r="DT51" t="str">
        <v>119,3</v>
      </c>
      <c r="DU51" t="str">
        <v>120,3</v>
      </c>
      <c r="DV51" t="str">
        <v>121,3</v>
      </c>
      <c r="DW51" t="str">
        <v>122,3</v>
      </c>
      <c r="DX51" t="str">
        <v>123,3</v>
      </c>
      <c r="DY51" t="str">
        <v>124,3</v>
      </c>
      <c r="DZ51" t="str">
        <v>125,3</v>
      </c>
      <c r="EA51" t="str">
        <v>126,3</v>
      </c>
      <c r="EB51" t="str">
        <v>127,3</v>
      </c>
      <c r="EC51" t="str">
        <v>128,3</v>
      </c>
      <c r="ED51" t="str">
        <v>129,3</v>
      </c>
      <c r="EE51" t="str">
        <v>130,3</v>
      </c>
      <c r="EF51" t="str">
        <v>131,3</v>
      </c>
      <c r="EG51" t="str">
        <v>132,3</v>
      </c>
      <c r="EH51" t="str">
        <v>133,3</v>
      </c>
      <c r="EI51" t="str">
        <v>134,3</v>
      </c>
      <c r="EJ51" t="str">
        <v>135,3</v>
      </c>
      <c r="EK51" t="str">
        <v>136,3</v>
      </c>
      <c r="EL51" t="str">
        <v>137,3</v>
      </c>
      <c r="EM51" t="str">
        <v>138,3</v>
      </c>
      <c r="EN51" t="str">
        <v>139,3</v>
      </c>
      <c r="EO51" t="str">
        <v>140,3</v>
      </c>
      <c r="EP51" t="str">
        <v>141,3</v>
      </c>
      <c r="EQ51" t="str">
        <v>142,3</v>
      </c>
      <c r="ER51" t="str">
        <v>143,3</v>
      </c>
      <c r="ES51" t="str">
        <v>144,3</v>
      </c>
      <c r="ET51" t="str">
        <v>145,3</v>
      </c>
      <c r="EU51" t="str">
        <v>146,3</v>
      </c>
      <c r="EV51" t="str">
        <v>147,3</v>
      </c>
      <c r="EW51" t="str">
        <v>148,3</v>
      </c>
      <c r="EX51" t="str">
        <v>149,3</v>
      </c>
      <c r="EY51" t="str">
        <v>150,3</v>
      </c>
      <c r="EZ51" t="str">
        <v>151,3</v>
      </c>
      <c r="FA51" t="str">
        <v>152,3</v>
      </c>
      <c r="FB51" t="str">
        <v>153,3</v>
      </c>
      <c r="FC51" t="str">
        <v>154,3</v>
      </c>
      <c r="FD51" t="str">
        <v>155,3</v>
      </c>
      <c r="FE51" t="str">
        <v>156,3</v>
      </c>
      <c r="FF51" t="str">
        <v>157,3</v>
      </c>
      <c r="FG51" t="str">
        <v>158,3</v>
      </c>
      <c r="FH51" t="str">
        <v>159,3</v>
      </c>
      <c r="FI51" t="str">
        <v>160,3</v>
      </c>
      <c r="FJ51" t="str">
        <v>161,3</v>
      </c>
      <c r="FK51" t="str">
        <v>162,3</v>
      </c>
      <c r="FL51" t="str">
        <v>163,3</v>
      </c>
      <c r="FM51" t="str">
        <v>164,3</v>
      </c>
      <c r="FN51" t="str">
        <v>165,3</v>
      </c>
      <c r="FO51" t="str">
        <v>166,3</v>
      </c>
      <c r="FP51" t="str">
        <v>167,3</v>
      </c>
      <c r="FQ51" t="str">
        <v>168,3</v>
      </c>
      <c r="FR51" t="str">
        <v>169,3</v>
      </c>
      <c r="FS51" t="str">
        <v>170,3</v>
      </c>
      <c r="FT51" t="str">
        <v>171,3</v>
      </c>
      <c r="FU51" t="str">
        <v>172,3</v>
      </c>
      <c r="FV51" t="str">
        <v>173,3</v>
      </c>
      <c r="FW51" t="str">
        <v>174,3</v>
      </c>
      <c r="FX51" t="str">
        <v>175,3</v>
      </c>
      <c r="FY51" t="str">
        <v>176,3</v>
      </c>
      <c r="FZ51" t="str">
        <v>177,3</v>
      </c>
      <c r="GA51" t="str">
        <v>178,3</v>
      </c>
      <c r="GB51" t="str">
        <v>179,3</v>
      </c>
      <c r="GC51" t="str">
        <v>180,3</v>
      </c>
      <c r="GD51" t="str">
        <v>181,3</v>
      </c>
      <c r="GE51" t="str">
        <v>182,3</v>
      </c>
      <c r="GF51" t="str">
        <v>183,3</v>
      </c>
      <c r="GG51" t="str">
        <v>184,3</v>
      </c>
      <c r="GH51" t="str">
        <v>185,3</v>
      </c>
      <c r="GI51" t="str">
        <v>186,3</v>
      </c>
      <c r="GJ51" t="str">
        <v>187,3</v>
      </c>
      <c r="GK51" t="str">
        <v>188,3</v>
      </c>
      <c r="GL51" t="str">
        <v>189,3</v>
      </c>
      <c r="GM51" t="str">
        <v>190,3</v>
      </c>
      <c r="GN51" t="str">
        <v>191,3</v>
      </c>
      <c r="GO51" t="str">
        <v>192,3</v>
      </c>
      <c r="GP51" t="str">
        <v>193,3</v>
      </c>
      <c r="GQ51" t="str">
        <v>194,3</v>
      </c>
      <c r="GR51" t="str">
        <v>195,3</v>
      </c>
    </row>
    <row r="52" spans="1:200" x14ac:dyDescent="0.2">
      <c r="A52">
        <v>48</v>
      </c>
      <c r="B52">
        <f t="shared" si="4"/>
        <v>193</v>
      </c>
      <c r="C52" t="str">
        <f t="shared" si="5"/>
        <v>L4</v>
      </c>
      <c r="D52">
        <f t="shared" si="1"/>
        <v>4</v>
      </c>
      <c r="E52" t="str">
        <f>_xlfn.LET(_xlpm.x,LEFT(C52,1),INDEX(Lookup!$B$2:$E$3,MATCH(_xlpm.x,Lookup!$A$2:$A$3,0),MATCH(E51,Lookup!$B$1:$E$1,0)))</f>
        <v>N</v>
      </c>
      <c r="F52">
        <f>F51+$D52*VLOOKUP($E52,Lookup!$A$6:$C$10,2,FALSE)</f>
        <v>195</v>
      </c>
      <c r="G52">
        <f>G51+$D52*VLOOKUP($E52,Lookup!$A$6:$C$10,3,FALSE)</f>
        <v>7</v>
      </c>
      <c r="H52" t="str">
        <f t="shared" si="0"/>
        <v>(195, 7)</v>
      </c>
      <c r="I52" t="b">
        <f>AND(IFERROR(MATCH(H52,$H$4:H51,0),0)&gt;0,ISERROR(MATCH(TRUE,$I$4:I51,0)))</f>
        <v>0</v>
      </c>
      <c r="J52" s="7" t="str">
        <f>IFERROR(IFERROR(MATCH(H52,$H53:$H$166,0),"")+COUNTA($H$4:H52),"")</f>
        <v/>
      </c>
      <c r="K52" s="8" t="str" cm="1">
        <f t="array" ref="K52">_xlfn.TEXTJOIN("-",,_xlfn.LET(_xlpm.x, IFERROR(_xlfn.ANCHORARRAY(L52),L52),
  _xlpm.list, _xlfn.TOCOL(_xlfn.VSTACK($L$5:GS51),1),
  _xlpm.y, IF(ISERROR(MATCH(_xlpm.x,_xlpm.list,0)),"",_xlpm.x),
  _xlpm.y))</f>
        <v/>
      </c>
      <c r="L52" t="str" cm="1">
        <f t="array" ref="L52:O52">_xlfn.DROP(_xlfn.SEQUENCE(,D52+1,F51,VLOOKUP(E52,Lookup!$A$6:$C$10,2,FALSE))&amp;","&amp;_xlfn.SEQUENCE(,D52+1,G51,VLOOKUP(Workings!E52,Lookup!$A$6:$C$10,3,FALSE)),,1)</f>
        <v>195,4</v>
      </c>
      <c r="M52" t="str">
        <v>195,5</v>
      </c>
      <c r="N52" t="str">
        <v>195,6</v>
      </c>
      <c r="O52" t="str">
        <v>195,7</v>
      </c>
    </row>
    <row r="53" spans="1:200" x14ac:dyDescent="0.2">
      <c r="A53">
        <v>49</v>
      </c>
      <c r="B53">
        <f t="shared" si="4"/>
        <v>197</v>
      </c>
      <c r="C53" t="str">
        <f t="shared" si="5"/>
        <v>R5</v>
      </c>
      <c r="D53">
        <f t="shared" si="1"/>
        <v>5</v>
      </c>
      <c r="E53" t="str">
        <f>_xlfn.LET(_xlpm.x,LEFT(C53,1),INDEX(Lookup!$B$2:$E$3,MATCH(_xlpm.x,Lookup!$A$2:$A$3,0),MATCH(E52,Lookup!$B$1:$E$1,0)))</f>
        <v>E</v>
      </c>
      <c r="F53">
        <f>F52+$D53*VLOOKUP($E53,Lookup!$A$6:$C$10,2,FALSE)</f>
        <v>200</v>
      </c>
      <c r="G53">
        <f>G52+$D53*VLOOKUP($E53,Lookup!$A$6:$C$10,3,FALSE)</f>
        <v>7</v>
      </c>
      <c r="H53" t="str">
        <f t="shared" si="0"/>
        <v>(200, 7)</v>
      </c>
      <c r="I53" t="b">
        <f>AND(IFERROR(MATCH(H53,$H$4:H52,0),0)&gt;0,ISERROR(MATCH(TRUE,$I$4:I52,0)))</f>
        <v>0</v>
      </c>
      <c r="J53" s="7" t="str">
        <f>IFERROR(IFERROR(MATCH(H53,$H54:$H$166,0),"")+COUNTA($H$4:H53),"")</f>
        <v/>
      </c>
      <c r="K53" s="8" t="str" cm="1">
        <f t="array" ref="K53">_xlfn.TEXTJOIN("-",,_xlfn.LET(_xlpm.x, IFERROR(_xlfn.ANCHORARRAY(L53),L53),
  _xlpm.list, _xlfn.TOCOL(_xlfn.VSTACK($L$5:GS52),1),
  _xlpm.y, IF(ISERROR(MATCH(_xlpm.x,_xlpm.list,0)),"",_xlpm.x),
  _xlpm.y))</f>
        <v/>
      </c>
      <c r="L53" t="str" cm="1">
        <f t="array" ref="L53:P53">_xlfn.DROP(_xlfn.SEQUENCE(,D53+1,F52,VLOOKUP(E53,Lookup!$A$6:$C$10,2,FALSE))&amp;","&amp;_xlfn.SEQUENCE(,D53+1,G52,VLOOKUP(Workings!E53,Lookup!$A$6:$C$10,3,FALSE)),,1)</f>
        <v>196,7</v>
      </c>
      <c r="M53" t="str">
        <v>197,7</v>
      </c>
      <c r="N53" t="str">
        <v>198,7</v>
      </c>
      <c r="O53" t="str">
        <v>199,7</v>
      </c>
      <c r="P53" t="str">
        <v>200,7</v>
      </c>
    </row>
    <row r="54" spans="1:200" x14ac:dyDescent="0.2">
      <c r="A54">
        <v>50</v>
      </c>
      <c r="B54">
        <f t="shared" si="4"/>
        <v>201</v>
      </c>
      <c r="C54" t="str">
        <f t="shared" si="5"/>
        <v>R3</v>
      </c>
      <c r="D54">
        <f t="shared" si="1"/>
        <v>3</v>
      </c>
      <c r="E54" t="str">
        <f>_xlfn.LET(_xlpm.x,LEFT(C54,1),INDEX(Lookup!$B$2:$E$3,MATCH(_xlpm.x,Lookup!$A$2:$A$3,0),MATCH(E53,Lookup!$B$1:$E$1,0)))</f>
        <v>S</v>
      </c>
      <c r="F54">
        <f>F53+$D54*VLOOKUP($E54,Lookup!$A$6:$C$10,2,FALSE)</f>
        <v>200</v>
      </c>
      <c r="G54">
        <f>G53+$D54*VLOOKUP($E54,Lookup!$A$6:$C$10,3,FALSE)</f>
        <v>4</v>
      </c>
      <c r="H54" t="str">
        <f t="shared" si="0"/>
        <v>(200, 4)</v>
      </c>
      <c r="I54" t="b">
        <f>AND(IFERROR(MATCH(H54,$H$4:H53,0),0)&gt;0,ISERROR(MATCH(TRUE,$I$4:I53,0)))</f>
        <v>0</v>
      </c>
      <c r="J54" s="7" t="str">
        <f>IFERROR(IFERROR(MATCH(H54,$H55:$H$166,0),"")+COUNTA($H$4:H54),"")</f>
        <v/>
      </c>
      <c r="K54" s="8" t="str" cm="1">
        <f t="array" ref="K54">_xlfn.TEXTJOIN("-",,_xlfn.LET(_xlpm.x, IFERROR(_xlfn.ANCHORARRAY(L54),L54),
  _xlpm.list, _xlfn.TOCOL(_xlfn.VSTACK($L$5:GS53),1),
  _xlpm.y, IF(ISERROR(MATCH(_xlpm.x,_xlpm.list,0)),"",_xlpm.x),
  _xlpm.y))</f>
        <v/>
      </c>
      <c r="L54" t="str" cm="1">
        <f t="array" ref="L54:N54">_xlfn.DROP(_xlfn.SEQUENCE(,D54+1,F53,VLOOKUP(E54,Lookup!$A$6:$C$10,2,FALSE))&amp;","&amp;_xlfn.SEQUENCE(,D54+1,G53,VLOOKUP(Workings!E54,Lookup!$A$6:$C$10,3,FALSE)),,1)</f>
        <v>200,6</v>
      </c>
      <c r="M54" t="str">
        <v>200,5</v>
      </c>
      <c r="N54" t="str">
        <v>200,4</v>
      </c>
    </row>
    <row r="55" spans="1:200" x14ac:dyDescent="0.2">
      <c r="A55">
        <v>51</v>
      </c>
      <c r="B55">
        <f t="shared" si="4"/>
        <v>205</v>
      </c>
      <c r="C55" t="str">
        <f t="shared" si="5"/>
        <v>L1</v>
      </c>
      <c r="D55">
        <f t="shared" si="1"/>
        <v>1</v>
      </c>
      <c r="E55" t="str">
        <f>_xlfn.LET(_xlpm.x,LEFT(C55,1),INDEX(Lookup!$B$2:$E$3,MATCH(_xlpm.x,Lookup!$A$2:$A$3,0),MATCH(E54,Lookup!$B$1:$E$1,0)))</f>
        <v>E</v>
      </c>
      <c r="F55">
        <f>F54+$D55*VLOOKUP($E55,Lookup!$A$6:$C$10,2,FALSE)</f>
        <v>201</v>
      </c>
      <c r="G55">
        <f>G54+$D55*VLOOKUP($E55,Lookup!$A$6:$C$10,3,FALSE)</f>
        <v>4</v>
      </c>
      <c r="H55" t="str">
        <f t="shared" si="0"/>
        <v>(201, 4)</v>
      </c>
      <c r="I55" t="b">
        <f>AND(IFERROR(MATCH(H55,$H$4:H54,0),0)&gt;0,ISERROR(MATCH(TRUE,$I$4:I54,0)))</f>
        <v>0</v>
      </c>
      <c r="J55" s="7" t="str">
        <f>IFERROR(IFERROR(MATCH(H55,$H56:$H$166,0),"")+COUNTA($H$4:H55),"")</f>
        <v/>
      </c>
      <c r="K55" s="8" t="str" cm="1">
        <f t="array" ref="K55">_xlfn.TEXTJOIN("-",,_xlfn.LET(_xlpm.x, IFERROR(_xlfn.ANCHORARRAY(L55),L55),
  _xlpm.list, _xlfn.TOCOL(_xlfn.VSTACK($L$5:GS54),1),
  _xlpm.y, IF(ISERROR(MATCH(_xlpm.x,_xlpm.list,0)),"",_xlpm.x),
  _xlpm.y))</f>
        <v/>
      </c>
      <c r="L55" t="str" cm="1">
        <f t="array" ref="L55">_xlfn.DROP(_xlfn.SEQUENCE(,D55+1,F54,VLOOKUP(E55,Lookup!$A$6:$C$10,2,FALSE))&amp;","&amp;_xlfn.SEQUENCE(,D55+1,G54,VLOOKUP(Workings!E55,Lookup!$A$6:$C$10,3,FALSE)),,1)</f>
        <v>201,4</v>
      </c>
    </row>
    <row r="56" spans="1:200" x14ac:dyDescent="0.2">
      <c r="A56">
        <v>52</v>
      </c>
      <c r="B56">
        <f t="shared" si="4"/>
        <v>210</v>
      </c>
      <c r="C56" t="str">
        <f t="shared" si="5"/>
        <v>R47</v>
      </c>
      <c r="D56">
        <f t="shared" si="1"/>
        <v>47</v>
      </c>
      <c r="E56" t="str">
        <f>_xlfn.LET(_xlpm.x,LEFT(C56,1),INDEX(Lookup!$B$2:$E$3,MATCH(_xlpm.x,Lookup!$A$2:$A$3,0),MATCH(E55,Lookup!$B$1:$E$1,0)))</f>
        <v>S</v>
      </c>
      <c r="F56">
        <f>F55+$D56*VLOOKUP($E56,Lookup!$A$6:$C$10,2,FALSE)</f>
        <v>201</v>
      </c>
      <c r="G56">
        <f>G55+$D56*VLOOKUP($E56,Lookup!$A$6:$C$10,3,FALSE)</f>
        <v>-43</v>
      </c>
      <c r="H56" t="str">
        <f t="shared" si="0"/>
        <v>(201, -43)</v>
      </c>
      <c r="I56" t="b">
        <f>AND(IFERROR(MATCH(H56,$H$4:H55,0),0)&gt;0,ISERROR(MATCH(TRUE,$I$4:I55,0)))</f>
        <v>0</v>
      </c>
      <c r="J56" s="7" t="str">
        <f>IFERROR(IFERROR(MATCH(H56,$H57:$H$166,0),"")+COUNTA($H$4:H56),"")</f>
        <v/>
      </c>
      <c r="K56" s="8" t="str" cm="1">
        <f t="array" ref="K56">_xlfn.TEXTJOIN("-",,_xlfn.LET(_xlpm.x, IFERROR(_xlfn.ANCHORARRAY(L56),L56),
  _xlpm.list, _xlfn.TOCOL(_xlfn.VSTACK($L$5:GS55),1),
  _xlpm.y, IF(ISERROR(MATCH(_xlpm.x,_xlpm.list,0)),"",_xlpm.x),
  _xlpm.y))</f>
        <v/>
      </c>
      <c r="L56" t="str" cm="1">
        <f t="array" ref="L56:BF56">_xlfn.DROP(_xlfn.SEQUENCE(,D56+1,F55,VLOOKUP(E56,Lookup!$A$6:$C$10,2,FALSE))&amp;","&amp;_xlfn.SEQUENCE(,D56+1,G55,VLOOKUP(Workings!E56,Lookup!$A$6:$C$10,3,FALSE)),,1)</f>
        <v>201,3</v>
      </c>
      <c r="M56" t="str">
        <v>201,2</v>
      </c>
      <c r="N56" t="str">
        <v>201,1</v>
      </c>
      <c r="O56" t="str">
        <v>201,0</v>
      </c>
      <c r="P56" t="str">
        <v>201,-1</v>
      </c>
      <c r="Q56" t="str">
        <v>201,-2</v>
      </c>
      <c r="R56" t="str">
        <v>201,-3</v>
      </c>
      <c r="S56" t="str">
        <v>201,-4</v>
      </c>
      <c r="T56" t="str">
        <v>201,-5</v>
      </c>
      <c r="U56" t="str">
        <v>201,-6</v>
      </c>
      <c r="V56" t="str">
        <v>201,-7</v>
      </c>
      <c r="W56" t="str">
        <v>201,-8</v>
      </c>
      <c r="X56" t="str">
        <v>201,-9</v>
      </c>
      <c r="Y56" t="str">
        <v>201,-10</v>
      </c>
      <c r="Z56" t="str">
        <v>201,-11</v>
      </c>
      <c r="AA56" t="str">
        <v>201,-12</v>
      </c>
      <c r="AB56" t="str">
        <v>201,-13</v>
      </c>
      <c r="AC56" t="str">
        <v>201,-14</v>
      </c>
      <c r="AD56" t="str">
        <v>201,-15</v>
      </c>
      <c r="AE56" t="str">
        <v>201,-16</v>
      </c>
      <c r="AF56" t="str">
        <v>201,-17</v>
      </c>
      <c r="AG56" t="str">
        <v>201,-18</v>
      </c>
      <c r="AH56" t="str">
        <v>201,-19</v>
      </c>
      <c r="AI56" t="str">
        <v>201,-20</v>
      </c>
      <c r="AJ56" t="str">
        <v>201,-21</v>
      </c>
      <c r="AK56" t="str">
        <v>201,-22</v>
      </c>
      <c r="AL56" t="str">
        <v>201,-23</v>
      </c>
      <c r="AM56" t="str">
        <v>201,-24</v>
      </c>
      <c r="AN56" t="str">
        <v>201,-25</v>
      </c>
      <c r="AO56" t="str">
        <v>201,-26</v>
      </c>
      <c r="AP56" t="str">
        <v>201,-27</v>
      </c>
      <c r="AQ56" t="str">
        <v>201,-28</v>
      </c>
      <c r="AR56" t="str">
        <v>201,-29</v>
      </c>
      <c r="AS56" t="str">
        <v>201,-30</v>
      </c>
      <c r="AT56" t="str">
        <v>201,-31</v>
      </c>
      <c r="AU56" t="str">
        <v>201,-32</v>
      </c>
      <c r="AV56" t="str">
        <v>201,-33</v>
      </c>
      <c r="AW56" t="str">
        <v>201,-34</v>
      </c>
      <c r="AX56" t="str">
        <v>201,-35</v>
      </c>
      <c r="AY56" t="str">
        <v>201,-36</v>
      </c>
      <c r="AZ56" t="str">
        <v>201,-37</v>
      </c>
      <c r="BA56" t="str">
        <v>201,-38</v>
      </c>
      <c r="BB56" t="str">
        <v>201,-39</v>
      </c>
      <c r="BC56" t="str">
        <v>201,-40</v>
      </c>
      <c r="BD56" t="str">
        <v>201,-41</v>
      </c>
      <c r="BE56" t="str">
        <v>201,-42</v>
      </c>
      <c r="BF56" t="str">
        <v>201,-43</v>
      </c>
    </row>
    <row r="57" spans="1:200" x14ac:dyDescent="0.2">
      <c r="A57">
        <v>53</v>
      </c>
      <c r="B57">
        <f t="shared" si="4"/>
        <v>214</v>
      </c>
      <c r="C57" t="str">
        <f t="shared" si="5"/>
        <v>R4</v>
      </c>
      <c r="D57">
        <f t="shared" si="1"/>
        <v>4</v>
      </c>
      <c r="E57" t="str">
        <f>_xlfn.LET(_xlpm.x,LEFT(C57,1),INDEX(Lookup!$B$2:$E$3,MATCH(_xlpm.x,Lookup!$A$2:$A$3,0),MATCH(E56,Lookup!$B$1:$E$1,0)))</f>
        <v>W</v>
      </c>
      <c r="F57">
        <f>F56+$D57*VLOOKUP($E57,Lookup!$A$6:$C$10,2,FALSE)</f>
        <v>197</v>
      </c>
      <c r="G57">
        <f>G56+$D57*VLOOKUP($E57,Lookup!$A$6:$C$10,3,FALSE)</f>
        <v>-43</v>
      </c>
      <c r="H57" t="str">
        <f t="shared" si="0"/>
        <v>(197, -43)</v>
      </c>
      <c r="I57" t="b">
        <f>AND(IFERROR(MATCH(H57,$H$4:H56,0),0)&gt;0,ISERROR(MATCH(TRUE,$I$4:I56,0)))</f>
        <v>0</v>
      </c>
      <c r="J57" s="7" t="str">
        <f>IFERROR(IFERROR(MATCH(H57,$H58:$H$166,0),"")+COUNTA($H$4:H57),"")</f>
        <v/>
      </c>
      <c r="K57" s="8" t="str" cm="1">
        <f t="array" ref="K57">_xlfn.TEXTJOIN("-",,_xlfn.LET(_xlpm.x, IFERROR(_xlfn.ANCHORARRAY(L57),L57),
  _xlpm.list, _xlfn.TOCOL(_xlfn.VSTACK($L$5:GS56),1),
  _xlpm.y, IF(ISERROR(MATCH(_xlpm.x,_xlpm.list,0)),"",_xlpm.x),
  _xlpm.y))</f>
        <v/>
      </c>
      <c r="L57" t="str" cm="1">
        <f t="array" ref="L57:O57">_xlfn.DROP(_xlfn.SEQUENCE(,D57+1,F56,VLOOKUP(E57,Lookup!$A$6:$C$10,2,FALSE))&amp;","&amp;_xlfn.SEQUENCE(,D57+1,G56,VLOOKUP(Workings!E57,Lookup!$A$6:$C$10,3,FALSE)),,1)</f>
        <v>200,-43</v>
      </c>
      <c r="M57" t="str">
        <v>199,-43</v>
      </c>
      <c r="N57" t="str">
        <v>198,-43</v>
      </c>
      <c r="O57" t="str">
        <v>197,-43</v>
      </c>
    </row>
    <row r="58" spans="1:200" x14ac:dyDescent="0.2">
      <c r="A58">
        <v>54</v>
      </c>
      <c r="B58">
        <f t="shared" si="4"/>
        <v>218</v>
      </c>
      <c r="C58" t="str">
        <f t="shared" si="5"/>
        <v>R1</v>
      </c>
      <c r="D58">
        <f t="shared" si="1"/>
        <v>1</v>
      </c>
      <c r="E58" t="str">
        <f>_xlfn.LET(_xlpm.x,LEFT(C58,1),INDEX(Lookup!$B$2:$E$3,MATCH(_xlpm.x,Lookup!$A$2:$A$3,0),MATCH(E57,Lookup!$B$1:$E$1,0)))</f>
        <v>N</v>
      </c>
      <c r="F58">
        <f>F57+$D58*VLOOKUP($E58,Lookup!$A$6:$C$10,2,FALSE)</f>
        <v>197</v>
      </c>
      <c r="G58">
        <f>G57+$D58*VLOOKUP($E58,Lookup!$A$6:$C$10,3,FALSE)</f>
        <v>-42</v>
      </c>
      <c r="H58" t="str">
        <f t="shared" si="0"/>
        <v>(197, -42)</v>
      </c>
      <c r="I58" t="b">
        <f>AND(IFERROR(MATCH(H58,$H$4:H57,0),0)&gt;0,ISERROR(MATCH(TRUE,$I$4:I57,0)))</f>
        <v>0</v>
      </c>
      <c r="J58" s="7" t="str">
        <f>IFERROR(IFERROR(MATCH(H58,$H59:$H$166,0),"")+COUNTA($H$4:H58),"")</f>
        <v/>
      </c>
      <c r="K58" s="8" t="str" cm="1">
        <f t="array" ref="K58">_xlfn.TEXTJOIN("-",,_xlfn.LET(_xlpm.x, IFERROR(_xlfn.ANCHORARRAY(L58),L58),
  _xlpm.list, _xlfn.TOCOL(_xlfn.VSTACK($L$5:GS57),1),
  _xlpm.y, IF(ISERROR(MATCH(_xlpm.x,_xlpm.list,0)),"",_xlpm.x),
  _xlpm.y))</f>
        <v/>
      </c>
      <c r="L58" t="str" cm="1">
        <f t="array" ref="L58">_xlfn.DROP(_xlfn.SEQUENCE(,D58+1,F57,VLOOKUP(E58,Lookup!$A$6:$C$10,2,FALSE))&amp;","&amp;_xlfn.SEQUENCE(,D58+1,G57,VLOOKUP(Workings!E58,Lookup!$A$6:$C$10,3,FALSE)),,1)</f>
        <v>197,-42</v>
      </c>
    </row>
    <row r="59" spans="1:200" x14ac:dyDescent="0.2">
      <c r="A59">
        <v>55</v>
      </c>
      <c r="B59">
        <f t="shared" si="4"/>
        <v>222</v>
      </c>
      <c r="C59" t="str">
        <f t="shared" si="5"/>
        <v>R3</v>
      </c>
      <c r="D59">
        <f t="shared" si="1"/>
        <v>3</v>
      </c>
      <c r="E59" t="str">
        <f>_xlfn.LET(_xlpm.x,LEFT(C59,1),INDEX(Lookup!$B$2:$E$3,MATCH(_xlpm.x,Lookup!$A$2:$A$3,0),MATCH(E58,Lookup!$B$1:$E$1,0)))</f>
        <v>E</v>
      </c>
      <c r="F59">
        <f>F58+$D59*VLOOKUP($E59,Lookup!$A$6:$C$10,2,FALSE)</f>
        <v>200</v>
      </c>
      <c r="G59">
        <f>G58+$D59*VLOOKUP($E59,Lookup!$A$6:$C$10,3,FALSE)</f>
        <v>-42</v>
      </c>
      <c r="H59" t="str">
        <f t="shared" si="0"/>
        <v>(200, -42)</v>
      </c>
      <c r="I59" t="b">
        <f>AND(IFERROR(MATCH(H59,$H$4:H58,0),0)&gt;0,ISERROR(MATCH(TRUE,$I$4:I58,0)))</f>
        <v>0</v>
      </c>
      <c r="J59" s="7" t="str">
        <f>IFERROR(IFERROR(MATCH(H59,$H60:$H$166,0),"")+COUNTA($H$4:H59),"")</f>
        <v/>
      </c>
      <c r="K59" s="8" t="str" cm="1">
        <f t="array" ref="K59">_xlfn.TEXTJOIN("-",,_xlfn.LET(_xlpm.x, IFERROR(_xlfn.ANCHORARRAY(L59),L59),
  _xlpm.list, _xlfn.TOCOL(_xlfn.VSTACK($L$5:GS58),1),
  _xlpm.y, IF(ISERROR(MATCH(_xlpm.x,_xlpm.list,0)),"",_xlpm.x),
  _xlpm.y))</f>
        <v/>
      </c>
      <c r="L59" t="str" cm="1">
        <f t="array" ref="L59:N59">_xlfn.DROP(_xlfn.SEQUENCE(,D59+1,F58,VLOOKUP(E59,Lookup!$A$6:$C$10,2,FALSE))&amp;","&amp;_xlfn.SEQUENCE(,D59+1,G58,VLOOKUP(Workings!E59,Lookup!$A$6:$C$10,3,FALSE)),,1)</f>
        <v>198,-42</v>
      </c>
      <c r="M59" t="str">
        <v>199,-42</v>
      </c>
      <c r="N59" t="str">
        <v>200,-42</v>
      </c>
    </row>
    <row r="60" spans="1:200" x14ac:dyDescent="0.2">
      <c r="A60">
        <v>56</v>
      </c>
      <c r="B60">
        <f t="shared" si="4"/>
        <v>226</v>
      </c>
      <c r="C60" t="str">
        <f t="shared" si="5"/>
        <v>L3</v>
      </c>
      <c r="D60">
        <f t="shared" si="1"/>
        <v>3</v>
      </c>
      <c r="E60" t="str">
        <f>_xlfn.LET(_xlpm.x,LEFT(C60,1),INDEX(Lookup!$B$2:$E$3,MATCH(_xlpm.x,Lookup!$A$2:$A$3,0),MATCH(E59,Lookup!$B$1:$E$1,0)))</f>
        <v>N</v>
      </c>
      <c r="F60">
        <f>F59+$D60*VLOOKUP($E60,Lookup!$A$6:$C$10,2,FALSE)</f>
        <v>200</v>
      </c>
      <c r="G60">
        <f>G59+$D60*VLOOKUP($E60,Lookup!$A$6:$C$10,3,FALSE)</f>
        <v>-39</v>
      </c>
      <c r="H60" t="str">
        <f t="shared" si="0"/>
        <v>(200, -39)</v>
      </c>
      <c r="I60" t="b">
        <f>AND(IFERROR(MATCH(H60,$H$4:H59,0),0)&gt;0,ISERROR(MATCH(TRUE,$I$4:I59,0)))</f>
        <v>0</v>
      </c>
      <c r="J60" s="7" t="str">
        <f>IFERROR(IFERROR(MATCH(H60,$H61:$H$166,0),"")+COUNTA($H$4:H60),"")</f>
        <v/>
      </c>
      <c r="K60" s="8" t="str" cm="1">
        <f t="array" ref="K60">_xlfn.TEXTJOIN("-",,_xlfn.LET(_xlpm.x, IFERROR(_xlfn.ANCHORARRAY(L60),L60),
  _xlpm.list, _xlfn.TOCOL(_xlfn.VSTACK($L$5:GS59),1),
  _xlpm.y, IF(ISERROR(MATCH(_xlpm.x,_xlpm.list,0)),"",_xlpm.x),
  _xlpm.y))</f>
        <v/>
      </c>
      <c r="L60" t="str" cm="1">
        <f t="array" ref="L60:N60">_xlfn.DROP(_xlfn.SEQUENCE(,D60+1,F59,VLOOKUP(E60,Lookup!$A$6:$C$10,2,FALSE))&amp;","&amp;_xlfn.SEQUENCE(,D60+1,G59,VLOOKUP(Workings!E60,Lookup!$A$6:$C$10,3,FALSE)),,1)</f>
        <v>200,-41</v>
      </c>
      <c r="M60" t="str">
        <v>200,-40</v>
      </c>
      <c r="N60" t="str">
        <v>200,-39</v>
      </c>
    </row>
    <row r="61" spans="1:200" x14ac:dyDescent="0.2">
      <c r="A61">
        <v>57</v>
      </c>
      <c r="B61">
        <f t="shared" si="4"/>
        <v>230</v>
      </c>
      <c r="C61" t="str">
        <f t="shared" si="5"/>
        <v>L3</v>
      </c>
      <c r="D61">
        <f t="shared" si="1"/>
        <v>3</v>
      </c>
      <c r="E61" t="str">
        <f>_xlfn.LET(_xlpm.x,LEFT(C61,1),INDEX(Lookup!$B$2:$E$3,MATCH(_xlpm.x,Lookup!$A$2:$A$3,0),MATCH(E60,Lookup!$B$1:$E$1,0)))</f>
        <v>W</v>
      </c>
      <c r="F61">
        <f>F60+$D61*VLOOKUP($E61,Lookup!$A$6:$C$10,2,FALSE)</f>
        <v>197</v>
      </c>
      <c r="G61">
        <f>G60+$D61*VLOOKUP($E61,Lookup!$A$6:$C$10,3,FALSE)</f>
        <v>-39</v>
      </c>
      <c r="H61" t="str">
        <f t="shared" si="0"/>
        <v>(197, -39)</v>
      </c>
      <c r="I61" t="b">
        <f>AND(IFERROR(MATCH(H61,$H$4:H60,0),0)&gt;0,ISERROR(MATCH(TRUE,$I$4:I60,0)))</f>
        <v>0</v>
      </c>
      <c r="J61" s="7" t="str">
        <f>IFERROR(IFERROR(MATCH(H61,$H62:$H$166,0),"")+COUNTA($H$4:H61),"")</f>
        <v/>
      </c>
      <c r="K61" s="8" t="str" cm="1">
        <f t="array" ref="K61">_xlfn.TEXTJOIN("-",,_xlfn.LET(_xlpm.x, IFERROR(_xlfn.ANCHORARRAY(L61),L61),
  _xlpm.list, _xlfn.TOCOL(_xlfn.VSTACK($L$5:GS60),1),
  _xlpm.y, IF(ISERROR(MATCH(_xlpm.x,_xlpm.list,0)),"",_xlpm.x),
  _xlpm.y))</f>
        <v/>
      </c>
      <c r="L61" t="str" cm="1">
        <f t="array" ref="L61:N61">_xlfn.DROP(_xlfn.SEQUENCE(,D61+1,F60,VLOOKUP(E61,Lookup!$A$6:$C$10,2,FALSE))&amp;","&amp;_xlfn.SEQUENCE(,D61+1,G60,VLOOKUP(Workings!E61,Lookup!$A$6:$C$10,3,FALSE)),,1)</f>
        <v>199,-39</v>
      </c>
      <c r="M61" t="str">
        <v>198,-39</v>
      </c>
      <c r="N61" t="str">
        <v>197,-39</v>
      </c>
    </row>
    <row r="62" spans="1:200" x14ac:dyDescent="0.2">
      <c r="A62">
        <v>58</v>
      </c>
      <c r="B62">
        <f t="shared" si="4"/>
        <v>234</v>
      </c>
      <c r="C62" t="str">
        <f t="shared" si="5"/>
        <v>L2</v>
      </c>
      <c r="D62">
        <f t="shared" si="1"/>
        <v>2</v>
      </c>
      <c r="E62" t="str">
        <f>_xlfn.LET(_xlpm.x,LEFT(C62,1),INDEX(Lookup!$B$2:$E$3,MATCH(_xlpm.x,Lookup!$A$2:$A$3,0),MATCH(E61,Lookup!$B$1:$E$1,0)))</f>
        <v>S</v>
      </c>
      <c r="F62">
        <f>F61+$D62*VLOOKUP($E62,Lookup!$A$6:$C$10,2,FALSE)</f>
        <v>197</v>
      </c>
      <c r="G62">
        <f>G61+$D62*VLOOKUP($E62,Lookup!$A$6:$C$10,3,FALSE)</f>
        <v>-41</v>
      </c>
      <c r="H62" t="str">
        <f t="shared" si="0"/>
        <v>(197, -41)</v>
      </c>
      <c r="I62" t="b">
        <f>AND(IFERROR(MATCH(H62,$H$4:H61,0),0)&gt;0,ISERROR(MATCH(TRUE,$I$4:I61,0)))</f>
        <v>0</v>
      </c>
      <c r="J62" s="7" t="str">
        <f>IFERROR(IFERROR(MATCH(H62,$H63:$H$166,0),"")+COUNTA($H$4:H62),"")</f>
        <v/>
      </c>
      <c r="K62" s="8" t="str" cm="1">
        <f t="array" ref="K62">_xlfn.TEXTJOIN("-",,_xlfn.LET(_xlpm.x, IFERROR(_xlfn.ANCHORARRAY(L62),L62),
  _xlpm.list, _xlfn.TOCOL(_xlfn.VSTACK($L$5:GS61),1),
  _xlpm.y, IF(ISERROR(MATCH(_xlpm.x,_xlpm.list,0)),"",_xlpm.x),
  _xlpm.y))</f>
        <v/>
      </c>
      <c r="L62" t="str" cm="1">
        <f t="array" ref="L62:M62">_xlfn.DROP(_xlfn.SEQUENCE(,D62+1,F61,VLOOKUP(E62,Lookup!$A$6:$C$10,2,FALSE))&amp;","&amp;_xlfn.SEQUENCE(,D62+1,G61,VLOOKUP(Workings!E62,Lookup!$A$6:$C$10,3,FALSE)),,1)</f>
        <v>197,-40</v>
      </c>
      <c r="M62" t="str">
        <v>197,-41</v>
      </c>
    </row>
    <row r="63" spans="1:200" x14ac:dyDescent="0.2">
      <c r="A63">
        <v>59</v>
      </c>
      <c r="B63">
        <f t="shared" si="4"/>
        <v>239</v>
      </c>
      <c r="C63" t="str">
        <f t="shared" si="5"/>
        <v>R70</v>
      </c>
      <c r="D63">
        <f t="shared" si="1"/>
        <v>70</v>
      </c>
      <c r="E63" t="str">
        <f>_xlfn.LET(_xlpm.x,LEFT(C63,1),INDEX(Lookup!$B$2:$E$3,MATCH(_xlpm.x,Lookup!$A$2:$A$3,0),MATCH(E62,Lookup!$B$1:$E$1,0)))</f>
        <v>W</v>
      </c>
      <c r="F63">
        <f>F62+$D63*VLOOKUP($E63,Lookup!$A$6:$C$10,2,FALSE)</f>
        <v>127</v>
      </c>
      <c r="G63">
        <f>G62+$D63*VLOOKUP($E63,Lookup!$A$6:$C$10,3,FALSE)</f>
        <v>-41</v>
      </c>
      <c r="H63" t="str">
        <f t="shared" si="0"/>
        <v>(127, -41)</v>
      </c>
      <c r="I63" t="b">
        <f>AND(IFERROR(MATCH(H63,$H$4:H62,0),0)&gt;0,ISERROR(MATCH(TRUE,$I$4:I62,0)))</f>
        <v>0</v>
      </c>
      <c r="J63" s="7" t="str">
        <f>IFERROR(IFERROR(MATCH(H63,$H64:$H$166,0),"")+COUNTA($H$4:H63),"")</f>
        <v/>
      </c>
      <c r="K63" s="8" t="str" cm="1">
        <f t="array" ref="K63">_xlfn.TEXTJOIN("-",,_xlfn.LET(_xlpm.x, IFERROR(_xlfn.ANCHORARRAY(L63),L63),
  _xlpm.list, _xlfn.TOCOL(_xlfn.VSTACK($L$5:GS62),1),
  _xlpm.y, IF(ISERROR(MATCH(_xlpm.x,_xlpm.list,0)),"",_xlpm.x),
  _xlpm.y))</f>
        <v/>
      </c>
      <c r="L63" t="str" cm="1">
        <f t="array" ref="L63:CC63">_xlfn.DROP(_xlfn.SEQUENCE(,D63+1,F62,VLOOKUP(E63,Lookup!$A$6:$C$10,2,FALSE))&amp;","&amp;_xlfn.SEQUENCE(,D63+1,G62,VLOOKUP(Workings!E63,Lookup!$A$6:$C$10,3,FALSE)),,1)</f>
        <v>196,-41</v>
      </c>
      <c r="M63" t="str">
        <v>195,-41</v>
      </c>
      <c r="N63" t="str">
        <v>194,-41</v>
      </c>
      <c r="O63" t="str">
        <v>193,-41</v>
      </c>
      <c r="P63" t="str">
        <v>192,-41</v>
      </c>
      <c r="Q63" t="str">
        <v>191,-41</v>
      </c>
      <c r="R63" t="str">
        <v>190,-41</v>
      </c>
      <c r="S63" t="str">
        <v>189,-41</v>
      </c>
      <c r="T63" t="str">
        <v>188,-41</v>
      </c>
      <c r="U63" t="str">
        <v>187,-41</v>
      </c>
      <c r="V63" t="str">
        <v>186,-41</v>
      </c>
      <c r="W63" t="str">
        <v>185,-41</v>
      </c>
      <c r="X63" t="str">
        <v>184,-41</v>
      </c>
      <c r="Y63" t="str">
        <v>183,-41</v>
      </c>
      <c r="Z63" t="str">
        <v>182,-41</v>
      </c>
      <c r="AA63" t="str">
        <v>181,-41</v>
      </c>
      <c r="AB63" t="str">
        <v>180,-41</v>
      </c>
      <c r="AC63" t="str">
        <v>179,-41</v>
      </c>
      <c r="AD63" t="str">
        <v>178,-41</v>
      </c>
      <c r="AE63" t="str">
        <v>177,-41</v>
      </c>
      <c r="AF63" t="str">
        <v>176,-41</v>
      </c>
      <c r="AG63" t="str">
        <v>175,-41</v>
      </c>
      <c r="AH63" t="str">
        <v>174,-41</v>
      </c>
      <c r="AI63" t="str">
        <v>173,-41</v>
      </c>
      <c r="AJ63" t="str">
        <v>172,-41</v>
      </c>
      <c r="AK63" t="str">
        <v>171,-41</v>
      </c>
      <c r="AL63" t="str">
        <v>170,-41</v>
      </c>
      <c r="AM63" t="str">
        <v>169,-41</v>
      </c>
      <c r="AN63" t="str">
        <v>168,-41</v>
      </c>
      <c r="AO63" t="str">
        <v>167,-41</v>
      </c>
      <c r="AP63" t="str">
        <v>166,-41</v>
      </c>
      <c r="AQ63" t="str">
        <v>165,-41</v>
      </c>
      <c r="AR63" t="str">
        <v>164,-41</v>
      </c>
      <c r="AS63" t="str">
        <v>163,-41</v>
      </c>
      <c r="AT63" t="str">
        <v>162,-41</v>
      </c>
      <c r="AU63" t="str">
        <v>161,-41</v>
      </c>
      <c r="AV63" t="str">
        <v>160,-41</v>
      </c>
      <c r="AW63" t="str">
        <v>159,-41</v>
      </c>
      <c r="AX63" t="str">
        <v>158,-41</v>
      </c>
      <c r="AY63" t="str">
        <v>157,-41</v>
      </c>
      <c r="AZ63" t="str">
        <v>156,-41</v>
      </c>
      <c r="BA63" t="str">
        <v>155,-41</v>
      </c>
      <c r="BB63" t="str">
        <v>154,-41</v>
      </c>
      <c r="BC63" t="str">
        <v>153,-41</v>
      </c>
      <c r="BD63" t="str">
        <v>152,-41</v>
      </c>
      <c r="BE63" t="str">
        <v>151,-41</v>
      </c>
      <c r="BF63" t="str">
        <v>150,-41</v>
      </c>
      <c r="BG63" t="str">
        <v>149,-41</v>
      </c>
      <c r="BH63" t="str">
        <v>148,-41</v>
      </c>
      <c r="BI63" t="str">
        <v>147,-41</v>
      </c>
      <c r="BJ63" t="str">
        <v>146,-41</v>
      </c>
      <c r="BK63" t="str">
        <v>145,-41</v>
      </c>
      <c r="BL63" t="str">
        <v>144,-41</v>
      </c>
      <c r="BM63" t="str">
        <v>143,-41</v>
      </c>
      <c r="BN63" t="str">
        <v>142,-41</v>
      </c>
      <c r="BO63" t="str">
        <v>141,-41</v>
      </c>
      <c r="BP63" t="str">
        <v>140,-41</v>
      </c>
      <c r="BQ63" t="str">
        <v>139,-41</v>
      </c>
      <c r="BR63" t="str">
        <v>138,-41</v>
      </c>
      <c r="BS63" t="str">
        <v>137,-41</v>
      </c>
      <c r="BT63" t="str">
        <v>136,-41</v>
      </c>
      <c r="BU63" t="str">
        <v>135,-41</v>
      </c>
      <c r="BV63" t="str">
        <v>134,-41</v>
      </c>
      <c r="BW63" t="str">
        <v>133,-41</v>
      </c>
      <c r="BX63" t="str">
        <v>132,-41</v>
      </c>
      <c r="BY63" t="str">
        <v>131,-41</v>
      </c>
      <c r="BZ63" t="str">
        <v>130,-41</v>
      </c>
      <c r="CA63" t="str">
        <v>129,-41</v>
      </c>
      <c r="CB63" t="str">
        <v>128,-41</v>
      </c>
      <c r="CC63" t="str">
        <v>127,-41</v>
      </c>
    </row>
    <row r="64" spans="1:200" x14ac:dyDescent="0.2">
      <c r="A64">
        <v>60</v>
      </c>
      <c r="B64">
        <f t="shared" si="4"/>
        <v>243</v>
      </c>
      <c r="C64" t="str">
        <f t="shared" si="5"/>
        <v>L1</v>
      </c>
      <c r="D64">
        <f t="shared" si="1"/>
        <v>1</v>
      </c>
      <c r="E64" t="str">
        <f>_xlfn.LET(_xlpm.x,LEFT(C64,1),INDEX(Lookup!$B$2:$E$3,MATCH(_xlpm.x,Lookup!$A$2:$A$3,0),MATCH(E63,Lookup!$B$1:$E$1,0)))</f>
        <v>S</v>
      </c>
      <c r="F64">
        <f>F63+$D64*VLOOKUP($E64,Lookup!$A$6:$C$10,2,FALSE)</f>
        <v>127</v>
      </c>
      <c r="G64">
        <f>G63+$D64*VLOOKUP($E64,Lookup!$A$6:$C$10,3,FALSE)</f>
        <v>-42</v>
      </c>
      <c r="H64" t="str">
        <f t="shared" si="0"/>
        <v>(127, -42)</v>
      </c>
      <c r="I64" t="b">
        <f>AND(IFERROR(MATCH(H64,$H$4:H63,0),0)&gt;0,ISERROR(MATCH(TRUE,$I$4:I63,0)))</f>
        <v>0</v>
      </c>
      <c r="J64" s="7" t="str">
        <f>IFERROR(IFERROR(MATCH(H64,$H65:$H$166,0),"")+COUNTA($H$4:H64),"")</f>
        <v/>
      </c>
      <c r="K64" s="8" t="str" cm="1">
        <f t="array" ref="K64">_xlfn.TEXTJOIN("-",,_xlfn.LET(_xlpm.x, IFERROR(_xlfn.ANCHORARRAY(L64),L64),
  _xlpm.list, _xlfn.TOCOL(_xlfn.VSTACK($L$5:GS63),1),
  _xlpm.y, IF(ISERROR(MATCH(_xlpm.x,_xlpm.list,0)),"",_xlpm.x),
  _xlpm.y))</f>
        <v/>
      </c>
      <c r="L64" t="str" cm="1">
        <f t="array" ref="L64">_xlfn.DROP(_xlfn.SEQUENCE(,D64+1,F63,VLOOKUP(E64,Lookup!$A$6:$C$10,2,FALSE))&amp;","&amp;_xlfn.SEQUENCE(,D64+1,G63,VLOOKUP(Workings!E64,Lookup!$A$6:$C$10,3,FALSE)),,1)</f>
        <v>127,-42</v>
      </c>
    </row>
    <row r="65" spans="1:196" x14ac:dyDescent="0.2">
      <c r="A65">
        <v>61</v>
      </c>
      <c r="B65">
        <f t="shared" si="4"/>
        <v>247</v>
      </c>
      <c r="C65" t="str">
        <f t="shared" si="5"/>
        <v>R4</v>
      </c>
      <c r="D65">
        <f t="shared" si="1"/>
        <v>4</v>
      </c>
      <c r="E65" t="str">
        <f>_xlfn.LET(_xlpm.x,LEFT(C65,1),INDEX(Lookup!$B$2:$E$3,MATCH(_xlpm.x,Lookup!$A$2:$A$3,0),MATCH(E64,Lookup!$B$1:$E$1,0)))</f>
        <v>W</v>
      </c>
      <c r="F65">
        <f>F64+$D65*VLOOKUP($E65,Lookup!$A$6:$C$10,2,FALSE)</f>
        <v>123</v>
      </c>
      <c r="G65">
        <f>G64+$D65*VLOOKUP($E65,Lookup!$A$6:$C$10,3,FALSE)</f>
        <v>-42</v>
      </c>
      <c r="H65" t="str">
        <f t="shared" si="0"/>
        <v>(123, -42)</v>
      </c>
      <c r="I65" t="b">
        <f>AND(IFERROR(MATCH(H65,$H$4:H64,0),0)&gt;0,ISERROR(MATCH(TRUE,$I$4:I64,0)))</f>
        <v>0</v>
      </c>
      <c r="J65" s="7" t="str">
        <f>IFERROR(IFERROR(MATCH(H65,$H66:$H$166,0),"")+COUNTA($H$4:H65),"")</f>
        <v/>
      </c>
      <c r="K65" s="8" t="str" cm="1">
        <f t="array" ref="K65">_xlfn.TEXTJOIN("-",,_xlfn.LET(_xlpm.x, IFERROR(_xlfn.ANCHORARRAY(L65),L65),
  _xlpm.list, _xlfn.TOCOL(_xlfn.VSTACK($L$5:GS64),1),
  _xlpm.y, IF(ISERROR(MATCH(_xlpm.x,_xlpm.list,0)),"",_xlpm.x),
  _xlpm.y))</f>
        <v/>
      </c>
      <c r="L65" t="str" cm="1">
        <f t="array" ref="L65:O65">_xlfn.DROP(_xlfn.SEQUENCE(,D65+1,F64,VLOOKUP(E65,Lookup!$A$6:$C$10,2,FALSE))&amp;","&amp;_xlfn.SEQUENCE(,D65+1,G64,VLOOKUP(Workings!E65,Lookup!$A$6:$C$10,3,FALSE)),,1)</f>
        <v>126,-42</v>
      </c>
      <c r="M65" t="str">
        <v>125,-42</v>
      </c>
      <c r="N65" t="str">
        <v>124,-42</v>
      </c>
      <c r="O65" t="str">
        <v>123,-42</v>
      </c>
    </row>
    <row r="66" spans="1:196" x14ac:dyDescent="0.2">
      <c r="A66">
        <v>62</v>
      </c>
      <c r="B66">
        <f t="shared" si="4"/>
        <v>253</v>
      </c>
      <c r="C66" t="str">
        <f t="shared" si="5"/>
        <v>R185</v>
      </c>
      <c r="D66">
        <f t="shared" si="1"/>
        <v>185</v>
      </c>
      <c r="E66" t="str">
        <f>_xlfn.LET(_xlpm.x,LEFT(C66,1),INDEX(Lookup!$B$2:$E$3,MATCH(_xlpm.x,Lookup!$A$2:$A$3,0),MATCH(E65,Lookup!$B$1:$E$1,0)))</f>
        <v>N</v>
      </c>
      <c r="F66">
        <f>F65+$D66*VLOOKUP($E66,Lookup!$A$6:$C$10,2,FALSE)</f>
        <v>123</v>
      </c>
      <c r="G66">
        <f>G65+$D66*VLOOKUP($E66,Lookup!$A$6:$C$10,3,FALSE)</f>
        <v>143</v>
      </c>
      <c r="H66" t="str">
        <f t="shared" si="0"/>
        <v>(123, 143)</v>
      </c>
      <c r="I66" t="b">
        <f>AND(IFERROR(MATCH(H66,$H$4:H65,0),0)&gt;0,ISERROR(MATCH(TRUE,$I$4:I65,0)))</f>
        <v>0</v>
      </c>
      <c r="J66" s="7" t="str">
        <f>IFERROR(IFERROR(MATCH(H66,$H67:$H$166,0),"")+COUNTA($H$4:H66),"")</f>
        <v/>
      </c>
      <c r="K66" s="8" t="str" cm="1">
        <f t="array" ref="K66">_xlfn.TEXTJOIN("-",,_xlfn.LET(_xlpm.x, IFERROR(_xlfn.ANCHORARRAY(L66),L66),
  _xlpm.list, _xlfn.TOCOL(_xlfn.VSTACK($L$5:GS65),1),
  _xlpm.y, IF(ISERROR(MATCH(_xlpm.x,_xlpm.list,0)),"",_xlpm.x),
  _xlpm.y))</f>
        <v>123,3</v>
      </c>
      <c r="L66" t="str" cm="1">
        <f t="array" ref="L66:GN66">_xlfn.DROP(_xlfn.SEQUENCE(,D66+1,F65,VLOOKUP(E66,Lookup!$A$6:$C$10,2,FALSE))&amp;","&amp;_xlfn.SEQUENCE(,D66+1,G65,VLOOKUP(Workings!E66,Lookup!$A$6:$C$10,3,FALSE)),,1)</f>
        <v>123,-41</v>
      </c>
      <c r="M66" t="str">
        <v>123,-40</v>
      </c>
      <c r="N66" t="str">
        <v>123,-39</v>
      </c>
      <c r="O66" t="str">
        <v>123,-38</v>
      </c>
      <c r="P66" t="str">
        <v>123,-37</v>
      </c>
      <c r="Q66" t="str">
        <v>123,-36</v>
      </c>
      <c r="R66" t="str">
        <v>123,-35</v>
      </c>
      <c r="S66" t="str">
        <v>123,-34</v>
      </c>
      <c r="T66" t="str">
        <v>123,-33</v>
      </c>
      <c r="U66" t="str">
        <v>123,-32</v>
      </c>
      <c r="V66" t="str">
        <v>123,-31</v>
      </c>
      <c r="W66" t="str">
        <v>123,-30</v>
      </c>
      <c r="X66" t="str">
        <v>123,-29</v>
      </c>
      <c r="Y66" t="str">
        <v>123,-28</v>
      </c>
      <c r="Z66" t="str">
        <v>123,-27</v>
      </c>
      <c r="AA66" t="str">
        <v>123,-26</v>
      </c>
      <c r="AB66" t="str">
        <v>123,-25</v>
      </c>
      <c r="AC66" t="str">
        <v>123,-24</v>
      </c>
      <c r="AD66" t="str">
        <v>123,-23</v>
      </c>
      <c r="AE66" t="str">
        <v>123,-22</v>
      </c>
      <c r="AF66" t="str">
        <v>123,-21</v>
      </c>
      <c r="AG66" t="str">
        <v>123,-20</v>
      </c>
      <c r="AH66" t="str">
        <v>123,-19</v>
      </c>
      <c r="AI66" t="str">
        <v>123,-18</v>
      </c>
      <c r="AJ66" t="str">
        <v>123,-17</v>
      </c>
      <c r="AK66" t="str">
        <v>123,-16</v>
      </c>
      <c r="AL66" t="str">
        <v>123,-15</v>
      </c>
      <c r="AM66" t="str">
        <v>123,-14</v>
      </c>
      <c r="AN66" t="str">
        <v>123,-13</v>
      </c>
      <c r="AO66" t="str">
        <v>123,-12</v>
      </c>
      <c r="AP66" t="str">
        <v>123,-11</v>
      </c>
      <c r="AQ66" t="str">
        <v>123,-10</v>
      </c>
      <c r="AR66" t="str">
        <v>123,-9</v>
      </c>
      <c r="AS66" t="str">
        <v>123,-8</v>
      </c>
      <c r="AT66" t="str">
        <v>123,-7</v>
      </c>
      <c r="AU66" t="str">
        <v>123,-6</v>
      </c>
      <c r="AV66" t="str">
        <v>123,-5</v>
      </c>
      <c r="AW66" t="str">
        <v>123,-4</v>
      </c>
      <c r="AX66" t="str">
        <v>123,-3</v>
      </c>
      <c r="AY66" t="str">
        <v>123,-2</v>
      </c>
      <c r="AZ66" t="str">
        <v>123,-1</v>
      </c>
      <c r="BA66" t="str">
        <v>123,0</v>
      </c>
      <c r="BB66" t="str">
        <v>123,1</v>
      </c>
      <c r="BC66" t="str">
        <v>123,2</v>
      </c>
      <c r="BD66" t="str">
        <v>123,3</v>
      </c>
      <c r="BE66" t="str">
        <v>123,4</v>
      </c>
      <c r="BF66" t="str">
        <v>123,5</v>
      </c>
      <c r="BG66" t="str">
        <v>123,6</v>
      </c>
      <c r="BH66" t="str">
        <v>123,7</v>
      </c>
      <c r="BI66" t="str">
        <v>123,8</v>
      </c>
      <c r="BJ66" t="str">
        <v>123,9</v>
      </c>
      <c r="BK66" t="str">
        <v>123,10</v>
      </c>
      <c r="BL66" t="str">
        <v>123,11</v>
      </c>
      <c r="BM66" t="str">
        <v>123,12</v>
      </c>
      <c r="BN66" t="str">
        <v>123,13</v>
      </c>
      <c r="BO66" t="str">
        <v>123,14</v>
      </c>
      <c r="BP66" t="str">
        <v>123,15</v>
      </c>
      <c r="BQ66" t="str">
        <v>123,16</v>
      </c>
      <c r="BR66" t="str">
        <v>123,17</v>
      </c>
      <c r="BS66" t="str">
        <v>123,18</v>
      </c>
      <c r="BT66" t="str">
        <v>123,19</v>
      </c>
      <c r="BU66" t="str">
        <v>123,20</v>
      </c>
      <c r="BV66" t="str">
        <v>123,21</v>
      </c>
      <c r="BW66" t="str">
        <v>123,22</v>
      </c>
      <c r="BX66" t="str">
        <v>123,23</v>
      </c>
      <c r="BY66" t="str">
        <v>123,24</v>
      </c>
      <c r="BZ66" t="str">
        <v>123,25</v>
      </c>
      <c r="CA66" t="str">
        <v>123,26</v>
      </c>
      <c r="CB66" t="str">
        <v>123,27</v>
      </c>
      <c r="CC66" t="str">
        <v>123,28</v>
      </c>
      <c r="CD66" t="str">
        <v>123,29</v>
      </c>
      <c r="CE66" t="str">
        <v>123,30</v>
      </c>
      <c r="CF66" t="str">
        <v>123,31</v>
      </c>
      <c r="CG66" t="str">
        <v>123,32</v>
      </c>
      <c r="CH66" t="str">
        <v>123,33</v>
      </c>
      <c r="CI66" t="str">
        <v>123,34</v>
      </c>
      <c r="CJ66" t="str">
        <v>123,35</v>
      </c>
      <c r="CK66" t="str">
        <v>123,36</v>
      </c>
      <c r="CL66" t="str">
        <v>123,37</v>
      </c>
      <c r="CM66" t="str">
        <v>123,38</v>
      </c>
      <c r="CN66" t="str">
        <v>123,39</v>
      </c>
      <c r="CO66" t="str">
        <v>123,40</v>
      </c>
      <c r="CP66" t="str">
        <v>123,41</v>
      </c>
      <c r="CQ66" t="str">
        <v>123,42</v>
      </c>
      <c r="CR66" t="str">
        <v>123,43</v>
      </c>
      <c r="CS66" t="str">
        <v>123,44</v>
      </c>
      <c r="CT66" t="str">
        <v>123,45</v>
      </c>
      <c r="CU66" t="str">
        <v>123,46</v>
      </c>
      <c r="CV66" t="str">
        <v>123,47</v>
      </c>
      <c r="CW66" t="str">
        <v>123,48</v>
      </c>
      <c r="CX66" t="str">
        <v>123,49</v>
      </c>
      <c r="CY66" t="str">
        <v>123,50</v>
      </c>
      <c r="CZ66" t="str">
        <v>123,51</v>
      </c>
      <c r="DA66" t="str">
        <v>123,52</v>
      </c>
      <c r="DB66" t="str">
        <v>123,53</v>
      </c>
      <c r="DC66" t="str">
        <v>123,54</v>
      </c>
      <c r="DD66" t="str">
        <v>123,55</v>
      </c>
      <c r="DE66" t="str">
        <v>123,56</v>
      </c>
      <c r="DF66" t="str">
        <v>123,57</v>
      </c>
      <c r="DG66" t="str">
        <v>123,58</v>
      </c>
      <c r="DH66" t="str">
        <v>123,59</v>
      </c>
      <c r="DI66" t="str">
        <v>123,60</v>
      </c>
      <c r="DJ66" t="str">
        <v>123,61</v>
      </c>
      <c r="DK66" t="str">
        <v>123,62</v>
      </c>
      <c r="DL66" t="str">
        <v>123,63</v>
      </c>
      <c r="DM66" t="str">
        <v>123,64</v>
      </c>
      <c r="DN66" t="str">
        <v>123,65</v>
      </c>
      <c r="DO66" t="str">
        <v>123,66</v>
      </c>
      <c r="DP66" t="str">
        <v>123,67</v>
      </c>
      <c r="DQ66" t="str">
        <v>123,68</v>
      </c>
      <c r="DR66" t="str">
        <v>123,69</v>
      </c>
      <c r="DS66" t="str">
        <v>123,70</v>
      </c>
      <c r="DT66" t="str">
        <v>123,71</v>
      </c>
      <c r="DU66" t="str">
        <v>123,72</v>
      </c>
      <c r="DV66" t="str">
        <v>123,73</v>
      </c>
      <c r="DW66" t="str">
        <v>123,74</v>
      </c>
      <c r="DX66" t="str">
        <v>123,75</v>
      </c>
      <c r="DY66" t="str">
        <v>123,76</v>
      </c>
      <c r="DZ66" t="str">
        <v>123,77</v>
      </c>
      <c r="EA66" t="str">
        <v>123,78</v>
      </c>
      <c r="EB66" t="str">
        <v>123,79</v>
      </c>
      <c r="EC66" t="str">
        <v>123,80</v>
      </c>
      <c r="ED66" t="str">
        <v>123,81</v>
      </c>
      <c r="EE66" t="str">
        <v>123,82</v>
      </c>
      <c r="EF66" t="str">
        <v>123,83</v>
      </c>
      <c r="EG66" t="str">
        <v>123,84</v>
      </c>
      <c r="EH66" t="str">
        <v>123,85</v>
      </c>
      <c r="EI66" t="str">
        <v>123,86</v>
      </c>
      <c r="EJ66" t="str">
        <v>123,87</v>
      </c>
      <c r="EK66" t="str">
        <v>123,88</v>
      </c>
      <c r="EL66" t="str">
        <v>123,89</v>
      </c>
      <c r="EM66" t="str">
        <v>123,90</v>
      </c>
      <c r="EN66" t="str">
        <v>123,91</v>
      </c>
      <c r="EO66" t="str">
        <v>123,92</v>
      </c>
      <c r="EP66" t="str">
        <v>123,93</v>
      </c>
      <c r="EQ66" t="str">
        <v>123,94</v>
      </c>
      <c r="ER66" t="str">
        <v>123,95</v>
      </c>
      <c r="ES66" t="str">
        <v>123,96</v>
      </c>
      <c r="ET66" t="str">
        <v>123,97</v>
      </c>
      <c r="EU66" t="str">
        <v>123,98</v>
      </c>
      <c r="EV66" t="str">
        <v>123,99</v>
      </c>
      <c r="EW66" t="str">
        <v>123,100</v>
      </c>
      <c r="EX66" t="str">
        <v>123,101</v>
      </c>
      <c r="EY66" t="str">
        <v>123,102</v>
      </c>
      <c r="EZ66" t="str">
        <v>123,103</v>
      </c>
      <c r="FA66" t="str">
        <v>123,104</v>
      </c>
      <c r="FB66" t="str">
        <v>123,105</v>
      </c>
      <c r="FC66" t="str">
        <v>123,106</v>
      </c>
      <c r="FD66" t="str">
        <v>123,107</v>
      </c>
      <c r="FE66" t="str">
        <v>123,108</v>
      </c>
      <c r="FF66" t="str">
        <v>123,109</v>
      </c>
      <c r="FG66" t="str">
        <v>123,110</v>
      </c>
      <c r="FH66" t="str">
        <v>123,111</v>
      </c>
      <c r="FI66" t="str">
        <v>123,112</v>
      </c>
      <c r="FJ66" t="str">
        <v>123,113</v>
      </c>
      <c r="FK66" t="str">
        <v>123,114</v>
      </c>
      <c r="FL66" t="str">
        <v>123,115</v>
      </c>
      <c r="FM66" t="str">
        <v>123,116</v>
      </c>
      <c r="FN66" t="str">
        <v>123,117</v>
      </c>
      <c r="FO66" t="str">
        <v>123,118</v>
      </c>
      <c r="FP66" t="str">
        <v>123,119</v>
      </c>
      <c r="FQ66" t="str">
        <v>123,120</v>
      </c>
      <c r="FR66" t="str">
        <v>123,121</v>
      </c>
      <c r="FS66" t="str">
        <v>123,122</v>
      </c>
      <c r="FT66" t="str">
        <v>123,123</v>
      </c>
      <c r="FU66" t="str">
        <v>123,124</v>
      </c>
      <c r="FV66" t="str">
        <v>123,125</v>
      </c>
      <c r="FW66" t="str">
        <v>123,126</v>
      </c>
      <c r="FX66" t="str">
        <v>123,127</v>
      </c>
      <c r="FY66" t="str">
        <v>123,128</v>
      </c>
      <c r="FZ66" t="str">
        <v>123,129</v>
      </c>
      <c r="GA66" t="str">
        <v>123,130</v>
      </c>
      <c r="GB66" t="str">
        <v>123,131</v>
      </c>
      <c r="GC66" t="str">
        <v>123,132</v>
      </c>
      <c r="GD66" t="str">
        <v>123,133</v>
      </c>
      <c r="GE66" t="str">
        <v>123,134</v>
      </c>
      <c r="GF66" t="str">
        <v>123,135</v>
      </c>
      <c r="GG66" t="str">
        <v>123,136</v>
      </c>
      <c r="GH66" t="str">
        <v>123,137</v>
      </c>
      <c r="GI66" t="str">
        <v>123,138</v>
      </c>
      <c r="GJ66" t="str">
        <v>123,139</v>
      </c>
      <c r="GK66" t="str">
        <v>123,140</v>
      </c>
      <c r="GL66" t="str">
        <v>123,141</v>
      </c>
      <c r="GM66" t="str">
        <v>123,142</v>
      </c>
      <c r="GN66" t="str">
        <v>123,143</v>
      </c>
    </row>
    <row r="67" spans="1:196" x14ac:dyDescent="0.2">
      <c r="A67">
        <v>63</v>
      </c>
      <c r="B67">
        <f t="shared" si="4"/>
        <v>257</v>
      </c>
      <c r="C67" t="str">
        <f t="shared" si="5"/>
        <v>R5</v>
      </c>
      <c r="D67">
        <f t="shared" si="1"/>
        <v>5</v>
      </c>
      <c r="E67" t="str">
        <f>_xlfn.LET(_xlpm.x,LEFT(C67,1),INDEX(Lookup!$B$2:$E$3,MATCH(_xlpm.x,Lookup!$A$2:$A$3,0),MATCH(E66,Lookup!$B$1:$E$1,0)))</f>
        <v>E</v>
      </c>
      <c r="F67">
        <f>F66+$D67*VLOOKUP($E67,Lookup!$A$6:$C$10,2,FALSE)</f>
        <v>128</v>
      </c>
      <c r="G67">
        <f>G66+$D67*VLOOKUP($E67,Lookup!$A$6:$C$10,3,FALSE)</f>
        <v>143</v>
      </c>
      <c r="H67" t="str">
        <f t="shared" si="0"/>
        <v>(128, 143)</v>
      </c>
      <c r="I67" t="b">
        <f>AND(IFERROR(MATCH(H67,$H$4:H66,0),0)&gt;0,ISERROR(MATCH(TRUE,$I$4:I66,0)))</f>
        <v>0</v>
      </c>
      <c r="J67" s="7" t="str">
        <f>IFERROR(IFERROR(MATCH(H67,$H68:$H$166,0),"")+COUNTA($H$4:H67),"")</f>
        <v/>
      </c>
      <c r="K67" s="8" t="str" cm="1">
        <f t="array" ref="K67">_xlfn.TEXTJOIN("-",,_xlfn.LET(_xlpm.x, IFERROR(_xlfn.ANCHORARRAY(L67),L67),
  _xlpm.list, _xlfn.TOCOL(_xlfn.VSTACK($L$5:GS66),1),
  _xlpm.y, IF(ISERROR(MATCH(_xlpm.x,_xlpm.list,0)),"",_xlpm.x),
  _xlpm.y))</f>
        <v/>
      </c>
      <c r="L67" t="str" cm="1">
        <f t="array" ref="L67:P67">_xlfn.DROP(_xlfn.SEQUENCE(,D67+1,F66,VLOOKUP(E67,Lookup!$A$6:$C$10,2,FALSE))&amp;","&amp;_xlfn.SEQUENCE(,D67+1,G66,VLOOKUP(Workings!E67,Lookup!$A$6:$C$10,3,FALSE)),,1)</f>
        <v>124,143</v>
      </c>
      <c r="M67" t="str">
        <v>125,143</v>
      </c>
      <c r="N67" t="str">
        <v>126,143</v>
      </c>
      <c r="O67" t="str">
        <v>127,143</v>
      </c>
      <c r="P67" t="str">
        <v>128,143</v>
      </c>
    </row>
    <row r="68" spans="1:196" x14ac:dyDescent="0.2">
      <c r="A68">
        <v>64</v>
      </c>
      <c r="B68">
        <f t="shared" si="4"/>
        <v>261</v>
      </c>
      <c r="C68" t="str">
        <f t="shared" si="5"/>
        <v>L4</v>
      </c>
      <c r="D68">
        <f t="shared" si="1"/>
        <v>4</v>
      </c>
      <c r="E68" t="str">
        <f>_xlfn.LET(_xlpm.x,LEFT(C68,1),INDEX(Lookup!$B$2:$E$3,MATCH(_xlpm.x,Lookup!$A$2:$A$3,0),MATCH(E67,Lookup!$B$1:$E$1,0)))</f>
        <v>N</v>
      </c>
      <c r="F68">
        <f>F67+$D68*VLOOKUP($E68,Lookup!$A$6:$C$10,2,FALSE)</f>
        <v>128</v>
      </c>
      <c r="G68">
        <f>G67+$D68*VLOOKUP($E68,Lookup!$A$6:$C$10,3,FALSE)</f>
        <v>147</v>
      </c>
      <c r="H68" t="str">
        <f t="shared" si="0"/>
        <v>(128, 147)</v>
      </c>
      <c r="I68" t="b">
        <f>AND(IFERROR(MATCH(H68,$H$4:H67,0),0)&gt;0,ISERROR(MATCH(TRUE,$I$4:I67,0)))</f>
        <v>0</v>
      </c>
      <c r="J68" s="7" t="str">
        <f>IFERROR(IFERROR(MATCH(H68,$H69:$H$166,0),"")+COUNTA($H$4:H68),"")</f>
        <v/>
      </c>
      <c r="K68" s="8" t="str" cm="1">
        <f t="array" ref="K68">_xlfn.TEXTJOIN("-",,_xlfn.LET(_xlpm.x, IFERROR(_xlfn.ANCHORARRAY(L68),L68),
  _xlpm.list, _xlfn.TOCOL(_xlfn.VSTACK($L$5:GS67),1),
  _xlpm.y, IF(ISERROR(MATCH(_xlpm.x,_xlpm.list,0)),"",_xlpm.x),
  _xlpm.y))</f>
        <v/>
      </c>
      <c r="L68" t="str" cm="1">
        <f t="array" ref="L68:O68">_xlfn.DROP(_xlfn.SEQUENCE(,D68+1,F67,VLOOKUP(E68,Lookup!$A$6:$C$10,2,FALSE))&amp;","&amp;_xlfn.SEQUENCE(,D68+1,G67,VLOOKUP(Workings!E68,Lookup!$A$6:$C$10,3,FALSE)),,1)</f>
        <v>128,144</v>
      </c>
      <c r="M68" t="str">
        <v>128,145</v>
      </c>
      <c r="N68" t="str">
        <v>128,146</v>
      </c>
      <c r="O68" t="str">
        <v>128,147</v>
      </c>
    </row>
    <row r="69" spans="1:196" x14ac:dyDescent="0.2">
      <c r="A69">
        <v>65</v>
      </c>
      <c r="B69">
        <f t="shared" si="4"/>
        <v>265</v>
      </c>
      <c r="C69" t="str">
        <f t="shared" si="5"/>
        <v>L5</v>
      </c>
      <c r="D69">
        <f t="shared" si="1"/>
        <v>5</v>
      </c>
      <c r="E69" t="str">
        <f>_xlfn.LET(_xlpm.x,LEFT(C69,1),INDEX(Lookup!$B$2:$E$3,MATCH(_xlpm.x,Lookup!$A$2:$A$3,0),MATCH(E68,Lookup!$B$1:$E$1,0)))</f>
        <v>W</v>
      </c>
      <c r="F69">
        <f>F68+$D69*VLOOKUP($E69,Lookup!$A$6:$C$10,2,FALSE)</f>
        <v>123</v>
      </c>
      <c r="G69">
        <f>G68+$D69*VLOOKUP($E69,Lookup!$A$6:$C$10,3,FALSE)</f>
        <v>147</v>
      </c>
      <c r="H69" t="str">
        <f t="shared" ref="H69:H132" si="6">"("&amp;F69&amp;", "&amp;G69&amp;")"</f>
        <v>(123, 147)</v>
      </c>
      <c r="I69" t="b">
        <f>AND(IFERROR(MATCH(H69,$H$4:H68,0),0)&gt;0,ISERROR(MATCH(TRUE,$I$4:I68,0)))</f>
        <v>0</v>
      </c>
      <c r="J69" s="7" t="str">
        <f>IFERROR(IFERROR(MATCH(H69,$H70:$H$166,0),"")+COUNTA($H$4:H69),"")</f>
        <v/>
      </c>
      <c r="K69" s="8" t="str" cm="1">
        <f t="array" ref="K69">_xlfn.TEXTJOIN("-",,_xlfn.LET(_xlpm.x, IFERROR(_xlfn.ANCHORARRAY(L69),L69),
  _xlpm.list, _xlfn.TOCOL(_xlfn.VSTACK($L$5:GS68),1),
  _xlpm.y, IF(ISERROR(MATCH(_xlpm.x,_xlpm.list,0)),"",_xlpm.x),
  _xlpm.y))</f>
        <v/>
      </c>
      <c r="L69" t="str" cm="1">
        <f t="array" ref="L69:P69">_xlfn.DROP(_xlfn.SEQUENCE(,D69+1,F68,VLOOKUP(E69,Lookup!$A$6:$C$10,2,FALSE))&amp;","&amp;_xlfn.SEQUENCE(,D69+1,G68,VLOOKUP(Workings!E69,Lookup!$A$6:$C$10,3,FALSE)),,1)</f>
        <v>127,147</v>
      </c>
      <c r="M69" t="str">
        <v>126,147</v>
      </c>
      <c r="N69" t="str">
        <v>125,147</v>
      </c>
      <c r="O69" t="str">
        <v>124,147</v>
      </c>
      <c r="P69" t="str">
        <v>123,147</v>
      </c>
    </row>
    <row r="70" spans="1:196" x14ac:dyDescent="0.2">
      <c r="A70">
        <v>66</v>
      </c>
      <c r="B70">
        <f t="shared" ref="B70:B101" si="7">FIND(", ",input&amp;", ",B69+1)</f>
        <v>269</v>
      </c>
      <c r="C70" t="str">
        <f t="shared" ref="C70:C101" si="8">MID(input,B69+2,B70-B69-2)</f>
        <v>R4</v>
      </c>
      <c r="D70">
        <f t="shared" ref="D70:D133" si="9">RIGHT(C70,LEN(C70)-1)*1</f>
        <v>4</v>
      </c>
      <c r="E70" t="str">
        <f>_xlfn.LET(_xlpm.x,LEFT(C70,1),INDEX(Lookup!$B$2:$E$3,MATCH(_xlpm.x,Lookup!$A$2:$A$3,0),MATCH(E69,Lookup!$B$1:$E$1,0)))</f>
        <v>N</v>
      </c>
      <c r="F70">
        <f>F69+$D70*VLOOKUP($E70,Lookup!$A$6:$C$10,2,FALSE)</f>
        <v>123</v>
      </c>
      <c r="G70">
        <f>G69+$D70*VLOOKUP($E70,Lookup!$A$6:$C$10,3,FALSE)</f>
        <v>151</v>
      </c>
      <c r="H70" t="str">
        <f t="shared" si="6"/>
        <v>(123, 151)</v>
      </c>
      <c r="I70" t="b">
        <f>AND(IFERROR(MATCH(H70,$H$4:H69,0),0)&gt;0,ISERROR(MATCH(TRUE,$I$4:I69,0)))</f>
        <v>0</v>
      </c>
      <c r="J70" s="7" t="str">
        <f>IFERROR(IFERROR(MATCH(H70,$H71:$H$166,0),"")+COUNTA($H$4:H70),"")</f>
        <v/>
      </c>
      <c r="K70" s="8" t="str" cm="1">
        <f t="array" ref="K70">_xlfn.TEXTJOIN("-",,_xlfn.LET(_xlpm.x, IFERROR(_xlfn.ANCHORARRAY(L70),L70),
  _xlpm.list, _xlfn.TOCOL(_xlfn.VSTACK($L$5:GS69),1),
  _xlpm.y, IF(ISERROR(MATCH(_xlpm.x,_xlpm.list,0)),"",_xlpm.x),
  _xlpm.y))</f>
        <v/>
      </c>
      <c r="L70" t="str" cm="1">
        <f t="array" ref="L70:O70">_xlfn.DROP(_xlfn.SEQUENCE(,D70+1,F69,VLOOKUP(E70,Lookup!$A$6:$C$10,2,FALSE))&amp;","&amp;_xlfn.SEQUENCE(,D70+1,G69,VLOOKUP(Workings!E70,Lookup!$A$6:$C$10,3,FALSE)),,1)</f>
        <v>123,148</v>
      </c>
      <c r="M70" t="str">
        <v>123,149</v>
      </c>
      <c r="N70" t="str">
        <v>123,150</v>
      </c>
      <c r="O70" t="str">
        <v>123,151</v>
      </c>
    </row>
    <row r="71" spans="1:196" x14ac:dyDescent="0.2">
      <c r="A71">
        <v>67</v>
      </c>
      <c r="B71">
        <f t="shared" si="7"/>
        <v>273</v>
      </c>
      <c r="C71" t="str">
        <f t="shared" si="8"/>
        <v>L1</v>
      </c>
      <c r="D71">
        <f t="shared" si="9"/>
        <v>1</v>
      </c>
      <c r="E71" t="str">
        <f>_xlfn.LET(_xlpm.x,LEFT(C71,1),INDEX(Lookup!$B$2:$E$3,MATCH(_xlpm.x,Lookup!$A$2:$A$3,0),MATCH(E70,Lookup!$B$1:$E$1,0)))</f>
        <v>W</v>
      </c>
      <c r="F71">
        <f>F70+$D71*VLOOKUP($E71,Lookup!$A$6:$C$10,2,FALSE)</f>
        <v>122</v>
      </c>
      <c r="G71">
        <f>G70+$D71*VLOOKUP($E71,Lookup!$A$6:$C$10,3,FALSE)</f>
        <v>151</v>
      </c>
      <c r="H71" t="str">
        <f t="shared" si="6"/>
        <v>(122, 151)</v>
      </c>
      <c r="I71" t="b">
        <f>AND(IFERROR(MATCH(H71,$H$4:H70,0),0)&gt;0,ISERROR(MATCH(TRUE,$I$4:I70,0)))</f>
        <v>0</v>
      </c>
      <c r="J71" s="7" t="str">
        <f>IFERROR(IFERROR(MATCH(H71,$H72:$H$166,0),"")+COUNTA($H$4:H71),"")</f>
        <v/>
      </c>
      <c r="K71" s="8" t="str" cm="1">
        <f t="array" ref="K71">_xlfn.TEXTJOIN("-",,_xlfn.LET(_xlpm.x, IFERROR(_xlfn.ANCHORARRAY(L71),L71),
  _xlpm.list, _xlfn.TOCOL(_xlfn.VSTACK($L$5:GS70),1),
  _xlpm.y, IF(ISERROR(MATCH(_xlpm.x,_xlpm.list,0)),"",_xlpm.x),
  _xlpm.y))</f>
        <v/>
      </c>
      <c r="L71" t="str" cm="1">
        <f t="array" ref="L71">_xlfn.DROP(_xlfn.SEQUENCE(,D71+1,F70,VLOOKUP(E71,Lookup!$A$6:$C$10,2,FALSE))&amp;","&amp;_xlfn.SEQUENCE(,D71+1,G70,VLOOKUP(Workings!E71,Lookup!$A$6:$C$10,3,FALSE)),,1)</f>
        <v>122,151</v>
      </c>
    </row>
    <row r="72" spans="1:196" x14ac:dyDescent="0.2">
      <c r="A72">
        <v>68</v>
      </c>
      <c r="B72">
        <f t="shared" si="7"/>
        <v>277</v>
      </c>
      <c r="C72" t="str">
        <f t="shared" si="8"/>
        <v>L4</v>
      </c>
      <c r="D72">
        <f t="shared" si="9"/>
        <v>4</v>
      </c>
      <c r="E72" t="str">
        <f>_xlfn.LET(_xlpm.x,LEFT(C72,1),INDEX(Lookup!$B$2:$E$3,MATCH(_xlpm.x,Lookup!$A$2:$A$3,0),MATCH(E71,Lookup!$B$1:$E$1,0)))</f>
        <v>S</v>
      </c>
      <c r="F72">
        <f>F71+$D72*VLOOKUP($E72,Lookup!$A$6:$C$10,2,FALSE)</f>
        <v>122</v>
      </c>
      <c r="G72">
        <f>G71+$D72*VLOOKUP($E72,Lookup!$A$6:$C$10,3,FALSE)</f>
        <v>147</v>
      </c>
      <c r="H72" t="str">
        <f t="shared" si="6"/>
        <v>(122, 147)</v>
      </c>
      <c r="I72" t="b">
        <f>AND(IFERROR(MATCH(H72,$H$4:H71,0),0)&gt;0,ISERROR(MATCH(TRUE,$I$4:I71,0)))</f>
        <v>0</v>
      </c>
      <c r="J72" s="7" t="str">
        <f>IFERROR(IFERROR(MATCH(H72,$H73:$H$166,0),"")+COUNTA($H$4:H72),"")</f>
        <v/>
      </c>
      <c r="K72" s="8" t="str" cm="1">
        <f t="array" ref="K72">_xlfn.TEXTJOIN("-",,_xlfn.LET(_xlpm.x, IFERROR(_xlfn.ANCHORARRAY(L72),L72),
  _xlpm.list, _xlfn.TOCOL(_xlfn.VSTACK($L$5:GS71),1),
  _xlpm.y, IF(ISERROR(MATCH(_xlpm.x,_xlpm.list,0)),"",_xlpm.x),
  _xlpm.y))</f>
        <v/>
      </c>
      <c r="L72" t="str" cm="1">
        <f t="array" ref="L72:O72">_xlfn.DROP(_xlfn.SEQUENCE(,D72+1,F71,VLOOKUP(E72,Lookup!$A$6:$C$10,2,FALSE))&amp;","&amp;_xlfn.SEQUENCE(,D72+1,G71,VLOOKUP(Workings!E72,Lookup!$A$6:$C$10,3,FALSE)),,1)</f>
        <v>122,150</v>
      </c>
      <c r="M72" t="str">
        <v>122,149</v>
      </c>
      <c r="N72" t="str">
        <v>122,148</v>
      </c>
      <c r="O72" t="str">
        <v>122,147</v>
      </c>
    </row>
    <row r="73" spans="1:196" x14ac:dyDescent="0.2">
      <c r="A73">
        <v>69</v>
      </c>
      <c r="B73">
        <f t="shared" si="7"/>
        <v>281</v>
      </c>
      <c r="C73" t="str">
        <f t="shared" si="8"/>
        <v>R5</v>
      </c>
      <c r="D73">
        <f t="shared" si="9"/>
        <v>5</v>
      </c>
      <c r="E73" t="str">
        <f>_xlfn.LET(_xlpm.x,LEFT(C73,1),INDEX(Lookup!$B$2:$E$3,MATCH(_xlpm.x,Lookup!$A$2:$A$3,0),MATCH(E72,Lookup!$B$1:$E$1,0)))</f>
        <v>W</v>
      </c>
      <c r="F73">
        <f>F72+$D73*VLOOKUP($E73,Lookup!$A$6:$C$10,2,FALSE)</f>
        <v>117</v>
      </c>
      <c r="G73">
        <f>G72+$D73*VLOOKUP($E73,Lookup!$A$6:$C$10,3,FALSE)</f>
        <v>147</v>
      </c>
      <c r="H73" t="str">
        <f t="shared" si="6"/>
        <v>(117, 147)</v>
      </c>
      <c r="I73" t="b">
        <f>AND(IFERROR(MATCH(H73,$H$4:H72,0),0)&gt;0,ISERROR(MATCH(TRUE,$I$4:I72,0)))</f>
        <v>0</v>
      </c>
      <c r="J73" s="7" t="str">
        <f>IFERROR(IFERROR(MATCH(H73,$H74:$H$166,0),"")+COUNTA($H$4:H73),"")</f>
        <v/>
      </c>
      <c r="K73" s="8" t="str" cm="1">
        <f t="array" ref="K73">_xlfn.TEXTJOIN("-",,_xlfn.LET(_xlpm.x, IFERROR(_xlfn.ANCHORARRAY(L73),L73),
  _xlpm.list, _xlfn.TOCOL(_xlfn.VSTACK($L$5:GS72),1),
  _xlpm.y, IF(ISERROR(MATCH(_xlpm.x,_xlpm.list,0)),"",_xlpm.x),
  _xlpm.y))</f>
        <v/>
      </c>
      <c r="L73" t="str" cm="1">
        <f t="array" ref="L73:P73">_xlfn.DROP(_xlfn.SEQUENCE(,D73+1,F72,VLOOKUP(E73,Lookup!$A$6:$C$10,2,FALSE))&amp;","&amp;_xlfn.SEQUENCE(,D73+1,G72,VLOOKUP(Workings!E73,Lookup!$A$6:$C$10,3,FALSE)),,1)</f>
        <v>121,147</v>
      </c>
      <c r="M73" t="str">
        <v>120,147</v>
      </c>
      <c r="N73" t="str">
        <v>119,147</v>
      </c>
      <c r="O73" t="str">
        <v>118,147</v>
      </c>
      <c r="P73" t="str">
        <v>117,147</v>
      </c>
    </row>
    <row r="74" spans="1:196" x14ac:dyDescent="0.2">
      <c r="A74">
        <v>70</v>
      </c>
      <c r="B74">
        <f t="shared" si="7"/>
        <v>285</v>
      </c>
      <c r="C74" t="str">
        <f t="shared" si="8"/>
        <v>L3</v>
      </c>
      <c r="D74">
        <f t="shared" si="9"/>
        <v>3</v>
      </c>
      <c r="E74" t="str">
        <f>_xlfn.LET(_xlpm.x,LEFT(C74,1),INDEX(Lookup!$B$2:$E$3,MATCH(_xlpm.x,Lookup!$A$2:$A$3,0),MATCH(E73,Lookup!$B$1:$E$1,0)))</f>
        <v>S</v>
      </c>
      <c r="F74">
        <f>F73+$D74*VLOOKUP($E74,Lookup!$A$6:$C$10,2,FALSE)</f>
        <v>117</v>
      </c>
      <c r="G74">
        <f>G73+$D74*VLOOKUP($E74,Lookup!$A$6:$C$10,3,FALSE)</f>
        <v>144</v>
      </c>
      <c r="H74" t="str">
        <f t="shared" si="6"/>
        <v>(117, 144)</v>
      </c>
      <c r="I74" t="b">
        <f>AND(IFERROR(MATCH(H74,$H$4:H73,0),0)&gt;0,ISERROR(MATCH(TRUE,$I$4:I73,0)))</f>
        <v>0</v>
      </c>
      <c r="J74" s="7" t="str">
        <f>IFERROR(IFERROR(MATCH(H74,$H75:$H$166,0),"")+COUNTA($H$4:H74),"")</f>
        <v/>
      </c>
      <c r="K74" s="8" t="str" cm="1">
        <f t="array" ref="K74">_xlfn.TEXTJOIN("-",,_xlfn.LET(_xlpm.x, IFERROR(_xlfn.ANCHORARRAY(L74),L74),
  _xlpm.list, _xlfn.TOCOL(_xlfn.VSTACK($L$5:GS73),1),
  _xlpm.y, IF(ISERROR(MATCH(_xlpm.x,_xlpm.list,0)),"",_xlpm.x),
  _xlpm.y))</f>
        <v/>
      </c>
      <c r="L74" t="str" cm="1">
        <f t="array" ref="L74:N74">_xlfn.DROP(_xlfn.SEQUENCE(,D74+1,F73,VLOOKUP(E74,Lookup!$A$6:$C$10,2,FALSE))&amp;","&amp;_xlfn.SEQUENCE(,D74+1,G73,VLOOKUP(Workings!E74,Lookup!$A$6:$C$10,3,FALSE)),,1)</f>
        <v>117,146</v>
      </c>
      <c r="M74" t="str">
        <v>117,145</v>
      </c>
      <c r="N74" t="str">
        <v>117,144</v>
      </c>
    </row>
    <row r="75" spans="1:196" x14ac:dyDescent="0.2">
      <c r="A75">
        <v>71</v>
      </c>
      <c r="B75">
        <f t="shared" si="7"/>
        <v>289</v>
      </c>
      <c r="C75" t="str">
        <f t="shared" si="8"/>
        <v>R2</v>
      </c>
      <c r="D75">
        <f t="shared" si="9"/>
        <v>2</v>
      </c>
      <c r="E75" t="str">
        <f>_xlfn.LET(_xlpm.x,LEFT(C75,1),INDEX(Lookup!$B$2:$E$3,MATCH(_xlpm.x,Lookup!$A$2:$A$3,0),MATCH(E74,Lookup!$B$1:$E$1,0)))</f>
        <v>W</v>
      </c>
      <c r="F75">
        <f>F74+$D75*VLOOKUP($E75,Lookup!$A$6:$C$10,2,FALSE)</f>
        <v>115</v>
      </c>
      <c r="G75">
        <f>G74+$D75*VLOOKUP($E75,Lookup!$A$6:$C$10,3,FALSE)</f>
        <v>144</v>
      </c>
      <c r="H75" t="str">
        <f t="shared" si="6"/>
        <v>(115, 144)</v>
      </c>
      <c r="I75" t="b">
        <f>AND(IFERROR(MATCH(H75,$H$4:H74,0),0)&gt;0,ISERROR(MATCH(TRUE,$I$4:I74,0)))</f>
        <v>0</v>
      </c>
      <c r="J75" s="7" t="str">
        <f>IFERROR(IFERROR(MATCH(H75,$H76:$H$166,0),"")+COUNTA($H$4:H75),"")</f>
        <v/>
      </c>
      <c r="K75" s="8" t="str" cm="1">
        <f t="array" ref="K75">_xlfn.TEXTJOIN("-",,_xlfn.LET(_xlpm.x, IFERROR(_xlfn.ANCHORARRAY(L75),L75),
  _xlpm.list, _xlfn.TOCOL(_xlfn.VSTACK($L$5:GS74),1),
  _xlpm.y, IF(ISERROR(MATCH(_xlpm.x,_xlpm.list,0)),"",_xlpm.x),
  _xlpm.y))</f>
        <v/>
      </c>
      <c r="L75" t="str" cm="1">
        <f t="array" ref="L75:M75">_xlfn.DROP(_xlfn.SEQUENCE(,D75+1,F74,VLOOKUP(E75,Lookup!$A$6:$C$10,2,FALSE))&amp;","&amp;_xlfn.SEQUENCE(,D75+1,G74,VLOOKUP(Workings!E75,Lookup!$A$6:$C$10,3,FALSE)),,1)</f>
        <v>116,144</v>
      </c>
      <c r="M75" t="str">
        <v>115,144</v>
      </c>
    </row>
    <row r="76" spans="1:196" x14ac:dyDescent="0.2">
      <c r="A76">
        <v>72</v>
      </c>
      <c r="B76">
        <f t="shared" si="7"/>
        <v>293</v>
      </c>
      <c r="C76" t="str">
        <f t="shared" si="8"/>
        <v>R3</v>
      </c>
      <c r="D76">
        <f t="shared" si="9"/>
        <v>3</v>
      </c>
      <c r="E76" t="str">
        <f>_xlfn.LET(_xlpm.x,LEFT(C76,1),INDEX(Lookup!$B$2:$E$3,MATCH(_xlpm.x,Lookup!$A$2:$A$3,0),MATCH(E75,Lookup!$B$1:$E$1,0)))</f>
        <v>N</v>
      </c>
      <c r="F76">
        <f>F75+$D76*VLOOKUP($E76,Lookup!$A$6:$C$10,2,FALSE)</f>
        <v>115</v>
      </c>
      <c r="G76">
        <f>G75+$D76*VLOOKUP($E76,Lookup!$A$6:$C$10,3,FALSE)</f>
        <v>147</v>
      </c>
      <c r="H76" t="str">
        <f t="shared" si="6"/>
        <v>(115, 147)</v>
      </c>
      <c r="I76" t="b">
        <f>AND(IFERROR(MATCH(H76,$H$4:H75,0),0)&gt;0,ISERROR(MATCH(TRUE,$I$4:I75,0)))</f>
        <v>0</v>
      </c>
      <c r="J76" s="7" t="str">
        <f>IFERROR(IFERROR(MATCH(H76,$H77:$H$166,0),"")+COUNTA($H$4:H76),"")</f>
        <v/>
      </c>
      <c r="K76" s="8" t="str" cm="1">
        <f t="array" ref="K76">_xlfn.TEXTJOIN("-",,_xlfn.LET(_xlpm.x, IFERROR(_xlfn.ANCHORARRAY(L76),L76),
  _xlpm.list, _xlfn.TOCOL(_xlfn.VSTACK($L$5:GS75),1),
  _xlpm.y, IF(ISERROR(MATCH(_xlpm.x,_xlpm.list,0)),"",_xlpm.x),
  _xlpm.y))</f>
        <v/>
      </c>
      <c r="L76" t="str" cm="1">
        <f t="array" ref="L76:N76">_xlfn.DROP(_xlfn.SEQUENCE(,D76+1,F75,VLOOKUP(E76,Lookup!$A$6:$C$10,2,FALSE))&amp;","&amp;_xlfn.SEQUENCE(,D76+1,G75,VLOOKUP(Workings!E76,Lookup!$A$6:$C$10,3,FALSE)),,1)</f>
        <v>115,145</v>
      </c>
      <c r="M76" t="str">
        <v>115,146</v>
      </c>
      <c r="N76" t="str">
        <v>115,147</v>
      </c>
    </row>
    <row r="77" spans="1:196" x14ac:dyDescent="0.2">
      <c r="A77">
        <v>73</v>
      </c>
      <c r="B77">
        <f t="shared" si="7"/>
        <v>297</v>
      </c>
      <c r="C77" t="str">
        <f t="shared" si="8"/>
        <v>L5</v>
      </c>
      <c r="D77">
        <f t="shared" si="9"/>
        <v>5</v>
      </c>
      <c r="E77" t="str">
        <f>_xlfn.LET(_xlpm.x,LEFT(C77,1),INDEX(Lookup!$B$2:$E$3,MATCH(_xlpm.x,Lookup!$A$2:$A$3,0),MATCH(E76,Lookup!$B$1:$E$1,0)))</f>
        <v>W</v>
      </c>
      <c r="F77">
        <f>F76+$D77*VLOOKUP($E77,Lookup!$A$6:$C$10,2,FALSE)</f>
        <v>110</v>
      </c>
      <c r="G77">
        <f>G76+$D77*VLOOKUP($E77,Lookup!$A$6:$C$10,3,FALSE)</f>
        <v>147</v>
      </c>
      <c r="H77" t="str">
        <f t="shared" si="6"/>
        <v>(110, 147)</v>
      </c>
      <c r="I77" t="b">
        <f>AND(IFERROR(MATCH(H77,$H$4:H76,0),0)&gt;0,ISERROR(MATCH(TRUE,$I$4:I76,0)))</f>
        <v>0</v>
      </c>
      <c r="J77" s="7" t="str">
        <f>IFERROR(IFERROR(MATCH(H77,$H78:$H$166,0),"")+COUNTA($H$4:H77),"")</f>
        <v/>
      </c>
      <c r="K77" s="8" t="str" cm="1">
        <f t="array" ref="K77">_xlfn.TEXTJOIN("-",,_xlfn.LET(_xlpm.x, IFERROR(_xlfn.ANCHORARRAY(L77),L77),
  _xlpm.list, _xlfn.TOCOL(_xlfn.VSTACK($L$5:GS76),1),
  _xlpm.y, IF(ISERROR(MATCH(_xlpm.x,_xlpm.list,0)),"",_xlpm.x),
  _xlpm.y))</f>
        <v/>
      </c>
      <c r="L77" t="str" cm="1">
        <f t="array" ref="L77:P77">_xlfn.DROP(_xlfn.SEQUENCE(,D77+1,F76,VLOOKUP(E77,Lookup!$A$6:$C$10,2,FALSE))&amp;","&amp;_xlfn.SEQUENCE(,D77+1,G76,VLOOKUP(Workings!E77,Lookup!$A$6:$C$10,3,FALSE)),,1)</f>
        <v>114,147</v>
      </c>
      <c r="M77" t="str">
        <v>113,147</v>
      </c>
      <c r="N77" t="str">
        <v>112,147</v>
      </c>
      <c r="O77" t="str">
        <v>111,147</v>
      </c>
      <c r="P77" t="str">
        <v>110,147</v>
      </c>
    </row>
    <row r="78" spans="1:196" x14ac:dyDescent="0.2">
      <c r="A78">
        <v>74</v>
      </c>
      <c r="B78">
        <f t="shared" si="7"/>
        <v>301</v>
      </c>
      <c r="C78" t="str">
        <f t="shared" si="8"/>
        <v>L3</v>
      </c>
      <c r="D78">
        <f t="shared" si="9"/>
        <v>3</v>
      </c>
      <c r="E78" t="str">
        <f>_xlfn.LET(_xlpm.x,LEFT(C78,1),INDEX(Lookup!$B$2:$E$3,MATCH(_xlpm.x,Lookup!$A$2:$A$3,0),MATCH(E77,Lookup!$B$1:$E$1,0)))</f>
        <v>S</v>
      </c>
      <c r="F78">
        <f>F77+$D78*VLOOKUP($E78,Lookup!$A$6:$C$10,2,FALSE)</f>
        <v>110</v>
      </c>
      <c r="G78">
        <f>G77+$D78*VLOOKUP($E78,Lookup!$A$6:$C$10,3,FALSE)</f>
        <v>144</v>
      </c>
      <c r="H78" t="str">
        <f t="shared" si="6"/>
        <v>(110, 144)</v>
      </c>
      <c r="I78" t="b">
        <f>AND(IFERROR(MATCH(H78,$H$4:H77,0),0)&gt;0,ISERROR(MATCH(TRUE,$I$4:I77,0)))</f>
        <v>0</v>
      </c>
      <c r="J78" s="7" t="str">
        <f>IFERROR(IFERROR(MATCH(H78,$H79:$H$166,0),"")+COUNTA($H$4:H78),"")</f>
        <v/>
      </c>
      <c r="K78" s="8" t="str" cm="1">
        <f t="array" ref="K78">_xlfn.TEXTJOIN("-",,_xlfn.LET(_xlpm.x, IFERROR(_xlfn.ANCHORARRAY(L78),L78),
  _xlpm.list, _xlfn.TOCOL(_xlfn.VSTACK($L$5:GS77),1),
  _xlpm.y, IF(ISERROR(MATCH(_xlpm.x,_xlpm.list,0)),"",_xlpm.x),
  _xlpm.y))</f>
        <v/>
      </c>
      <c r="L78" t="str" cm="1">
        <f t="array" ref="L78:N78">_xlfn.DROP(_xlfn.SEQUENCE(,D78+1,F77,VLOOKUP(E78,Lookup!$A$6:$C$10,2,FALSE))&amp;","&amp;_xlfn.SEQUENCE(,D78+1,G77,VLOOKUP(Workings!E78,Lookup!$A$6:$C$10,3,FALSE)),,1)</f>
        <v>110,146</v>
      </c>
      <c r="M78" t="str">
        <v>110,145</v>
      </c>
      <c r="N78" t="str">
        <v>110,144</v>
      </c>
    </row>
    <row r="79" spans="1:196" x14ac:dyDescent="0.2">
      <c r="A79">
        <v>75</v>
      </c>
      <c r="B79">
        <f t="shared" si="7"/>
        <v>305</v>
      </c>
      <c r="C79" t="str">
        <f t="shared" si="8"/>
        <v>R5</v>
      </c>
      <c r="D79">
        <f t="shared" si="9"/>
        <v>5</v>
      </c>
      <c r="E79" t="str">
        <f>_xlfn.LET(_xlpm.x,LEFT(C79,1),INDEX(Lookup!$B$2:$E$3,MATCH(_xlpm.x,Lookup!$A$2:$A$3,0),MATCH(E78,Lookup!$B$1:$E$1,0)))</f>
        <v>W</v>
      </c>
      <c r="F79">
        <f>F78+$D79*VLOOKUP($E79,Lookup!$A$6:$C$10,2,FALSE)</f>
        <v>105</v>
      </c>
      <c r="G79">
        <f>G78+$D79*VLOOKUP($E79,Lookup!$A$6:$C$10,3,FALSE)</f>
        <v>144</v>
      </c>
      <c r="H79" t="str">
        <f t="shared" si="6"/>
        <v>(105, 144)</v>
      </c>
      <c r="I79" t="b">
        <f>AND(IFERROR(MATCH(H79,$H$4:H78,0),0)&gt;0,ISERROR(MATCH(TRUE,$I$4:I78,0)))</f>
        <v>0</v>
      </c>
      <c r="J79" s="7" t="str">
        <f>IFERROR(IFERROR(MATCH(H79,$H80:$H$166,0),"")+COUNTA($H$4:H79),"")</f>
        <v/>
      </c>
      <c r="K79" s="8" t="str" cm="1">
        <f t="array" ref="K79">_xlfn.TEXTJOIN("-",,_xlfn.LET(_xlpm.x, IFERROR(_xlfn.ANCHORARRAY(L79),L79),
  _xlpm.list, _xlfn.TOCOL(_xlfn.VSTACK($L$5:GS78),1),
  _xlpm.y, IF(ISERROR(MATCH(_xlpm.x,_xlpm.list,0)),"",_xlpm.x),
  _xlpm.y))</f>
        <v/>
      </c>
      <c r="L79" t="str" cm="1">
        <f t="array" ref="L79:P79">_xlfn.DROP(_xlfn.SEQUENCE(,D79+1,F78,VLOOKUP(E79,Lookup!$A$6:$C$10,2,FALSE))&amp;","&amp;_xlfn.SEQUENCE(,D79+1,G78,VLOOKUP(Workings!E79,Lookup!$A$6:$C$10,3,FALSE)),,1)</f>
        <v>109,144</v>
      </c>
      <c r="M79" t="str">
        <v>108,144</v>
      </c>
      <c r="N79" t="str">
        <v>107,144</v>
      </c>
      <c r="O79" t="str">
        <v>106,144</v>
      </c>
      <c r="P79" t="str">
        <v>105,144</v>
      </c>
    </row>
    <row r="80" spans="1:196" x14ac:dyDescent="0.2">
      <c r="A80">
        <v>76</v>
      </c>
      <c r="B80">
        <f t="shared" si="7"/>
        <v>309</v>
      </c>
      <c r="C80" t="str">
        <f t="shared" si="8"/>
        <v>L1</v>
      </c>
      <c r="D80">
        <f t="shared" si="9"/>
        <v>1</v>
      </c>
      <c r="E80" t="str">
        <f>_xlfn.LET(_xlpm.x,LEFT(C80,1),INDEX(Lookup!$B$2:$E$3,MATCH(_xlpm.x,Lookup!$A$2:$A$3,0),MATCH(E79,Lookup!$B$1:$E$1,0)))</f>
        <v>S</v>
      </c>
      <c r="F80">
        <f>F79+$D80*VLOOKUP($E80,Lookup!$A$6:$C$10,2,FALSE)</f>
        <v>105</v>
      </c>
      <c r="G80">
        <f>G79+$D80*VLOOKUP($E80,Lookup!$A$6:$C$10,3,FALSE)</f>
        <v>143</v>
      </c>
      <c r="H80" t="str">
        <f t="shared" si="6"/>
        <v>(105, 143)</v>
      </c>
      <c r="I80" t="b">
        <f>AND(IFERROR(MATCH(H80,$H$4:H79,0),0)&gt;0,ISERROR(MATCH(TRUE,$I$4:I79,0)))</f>
        <v>0</v>
      </c>
      <c r="J80" s="7" t="str">
        <f>IFERROR(IFERROR(MATCH(H80,$H81:$H$166,0),"")+COUNTA($H$4:H80),"")</f>
        <v/>
      </c>
      <c r="K80" s="8" t="str" cm="1">
        <f t="array" ref="K80">_xlfn.TEXTJOIN("-",,_xlfn.LET(_xlpm.x, IFERROR(_xlfn.ANCHORARRAY(L80),L80),
  _xlpm.list, _xlfn.TOCOL(_xlfn.VSTACK($L$5:GS79),1),
  _xlpm.y, IF(ISERROR(MATCH(_xlpm.x,_xlpm.list,0)),"",_xlpm.x),
  _xlpm.y))</f>
        <v/>
      </c>
      <c r="L80" t="str" cm="1">
        <f t="array" ref="L80">_xlfn.DROP(_xlfn.SEQUENCE(,D80+1,F79,VLOOKUP(E80,Lookup!$A$6:$C$10,2,FALSE))&amp;","&amp;_xlfn.SEQUENCE(,D80+1,G79,VLOOKUP(Workings!E80,Lookup!$A$6:$C$10,3,FALSE)),,1)</f>
        <v>105,143</v>
      </c>
    </row>
    <row r="81" spans="1:16" x14ac:dyDescent="0.2">
      <c r="A81">
        <v>77</v>
      </c>
      <c r="B81">
        <f t="shared" si="7"/>
        <v>313</v>
      </c>
      <c r="C81" t="str">
        <f t="shared" si="8"/>
        <v>R5</v>
      </c>
      <c r="D81">
        <f t="shared" si="9"/>
        <v>5</v>
      </c>
      <c r="E81" t="str">
        <f>_xlfn.LET(_xlpm.x,LEFT(C81,1),INDEX(Lookup!$B$2:$E$3,MATCH(_xlpm.x,Lookup!$A$2:$A$3,0),MATCH(E80,Lookup!$B$1:$E$1,0)))</f>
        <v>W</v>
      </c>
      <c r="F81">
        <f>F80+$D81*VLOOKUP($E81,Lookup!$A$6:$C$10,2,FALSE)</f>
        <v>100</v>
      </c>
      <c r="G81">
        <f>G80+$D81*VLOOKUP($E81,Lookup!$A$6:$C$10,3,FALSE)</f>
        <v>143</v>
      </c>
      <c r="H81" t="str">
        <f t="shared" si="6"/>
        <v>(100, 143)</v>
      </c>
      <c r="I81" t="b">
        <f>AND(IFERROR(MATCH(H81,$H$4:H80,0),0)&gt;0,ISERROR(MATCH(TRUE,$I$4:I80,0)))</f>
        <v>0</v>
      </c>
      <c r="J81" s="7" t="str">
        <f>IFERROR(IFERROR(MATCH(H81,$H82:$H$166,0),"")+COUNTA($H$4:H81),"")</f>
        <v/>
      </c>
      <c r="K81" s="8" t="str" cm="1">
        <f t="array" ref="K81">_xlfn.TEXTJOIN("-",,_xlfn.LET(_xlpm.x, IFERROR(_xlfn.ANCHORARRAY(L81),L81),
  _xlpm.list, _xlfn.TOCOL(_xlfn.VSTACK($L$5:GS80),1),
  _xlpm.y, IF(ISERROR(MATCH(_xlpm.x,_xlpm.list,0)),"",_xlpm.x),
  _xlpm.y))</f>
        <v/>
      </c>
      <c r="L81" t="str" cm="1">
        <f t="array" ref="L81:P81">_xlfn.DROP(_xlfn.SEQUENCE(,D81+1,F80,VLOOKUP(E81,Lookup!$A$6:$C$10,2,FALSE))&amp;","&amp;_xlfn.SEQUENCE(,D81+1,G80,VLOOKUP(Workings!E81,Lookup!$A$6:$C$10,3,FALSE)),,1)</f>
        <v>104,143</v>
      </c>
      <c r="M81" t="str">
        <v>103,143</v>
      </c>
      <c r="N81" t="str">
        <v>102,143</v>
      </c>
      <c r="O81" t="str">
        <v>101,143</v>
      </c>
      <c r="P81" t="str">
        <v>100,143</v>
      </c>
    </row>
    <row r="82" spans="1:16" x14ac:dyDescent="0.2">
      <c r="A82">
        <v>78</v>
      </c>
      <c r="B82">
        <f t="shared" si="7"/>
        <v>317</v>
      </c>
      <c r="C82" t="str">
        <f t="shared" si="8"/>
        <v>L4</v>
      </c>
      <c r="D82">
        <f t="shared" si="9"/>
        <v>4</v>
      </c>
      <c r="E82" t="str">
        <f>_xlfn.LET(_xlpm.x,LEFT(C82,1),INDEX(Lookup!$B$2:$E$3,MATCH(_xlpm.x,Lookup!$A$2:$A$3,0),MATCH(E81,Lookup!$B$1:$E$1,0)))</f>
        <v>S</v>
      </c>
      <c r="F82">
        <f>F81+$D82*VLOOKUP($E82,Lookup!$A$6:$C$10,2,FALSE)</f>
        <v>100</v>
      </c>
      <c r="G82">
        <f>G81+$D82*VLOOKUP($E82,Lookup!$A$6:$C$10,3,FALSE)</f>
        <v>139</v>
      </c>
      <c r="H82" t="str">
        <f t="shared" si="6"/>
        <v>(100, 139)</v>
      </c>
      <c r="I82" t="b">
        <f>AND(IFERROR(MATCH(H82,$H$4:H81,0),0)&gt;0,ISERROR(MATCH(TRUE,$I$4:I81,0)))</f>
        <v>0</v>
      </c>
      <c r="J82" s="7" t="str">
        <f>IFERROR(IFERROR(MATCH(H82,$H83:$H$166,0),"")+COUNTA($H$4:H82),"")</f>
        <v/>
      </c>
      <c r="K82" s="8" t="str" cm="1">
        <f t="array" ref="K82">_xlfn.TEXTJOIN("-",,_xlfn.LET(_xlpm.x, IFERROR(_xlfn.ANCHORARRAY(L82),L82),
  _xlpm.list, _xlfn.TOCOL(_xlfn.VSTACK($L$5:GS81),1),
  _xlpm.y, IF(ISERROR(MATCH(_xlpm.x,_xlpm.list,0)),"",_xlpm.x),
  _xlpm.y))</f>
        <v/>
      </c>
      <c r="L82" t="str" cm="1">
        <f t="array" ref="L82:O82">_xlfn.DROP(_xlfn.SEQUENCE(,D82+1,F81,VLOOKUP(E82,Lookup!$A$6:$C$10,2,FALSE))&amp;","&amp;_xlfn.SEQUENCE(,D82+1,G81,VLOOKUP(Workings!E82,Lookup!$A$6:$C$10,3,FALSE)),,1)</f>
        <v>100,142</v>
      </c>
      <c r="M82" t="str">
        <v>100,141</v>
      </c>
      <c r="N82" t="str">
        <v>100,140</v>
      </c>
      <c r="O82" t="str">
        <v>100,139</v>
      </c>
    </row>
    <row r="83" spans="1:16" x14ac:dyDescent="0.2">
      <c r="A83">
        <v>79</v>
      </c>
      <c r="B83">
        <f t="shared" si="7"/>
        <v>321</v>
      </c>
      <c r="C83" t="str">
        <f t="shared" si="8"/>
        <v>R1</v>
      </c>
      <c r="D83">
        <f t="shared" si="9"/>
        <v>1</v>
      </c>
      <c r="E83" t="str">
        <f>_xlfn.LET(_xlpm.x,LEFT(C83,1),INDEX(Lookup!$B$2:$E$3,MATCH(_xlpm.x,Lookup!$A$2:$A$3,0),MATCH(E82,Lookup!$B$1:$E$1,0)))</f>
        <v>W</v>
      </c>
      <c r="F83">
        <f>F82+$D83*VLOOKUP($E83,Lookup!$A$6:$C$10,2,FALSE)</f>
        <v>99</v>
      </c>
      <c r="G83">
        <f>G82+$D83*VLOOKUP($E83,Lookup!$A$6:$C$10,3,FALSE)</f>
        <v>139</v>
      </c>
      <c r="H83" t="str">
        <f t="shared" si="6"/>
        <v>(99, 139)</v>
      </c>
      <c r="I83" t="b">
        <f>AND(IFERROR(MATCH(H83,$H$4:H82,0),0)&gt;0,ISERROR(MATCH(TRUE,$I$4:I82,0)))</f>
        <v>0</v>
      </c>
      <c r="J83" s="7" t="str">
        <f>IFERROR(IFERROR(MATCH(H83,$H84:$H$166,0),"")+COUNTA($H$4:H83),"")</f>
        <v/>
      </c>
      <c r="K83" s="8" t="str" cm="1">
        <f t="array" ref="K83">_xlfn.TEXTJOIN("-",,_xlfn.LET(_xlpm.x, IFERROR(_xlfn.ANCHORARRAY(L83),L83),
  _xlpm.list, _xlfn.TOCOL(_xlfn.VSTACK($L$5:GS82),1),
  _xlpm.y, IF(ISERROR(MATCH(_xlpm.x,_xlpm.list,0)),"",_xlpm.x),
  _xlpm.y))</f>
        <v/>
      </c>
      <c r="L83" t="str" cm="1">
        <f t="array" ref="L83">_xlfn.DROP(_xlfn.SEQUENCE(,D83+1,F82,VLOOKUP(E83,Lookup!$A$6:$C$10,2,FALSE))&amp;","&amp;_xlfn.SEQUENCE(,D83+1,G82,VLOOKUP(Workings!E83,Lookup!$A$6:$C$10,3,FALSE)),,1)</f>
        <v>99,139</v>
      </c>
    </row>
    <row r="84" spans="1:16" x14ac:dyDescent="0.2">
      <c r="A84">
        <v>80</v>
      </c>
      <c r="B84">
        <f t="shared" si="7"/>
        <v>325</v>
      </c>
      <c r="C84" t="str">
        <f t="shared" si="8"/>
        <v>R2</v>
      </c>
      <c r="D84">
        <f t="shared" si="9"/>
        <v>2</v>
      </c>
      <c r="E84" t="str">
        <f>_xlfn.LET(_xlpm.x,LEFT(C84,1),INDEX(Lookup!$B$2:$E$3,MATCH(_xlpm.x,Lookup!$A$2:$A$3,0),MATCH(E83,Lookup!$B$1:$E$1,0)))</f>
        <v>N</v>
      </c>
      <c r="F84">
        <f>F83+$D84*VLOOKUP($E84,Lookup!$A$6:$C$10,2,FALSE)</f>
        <v>99</v>
      </c>
      <c r="G84">
        <f>G83+$D84*VLOOKUP($E84,Lookup!$A$6:$C$10,3,FALSE)</f>
        <v>141</v>
      </c>
      <c r="H84" t="str">
        <f t="shared" si="6"/>
        <v>(99, 141)</v>
      </c>
      <c r="I84" t="b">
        <f>AND(IFERROR(MATCH(H84,$H$4:H83,0),0)&gt;0,ISERROR(MATCH(TRUE,$I$4:I83,0)))</f>
        <v>0</v>
      </c>
      <c r="J84" s="7" t="str">
        <f>IFERROR(IFERROR(MATCH(H84,$H85:$H$166,0),"")+COUNTA($H$4:H84),"")</f>
        <v/>
      </c>
      <c r="K84" s="8" t="str" cm="1">
        <f t="array" ref="K84">_xlfn.TEXTJOIN("-",,_xlfn.LET(_xlpm.x, IFERROR(_xlfn.ANCHORARRAY(L84),L84),
  _xlpm.list, _xlfn.TOCOL(_xlfn.VSTACK($L$5:GS83),1),
  _xlpm.y, IF(ISERROR(MATCH(_xlpm.x,_xlpm.list,0)),"",_xlpm.x),
  _xlpm.y))</f>
        <v/>
      </c>
      <c r="L84" t="str" cm="1">
        <f t="array" ref="L84:M84">_xlfn.DROP(_xlfn.SEQUENCE(,D84+1,F83,VLOOKUP(E84,Lookup!$A$6:$C$10,2,FALSE))&amp;","&amp;_xlfn.SEQUENCE(,D84+1,G83,VLOOKUP(Workings!E84,Lookup!$A$6:$C$10,3,FALSE)),,1)</f>
        <v>99,140</v>
      </c>
      <c r="M84" t="str">
        <v>99,141</v>
      </c>
    </row>
    <row r="85" spans="1:16" x14ac:dyDescent="0.2">
      <c r="A85">
        <v>81</v>
      </c>
      <c r="B85">
        <f t="shared" si="7"/>
        <v>329</v>
      </c>
      <c r="C85" t="str">
        <f t="shared" si="8"/>
        <v>L2</v>
      </c>
      <c r="D85">
        <f t="shared" si="9"/>
        <v>2</v>
      </c>
      <c r="E85" t="str">
        <f>_xlfn.LET(_xlpm.x,LEFT(C85,1),INDEX(Lookup!$B$2:$E$3,MATCH(_xlpm.x,Lookup!$A$2:$A$3,0),MATCH(E84,Lookup!$B$1:$E$1,0)))</f>
        <v>W</v>
      </c>
      <c r="F85">
        <f>F84+$D85*VLOOKUP($E85,Lookup!$A$6:$C$10,2,FALSE)</f>
        <v>97</v>
      </c>
      <c r="G85">
        <f>G84+$D85*VLOOKUP($E85,Lookup!$A$6:$C$10,3,FALSE)</f>
        <v>141</v>
      </c>
      <c r="H85" t="str">
        <f t="shared" si="6"/>
        <v>(97, 141)</v>
      </c>
      <c r="I85" t="b">
        <f>AND(IFERROR(MATCH(H85,$H$4:H84,0),0)&gt;0,ISERROR(MATCH(TRUE,$I$4:I84,0)))</f>
        <v>0</v>
      </c>
      <c r="J85" s="7" t="str">
        <f>IFERROR(IFERROR(MATCH(H85,$H86:$H$166,0),"")+COUNTA($H$4:H85),"")</f>
        <v/>
      </c>
      <c r="K85" s="8" t="str" cm="1">
        <f t="array" ref="K85">_xlfn.TEXTJOIN("-",,_xlfn.LET(_xlpm.x, IFERROR(_xlfn.ANCHORARRAY(L85),L85),
  _xlpm.list, _xlfn.TOCOL(_xlfn.VSTACK($L$5:GS84),1),
  _xlpm.y, IF(ISERROR(MATCH(_xlpm.x,_xlpm.list,0)),"",_xlpm.x),
  _xlpm.y))</f>
        <v/>
      </c>
      <c r="L85" t="str" cm="1">
        <f t="array" ref="L85:M85">_xlfn.DROP(_xlfn.SEQUENCE(,D85+1,F84,VLOOKUP(E85,Lookup!$A$6:$C$10,2,FALSE))&amp;","&amp;_xlfn.SEQUENCE(,D85+1,G84,VLOOKUP(Workings!E85,Lookup!$A$6:$C$10,3,FALSE)),,1)</f>
        <v>98,141</v>
      </c>
      <c r="M85" t="str">
        <v>97,141</v>
      </c>
    </row>
    <row r="86" spans="1:16" x14ac:dyDescent="0.2">
      <c r="A86">
        <v>82</v>
      </c>
      <c r="B86">
        <f t="shared" si="7"/>
        <v>333</v>
      </c>
      <c r="C86" t="str">
        <f t="shared" si="8"/>
        <v>L5</v>
      </c>
      <c r="D86">
        <f t="shared" si="9"/>
        <v>5</v>
      </c>
      <c r="E86" t="str">
        <f>_xlfn.LET(_xlpm.x,LEFT(C86,1),INDEX(Lookup!$B$2:$E$3,MATCH(_xlpm.x,Lookup!$A$2:$A$3,0),MATCH(E85,Lookup!$B$1:$E$1,0)))</f>
        <v>S</v>
      </c>
      <c r="F86">
        <f>F85+$D86*VLOOKUP($E86,Lookup!$A$6:$C$10,2,FALSE)</f>
        <v>97</v>
      </c>
      <c r="G86">
        <f>G85+$D86*VLOOKUP($E86,Lookup!$A$6:$C$10,3,FALSE)</f>
        <v>136</v>
      </c>
      <c r="H86" t="str">
        <f t="shared" si="6"/>
        <v>(97, 136)</v>
      </c>
      <c r="I86" t="b">
        <f>AND(IFERROR(MATCH(H86,$H$4:H85,0),0)&gt;0,ISERROR(MATCH(TRUE,$I$4:I85,0)))</f>
        <v>0</v>
      </c>
      <c r="J86" s="7" t="str">
        <f>IFERROR(IFERROR(MATCH(H86,$H87:$H$166,0),"")+COUNTA($H$4:H86),"")</f>
        <v/>
      </c>
      <c r="K86" s="8" t="str" cm="1">
        <f t="array" ref="K86">_xlfn.TEXTJOIN("-",,_xlfn.LET(_xlpm.x, IFERROR(_xlfn.ANCHORARRAY(L86),L86),
  _xlpm.list, _xlfn.TOCOL(_xlfn.VSTACK($L$5:GS85),1),
  _xlpm.y, IF(ISERROR(MATCH(_xlpm.x,_xlpm.list,0)),"",_xlpm.x),
  _xlpm.y))</f>
        <v/>
      </c>
      <c r="L86" t="str" cm="1">
        <f t="array" ref="L86:P86">_xlfn.DROP(_xlfn.SEQUENCE(,D86+1,F85,VLOOKUP(E86,Lookup!$A$6:$C$10,2,FALSE))&amp;","&amp;_xlfn.SEQUENCE(,D86+1,G85,VLOOKUP(Workings!E86,Lookup!$A$6:$C$10,3,FALSE)),,1)</f>
        <v>97,140</v>
      </c>
      <c r="M86" t="str">
        <v>97,139</v>
      </c>
      <c r="N86" t="str">
        <v>97,138</v>
      </c>
      <c r="O86" t="str">
        <v>97,137</v>
      </c>
      <c r="P86" t="str">
        <v>97,136</v>
      </c>
    </row>
    <row r="87" spans="1:16" x14ac:dyDescent="0.2">
      <c r="A87">
        <v>83</v>
      </c>
      <c r="B87">
        <f t="shared" si="7"/>
        <v>337</v>
      </c>
      <c r="C87" t="str">
        <f t="shared" si="8"/>
        <v>L2</v>
      </c>
      <c r="D87">
        <f t="shared" si="9"/>
        <v>2</v>
      </c>
      <c r="E87" t="str">
        <f>_xlfn.LET(_xlpm.x,LEFT(C87,1),INDEX(Lookup!$B$2:$E$3,MATCH(_xlpm.x,Lookup!$A$2:$A$3,0),MATCH(E86,Lookup!$B$1:$E$1,0)))</f>
        <v>E</v>
      </c>
      <c r="F87">
        <f>F86+$D87*VLOOKUP($E87,Lookup!$A$6:$C$10,2,FALSE)</f>
        <v>99</v>
      </c>
      <c r="G87">
        <f>G86+$D87*VLOOKUP($E87,Lookup!$A$6:$C$10,3,FALSE)</f>
        <v>136</v>
      </c>
      <c r="H87" t="str">
        <f t="shared" si="6"/>
        <v>(99, 136)</v>
      </c>
      <c r="I87" t="b">
        <f>AND(IFERROR(MATCH(H87,$H$4:H86,0),0)&gt;0,ISERROR(MATCH(TRUE,$I$4:I86,0)))</f>
        <v>0</v>
      </c>
      <c r="J87" s="7" t="str">
        <f>IFERROR(IFERROR(MATCH(H87,$H88:$H$166,0),"")+COUNTA($H$4:H87),"")</f>
        <v/>
      </c>
      <c r="K87" s="8" t="str" cm="1">
        <f t="array" ref="K87">_xlfn.TEXTJOIN("-",,_xlfn.LET(_xlpm.x, IFERROR(_xlfn.ANCHORARRAY(L87),L87),
  _xlpm.list, _xlfn.TOCOL(_xlfn.VSTACK($L$5:GS86),1),
  _xlpm.y, IF(ISERROR(MATCH(_xlpm.x,_xlpm.list,0)),"",_xlpm.x),
  _xlpm.y))</f>
        <v/>
      </c>
      <c r="L87" t="str" cm="1">
        <f t="array" ref="L87:M87">_xlfn.DROP(_xlfn.SEQUENCE(,D87+1,F86,VLOOKUP(E87,Lookup!$A$6:$C$10,2,FALSE))&amp;","&amp;_xlfn.SEQUENCE(,D87+1,G86,VLOOKUP(Workings!E87,Lookup!$A$6:$C$10,3,FALSE)),,1)</f>
        <v>98,136</v>
      </c>
      <c r="M87" t="str">
        <v>99,136</v>
      </c>
    </row>
    <row r="88" spans="1:16" x14ac:dyDescent="0.2">
      <c r="A88">
        <v>84</v>
      </c>
      <c r="B88">
        <f t="shared" si="7"/>
        <v>341</v>
      </c>
      <c r="C88" t="str">
        <f t="shared" si="8"/>
        <v>R4</v>
      </c>
      <c r="D88">
        <f t="shared" si="9"/>
        <v>4</v>
      </c>
      <c r="E88" t="str">
        <f>_xlfn.LET(_xlpm.x,LEFT(C88,1),INDEX(Lookup!$B$2:$E$3,MATCH(_xlpm.x,Lookup!$A$2:$A$3,0),MATCH(E87,Lookup!$B$1:$E$1,0)))</f>
        <v>S</v>
      </c>
      <c r="F88">
        <f>F87+$D88*VLOOKUP($E88,Lookup!$A$6:$C$10,2,FALSE)</f>
        <v>99</v>
      </c>
      <c r="G88">
        <f>G87+$D88*VLOOKUP($E88,Lookup!$A$6:$C$10,3,FALSE)</f>
        <v>132</v>
      </c>
      <c r="H88" t="str">
        <f t="shared" si="6"/>
        <v>(99, 132)</v>
      </c>
      <c r="I88" t="b">
        <f>AND(IFERROR(MATCH(H88,$H$4:H87,0),0)&gt;0,ISERROR(MATCH(TRUE,$I$4:I87,0)))</f>
        <v>0</v>
      </c>
      <c r="J88" s="7" t="str">
        <f>IFERROR(IFERROR(MATCH(H88,$H89:$H$166,0),"")+COUNTA($H$4:H88),"")</f>
        <v/>
      </c>
      <c r="K88" s="8" t="str" cm="1">
        <f t="array" ref="K88">_xlfn.TEXTJOIN("-",,_xlfn.LET(_xlpm.x, IFERROR(_xlfn.ANCHORARRAY(L88),L88),
  _xlpm.list, _xlfn.TOCOL(_xlfn.VSTACK($L$5:GS87),1),
  _xlpm.y, IF(ISERROR(MATCH(_xlpm.x,_xlpm.list,0)),"",_xlpm.x),
  _xlpm.y))</f>
        <v/>
      </c>
      <c r="L88" t="str" cm="1">
        <f t="array" ref="L88:O88">_xlfn.DROP(_xlfn.SEQUENCE(,D88+1,F87,VLOOKUP(E88,Lookup!$A$6:$C$10,2,FALSE))&amp;","&amp;_xlfn.SEQUENCE(,D88+1,G87,VLOOKUP(Workings!E88,Lookup!$A$6:$C$10,3,FALSE)),,1)</f>
        <v>99,135</v>
      </c>
      <c r="M88" t="str">
        <v>99,134</v>
      </c>
      <c r="N88" t="str">
        <v>99,133</v>
      </c>
      <c r="O88" t="str">
        <v>99,132</v>
      </c>
    </row>
    <row r="89" spans="1:16" x14ac:dyDescent="0.2">
      <c r="A89">
        <v>85</v>
      </c>
      <c r="B89">
        <f t="shared" si="7"/>
        <v>345</v>
      </c>
      <c r="C89" t="str">
        <f t="shared" si="8"/>
        <v>L3</v>
      </c>
      <c r="D89">
        <f t="shared" si="9"/>
        <v>3</v>
      </c>
      <c r="E89" t="str">
        <f>_xlfn.LET(_xlpm.x,LEFT(C89,1),INDEX(Lookup!$B$2:$E$3,MATCH(_xlpm.x,Lookup!$A$2:$A$3,0),MATCH(E88,Lookup!$B$1:$E$1,0)))</f>
        <v>E</v>
      </c>
      <c r="F89">
        <f>F88+$D89*VLOOKUP($E89,Lookup!$A$6:$C$10,2,FALSE)</f>
        <v>102</v>
      </c>
      <c r="G89">
        <f>G88+$D89*VLOOKUP($E89,Lookup!$A$6:$C$10,3,FALSE)</f>
        <v>132</v>
      </c>
      <c r="H89" t="str">
        <f t="shared" si="6"/>
        <v>(102, 132)</v>
      </c>
      <c r="I89" t="b">
        <f>AND(IFERROR(MATCH(H89,$H$4:H88,0),0)&gt;0,ISERROR(MATCH(TRUE,$I$4:I88,0)))</f>
        <v>0</v>
      </c>
      <c r="J89" s="7" t="str">
        <f>IFERROR(IFERROR(MATCH(H89,$H90:$H$166,0),"")+COUNTA($H$4:H89),"")</f>
        <v/>
      </c>
      <c r="K89" s="8" t="str" cm="1">
        <f t="array" ref="K89">_xlfn.TEXTJOIN("-",,_xlfn.LET(_xlpm.x, IFERROR(_xlfn.ANCHORARRAY(L89),L89),
  _xlpm.list, _xlfn.TOCOL(_xlfn.VSTACK($L$5:GS88),1),
  _xlpm.y, IF(ISERROR(MATCH(_xlpm.x,_xlpm.list,0)),"",_xlpm.x),
  _xlpm.y))</f>
        <v/>
      </c>
      <c r="L89" t="str" cm="1">
        <f t="array" ref="L89:N89">_xlfn.DROP(_xlfn.SEQUENCE(,D89+1,F88,VLOOKUP(E89,Lookup!$A$6:$C$10,2,FALSE))&amp;","&amp;_xlfn.SEQUENCE(,D89+1,G88,VLOOKUP(Workings!E89,Lookup!$A$6:$C$10,3,FALSE)),,1)</f>
        <v>100,132</v>
      </c>
      <c r="M89" t="str">
        <v>101,132</v>
      </c>
      <c r="N89" t="str">
        <v>102,132</v>
      </c>
    </row>
    <row r="90" spans="1:16" x14ac:dyDescent="0.2">
      <c r="A90">
        <v>86</v>
      </c>
      <c r="B90">
        <f t="shared" si="7"/>
        <v>349</v>
      </c>
      <c r="C90" t="str">
        <f t="shared" si="8"/>
        <v>R5</v>
      </c>
      <c r="D90">
        <f t="shared" si="9"/>
        <v>5</v>
      </c>
      <c r="E90" t="str">
        <f>_xlfn.LET(_xlpm.x,LEFT(C90,1),INDEX(Lookup!$B$2:$E$3,MATCH(_xlpm.x,Lookup!$A$2:$A$3,0),MATCH(E89,Lookup!$B$1:$E$1,0)))</f>
        <v>S</v>
      </c>
      <c r="F90">
        <f>F89+$D90*VLOOKUP($E90,Lookup!$A$6:$C$10,2,FALSE)</f>
        <v>102</v>
      </c>
      <c r="G90">
        <f>G89+$D90*VLOOKUP($E90,Lookup!$A$6:$C$10,3,FALSE)</f>
        <v>127</v>
      </c>
      <c r="H90" t="str">
        <f t="shared" si="6"/>
        <v>(102, 127)</v>
      </c>
      <c r="I90" t="b">
        <f>AND(IFERROR(MATCH(H90,$H$4:H89,0),0)&gt;0,ISERROR(MATCH(TRUE,$I$4:I89,0)))</f>
        <v>0</v>
      </c>
      <c r="J90" s="7" t="str">
        <f>IFERROR(IFERROR(MATCH(H90,$H91:$H$166,0),"")+COUNTA($H$4:H90),"")</f>
        <v/>
      </c>
      <c r="K90" s="8" t="str" cm="1">
        <f t="array" ref="K90">_xlfn.TEXTJOIN("-",,_xlfn.LET(_xlpm.x, IFERROR(_xlfn.ANCHORARRAY(L90),L90),
  _xlpm.list, _xlfn.TOCOL(_xlfn.VSTACK($L$5:GS89),1),
  _xlpm.y, IF(ISERROR(MATCH(_xlpm.x,_xlpm.list,0)),"",_xlpm.x),
  _xlpm.y))</f>
        <v/>
      </c>
      <c r="L90" t="str" cm="1">
        <f t="array" ref="L90:P90">_xlfn.DROP(_xlfn.SEQUENCE(,D90+1,F89,VLOOKUP(E90,Lookup!$A$6:$C$10,2,FALSE))&amp;","&amp;_xlfn.SEQUENCE(,D90+1,G89,VLOOKUP(Workings!E90,Lookup!$A$6:$C$10,3,FALSE)),,1)</f>
        <v>102,131</v>
      </c>
      <c r="M90" t="str">
        <v>102,130</v>
      </c>
      <c r="N90" t="str">
        <v>102,129</v>
      </c>
      <c r="O90" t="str">
        <v>102,128</v>
      </c>
      <c r="P90" t="str">
        <v>102,127</v>
      </c>
    </row>
    <row r="91" spans="1:16" x14ac:dyDescent="0.2">
      <c r="A91">
        <v>87</v>
      </c>
      <c r="B91">
        <f t="shared" si="7"/>
        <v>353</v>
      </c>
      <c r="C91" t="str">
        <f t="shared" si="8"/>
        <v>R1</v>
      </c>
      <c r="D91">
        <f t="shared" si="9"/>
        <v>1</v>
      </c>
      <c r="E91" t="str">
        <f>_xlfn.LET(_xlpm.x,LEFT(C91,1),INDEX(Lookup!$B$2:$E$3,MATCH(_xlpm.x,Lookup!$A$2:$A$3,0),MATCH(E90,Lookup!$B$1:$E$1,0)))</f>
        <v>W</v>
      </c>
      <c r="F91">
        <f>F90+$D91*VLOOKUP($E91,Lookup!$A$6:$C$10,2,FALSE)</f>
        <v>101</v>
      </c>
      <c r="G91">
        <f>G90+$D91*VLOOKUP($E91,Lookup!$A$6:$C$10,3,FALSE)</f>
        <v>127</v>
      </c>
      <c r="H91" t="str">
        <f t="shared" si="6"/>
        <v>(101, 127)</v>
      </c>
      <c r="I91" t="b">
        <f>AND(IFERROR(MATCH(H91,$H$4:H90,0),0)&gt;0,ISERROR(MATCH(TRUE,$I$4:I90,0)))</f>
        <v>0</v>
      </c>
      <c r="J91" s="7" t="str">
        <f>IFERROR(IFERROR(MATCH(H91,$H92:$H$166,0),"")+COUNTA($H$4:H91),"")</f>
        <v/>
      </c>
      <c r="K91" s="8" t="str" cm="1">
        <f t="array" ref="K91">_xlfn.TEXTJOIN("-",,_xlfn.LET(_xlpm.x, IFERROR(_xlfn.ANCHORARRAY(L91),L91),
  _xlpm.list, _xlfn.TOCOL(_xlfn.VSTACK($L$5:GS90),1),
  _xlpm.y, IF(ISERROR(MATCH(_xlpm.x,_xlpm.list,0)),"",_xlpm.x),
  _xlpm.y))</f>
        <v/>
      </c>
      <c r="L91" t="str" cm="1">
        <f t="array" ref="L91">_xlfn.DROP(_xlfn.SEQUENCE(,D91+1,F90,VLOOKUP(E91,Lookup!$A$6:$C$10,2,FALSE))&amp;","&amp;_xlfn.SEQUENCE(,D91+1,G90,VLOOKUP(Workings!E91,Lookup!$A$6:$C$10,3,FALSE)),,1)</f>
        <v>101,127</v>
      </c>
    </row>
    <row r="92" spans="1:16" x14ac:dyDescent="0.2">
      <c r="A92">
        <v>88</v>
      </c>
      <c r="B92">
        <f t="shared" si="7"/>
        <v>357</v>
      </c>
      <c r="C92" t="str">
        <f t="shared" si="8"/>
        <v>L5</v>
      </c>
      <c r="D92">
        <f t="shared" si="9"/>
        <v>5</v>
      </c>
      <c r="E92" t="str">
        <f>_xlfn.LET(_xlpm.x,LEFT(C92,1),INDEX(Lookup!$B$2:$E$3,MATCH(_xlpm.x,Lookup!$A$2:$A$3,0),MATCH(E91,Lookup!$B$1:$E$1,0)))</f>
        <v>S</v>
      </c>
      <c r="F92">
        <f>F91+$D92*VLOOKUP($E92,Lookup!$A$6:$C$10,2,FALSE)</f>
        <v>101</v>
      </c>
      <c r="G92">
        <f>G91+$D92*VLOOKUP($E92,Lookup!$A$6:$C$10,3,FALSE)</f>
        <v>122</v>
      </c>
      <c r="H92" t="str">
        <f t="shared" si="6"/>
        <v>(101, 122)</v>
      </c>
      <c r="I92" t="b">
        <f>AND(IFERROR(MATCH(H92,$H$4:H91,0),0)&gt;0,ISERROR(MATCH(TRUE,$I$4:I91,0)))</f>
        <v>0</v>
      </c>
      <c r="J92" s="7" t="str">
        <f>IFERROR(IFERROR(MATCH(H92,$H93:$H$166,0),"")+COUNTA($H$4:H92),"")</f>
        <v/>
      </c>
      <c r="K92" s="8" t="str" cm="1">
        <f t="array" ref="K92">_xlfn.TEXTJOIN("-",,_xlfn.LET(_xlpm.x, IFERROR(_xlfn.ANCHORARRAY(L92),L92),
  _xlpm.list, _xlfn.TOCOL(_xlfn.VSTACK($L$5:GS91),1),
  _xlpm.y, IF(ISERROR(MATCH(_xlpm.x,_xlpm.list,0)),"",_xlpm.x),
  _xlpm.y))</f>
        <v/>
      </c>
      <c r="L92" t="str" cm="1">
        <f t="array" ref="L92:P92">_xlfn.DROP(_xlfn.SEQUENCE(,D92+1,F91,VLOOKUP(E92,Lookup!$A$6:$C$10,2,FALSE))&amp;","&amp;_xlfn.SEQUENCE(,D92+1,G91,VLOOKUP(Workings!E92,Lookup!$A$6:$C$10,3,FALSE)),,1)</f>
        <v>101,126</v>
      </c>
      <c r="M92" t="str">
        <v>101,125</v>
      </c>
      <c r="N92" t="str">
        <v>101,124</v>
      </c>
      <c r="O92" t="str">
        <v>101,123</v>
      </c>
      <c r="P92" t="str">
        <v>101,122</v>
      </c>
    </row>
    <row r="93" spans="1:16" x14ac:dyDescent="0.2">
      <c r="A93">
        <v>89</v>
      </c>
      <c r="B93">
        <f t="shared" si="7"/>
        <v>361</v>
      </c>
      <c r="C93" t="str">
        <f t="shared" si="8"/>
        <v>L4</v>
      </c>
      <c r="D93">
        <f t="shared" si="9"/>
        <v>4</v>
      </c>
      <c r="E93" t="str">
        <f>_xlfn.LET(_xlpm.x,LEFT(C93,1),INDEX(Lookup!$B$2:$E$3,MATCH(_xlpm.x,Lookup!$A$2:$A$3,0),MATCH(E92,Lookup!$B$1:$E$1,0)))</f>
        <v>E</v>
      </c>
      <c r="F93">
        <f>F92+$D93*VLOOKUP($E93,Lookup!$A$6:$C$10,2,FALSE)</f>
        <v>105</v>
      </c>
      <c r="G93">
        <f>G92+$D93*VLOOKUP($E93,Lookup!$A$6:$C$10,3,FALSE)</f>
        <v>122</v>
      </c>
      <c r="H93" t="str">
        <f t="shared" si="6"/>
        <v>(105, 122)</v>
      </c>
      <c r="I93" t="b">
        <f>AND(IFERROR(MATCH(H93,$H$4:H92,0),0)&gt;0,ISERROR(MATCH(TRUE,$I$4:I92,0)))</f>
        <v>0</v>
      </c>
      <c r="J93" s="7" t="str">
        <f>IFERROR(IFERROR(MATCH(H93,$H94:$H$166,0),"")+COUNTA($H$4:H93),"")</f>
        <v/>
      </c>
      <c r="K93" s="8" t="str" cm="1">
        <f t="array" ref="K93">_xlfn.TEXTJOIN("-",,_xlfn.LET(_xlpm.x, IFERROR(_xlfn.ANCHORARRAY(L93),L93),
  _xlpm.list, _xlfn.TOCOL(_xlfn.VSTACK($L$5:GS92),1),
  _xlpm.y, IF(ISERROR(MATCH(_xlpm.x,_xlpm.list,0)),"",_xlpm.x),
  _xlpm.y))</f>
        <v/>
      </c>
      <c r="L93" t="str" cm="1">
        <f t="array" ref="L93:O93">_xlfn.DROP(_xlfn.SEQUENCE(,D93+1,F92,VLOOKUP(E93,Lookup!$A$6:$C$10,2,FALSE))&amp;","&amp;_xlfn.SEQUENCE(,D93+1,G92,VLOOKUP(Workings!E93,Lookup!$A$6:$C$10,3,FALSE)),,1)</f>
        <v>102,122</v>
      </c>
      <c r="M93" t="str">
        <v>103,122</v>
      </c>
      <c r="N93" t="str">
        <v>104,122</v>
      </c>
      <c r="O93" t="str">
        <v>105,122</v>
      </c>
    </row>
    <row r="94" spans="1:16" x14ac:dyDescent="0.2">
      <c r="A94">
        <v>90</v>
      </c>
      <c r="B94">
        <f t="shared" si="7"/>
        <v>365</v>
      </c>
      <c r="C94" t="str">
        <f t="shared" si="8"/>
        <v>L3</v>
      </c>
      <c r="D94">
        <f t="shared" si="9"/>
        <v>3</v>
      </c>
      <c r="E94" t="str">
        <f>_xlfn.LET(_xlpm.x,LEFT(C94,1),INDEX(Lookup!$B$2:$E$3,MATCH(_xlpm.x,Lookup!$A$2:$A$3,0),MATCH(E93,Lookup!$B$1:$E$1,0)))</f>
        <v>N</v>
      </c>
      <c r="F94">
        <f>F93+$D94*VLOOKUP($E94,Lookup!$A$6:$C$10,2,FALSE)</f>
        <v>105</v>
      </c>
      <c r="G94">
        <f>G93+$D94*VLOOKUP($E94,Lookup!$A$6:$C$10,3,FALSE)</f>
        <v>125</v>
      </c>
      <c r="H94" t="str">
        <f t="shared" si="6"/>
        <v>(105, 125)</v>
      </c>
      <c r="I94" t="b">
        <f>AND(IFERROR(MATCH(H94,$H$4:H93,0),0)&gt;0,ISERROR(MATCH(TRUE,$I$4:I93,0)))</f>
        <v>0</v>
      </c>
      <c r="J94" s="7" t="str">
        <f>IFERROR(IFERROR(MATCH(H94,$H95:$H$166,0),"")+COUNTA($H$4:H94),"")</f>
        <v/>
      </c>
      <c r="K94" s="8" t="str" cm="1">
        <f t="array" ref="K94">_xlfn.TEXTJOIN("-",,_xlfn.LET(_xlpm.x, IFERROR(_xlfn.ANCHORARRAY(L94),L94),
  _xlpm.list, _xlfn.TOCOL(_xlfn.VSTACK($L$5:GS93),1),
  _xlpm.y, IF(ISERROR(MATCH(_xlpm.x,_xlpm.list,0)),"",_xlpm.x),
  _xlpm.y))</f>
        <v/>
      </c>
      <c r="L94" t="str" cm="1">
        <f t="array" ref="L94:N94">_xlfn.DROP(_xlfn.SEQUENCE(,D94+1,F93,VLOOKUP(E94,Lookup!$A$6:$C$10,2,FALSE))&amp;","&amp;_xlfn.SEQUENCE(,D94+1,G93,VLOOKUP(Workings!E94,Lookup!$A$6:$C$10,3,FALSE)),,1)</f>
        <v>105,123</v>
      </c>
      <c r="M94" t="str">
        <v>105,124</v>
      </c>
      <c r="N94" t="str">
        <v>105,125</v>
      </c>
    </row>
    <row r="95" spans="1:16" x14ac:dyDescent="0.2">
      <c r="A95">
        <v>91</v>
      </c>
      <c r="B95">
        <f t="shared" si="7"/>
        <v>369</v>
      </c>
      <c r="C95" t="str">
        <f t="shared" si="8"/>
        <v>R4</v>
      </c>
      <c r="D95">
        <f t="shared" si="9"/>
        <v>4</v>
      </c>
      <c r="E95" t="str">
        <f>_xlfn.LET(_xlpm.x,LEFT(C95,1),INDEX(Lookup!$B$2:$E$3,MATCH(_xlpm.x,Lookup!$A$2:$A$3,0),MATCH(E94,Lookup!$B$1:$E$1,0)))</f>
        <v>E</v>
      </c>
      <c r="F95">
        <f>F94+$D95*VLOOKUP($E95,Lookup!$A$6:$C$10,2,FALSE)</f>
        <v>109</v>
      </c>
      <c r="G95">
        <f>G94+$D95*VLOOKUP($E95,Lookup!$A$6:$C$10,3,FALSE)</f>
        <v>125</v>
      </c>
      <c r="H95" t="str">
        <f t="shared" si="6"/>
        <v>(109, 125)</v>
      </c>
      <c r="I95" t="b">
        <f>AND(IFERROR(MATCH(H95,$H$4:H94,0),0)&gt;0,ISERROR(MATCH(TRUE,$I$4:I94,0)))</f>
        <v>0</v>
      </c>
      <c r="J95" s="7" t="str">
        <f>IFERROR(IFERROR(MATCH(H95,$H96:$H$166,0),"")+COUNTA($H$4:H95),"")</f>
        <v/>
      </c>
      <c r="K95" s="8" t="str" cm="1">
        <f t="array" ref="K95">_xlfn.TEXTJOIN("-",,_xlfn.LET(_xlpm.x, IFERROR(_xlfn.ANCHORARRAY(L95),L95),
  _xlpm.list, _xlfn.TOCOL(_xlfn.VSTACK($L$5:GS94),1),
  _xlpm.y, IF(ISERROR(MATCH(_xlpm.x,_xlpm.list,0)),"",_xlpm.x),
  _xlpm.y))</f>
        <v/>
      </c>
      <c r="L95" t="str" cm="1">
        <f t="array" ref="L95:O95">_xlfn.DROP(_xlfn.SEQUENCE(,D95+1,F94,VLOOKUP(E95,Lookup!$A$6:$C$10,2,FALSE))&amp;","&amp;_xlfn.SEQUENCE(,D95+1,G94,VLOOKUP(Workings!E95,Lookup!$A$6:$C$10,3,FALSE)),,1)</f>
        <v>106,125</v>
      </c>
      <c r="M95" t="str">
        <v>107,125</v>
      </c>
      <c r="N95" t="str">
        <v>108,125</v>
      </c>
      <c r="O95" t="str">
        <v>109,125</v>
      </c>
    </row>
    <row r="96" spans="1:16" x14ac:dyDescent="0.2">
      <c r="A96">
        <v>92</v>
      </c>
      <c r="B96">
        <f t="shared" si="7"/>
        <v>373</v>
      </c>
      <c r="C96" t="str">
        <f t="shared" si="8"/>
        <v>L3</v>
      </c>
      <c r="D96">
        <f t="shared" si="9"/>
        <v>3</v>
      </c>
      <c r="E96" t="str">
        <f>_xlfn.LET(_xlpm.x,LEFT(C96,1),INDEX(Lookup!$B$2:$E$3,MATCH(_xlpm.x,Lookup!$A$2:$A$3,0),MATCH(E95,Lookup!$B$1:$E$1,0)))</f>
        <v>N</v>
      </c>
      <c r="F96">
        <f>F95+$D96*VLOOKUP($E96,Lookup!$A$6:$C$10,2,FALSE)</f>
        <v>109</v>
      </c>
      <c r="G96">
        <f>G95+$D96*VLOOKUP($E96,Lookup!$A$6:$C$10,3,FALSE)</f>
        <v>128</v>
      </c>
      <c r="H96" t="str">
        <f t="shared" si="6"/>
        <v>(109, 128)</v>
      </c>
      <c r="I96" t="b">
        <f>AND(IFERROR(MATCH(H96,$H$4:H95,0),0)&gt;0,ISERROR(MATCH(TRUE,$I$4:I95,0)))</f>
        <v>0</v>
      </c>
      <c r="J96" s="7" t="str">
        <f>IFERROR(IFERROR(MATCH(H96,$H97:$H$166,0),"")+COUNTA($H$4:H96),"")</f>
        <v/>
      </c>
      <c r="K96" s="8" t="str" cm="1">
        <f t="array" ref="K96">_xlfn.TEXTJOIN("-",,_xlfn.LET(_xlpm.x, IFERROR(_xlfn.ANCHORARRAY(L96),L96),
  _xlpm.list, _xlfn.TOCOL(_xlfn.VSTACK($L$5:GS95),1),
  _xlpm.y, IF(ISERROR(MATCH(_xlpm.x,_xlpm.list,0)),"",_xlpm.x),
  _xlpm.y))</f>
        <v/>
      </c>
      <c r="L96" t="str" cm="1">
        <f t="array" ref="L96:N96">_xlfn.DROP(_xlfn.SEQUENCE(,D96+1,F95,VLOOKUP(E96,Lookup!$A$6:$C$10,2,FALSE))&amp;","&amp;_xlfn.SEQUENCE(,D96+1,G95,VLOOKUP(Workings!E96,Lookup!$A$6:$C$10,3,FALSE)),,1)</f>
        <v>109,126</v>
      </c>
      <c r="M96" t="str">
        <v>109,127</v>
      </c>
      <c r="N96" t="str">
        <v>109,128</v>
      </c>
    </row>
    <row r="97" spans="1:16" x14ac:dyDescent="0.2">
      <c r="A97">
        <v>93</v>
      </c>
      <c r="B97">
        <f t="shared" si="7"/>
        <v>377</v>
      </c>
      <c r="C97" t="str">
        <f t="shared" si="8"/>
        <v>L4</v>
      </c>
      <c r="D97">
        <f t="shared" si="9"/>
        <v>4</v>
      </c>
      <c r="E97" t="str">
        <f>_xlfn.LET(_xlpm.x,LEFT(C97,1),INDEX(Lookup!$B$2:$E$3,MATCH(_xlpm.x,Lookup!$A$2:$A$3,0),MATCH(E96,Lookup!$B$1:$E$1,0)))</f>
        <v>W</v>
      </c>
      <c r="F97">
        <f>F96+$D97*VLOOKUP($E97,Lookup!$A$6:$C$10,2,FALSE)</f>
        <v>105</v>
      </c>
      <c r="G97">
        <f>G96+$D97*VLOOKUP($E97,Lookup!$A$6:$C$10,3,FALSE)</f>
        <v>128</v>
      </c>
      <c r="H97" t="str">
        <f t="shared" si="6"/>
        <v>(105, 128)</v>
      </c>
      <c r="I97" t="b">
        <f>AND(IFERROR(MATCH(H97,$H$4:H96,0),0)&gt;0,ISERROR(MATCH(TRUE,$I$4:I96,0)))</f>
        <v>0</v>
      </c>
      <c r="J97" s="7" t="str">
        <f>IFERROR(IFERROR(MATCH(H97,$H98:$H$166,0),"")+COUNTA($H$4:H97),"")</f>
        <v/>
      </c>
      <c r="K97" s="8" t="str" cm="1">
        <f t="array" ref="K97">_xlfn.TEXTJOIN("-",,_xlfn.LET(_xlpm.x, IFERROR(_xlfn.ANCHORARRAY(L97),L97),
  _xlpm.list, _xlfn.TOCOL(_xlfn.VSTACK($L$5:GS96),1),
  _xlpm.y, IF(ISERROR(MATCH(_xlpm.x,_xlpm.list,0)),"",_xlpm.x),
  _xlpm.y))</f>
        <v/>
      </c>
      <c r="L97" t="str" cm="1">
        <f t="array" ref="L97:O97">_xlfn.DROP(_xlfn.SEQUENCE(,D97+1,F96,VLOOKUP(E97,Lookup!$A$6:$C$10,2,FALSE))&amp;","&amp;_xlfn.SEQUENCE(,D97+1,G96,VLOOKUP(Workings!E97,Lookup!$A$6:$C$10,3,FALSE)),,1)</f>
        <v>108,128</v>
      </c>
      <c r="M97" t="str">
        <v>107,128</v>
      </c>
      <c r="N97" t="str">
        <v>106,128</v>
      </c>
      <c r="O97" t="str">
        <v>105,128</v>
      </c>
    </row>
    <row r="98" spans="1:16" x14ac:dyDescent="0.2">
      <c r="A98">
        <v>94</v>
      </c>
      <c r="B98">
        <f t="shared" si="7"/>
        <v>381</v>
      </c>
      <c r="C98" t="str">
        <f t="shared" si="8"/>
        <v>L1</v>
      </c>
      <c r="D98">
        <f t="shared" si="9"/>
        <v>1</v>
      </c>
      <c r="E98" t="str">
        <f>_xlfn.LET(_xlpm.x,LEFT(C98,1),INDEX(Lookup!$B$2:$E$3,MATCH(_xlpm.x,Lookup!$A$2:$A$3,0),MATCH(E97,Lookup!$B$1:$E$1,0)))</f>
        <v>S</v>
      </c>
      <c r="F98">
        <f>F97+$D98*VLOOKUP($E98,Lookup!$A$6:$C$10,2,FALSE)</f>
        <v>105</v>
      </c>
      <c r="G98">
        <f>G97+$D98*VLOOKUP($E98,Lookup!$A$6:$C$10,3,FALSE)</f>
        <v>127</v>
      </c>
      <c r="H98" t="str">
        <f t="shared" si="6"/>
        <v>(105, 127)</v>
      </c>
      <c r="I98" t="b">
        <f>AND(IFERROR(MATCH(H98,$H$4:H97,0),0)&gt;0,ISERROR(MATCH(TRUE,$I$4:I97,0)))</f>
        <v>0</v>
      </c>
      <c r="J98" s="7" t="str">
        <f>IFERROR(IFERROR(MATCH(H98,$H99:$H$166,0),"")+COUNTA($H$4:H98),"")</f>
        <v/>
      </c>
      <c r="K98" s="8" t="str" cm="1">
        <f t="array" ref="K98">_xlfn.TEXTJOIN("-",,_xlfn.LET(_xlpm.x, IFERROR(_xlfn.ANCHORARRAY(L98),L98),
  _xlpm.list, _xlfn.TOCOL(_xlfn.VSTACK($L$5:GS97),1),
  _xlpm.y, IF(ISERROR(MATCH(_xlpm.x,_xlpm.list,0)),"",_xlpm.x),
  _xlpm.y))</f>
        <v/>
      </c>
      <c r="L98" t="str" cm="1">
        <f t="array" ref="L98">_xlfn.DROP(_xlfn.SEQUENCE(,D98+1,F97,VLOOKUP(E98,Lookup!$A$6:$C$10,2,FALSE))&amp;","&amp;_xlfn.SEQUENCE(,D98+1,G97,VLOOKUP(Workings!E98,Lookup!$A$6:$C$10,3,FALSE)),,1)</f>
        <v>105,127</v>
      </c>
    </row>
    <row r="99" spans="1:16" x14ac:dyDescent="0.2">
      <c r="A99">
        <v>95</v>
      </c>
      <c r="B99">
        <f t="shared" si="7"/>
        <v>385</v>
      </c>
      <c r="C99" t="str">
        <f t="shared" si="8"/>
        <v>L5</v>
      </c>
      <c r="D99">
        <f t="shared" si="9"/>
        <v>5</v>
      </c>
      <c r="E99" t="str">
        <f>_xlfn.LET(_xlpm.x,LEFT(C99,1),INDEX(Lookup!$B$2:$E$3,MATCH(_xlpm.x,Lookup!$A$2:$A$3,0),MATCH(E98,Lookup!$B$1:$E$1,0)))</f>
        <v>E</v>
      </c>
      <c r="F99">
        <f>F98+$D99*VLOOKUP($E99,Lookup!$A$6:$C$10,2,FALSE)</f>
        <v>110</v>
      </c>
      <c r="G99">
        <f>G98+$D99*VLOOKUP($E99,Lookup!$A$6:$C$10,3,FALSE)</f>
        <v>127</v>
      </c>
      <c r="H99" t="str">
        <f t="shared" si="6"/>
        <v>(110, 127)</v>
      </c>
      <c r="I99" t="b">
        <f>AND(IFERROR(MATCH(H99,$H$4:H98,0),0)&gt;0,ISERROR(MATCH(TRUE,$I$4:I98,0)))</f>
        <v>0</v>
      </c>
      <c r="J99" s="7" t="str">
        <f>IFERROR(IFERROR(MATCH(H99,$H100:$H$166,0),"")+COUNTA($H$4:H99),"")</f>
        <v/>
      </c>
      <c r="K99" s="8" t="str" cm="1">
        <f t="array" ref="K99">_xlfn.TEXTJOIN("-",,_xlfn.LET(_xlpm.x, IFERROR(_xlfn.ANCHORARRAY(L99),L99),
  _xlpm.list, _xlfn.TOCOL(_xlfn.VSTACK($L$5:GS98),1),
  _xlpm.y, IF(ISERROR(MATCH(_xlpm.x,_xlpm.list,0)),"",_xlpm.x),
  _xlpm.y))</f>
        <v>109,127</v>
      </c>
      <c r="L99" t="str" cm="1">
        <f t="array" ref="L99:P99">_xlfn.DROP(_xlfn.SEQUENCE(,D99+1,F98,VLOOKUP(E99,Lookup!$A$6:$C$10,2,FALSE))&amp;","&amp;_xlfn.SEQUENCE(,D99+1,G98,VLOOKUP(Workings!E99,Lookup!$A$6:$C$10,3,FALSE)),,1)</f>
        <v>106,127</v>
      </c>
      <c r="M99" t="str">
        <v>107,127</v>
      </c>
      <c r="N99" t="str">
        <v>108,127</v>
      </c>
      <c r="O99" t="str">
        <v>109,127</v>
      </c>
      <c r="P99" t="str">
        <v>110,127</v>
      </c>
    </row>
    <row r="100" spans="1:16" x14ac:dyDescent="0.2">
      <c r="A100">
        <v>96</v>
      </c>
      <c r="B100">
        <f t="shared" si="7"/>
        <v>389</v>
      </c>
      <c r="C100" t="str">
        <f t="shared" si="8"/>
        <v>L5</v>
      </c>
      <c r="D100">
        <f t="shared" si="9"/>
        <v>5</v>
      </c>
      <c r="E100" t="str">
        <f>_xlfn.LET(_xlpm.x,LEFT(C100,1),INDEX(Lookup!$B$2:$E$3,MATCH(_xlpm.x,Lookup!$A$2:$A$3,0),MATCH(E99,Lookup!$B$1:$E$1,0)))</f>
        <v>N</v>
      </c>
      <c r="F100">
        <f>F99+$D100*VLOOKUP($E100,Lookup!$A$6:$C$10,2,FALSE)</f>
        <v>110</v>
      </c>
      <c r="G100">
        <f>G99+$D100*VLOOKUP($E100,Lookup!$A$6:$C$10,3,FALSE)</f>
        <v>132</v>
      </c>
      <c r="H100" t="str">
        <f t="shared" si="6"/>
        <v>(110, 132)</v>
      </c>
      <c r="I100" t="b">
        <f>AND(IFERROR(MATCH(H100,$H$4:H99,0),0)&gt;0,ISERROR(MATCH(TRUE,$I$4:I99,0)))</f>
        <v>0</v>
      </c>
      <c r="J100" s="7" t="str">
        <f>IFERROR(IFERROR(MATCH(H100,$H101:$H$166,0),"")+COUNTA($H$4:H100),"")</f>
        <v/>
      </c>
      <c r="K100" s="8" t="str" cm="1">
        <f t="array" ref="K100">_xlfn.TEXTJOIN("-",,_xlfn.LET(_xlpm.x, IFERROR(_xlfn.ANCHORARRAY(L100),L100),
  _xlpm.list, _xlfn.TOCOL(_xlfn.VSTACK($L$5:GS99),1),
  _xlpm.y, IF(ISERROR(MATCH(_xlpm.x,_xlpm.list,0)),"",_xlpm.x),
  _xlpm.y))</f>
        <v/>
      </c>
      <c r="L100" t="str" cm="1">
        <f t="array" ref="L100:P100">_xlfn.DROP(_xlfn.SEQUENCE(,D100+1,F99,VLOOKUP(E100,Lookup!$A$6:$C$10,2,FALSE))&amp;","&amp;_xlfn.SEQUENCE(,D100+1,G99,VLOOKUP(Workings!E100,Lookup!$A$6:$C$10,3,FALSE)),,1)</f>
        <v>110,128</v>
      </c>
      <c r="M100" t="str">
        <v>110,129</v>
      </c>
      <c r="N100" t="str">
        <v>110,130</v>
      </c>
      <c r="O100" t="str">
        <v>110,131</v>
      </c>
      <c r="P100" t="str">
        <v>110,132</v>
      </c>
    </row>
    <row r="101" spans="1:16" x14ac:dyDescent="0.2">
      <c r="A101">
        <v>97</v>
      </c>
      <c r="B101">
        <f t="shared" si="7"/>
        <v>393</v>
      </c>
      <c r="C101" t="str">
        <f t="shared" si="8"/>
        <v>R5</v>
      </c>
      <c r="D101">
        <f t="shared" si="9"/>
        <v>5</v>
      </c>
      <c r="E101" t="str">
        <f>_xlfn.LET(_xlpm.x,LEFT(C101,1),INDEX(Lookup!$B$2:$E$3,MATCH(_xlpm.x,Lookup!$A$2:$A$3,0),MATCH(E100,Lookup!$B$1:$E$1,0)))</f>
        <v>E</v>
      </c>
      <c r="F101">
        <f>F100+$D101*VLOOKUP($E101,Lookup!$A$6:$C$10,2,FALSE)</f>
        <v>115</v>
      </c>
      <c r="G101">
        <f>G100+$D101*VLOOKUP($E101,Lookup!$A$6:$C$10,3,FALSE)</f>
        <v>132</v>
      </c>
      <c r="H101" t="str">
        <f t="shared" si="6"/>
        <v>(115, 132)</v>
      </c>
      <c r="I101" t="b">
        <f>AND(IFERROR(MATCH(H101,$H$4:H100,0),0)&gt;0,ISERROR(MATCH(TRUE,$I$4:I100,0)))</f>
        <v>0</v>
      </c>
      <c r="J101" s="7" t="str">
        <f>IFERROR(IFERROR(MATCH(H101,$H102:$H$166,0),"")+COUNTA($H$4:H101),"")</f>
        <v/>
      </c>
      <c r="K101" s="8" t="str" cm="1">
        <f t="array" ref="K101">_xlfn.TEXTJOIN("-",,_xlfn.LET(_xlpm.x, IFERROR(_xlfn.ANCHORARRAY(L101),L101),
  _xlpm.list, _xlfn.TOCOL(_xlfn.VSTACK($L$5:GS100),1),
  _xlpm.y, IF(ISERROR(MATCH(_xlpm.x,_xlpm.list,0)),"",_xlpm.x),
  _xlpm.y))</f>
        <v/>
      </c>
      <c r="L101" t="str" cm="1">
        <f t="array" ref="L101:P101">_xlfn.DROP(_xlfn.SEQUENCE(,D101+1,F100,VLOOKUP(E101,Lookup!$A$6:$C$10,2,FALSE))&amp;","&amp;_xlfn.SEQUENCE(,D101+1,G100,VLOOKUP(Workings!E101,Lookup!$A$6:$C$10,3,FALSE)),,1)</f>
        <v>111,132</v>
      </c>
      <c r="M101" t="str">
        <v>112,132</v>
      </c>
      <c r="N101" t="str">
        <v>113,132</v>
      </c>
      <c r="O101" t="str">
        <v>114,132</v>
      </c>
      <c r="P101" t="str">
        <v>115,132</v>
      </c>
    </row>
    <row r="102" spans="1:16" x14ac:dyDescent="0.2">
      <c r="A102">
        <v>98</v>
      </c>
      <c r="B102">
        <f t="shared" ref="B102:B133" si="10">FIND(", ",input&amp;", ",B101+1)</f>
        <v>397</v>
      </c>
      <c r="C102" t="str">
        <f t="shared" ref="C102:C133" si="11">MID(input,B101+2,B102-B101-2)</f>
        <v>L5</v>
      </c>
      <c r="D102">
        <f t="shared" si="9"/>
        <v>5</v>
      </c>
      <c r="E102" t="str">
        <f>_xlfn.LET(_xlpm.x,LEFT(C102,1),INDEX(Lookup!$B$2:$E$3,MATCH(_xlpm.x,Lookup!$A$2:$A$3,0),MATCH(E101,Lookup!$B$1:$E$1,0)))</f>
        <v>N</v>
      </c>
      <c r="F102">
        <f>F101+$D102*VLOOKUP($E102,Lookup!$A$6:$C$10,2,FALSE)</f>
        <v>115</v>
      </c>
      <c r="G102">
        <f>G101+$D102*VLOOKUP($E102,Lookup!$A$6:$C$10,3,FALSE)</f>
        <v>137</v>
      </c>
      <c r="H102" t="str">
        <f t="shared" si="6"/>
        <v>(115, 137)</v>
      </c>
      <c r="I102" t="b">
        <f>AND(IFERROR(MATCH(H102,$H$4:H101,0),0)&gt;0,ISERROR(MATCH(TRUE,$I$4:I101,0)))</f>
        <v>0</v>
      </c>
      <c r="J102" s="7" t="str">
        <f>IFERROR(IFERROR(MATCH(H102,$H103:$H$166,0),"")+COUNTA($H$4:H102),"")</f>
        <v/>
      </c>
      <c r="K102" s="8" t="str" cm="1">
        <f t="array" ref="K102">_xlfn.TEXTJOIN("-",,_xlfn.LET(_xlpm.x, IFERROR(_xlfn.ANCHORARRAY(L102),L102),
  _xlpm.list, _xlfn.TOCOL(_xlfn.VSTACK($L$5:GS101),1),
  _xlpm.y, IF(ISERROR(MATCH(_xlpm.x,_xlpm.list,0)),"",_xlpm.x),
  _xlpm.y))</f>
        <v/>
      </c>
      <c r="L102" t="str" cm="1">
        <f t="array" ref="L102:P102">_xlfn.DROP(_xlfn.SEQUENCE(,D102+1,F101,VLOOKUP(E102,Lookup!$A$6:$C$10,2,FALSE))&amp;","&amp;_xlfn.SEQUENCE(,D102+1,G101,VLOOKUP(Workings!E102,Lookup!$A$6:$C$10,3,FALSE)),,1)</f>
        <v>115,133</v>
      </c>
      <c r="M102" t="str">
        <v>115,134</v>
      </c>
      <c r="N102" t="str">
        <v>115,135</v>
      </c>
      <c r="O102" t="str">
        <v>115,136</v>
      </c>
      <c r="P102" t="str">
        <v>115,137</v>
      </c>
    </row>
    <row r="103" spans="1:16" x14ac:dyDescent="0.2">
      <c r="A103">
        <v>99</v>
      </c>
      <c r="B103">
        <f t="shared" si="10"/>
        <v>401</v>
      </c>
      <c r="C103" t="str">
        <f t="shared" si="11"/>
        <v>L2</v>
      </c>
      <c r="D103">
        <f t="shared" si="9"/>
        <v>2</v>
      </c>
      <c r="E103" t="str">
        <f>_xlfn.LET(_xlpm.x,LEFT(C103,1),INDEX(Lookup!$B$2:$E$3,MATCH(_xlpm.x,Lookup!$A$2:$A$3,0),MATCH(E102,Lookup!$B$1:$E$1,0)))</f>
        <v>W</v>
      </c>
      <c r="F103">
        <f>F102+$D103*VLOOKUP($E103,Lookup!$A$6:$C$10,2,FALSE)</f>
        <v>113</v>
      </c>
      <c r="G103">
        <f>G102+$D103*VLOOKUP($E103,Lookup!$A$6:$C$10,3,FALSE)</f>
        <v>137</v>
      </c>
      <c r="H103" t="str">
        <f t="shared" si="6"/>
        <v>(113, 137)</v>
      </c>
      <c r="I103" t="b">
        <f>AND(IFERROR(MATCH(H103,$H$4:H102,0),0)&gt;0,ISERROR(MATCH(TRUE,$I$4:I102,0)))</f>
        <v>0</v>
      </c>
      <c r="J103" s="7" t="str">
        <f>IFERROR(IFERROR(MATCH(H103,$H104:$H$166,0),"")+COUNTA($H$4:H103),"")</f>
        <v/>
      </c>
      <c r="K103" s="8" t="str" cm="1">
        <f t="array" ref="K103">_xlfn.TEXTJOIN("-",,_xlfn.LET(_xlpm.x, IFERROR(_xlfn.ANCHORARRAY(L103),L103),
  _xlpm.list, _xlfn.TOCOL(_xlfn.VSTACK($L$5:GS102),1),
  _xlpm.y, IF(ISERROR(MATCH(_xlpm.x,_xlpm.list,0)),"",_xlpm.x),
  _xlpm.y))</f>
        <v/>
      </c>
      <c r="L103" t="str" cm="1">
        <f t="array" ref="L103:M103">_xlfn.DROP(_xlfn.SEQUENCE(,D103+1,F102,VLOOKUP(E103,Lookup!$A$6:$C$10,2,FALSE))&amp;","&amp;_xlfn.SEQUENCE(,D103+1,G102,VLOOKUP(Workings!E103,Lookup!$A$6:$C$10,3,FALSE)),,1)</f>
        <v>114,137</v>
      </c>
      <c r="M103" t="str">
        <v>113,137</v>
      </c>
    </row>
    <row r="104" spans="1:16" x14ac:dyDescent="0.2">
      <c r="A104">
        <v>100</v>
      </c>
      <c r="B104">
        <f t="shared" si="10"/>
        <v>405</v>
      </c>
      <c r="C104" t="str">
        <f t="shared" si="11"/>
        <v>L1</v>
      </c>
      <c r="D104">
        <f t="shared" si="9"/>
        <v>1</v>
      </c>
      <c r="E104" t="str">
        <f>_xlfn.LET(_xlpm.x,LEFT(C104,1),INDEX(Lookup!$B$2:$E$3,MATCH(_xlpm.x,Lookup!$A$2:$A$3,0),MATCH(E103,Lookup!$B$1:$E$1,0)))</f>
        <v>S</v>
      </c>
      <c r="F104">
        <f>F103+$D104*VLOOKUP($E104,Lookup!$A$6:$C$10,2,FALSE)</f>
        <v>113</v>
      </c>
      <c r="G104">
        <f>G103+$D104*VLOOKUP($E104,Lookup!$A$6:$C$10,3,FALSE)</f>
        <v>136</v>
      </c>
      <c r="H104" t="str">
        <f t="shared" si="6"/>
        <v>(113, 136)</v>
      </c>
      <c r="I104" t="b">
        <f>AND(IFERROR(MATCH(H104,$H$4:H103,0),0)&gt;0,ISERROR(MATCH(TRUE,$I$4:I103,0)))</f>
        <v>0</v>
      </c>
      <c r="J104" s="7" t="str">
        <f>IFERROR(IFERROR(MATCH(H104,$H105:$H$166,0),"")+COUNTA($H$4:H104),"")</f>
        <v/>
      </c>
      <c r="K104" s="8" t="str" cm="1">
        <f t="array" ref="K104">_xlfn.TEXTJOIN("-",,_xlfn.LET(_xlpm.x, IFERROR(_xlfn.ANCHORARRAY(L104),L104),
  _xlpm.list, _xlfn.TOCOL(_xlfn.VSTACK($L$5:GS103),1),
  _xlpm.y, IF(ISERROR(MATCH(_xlpm.x,_xlpm.list,0)),"",_xlpm.x),
  _xlpm.y))</f>
        <v/>
      </c>
      <c r="L104" t="str" cm="1">
        <f t="array" ref="L104">_xlfn.DROP(_xlfn.SEQUENCE(,D104+1,F103,VLOOKUP(E104,Lookup!$A$6:$C$10,2,FALSE))&amp;","&amp;_xlfn.SEQUENCE(,D104+1,G103,VLOOKUP(Workings!E104,Lookup!$A$6:$C$10,3,FALSE)),,1)</f>
        <v>113,136</v>
      </c>
    </row>
    <row r="105" spans="1:16" x14ac:dyDescent="0.2">
      <c r="A105">
        <v>101</v>
      </c>
      <c r="B105">
        <f t="shared" si="10"/>
        <v>409</v>
      </c>
      <c r="C105" t="str">
        <f t="shared" si="11"/>
        <v>L2</v>
      </c>
      <c r="D105">
        <f t="shared" si="9"/>
        <v>2</v>
      </c>
      <c r="E105" t="str">
        <f>_xlfn.LET(_xlpm.x,LEFT(C105,1),INDEX(Lookup!$B$2:$E$3,MATCH(_xlpm.x,Lookup!$A$2:$A$3,0),MATCH(E104,Lookup!$B$1:$E$1,0)))</f>
        <v>E</v>
      </c>
      <c r="F105">
        <f>F104+$D105*VLOOKUP($E105,Lookup!$A$6:$C$10,2,FALSE)</f>
        <v>115</v>
      </c>
      <c r="G105">
        <f>G104+$D105*VLOOKUP($E105,Lookup!$A$6:$C$10,3,FALSE)</f>
        <v>136</v>
      </c>
      <c r="H105" t="str">
        <f t="shared" si="6"/>
        <v>(115, 136)</v>
      </c>
      <c r="I105" t="b">
        <f>AND(IFERROR(MATCH(H105,$H$4:H104,0),0)&gt;0,ISERROR(MATCH(TRUE,$I$4:I104,0)))</f>
        <v>0</v>
      </c>
      <c r="J105" s="7" t="str">
        <f>IFERROR(IFERROR(MATCH(H105,$H106:$H$166,0),"")+COUNTA($H$4:H105),"")</f>
        <v/>
      </c>
      <c r="K105" s="8" t="str" cm="1">
        <f t="array" ref="K105">_xlfn.TEXTJOIN("-",,_xlfn.LET(_xlpm.x, IFERROR(_xlfn.ANCHORARRAY(L105),L105),
  _xlpm.list, _xlfn.TOCOL(_xlfn.VSTACK($L$5:GS104),1),
  _xlpm.y, IF(ISERROR(MATCH(_xlpm.x,_xlpm.list,0)),"",_xlpm.x),
  _xlpm.y))</f>
        <v>115,136</v>
      </c>
      <c r="L105" t="str" cm="1">
        <f t="array" ref="L105:M105">_xlfn.DROP(_xlfn.SEQUENCE(,D105+1,F104,VLOOKUP(E105,Lookup!$A$6:$C$10,2,FALSE))&amp;","&amp;_xlfn.SEQUENCE(,D105+1,G104,VLOOKUP(Workings!E105,Lookup!$A$6:$C$10,3,FALSE)),,1)</f>
        <v>114,136</v>
      </c>
      <c r="M105" t="str">
        <v>115,136</v>
      </c>
    </row>
    <row r="106" spans="1:16" x14ac:dyDescent="0.2">
      <c r="A106">
        <v>102</v>
      </c>
      <c r="B106">
        <f t="shared" si="10"/>
        <v>413</v>
      </c>
      <c r="C106" t="str">
        <f t="shared" si="11"/>
        <v>L4</v>
      </c>
      <c r="D106">
        <f t="shared" si="9"/>
        <v>4</v>
      </c>
      <c r="E106" t="str">
        <f>_xlfn.LET(_xlpm.x,LEFT(C106,1),INDEX(Lookup!$B$2:$E$3,MATCH(_xlpm.x,Lookup!$A$2:$A$3,0),MATCH(E105,Lookup!$B$1:$E$1,0)))</f>
        <v>N</v>
      </c>
      <c r="F106">
        <f>F105+$D106*VLOOKUP($E106,Lookup!$A$6:$C$10,2,FALSE)</f>
        <v>115</v>
      </c>
      <c r="G106">
        <f>G105+$D106*VLOOKUP($E106,Lookup!$A$6:$C$10,3,FALSE)</f>
        <v>140</v>
      </c>
      <c r="H106" t="str">
        <f t="shared" si="6"/>
        <v>(115, 140)</v>
      </c>
      <c r="I106" t="b">
        <f>AND(IFERROR(MATCH(H106,$H$4:H105,0),0)&gt;0,ISERROR(MATCH(TRUE,$I$4:I105,0)))</f>
        <v>0</v>
      </c>
      <c r="J106" s="7" t="str">
        <f>IFERROR(IFERROR(MATCH(H106,$H107:$H$166,0),"")+COUNTA($H$4:H106),"")</f>
        <v/>
      </c>
      <c r="K106" s="8" t="str" cm="1">
        <f t="array" ref="K106">_xlfn.TEXTJOIN("-",,_xlfn.LET(_xlpm.x, IFERROR(_xlfn.ANCHORARRAY(L106),L106),
  _xlpm.list, _xlfn.TOCOL(_xlfn.VSTACK($L$5:GS105),1),
  _xlpm.y, IF(ISERROR(MATCH(_xlpm.x,_xlpm.list,0)),"",_xlpm.x),
  _xlpm.y))</f>
        <v>115,137</v>
      </c>
      <c r="L106" t="str" cm="1">
        <f t="array" ref="L106:O106">_xlfn.DROP(_xlfn.SEQUENCE(,D106+1,F105,VLOOKUP(E106,Lookup!$A$6:$C$10,2,FALSE))&amp;","&amp;_xlfn.SEQUENCE(,D106+1,G105,VLOOKUP(Workings!E106,Lookup!$A$6:$C$10,3,FALSE)),,1)</f>
        <v>115,137</v>
      </c>
      <c r="M106" t="str">
        <v>115,138</v>
      </c>
      <c r="N106" t="str">
        <v>115,139</v>
      </c>
      <c r="O106" t="str">
        <v>115,140</v>
      </c>
    </row>
    <row r="107" spans="1:16" x14ac:dyDescent="0.2">
      <c r="A107">
        <v>103</v>
      </c>
      <c r="B107">
        <f t="shared" si="10"/>
        <v>417</v>
      </c>
      <c r="C107" t="str">
        <f t="shared" si="11"/>
        <v>L1</v>
      </c>
      <c r="D107">
        <f t="shared" si="9"/>
        <v>1</v>
      </c>
      <c r="E107" t="str">
        <f>_xlfn.LET(_xlpm.x,LEFT(C107,1),INDEX(Lookup!$B$2:$E$3,MATCH(_xlpm.x,Lookup!$A$2:$A$3,0),MATCH(E106,Lookup!$B$1:$E$1,0)))</f>
        <v>W</v>
      </c>
      <c r="F107">
        <f>F106+$D107*VLOOKUP($E107,Lookup!$A$6:$C$10,2,FALSE)</f>
        <v>114</v>
      </c>
      <c r="G107">
        <f>G106+$D107*VLOOKUP($E107,Lookup!$A$6:$C$10,3,FALSE)</f>
        <v>140</v>
      </c>
      <c r="H107" t="str">
        <f t="shared" si="6"/>
        <v>(114, 140)</v>
      </c>
      <c r="I107" t="b">
        <f>AND(IFERROR(MATCH(H107,$H$4:H106,0),0)&gt;0,ISERROR(MATCH(TRUE,$I$4:I106,0)))</f>
        <v>0</v>
      </c>
      <c r="J107" s="7" t="str">
        <f>IFERROR(IFERROR(MATCH(H107,$H108:$H$166,0),"")+COUNTA($H$4:H107),"")</f>
        <v/>
      </c>
      <c r="K107" s="8" t="str" cm="1">
        <f t="array" ref="K107">_xlfn.TEXTJOIN("-",,_xlfn.LET(_xlpm.x, IFERROR(_xlfn.ANCHORARRAY(L107),L107),
  _xlpm.list, _xlfn.TOCOL(_xlfn.VSTACK($L$5:GS106),1),
  _xlpm.y, IF(ISERROR(MATCH(_xlpm.x,_xlpm.list,0)),"",_xlpm.x),
  _xlpm.y))</f>
        <v/>
      </c>
      <c r="L107" t="str" cm="1">
        <f t="array" ref="L107">_xlfn.DROP(_xlfn.SEQUENCE(,D107+1,F106,VLOOKUP(E107,Lookup!$A$6:$C$10,2,FALSE))&amp;","&amp;_xlfn.SEQUENCE(,D107+1,G106,VLOOKUP(Workings!E107,Lookup!$A$6:$C$10,3,FALSE)),,1)</f>
        <v>114,140</v>
      </c>
    </row>
    <row r="108" spans="1:16" x14ac:dyDescent="0.2">
      <c r="A108">
        <v>104</v>
      </c>
      <c r="B108">
        <f t="shared" si="10"/>
        <v>421</v>
      </c>
      <c r="C108" t="str">
        <f t="shared" si="11"/>
        <v>L2</v>
      </c>
      <c r="D108">
        <f t="shared" si="9"/>
        <v>2</v>
      </c>
      <c r="E108" t="str">
        <f>_xlfn.LET(_xlpm.x,LEFT(C108,1),INDEX(Lookup!$B$2:$E$3,MATCH(_xlpm.x,Lookup!$A$2:$A$3,0),MATCH(E107,Lookup!$B$1:$E$1,0)))</f>
        <v>S</v>
      </c>
      <c r="F108">
        <f>F107+$D108*VLOOKUP($E108,Lookup!$A$6:$C$10,2,FALSE)</f>
        <v>114</v>
      </c>
      <c r="G108">
        <f>G107+$D108*VLOOKUP($E108,Lookup!$A$6:$C$10,3,FALSE)</f>
        <v>138</v>
      </c>
      <c r="H108" t="str">
        <f t="shared" si="6"/>
        <v>(114, 138)</v>
      </c>
      <c r="I108" t="b">
        <f>AND(IFERROR(MATCH(H108,$H$4:H107,0),0)&gt;0,ISERROR(MATCH(TRUE,$I$4:I107,0)))</f>
        <v>0</v>
      </c>
      <c r="J108" s="7" t="str">
        <f>IFERROR(IFERROR(MATCH(H108,$H109:$H$166,0),"")+COUNTA($H$4:H108),"")</f>
        <v/>
      </c>
      <c r="K108" s="8" t="str" cm="1">
        <f t="array" ref="K108">_xlfn.TEXTJOIN("-",,_xlfn.LET(_xlpm.x, IFERROR(_xlfn.ANCHORARRAY(L108),L108),
  _xlpm.list, _xlfn.TOCOL(_xlfn.VSTACK($L$5:GS107),1),
  _xlpm.y, IF(ISERROR(MATCH(_xlpm.x,_xlpm.list,0)),"",_xlpm.x),
  _xlpm.y))</f>
        <v/>
      </c>
      <c r="L108" t="str" cm="1">
        <f t="array" ref="L108:M108">_xlfn.DROP(_xlfn.SEQUENCE(,D108+1,F107,VLOOKUP(E108,Lookup!$A$6:$C$10,2,FALSE))&amp;","&amp;_xlfn.SEQUENCE(,D108+1,G107,VLOOKUP(Workings!E108,Lookup!$A$6:$C$10,3,FALSE)),,1)</f>
        <v>114,139</v>
      </c>
      <c r="M108" t="str">
        <v>114,138</v>
      </c>
    </row>
    <row r="109" spans="1:16" x14ac:dyDescent="0.2">
      <c r="A109">
        <v>105</v>
      </c>
      <c r="B109">
        <f t="shared" si="10"/>
        <v>425</v>
      </c>
      <c r="C109" t="str">
        <f t="shared" si="11"/>
        <v>R3</v>
      </c>
      <c r="D109">
        <f t="shared" si="9"/>
        <v>3</v>
      </c>
      <c r="E109" t="str">
        <f>_xlfn.LET(_xlpm.x,LEFT(C109,1),INDEX(Lookup!$B$2:$E$3,MATCH(_xlpm.x,Lookup!$A$2:$A$3,0),MATCH(E108,Lookup!$B$1:$E$1,0)))</f>
        <v>W</v>
      </c>
      <c r="F109">
        <f>F108+$D109*VLOOKUP($E109,Lookup!$A$6:$C$10,2,FALSE)</f>
        <v>111</v>
      </c>
      <c r="G109">
        <f>G108+$D109*VLOOKUP($E109,Lookup!$A$6:$C$10,3,FALSE)</f>
        <v>138</v>
      </c>
      <c r="H109" t="str">
        <f t="shared" si="6"/>
        <v>(111, 138)</v>
      </c>
      <c r="I109" t="b">
        <f>AND(IFERROR(MATCH(H109,$H$4:H108,0),0)&gt;0,ISERROR(MATCH(TRUE,$I$4:I108,0)))</f>
        <v>0</v>
      </c>
      <c r="J109" s="7" t="str">
        <f>IFERROR(IFERROR(MATCH(H109,$H110:$H$166,0),"")+COUNTA($H$4:H109),"")</f>
        <v/>
      </c>
      <c r="K109" s="8" t="str" cm="1">
        <f t="array" ref="K109">_xlfn.TEXTJOIN("-",,_xlfn.LET(_xlpm.x, IFERROR(_xlfn.ANCHORARRAY(L109),L109),
  _xlpm.list, _xlfn.TOCOL(_xlfn.VSTACK($L$5:GS108),1),
  _xlpm.y, IF(ISERROR(MATCH(_xlpm.x,_xlpm.list,0)),"",_xlpm.x),
  _xlpm.y))</f>
        <v/>
      </c>
      <c r="L109" t="str" cm="1">
        <f t="array" ref="L109:N109">_xlfn.DROP(_xlfn.SEQUENCE(,D109+1,F108,VLOOKUP(E109,Lookup!$A$6:$C$10,2,FALSE))&amp;","&amp;_xlfn.SEQUENCE(,D109+1,G108,VLOOKUP(Workings!E109,Lookup!$A$6:$C$10,3,FALSE)),,1)</f>
        <v>113,138</v>
      </c>
      <c r="M109" t="str">
        <v>112,138</v>
      </c>
      <c r="N109" t="str">
        <v>111,138</v>
      </c>
    </row>
    <row r="110" spans="1:16" x14ac:dyDescent="0.2">
      <c r="A110">
        <v>106</v>
      </c>
      <c r="B110">
        <f t="shared" si="10"/>
        <v>429</v>
      </c>
      <c r="C110" t="str">
        <f t="shared" si="11"/>
        <v>R1</v>
      </c>
      <c r="D110">
        <f t="shared" si="9"/>
        <v>1</v>
      </c>
      <c r="E110" t="str">
        <f>_xlfn.LET(_xlpm.x,LEFT(C110,1),INDEX(Lookup!$B$2:$E$3,MATCH(_xlpm.x,Lookup!$A$2:$A$3,0),MATCH(E109,Lookup!$B$1:$E$1,0)))</f>
        <v>N</v>
      </c>
      <c r="F110">
        <f>F109+$D110*VLOOKUP($E110,Lookup!$A$6:$C$10,2,FALSE)</f>
        <v>111</v>
      </c>
      <c r="G110">
        <f>G109+$D110*VLOOKUP($E110,Lookup!$A$6:$C$10,3,FALSE)</f>
        <v>139</v>
      </c>
      <c r="H110" t="str">
        <f t="shared" si="6"/>
        <v>(111, 139)</v>
      </c>
      <c r="I110" t="b">
        <f>AND(IFERROR(MATCH(H110,$H$4:H109,0),0)&gt;0,ISERROR(MATCH(TRUE,$I$4:I109,0)))</f>
        <v>0</v>
      </c>
      <c r="J110" s="7" t="str">
        <f>IFERROR(IFERROR(MATCH(H110,$H111:$H$166,0),"")+COUNTA($H$4:H110),"")</f>
        <v/>
      </c>
      <c r="K110" s="8" t="str" cm="1">
        <f t="array" ref="K110">_xlfn.TEXTJOIN("-",,_xlfn.LET(_xlpm.x, IFERROR(_xlfn.ANCHORARRAY(L110),L110),
  _xlpm.list, _xlfn.TOCOL(_xlfn.VSTACK($L$5:GS109),1),
  _xlpm.y, IF(ISERROR(MATCH(_xlpm.x,_xlpm.list,0)),"",_xlpm.x),
  _xlpm.y))</f>
        <v/>
      </c>
      <c r="L110" t="str" cm="1">
        <f t="array" ref="L110">_xlfn.DROP(_xlfn.SEQUENCE(,D110+1,F109,VLOOKUP(E110,Lookup!$A$6:$C$10,2,FALSE))&amp;","&amp;_xlfn.SEQUENCE(,D110+1,G109,VLOOKUP(Workings!E110,Lookup!$A$6:$C$10,3,FALSE)),,1)</f>
        <v>111,139</v>
      </c>
    </row>
    <row r="111" spans="1:16" x14ac:dyDescent="0.2">
      <c r="A111">
        <v>107</v>
      </c>
      <c r="B111">
        <f t="shared" si="10"/>
        <v>433</v>
      </c>
      <c r="C111" t="str">
        <f t="shared" si="11"/>
        <v>R1</v>
      </c>
      <c r="D111">
        <f t="shared" si="9"/>
        <v>1</v>
      </c>
      <c r="E111" t="str">
        <f>_xlfn.LET(_xlpm.x,LEFT(C111,1),INDEX(Lookup!$B$2:$E$3,MATCH(_xlpm.x,Lookup!$A$2:$A$3,0),MATCH(E110,Lookup!$B$1:$E$1,0)))</f>
        <v>E</v>
      </c>
      <c r="F111">
        <f>F110+$D111*VLOOKUP($E111,Lookup!$A$6:$C$10,2,FALSE)</f>
        <v>112</v>
      </c>
      <c r="G111">
        <f>G110+$D111*VLOOKUP($E111,Lookup!$A$6:$C$10,3,FALSE)</f>
        <v>139</v>
      </c>
      <c r="H111" t="str">
        <f t="shared" si="6"/>
        <v>(112, 139)</v>
      </c>
      <c r="I111" t="b">
        <f>AND(IFERROR(MATCH(H111,$H$4:H110,0),0)&gt;0,ISERROR(MATCH(TRUE,$I$4:I110,0)))</f>
        <v>0</v>
      </c>
      <c r="J111" s="7" t="str">
        <f>IFERROR(IFERROR(MATCH(H111,$H112:$H$166,0),"")+COUNTA($H$4:H111),"")</f>
        <v/>
      </c>
      <c r="K111" s="8" t="str" cm="1">
        <f t="array" ref="K111">_xlfn.TEXTJOIN("-",,_xlfn.LET(_xlpm.x, IFERROR(_xlfn.ANCHORARRAY(L111),L111),
  _xlpm.list, _xlfn.TOCOL(_xlfn.VSTACK($L$5:GS110),1),
  _xlpm.y, IF(ISERROR(MATCH(_xlpm.x,_xlpm.list,0)),"",_xlpm.x),
  _xlpm.y))</f>
        <v/>
      </c>
      <c r="L111" t="str" cm="1">
        <f t="array" ref="L111">_xlfn.DROP(_xlfn.SEQUENCE(,D111+1,F110,VLOOKUP(E111,Lookup!$A$6:$C$10,2,FALSE))&amp;","&amp;_xlfn.SEQUENCE(,D111+1,G110,VLOOKUP(Workings!E111,Lookup!$A$6:$C$10,3,FALSE)),,1)</f>
        <v>112,139</v>
      </c>
    </row>
    <row r="112" spans="1:16" x14ac:dyDescent="0.2">
      <c r="A112">
        <v>108</v>
      </c>
      <c r="B112">
        <f t="shared" si="10"/>
        <v>437</v>
      </c>
      <c r="C112" t="str">
        <f t="shared" si="11"/>
        <v>L2</v>
      </c>
      <c r="D112">
        <f t="shared" si="9"/>
        <v>2</v>
      </c>
      <c r="E112" t="str">
        <f>_xlfn.LET(_xlpm.x,LEFT(C112,1),INDEX(Lookup!$B$2:$E$3,MATCH(_xlpm.x,Lookup!$A$2:$A$3,0),MATCH(E111,Lookup!$B$1:$E$1,0)))</f>
        <v>N</v>
      </c>
      <c r="F112">
        <f>F111+$D112*VLOOKUP($E112,Lookup!$A$6:$C$10,2,FALSE)</f>
        <v>112</v>
      </c>
      <c r="G112">
        <f>G111+$D112*VLOOKUP($E112,Lookup!$A$6:$C$10,3,FALSE)</f>
        <v>141</v>
      </c>
      <c r="H112" t="str">
        <f t="shared" si="6"/>
        <v>(112, 141)</v>
      </c>
      <c r="I112" t="b">
        <f>AND(IFERROR(MATCH(H112,$H$4:H111,0),0)&gt;0,ISERROR(MATCH(TRUE,$I$4:I111,0)))</f>
        <v>0</v>
      </c>
      <c r="J112" s="7" t="str">
        <f>IFERROR(IFERROR(MATCH(H112,$H113:$H$166,0),"")+COUNTA($H$4:H112),"")</f>
        <v/>
      </c>
      <c r="K112" s="8" t="str" cm="1">
        <f t="array" ref="K112">_xlfn.TEXTJOIN("-",,_xlfn.LET(_xlpm.x, IFERROR(_xlfn.ANCHORARRAY(L112),L112),
  _xlpm.list, _xlfn.TOCOL(_xlfn.VSTACK($L$5:GS111),1),
  _xlpm.y, IF(ISERROR(MATCH(_xlpm.x,_xlpm.list,0)),"",_xlpm.x),
  _xlpm.y))</f>
        <v/>
      </c>
      <c r="L112" t="str" cm="1">
        <f t="array" ref="L112:M112">_xlfn.DROP(_xlfn.SEQUENCE(,D112+1,F111,VLOOKUP(E112,Lookup!$A$6:$C$10,2,FALSE))&amp;","&amp;_xlfn.SEQUENCE(,D112+1,G111,VLOOKUP(Workings!E112,Lookup!$A$6:$C$10,3,FALSE)),,1)</f>
        <v>112,140</v>
      </c>
      <c r="M112" t="str">
        <v>112,141</v>
      </c>
    </row>
    <row r="113" spans="1:16" x14ac:dyDescent="0.2">
      <c r="A113">
        <v>109</v>
      </c>
      <c r="B113">
        <f t="shared" si="10"/>
        <v>441</v>
      </c>
      <c r="C113" t="str">
        <f t="shared" si="11"/>
        <v>L5</v>
      </c>
      <c r="D113">
        <f t="shared" si="9"/>
        <v>5</v>
      </c>
      <c r="E113" t="str">
        <f>_xlfn.LET(_xlpm.x,LEFT(C113,1),INDEX(Lookup!$B$2:$E$3,MATCH(_xlpm.x,Lookup!$A$2:$A$3,0),MATCH(E112,Lookup!$B$1:$E$1,0)))</f>
        <v>W</v>
      </c>
      <c r="F113">
        <f>F112+$D113*VLOOKUP($E113,Lookup!$A$6:$C$10,2,FALSE)</f>
        <v>107</v>
      </c>
      <c r="G113">
        <f>G112+$D113*VLOOKUP($E113,Lookup!$A$6:$C$10,3,FALSE)</f>
        <v>141</v>
      </c>
      <c r="H113" t="str">
        <f t="shared" si="6"/>
        <v>(107, 141)</v>
      </c>
      <c r="I113" t="b">
        <f>AND(IFERROR(MATCH(H113,$H$4:H112,0),0)&gt;0,ISERROR(MATCH(TRUE,$I$4:I112,0)))</f>
        <v>0</v>
      </c>
      <c r="J113" s="7">
        <f>IFERROR(IFERROR(MATCH(H113,$H114:$H$166,0),"")+COUNTA($H$4:H113),"")</f>
        <v>155</v>
      </c>
      <c r="K113" s="8" t="str" cm="1">
        <f t="array" ref="K113">_xlfn.TEXTJOIN("-",,_xlfn.LET(_xlpm.x, IFERROR(_xlfn.ANCHORARRAY(L113),L113),
  _xlpm.list, _xlfn.TOCOL(_xlfn.VSTACK($L$5:GS112),1),
  _xlpm.y, IF(ISERROR(MATCH(_xlpm.x,_xlpm.list,0)),"",_xlpm.x),
  _xlpm.y))</f>
        <v/>
      </c>
      <c r="L113" t="str" cm="1">
        <f t="array" ref="L113:P113">_xlfn.DROP(_xlfn.SEQUENCE(,D113+1,F112,VLOOKUP(E113,Lookup!$A$6:$C$10,2,FALSE))&amp;","&amp;_xlfn.SEQUENCE(,D113+1,G112,VLOOKUP(Workings!E113,Lookup!$A$6:$C$10,3,FALSE)),,1)</f>
        <v>111,141</v>
      </c>
      <c r="M113" t="str">
        <v>110,141</v>
      </c>
      <c r="N113" t="str">
        <v>109,141</v>
      </c>
      <c r="O113" t="str">
        <v>108,141</v>
      </c>
      <c r="P113" t="str">
        <v>107,141</v>
      </c>
    </row>
    <row r="114" spans="1:16" x14ac:dyDescent="0.2">
      <c r="A114">
        <v>110</v>
      </c>
      <c r="B114">
        <f t="shared" si="10"/>
        <v>445</v>
      </c>
      <c r="C114" t="str">
        <f t="shared" si="11"/>
        <v>R2</v>
      </c>
      <c r="D114">
        <f t="shared" si="9"/>
        <v>2</v>
      </c>
      <c r="E114" t="str">
        <f>_xlfn.LET(_xlpm.x,LEFT(C114,1),INDEX(Lookup!$B$2:$E$3,MATCH(_xlpm.x,Lookup!$A$2:$A$3,0),MATCH(E113,Lookup!$B$1:$E$1,0)))</f>
        <v>N</v>
      </c>
      <c r="F114">
        <f>F113+$D114*VLOOKUP($E114,Lookup!$A$6:$C$10,2,FALSE)</f>
        <v>107</v>
      </c>
      <c r="G114">
        <f>G113+$D114*VLOOKUP($E114,Lookup!$A$6:$C$10,3,FALSE)</f>
        <v>143</v>
      </c>
      <c r="H114" t="str">
        <f t="shared" si="6"/>
        <v>(107, 143)</v>
      </c>
      <c r="I114" t="b">
        <f>AND(IFERROR(MATCH(H114,$H$4:H113,0),0)&gt;0,ISERROR(MATCH(TRUE,$I$4:I113,0)))</f>
        <v>0</v>
      </c>
      <c r="J114" s="7" t="str">
        <f>IFERROR(IFERROR(MATCH(H114,$H115:$H$166,0),"")+COUNTA($H$4:H114),"")</f>
        <v/>
      </c>
      <c r="K114" s="8" t="str" cm="1">
        <f t="array" ref="K114">_xlfn.TEXTJOIN("-",,_xlfn.LET(_xlpm.x, IFERROR(_xlfn.ANCHORARRAY(L114),L114),
  _xlpm.list, _xlfn.TOCOL(_xlfn.VSTACK($L$5:GS113),1),
  _xlpm.y, IF(ISERROR(MATCH(_xlpm.x,_xlpm.list,0)),"",_xlpm.x),
  _xlpm.y))</f>
        <v/>
      </c>
      <c r="L114" t="str" cm="1">
        <f t="array" ref="L114:M114">_xlfn.DROP(_xlfn.SEQUENCE(,D114+1,F113,VLOOKUP(E114,Lookup!$A$6:$C$10,2,FALSE))&amp;","&amp;_xlfn.SEQUENCE(,D114+1,G113,VLOOKUP(Workings!E114,Lookup!$A$6:$C$10,3,FALSE)),,1)</f>
        <v>107,142</v>
      </c>
      <c r="M114" t="str">
        <v>107,143</v>
      </c>
    </row>
    <row r="115" spans="1:16" x14ac:dyDescent="0.2">
      <c r="A115">
        <v>111</v>
      </c>
      <c r="B115">
        <f t="shared" si="10"/>
        <v>449</v>
      </c>
      <c r="C115" t="str">
        <f t="shared" si="11"/>
        <v>L3</v>
      </c>
      <c r="D115">
        <f t="shared" si="9"/>
        <v>3</v>
      </c>
      <c r="E115" t="str">
        <f>_xlfn.LET(_xlpm.x,LEFT(C115,1),INDEX(Lookup!$B$2:$E$3,MATCH(_xlpm.x,Lookup!$A$2:$A$3,0),MATCH(E114,Lookup!$B$1:$E$1,0)))</f>
        <v>W</v>
      </c>
      <c r="F115">
        <f>F114+$D115*VLOOKUP($E115,Lookup!$A$6:$C$10,2,FALSE)</f>
        <v>104</v>
      </c>
      <c r="G115">
        <f>G114+$D115*VLOOKUP($E115,Lookup!$A$6:$C$10,3,FALSE)</f>
        <v>143</v>
      </c>
      <c r="H115" t="str">
        <f t="shared" si="6"/>
        <v>(104, 143)</v>
      </c>
      <c r="I115" t="b">
        <f>AND(IFERROR(MATCH(H115,$H$4:H114,0),0)&gt;0,ISERROR(MATCH(TRUE,$I$4:I114,0)))</f>
        <v>0</v>
      </c>
      <c r="J115" s="7" t="str">
        <f>IFERROR(IFERROR(MATCH(H115,$H116:$H$166,0),"")+COUNTA($H$4:H115),"")</f>
        <v/>
      </c>
      <c r="K115" s="8" t="str" cm="1">
        <f t="array" ref="K115">_xlfn.TEXTJOIN("-",,_xlfn.LET(_xlpm.x, IFERROR(_xlfn.ANCHORARRAY(L115),L115),
  _xlpm.list, _xlfn.TOCOL(_xlfn.VSTACK($L$5:GS114),1),
  _xlpm.y, IF(ISERROR(MATCH(_xlpm.x,_xlpm.list,0)),"",_xlpm.x),
  _xlpm.y))</f>
        <v>105,143-104,143</v>
      </c>
      <c r="L115" t="str" cm="1">
        <f t="array" ref="L115:N115">_xlfn.DROP(_xlfn.SEQUENCE(,D115+1,F114,VLOOKUP(E115,Lookup!$A$6:$C$10,2,FALSE))&amp;","&amp;_xlfn.SEQUENCE(,D115+1,G114,VLOOKUP(Workings!E115,Lookup!$A$6:$C$10,3,FALSE)),,1)</f>
        <v>106,143</v>
      </c>
      <c r="M115" t="str">
        <v>105,143</v>
      </c>
      <c r="N115" t="str">
        <v>104,143</v>
      </c>
    </row>
    <row r="116" spans="1:16" x14ac:dyDescent="0.2">
      <c r="A116">
        <v>112</v>
      </c>
      <c r="B116">
        <f t="shared" si="10"/>
        <v>453</v>
      </c>
      <c r="C116" t="str">
        <f t="shared" si="11"/>
        <v>L5</v>
      </c>
      <c r="D116">
        <f t="shared" si="9"/>
        <v>5</v>
      </c>
      <c r="E116" t="str">
        <f>_xlfn.LET(_xlpm.x,LEFT(C116,1),INDEX(Lookup!$B$2:$E$3,MATCH(_xlpm.x,Lookup!$A$2:$A$3,0),MATCH(E115,Lookup!$B$1:$E$1,0)))</f>
        <v>S</v>
      </c>
      <c r="F116">
        <f>F115+$D116*VLOOKUP($E116,Lookup!$A$6:$C$10,2,FALSE)</f>
        <v>104</v>
      </c>
      <c r="G116">
        <f>G115+$D116*VLOOKUP($E116,Lookup!$A$6:$C$10,3,FALSE)</f>
        <v>138</v>
      </c>
      <c r="H116" t="str">
        <f t="shared" si="6"/>
        <v>(104, 138)</v>
      </c>
      <c r="I116" t="b">
        <f>AND(IFERROR(MATCH(H116,$H$4:H115,0),0)&gt;0,ISERROR(MATCH(TRUE,$I$4:I115,0)))</f>
        <v>0</v>
      </c>
      <c r="J116" s="7">
        <f>IFERROR(IFERROR(MATCH(H116,$H117:$H$166,0),"")+COUNTA($H$4:H116),"")</f>
        <v>118</v>
      </c>
      <c r="K116" s="8" t="str" cm="1">
        <f t="array" ref="K116">_xlfn.TEXTJOIN("-",,_xlfn.LET(_xlpm.x, IFERROR(_xlfn.ANCHORARRAY(L116),L116),
  _xlpm.list, _xlfn.TOCOL(_xlfn.VSTACK($L$5:GS115),1),
  _xlpm.y, IF(ISERROR(MATCH(_xlpm.x,_xlpm.list,0)),"",_xlpm.x),
  _xlpm.y))</f>
        <v/>
      </c>
      <c r="L116" t="str" cm="1">
        <f t="array" ref="L116:P116">_xlfn.DROP(_xlfn.SEQUENCE(,D116+1,F115,VLOOKUP(E116,Lookup!$A$6:$C$10,2,FALSE))&amp;","&amp;_xlfn.SEQUENCE(,D116+1,G115,VLOOKUP(Workings!E116,Lookup!$A$6:$C$10,3,FALSE)),,1)</f>
        <v>104,142</v>
      </c>
      <c r="M116" t="str">
        <v>104,141</v>
      </c>
      <c r="N116" t="str">
        <v>104,140</v>
      </c>
      <c r="O116" t="str">
        <v>104,139</v>
      </c>
      <c r="P116" t="str">
        <v>104,138</v>
      </c>
    </row>
    <row r="117" spans="1:16" x14ac:dyDescent="0.2">
      <c r="A117">
        <v>113</v>
      </c>
      <c r="B117">
        <f t="shared" si="10"/>
        <v>457</v>
      </c>
      <c r="C117" t="str">
        <f t="shared" si="11"/>
        <v>L4</v>
      </c>
      <c r="D117">
        <f t="shared" si="9"/>
        <v>4</v>
      </c>
      <c r="E117" t="str">
        <f>_xlfn.LET(_xlpm.x,LEFT(C117,1),INDEX(Lookup!$B$2:$E$3,MATCH(_xlpm.x,Lookup!$A$2:$A$3,0),MATCH(E116,Lookup!$B$1:$E$1,0)))</f>
        <v>E</v>
      </c>
      <c r="F117">
        <f>F116+$D117*VLOOKUP($E117,Lookup!$A$6:$C$10,2,FALSE)</f>
        <v>108</v>
      </c>
      <c r="G117">
        <f>G116+$D117*VLOOKUP($E117,Lookup!$A$6:$C$10,3,FALSE)</f>
        <v>138</v>
      </c>
      <c r="H117" t="str">
        <f t="shared" si="6"/>
        <v>(108, 138)</v>
      </c>
      <c r="I117" t="b">
        <f>AND(IFERROR(MATCH(H117,$H$4:H116,0),0)&gt;0,ISERROR(MATCH(TRUE,$I$4:I116,0)))</f>
        <v>0</v>
      </c>
      <c r="J117" s="7" t="str">
        <f>IFERROR(IFERROR(MATCH(H117,$H118:$H$166,0),"")+COUNTA($H$4:H117),"")</f>
        <v/>
      </c>
      <c r="K117" s="8" t="str" cm="1">
        <f t="array" aca="1" ref="K117" ca="1">_xlfn.TEXTJOIN("-",,_xlfn.LET(_xlpm.x, IFERROR(_xlfn.ANCHORARRAY(L117),L117),
  _xlpm.list, _xlfn.TOCOL(_xlfn.VSTACK($L$5:GS116),1),
  _xlpm.y, IF(ISERROR(MATCH(_xlpm.x,_xlpm.list,0)),"",_xlpm.x),
  _xlpm.y))</f>
        <v/>
      </c>
      <c r="L117" t="e" cm="1" vm="1">
        <f t="array" aca="1" ref="L117" ca="1">_xlfn.DROP(_xlfn.SEQUENCE(,D117+1,F116,VLOOKUP(E117,Lookup!$A$6:$C$10,2,FALSE))&amp;","&amp;_xlfn.SEQUENCE(,D117+1,G116,VLOOKUP(Workings!E117,Lookup!$A$6:$C$10,3,FALSE)),,1)</f>
        <v>#VALUE!</v>
      </c>
      <c r="N117">
        <f>104+138</f>
        <v>242</v>
      </c>
    </row>
    <row r="118" spans="1:16" x14ac:dyDescent="0.2">
      <c r="A118">
        <v>114</v>
      </c>
      <c r="B118">
        <f t="shared" si="10"/>
        <v>461</v>
      </c>
      <c r="C118" t="str">
        <f t="shared" si="11"/>
        <v>L2</v>
      </c>
      <c r="D118">
        <f t="shared" si="9"/>
        <v>2</v>
      </c>
      <c r="E118" t="str">
        <f>_xlfn.LET(_xlpm.x,LEFT(C118,1),INDEX(Lookup!$B$2:$E$3,MATCH(_xlpm.x,Lookup!$A$2:$A$3,0),MATCH(E117,Lookup!$B$1:$E$1,0)))</f>
        <v>N</v>
      </c>
      <c r="F118">
        <f>F117+$D118*VLOOKUP($E118,Lookup!$A$6:$C$10,2,FALSE)</f>
        <v>108</v>
      </c>
      <c r="G118">
        <f>G117+$D118*VLOOKUP($E118,Lookup!$A$6:$C$10,3,FALSE)</f>
        <v>140</v>
      </c>
      <c r="H118" t="str">
        <f t="shared" si="6"/>
        <v>(108, 140)</v>
      </c>
      <c r="I118" t="b">
        <f>AND(IFERROR(MATCH(H118,$H$4:H117,0),0)&gt;0,ISERROR(MATCH(TRUE,$I$4:I117,0)))</f>
        <v>0</v>
      </c>
      <c r="J118" s="7" t="str">
        <f>IFERROR(IFERROR(MATCH(H118,$H119:$H$166,0),"")+COUNTA($H$4:H118),"")</f>
        <v/>
      </c>
      <c r="K118" s="8" t="str" cm="1">
        <f t="array" aca="1" ref="K118" ca="1">_xlfn.TEXTJOIN("-",,_xlfn.LET(_xlpm.x, IFERROR(_xlfn.ANCHORARRAY(L118),L118),
  _xlpm.list, _xlfn.TOCOL(_xlfn.VSTACK($L$5:GS117),1),
  _xlpm.y, IF(ISERROR(MATCH(_xlpm.x,_xlpm.list,0)),"",_xlpm.x),
  _xlpm.y))</f>
        <v/>
      </c>
      <c r="L118" t="str" cm="1">
        <f t="array" ref="L118:M118">_xlfn.DROP(_xlfn.SEQUENCE(,D118+1,F117,VLOOKUP(E118,Lookup!$A$6:$C$10,2,FALSE))&amp;","&amp;_xlfn.SEQUENCE(,D118+1,G117,VLOOKUP(Workings!E118,Lookup!$A$6:$C$10,3,FALSE)),,1)</f>
        <v>108,139</v>
      </c>
      <c r="M118" t="str">
        <v>108,140</v>
      </c>
    </row>
    <row r="119" spans="1:16" x14ac:dyDescent="0.2">
      <c r="A119">
        <v>115</v>
      </c>
      <c r="B119">
        <f t="shared" si="10"/>
        <v>465</v>
      </c>
      <c r="C119" t="str">
        <f t="shared" si="11"/>
        <v>L1</v>
      </c>
      <c r="D119">
        <f t="shared" si="9"/>
        <v>1</v>
      </c>
      <c r="E119" t="str">
        <f>_xlfn.LET(_xlpm.x,LEFT(C119,1),INDEX(Lookup!$B$2:$E$3,MATCH(_xlpm.x,Lookup!$A$2:$A$3,0),MATCH(E118,Lookup!$B$1:$E$1,0)))</f>
        <v>W</v>
      </c>
      <c r="F119">
        <f>F118+$D119*VLOOKUP($E119,Lookup!$A$6:$C$10,2,FALSE)</f>
        <v>107</v>
      </c>
      <c r="G119">
        <f>G118+$D119*VLOOKUP($E119,Lookup!$A$6:$C$10,3,FALSE)</f>
        <v>140</v>
      </c>
      <c r="H119" t="str">
        <f t="shared" si="6"/>
        <v>(107, 140)</v>
      </c>
      <c r="I119" t="b">
        <f>AND(IFERROR(MATCH(H119,$H$4:H118,0),0)&gt;0,ISERROR(MATCH(TRUE,$I$4:I118,0)))</f>
        <v>0</v>
      </c>
      <c r="J119" s="7" t="str">
        <f>IFERROR(IFERROR(MATCH(H119,$H120:$H$166,0),"")+COUNTA($H$4:H119),"")</f>
        <v/>
      </c>
      <c r="K119" s="8" t="str" cm="1">
        <f t="array" aca="1" ref="K119" ca="1">_xlfn.TEXTJOIN("-",,_xlfn.LET(_xlpm.x, IFERROR(_xlfn.ANCHORARRAY(L119),L119),
  _xlpm.list, _xlfn.TOCOL(_xlfn.VSTACK($L$5:GS118),1),
  _xlpm.y, IF(ISERROR(MATCH(_xlpm.x,_xlpm.list,0)),"",_xlpm.x),
  _xlpm.y))</f>
        <v/>
      </c>
      <c r="L119" t="str" cm="1">
        <f t="array" ref="L119">_xlfn.DROP(_xlfn.SEQUENCE(,D119+1,F118,VLOOKUP(E119,Lookup!$A$6:$C$10,2,FALSE))&amp;","&amp;_xlfn.SEQUENCE(,D119+1,G118,VLOOKUP(Workings!E119,Lookup!$A$6:$C$10,3,FALSE)),,1)</f>
        <v>107,140</v>
      </c>
    </row>
    <row r="120" spans="1:16" x14ac:dyDescent="0.2">
      <c r="A120">
        <v>116</v>
      </c>
      <c r="B120">
        <f t="shared" si="10"/>
        <v>469</v>
      </c>
      <c r="C120" t="str">
        <f t="shared" si="11"/>
        <v>L2</v>
      </c>
      <c r="D120">
        <f t="shared" si="9"/>
        <v>2</v>
      </c>
      <c r="E120" t="str">
        <f>_xlfn.LET(_xlpm.x,LEFT(C120,1),INDEX(Lookup!$B$2:$E$3,MATCH(_xlpm.x,Lookup!$A$2:$A$3,0),MATCH(E119,Lookup!$B$1:$E$1,0)))</f>
        <v>S</v>
      </c>
      <c r="F120">
        <f>F119+$D120*VLOOKUP($E120,Lookup!$A$6:$C$10,2,FALSE)</f>
        <v>107</v>
      </c>
      <c r="G120">
        <f>G119+$D120*VLOOKUP($E120,Lookup!$A$6:$C$10,3,FALSE)</f>
        <v>138</v>
      </c>
      <c r="H120" t="str">
        <f t="shared" si="6"/>
        <v>(107, 138)</v>
      </c>
      <c r="I120" t="b">
        <f>AND(IFERROR(MATCH(H120,$H$4:H119,0),0)&gt;0,ISERROR(MATCH(TRUE,$I$4:I119,0)))</f>
        <v>0</v>
      </c>
      <c r="J120" s="7" t="str">
        <f>IFERROR(IFERROR(MATCH(H120,$H121:$H$166,0),"")+COUNTA($H$4:H120),"")</f>
        <v/>
      </c>
      <c r="K120" s="8" t="str" cm="1">
        <f t="array" aca="1" ref="K120" ca="1">_xlfn.TEXTJOIN("-",,_xlfn.LET(_xlpm.x, IFERROR(_xlfn.ANCHORARRAY(L120),L120),
  _xlpm.list, _xlfn.TOCOL(_xlfn.VSTACK($L$5:GS119),1),
  _xlpm.y, IF(ISERROR(MATCH(_xlpm.x,_xlpm.list,0)),"",_xlpm.x),
  _xlpm.y))</f>
        <v/>
      </c>
      <c r="L120" t="str" cm="1">
        <f t="array" ref="L120:M120">_xlfn.DROP(_xlfn.SEQUENCE(,D120+1,F119,VLOOKUP(E120,Lookup!$A$6:$C$10,2,FALSE))&amp;","&amp;_xlfn.SEQUENCE(,D120+1,G119,VLOOKUP(Workings!E120,Lookup!$A$6:$C$10,3,FALSE)),,1)</f>
        <v>107,139</v>
      </c>
      <c r="M120" t="str">
        <v>107,138</v>
      </c>
    </row>
    <row r="121" spans="1:16" x14ac:dyDescent="0.2">
      <c r="A121">
        <v>117</v>
      </c>
      <c r="B121">
        <f t="shared" si="10"/>
        <v>473</v>
      </c>
      <c r="C121" t="str">
        <f t="shared" si="11"/>
        <v>R3</v>
      </c>
      <c r="D121">
        <f t="shared" si="9"/>
        <v>3</v>
      </c>
      <c r="E121" t="str">
        <f>_xlfn.LET(_xlpm.x,LEFT(C121,1),INDEX(Lookup!$B$2:$E$3,MATCH(_xlpm.x,Lookup!$A$2:$A$3,0),MATCH(E120,Lookup!$B$1:$E$1,0)))</f>
        <v>W</v>
      </c>
      <c r="F121">
        <f>F120+$D121*VLOOKUP($E121,Lookup!$A$6:$C$10,2,FALSE)</f>
        <v>104</v>
      </c>
      <c r="G121">
        <f>G120+$D121*VLOOKUP($E121,Lookup!$A$6:$C$10,3,FALSE)</f>
        <v>138</v>
      </c>
      <c r="H121" t="str">
        <f t="shared" si="6"/>
        <v>(104, 138)</v>
      </c>
      <c r="I121" t="b">
        <f>AND(IFERROR(MATCH(H121,$H$4:H120,0),0)&gt;0,ISERROR(MATCH(TRUE,$I$4:I120,0)))</f>
        <v>1</v>
      </c>
      <c r="J121" s="7" t="str">
        <f>IFERROR(IFERROR(MATCH(H121,$H122:$H$166,0),"")+COUNTA($H$4:H121),"")</f>
        <v/>
      </c>
      <c r="K121" s="8" t="str" cm="1">
        <f t="array" aca="1" ref="K121" ca="1">_xlfn.TEXTJOIN("-",,_xlfn.LET(_xlpm.x, IFERROR(_xlfn.ANCHORARRAY(L121),L121),
  _xlpm.list, _xlfn.TOCOL(_xlfn.VSTACK($L$5:GS120),1),
  _xlpm.y, IF(ISERROR(MATCH(_xlpm.x,_xlpm.list,0)),"",_xlpm.x),
  _xlpm.y))</f>
        <v>104,138</v>
      </c>
      <c r="L121" t="str" cm="1">
        <f t="array" ref="L121:N121">_xlfn.DROP(_xlfn.SEQUENCE(,D121+1,F120,VLOOKUP(E121,Lookup!$A$6:$C$10,2,FALSE))&amp;","&amp;_xlfn.SEQUENCE(,D121+1,G120,VLOOKUP(Workings!E121,Lookup!$A$6:$C$10,3,FALSE)),,1)</f>
        <v>106,138</v>
      </c>
      <c r="M121" t="str">
        <v>105,138</v>
      </c>
      <c r="N121" t="str">
        <v>104,138</v>
      </c>
    </row>
    <row r="122" spans="1:16" x14ac:dyDescent="0.2">
      <c r="A122">
        <v>118</v>
      </c>
      <c r="B122">
        <f t="shared" si="10"/>
        <v>477</v>
      </c>
      <c r="C122" t="str">
        <f t="shared" si="11"/>
        <v>L1</v>
      </c>
      <c r="D122">
        <f t="shared" si="9"/>
        <v>1</v>
      </c>
      <c r="E122" t="str">
        <f>_xlfn.LET(_xlpm.x,LEFT(C122,1),INDEX(Lookup!$B$2:$E$3,MATCH(_xlpm.x,Lookup!$A$2:$A$3,0),MATCH(E121,Lookup!$B$1:$E$1,0)))</f>
        <v>S</v>
      </c>
      <c r="F122">
        <f>F121+$D122*VLOOKUP($E122,Lookup!$A$6:$C$10,2,FALSE)</f>
        <v>104</v>
      </c>
      <c r="G122">
        <f>G121+$D122*VLOOKUP($E122,Lookup!$A$6:$C$10,3,FALSE)</f>
        <v>137</v>
      </c>
      <c r="H122" t="str">
        <f t="shared" si="6"/>
        <v>(104, 137)</v>
      </c>
      <c r="I122" t="b">
        <f>AND(IFERROR(MATCH(H122,$H$4:H121,0),0)&gt;0,ISERROR(MATCH(TRUE,$I$4:I121,0)))</f>
        <v>0</v>
      </c>
      <c r="J122" s="7" t="str">
        <f>IFERROR(IFERROR(MATCH(H122,$H123:$H$166,0),"")+COUNTA($H$4:H122),"")</f>
        <v/>
      </c>
      <c r="K122" s="8" t="str" cm="1">
        <f t="array" aca="1" ref="K122" ca="1">_xlfn.TEXTJOIN("-",,_xlfn.LET(_xlpm.x, IFERROR(_xlfn.ANCHORARRAY(L122),L122),
  _xlpm.list, _xlfn.TOCOL(_xlfn.VSTACK($L$5:GS121),1),
  _xlpm.y, IF(ISERROR(MATCH(_xlpm.x,_xlpm.list,0)),"",_xlpm.x),
  _xlpm.y))</f>
        <v/>
      </c>
      <c r="L122" t="str" cm="1">
        <f t="array" ref="L122">_xlfn.DROP(_xlfn.SEQUENCE(,D122+1,F121,VLOOKUP(E122,Lookup!$A$6:$C$10,2,FALSE))&amp;","&amp;_xlfn.SEQUENCE(,D122+1,G121,VLOOKUP(Workings!E122,Lookup!$A$6:$C$10,3,FALSE)),,1)</f>
        <v>104,137</v>
      </c>
    </row>
    <row r="123" spans="1:16" x14ac:dyDescent="0.2">
      <c r="A123">
        <v>119</v>
      </c>
      <c r="B123">
        <f t="shared" si="10"/>
        <v>481</v>
      </c>
      <c r="C123" t="str">
        <f t="shared" si="11"/>
        <v>L4</v>
      </c>
      <c r="D123">
        <f t="shared" si="9"/>
        <v>4</v>
      </c>
      <c r="E123" t="str">
        <f>_xlfn.LET(_xlpm.x,LEFT(C123,1),INDEX(Lookup!$B$2:$E$3,MATCH(_xlpm.x,Lookup!$A$2:$A$3,0),MATCH(E122,Lookup!$B$1:$E$1,0)))</f>
        <v>E</v>
      </c>
      <c r="F123">
        <f>F122+$D123*VLOOKUP($E123,Lookup!$A$6:$C$10,2,FALSE)</f>
        <v>108</v>
      </c>
      <c r="G123">
        <f>G122+$D123*VLOOKUP($E123,Lookup!$A$6:$C$10,3,FALSE)</f>
        <v>137</v>
      </c>
      <c r="H123" t="str">
        <f t="shared" si="6"/>
        <v>(108, 137)</v>
      </c>
      <c r="I123" t="b">
        <f>AND(IFERROR(MATCH(H123,$H$4:H122,0),0)&gt;0,ISERROR(MATCH(TRUE,$I$4:I122,0)))</f>
        <v>0</v>
      </c>
      <c r="J123" s="7" t="str">
        <f>IFERROR(IFERROR(MATCH(H123,$H124:$H$166,0),"")+COUNTA($H$4:H123),"")</f>
        <v/>
      </c>
      <c r="K123" s="8" t="str" cm="1">
        <f t="array" aca="1" ref="K123" ca="1">_xlfn.TEXTJOIN("-",,_xlfn.LET(_xlpm.x, IFERROR(_xlfn.ANCHORARRAY(L123),L123),
  _xlpm.list, _xlfn.TOCOL(_xlfn.VSTACK($L$5:GS122),1),
  _xlpm.y, IF(ISERROR(MATCH(_xlpm.x,_xlpm.list,0)),"",_xlpm.x),
  _xlpm.y))</f>
        <v/>
      </c>
      <c r="L123" t="str" cm="1">
        <f t="array" ref="L123:O123">_xlfn.DROP(_xlfn.SEQUENCE(,D123+1,F122,VLOOKUP(E123,Lookup!$A$6:$C$10,2,FALSE))&amp;","&amp;_xlfn.SEQUENCE(,D123+1,G122,VLOOKUP(Workings!E123,Lookup!$A$6:$C$10,3,FALSE)),,1)</f>
        <v>105,137</v>
      </c>
      <c r="M123" t="str">
        <v>106,137</v>
      </c>
      <c r="N123" t="str">
        <v>107,137</v>
      </c>
      <c r="O123" t="str">
        <v>108,137</v>
      </c>
    </row>
    <row r="124" spans="1:16" x14ac:dyDescent="0.2">
      <c r="A124">
        <v>120</v>
      </c>
      <c r="B124">
        <f t="shared" si="10"/>
        <v>485</v>
      </c>
      <c r="C124" t="str">
        <f t="shared" si="11"/>
        <v>R3</v>
      </c>
      <c r="D124">
        <f t="shared" si="9"/>
        <v>3</v>
      </c>
      <c r="E124" t="str">
        <f>_xlfn.LET(_xlpm.x,LEFT(C124,1),INDEX(Lookup!$B$2:$E$3,MATCH(_xlpm.x,Lookup!$A$2:$A$3,0),MATCH(E123,Lookup!$B$1:$E$1,0)))</f>
        <v>S</v>
      </c>
      <c r="F124">
        <f>F123+$D124*VLOOKUP($E124,Lookup!$A$6:$C$10,2,FALSE)</f>
        <v>108</v>
      </c>
      <c r="G124">
        <f>G123+$D124*VLOOKUP($E124,Lookup!$A$6:$C$10,3,FALSE)</f>
        <v>134</v>
      </c>
      <c r="H124" t="str">
        <f t="shared" si="6"/>
        <v>(108, 134)</v>
      </c>
      <c r="I124" t="b">
        <f>AND(IFERROR(MATCH(H124,$H$4:H123,0),0)&gt;0,ISERROR(MATCH(TRUE,$I$4:I123,0)))</f>
        <v>0</v>
      </c>
      <c r="J124" s="7" t="str">
        <f>IFERROR(IFERROR(MATCH(H124,$H125:$H$166,0),"")+COUNTA($H$4:H124),"")</f>
        <v/>
      </c>
      <c r="K124" s="8" t="str" cm="1">
        <f t="array" aca="1" ref="K124" ca="1">_xlfn.TEXTJOIN("-",,_xlfn.LET(_xlpm.x, IFERROR(_xlfn.ANCHORARRAY(L124),L124),
  _xlpm.list, _xlfn.TOCOL(_xlfn.VSTACK($L$5:GS123),1),
  _xlpm.y, IF(ISERROR(MATCH(_xlpm.x,_xlpm.list,0)),"",_xlpm.x),
  _xlpm.y))</f>
        <v/>
      </c>
      <c r="L124" t="str" cm="1">
        <f t="array" ref="L124:N124">_xlfn.DROP(_xlfn.SEQUENCE(,D124+1,F123,VLOOKUP(E124,Lookup!$A$6:$C$10,2,FALSE))&amp;","&amp;_xlfn.SEQUENCE(,D124+1,G123,VLOOKUP(Workings!E124,Lookup!$A$6:$C$10,3,FALSE)),,1)</f>
        <v>108,136</v>
      </c>
      <c r="M124" t="str">
        <v>108,135</v>
      </c>
      <c r="N124" t="str">
        <v>108,134</v>
      </c>
    </row>
    <row r="125" spans="1:16" x14ac:dyDescent="0.2">
      <c r="A125">
        <v>121</v>
      </c>
      <c r="B125">
        <f t="shared" si="10"/>
        <v>489</v>
      </c>
      <c r="C125" t="str">
        <f t="shared" si="11"/>
        <v>R3</v>
      </c>
      <c r="D125">
        <f t="shared" si="9"/>
        <v>3</v>
      </c>
      <c r="E125" t="str">
        <f>_xlfn.LET(_xlpm.x,LEFT(C125,1),INDEX(Lookup!$B$2:$E$3,MATCH(_xlpm.x,Lookup!$A$2:$A$3,0),MATCH(E124,Lookup!$B$1:$E$1,0)))</f>
        <v>W</v>
      </c>
      <c r="F125">
        <f>F124+$D125*VLOOKUP($E125,Lookup!$A$6:$C$10,2,FALSE)</f>
        <v>105</v>
      </c>
      <c r="G125">
        <f>G124+$D125*VLOOKUP($E125,Lookup!$A$6:$C$10,3,FALSE)</f>
        <v>134</v>
      </c>
      <c r="H125" t="str">
        <f t="shared" si="6"/>
        <v>(105, 134)</v>
      </c>
      <c r="I125" t="b">
        <f>AND(IFERROR(MATCH(H125,$H$4:H124,0),0)&gt;0,ISERROR(MATCH(TRUE,$I$4:I124,0)))</f>
        <v>0</v>
      </c>
      <c r="J125" s="7" t="str">
        <f>IFERROR(IFERROR(MATCH(H125,$H126:$H$166,0),"")+COUNTA($H$4:H125),"")</f>
        <v/>
      </c>
      <c r="K125" s="8" t="str" cm="1">
        <f t="array" aca="1" ref="K125" ca="1">_xlfn.TEXTJOIN("-",,_xlfn.LET(_xlpm.x, IFERROR(_xlfn.ANCHORARRAY(L125),L125),
  _xlpm.list, _xlfn.TOCOL(_xlfn.VSTACK($L$5:GS124),1),
  _xlpm.y, IF(ISERROR(MATCH(_xlpm.x,_xlpm.list,0)),"",_xlpm.x),
  _xlpm.y))</f>
        <v/>
      </c>
      <c r="L125" t="str" cm="1">
        <f t="array" ref="L125:N125">_xlfn.DROP(_xlfn.SEQUENCE(,D125+1,F124,VLOOKUP(E125,Lookup!$A$6:$C$10,2,FALSE))&amp;","&amp;_xlfn.SEQUENCE(,D125+1,G124,VLOOKUP(Workings!E125,Lookup!$A$6:$C$10,3,FALSE)),,1)</f>
        <v>107,134</v>
      </c>
      <c r="M125" t="str">
        <v>106,134</v>
      </c>
      <c r="N125" t="str">
        <v>105,134</v>
      </c>
    </row>
    <row r="126" spans="1:16" x14ac:dyDescent="0.2">
      <c r="A126">
        <v>122</v>
      </c>
      <c r="B126">
        <f t="shared" si="10"/>
        <v>493</v>
      </c>
      <c r="C126" t="str">
        <f t="shared" si="11"/>
        <v>L2</v>
      </c>
      <c r="D126">
        <f t="shared" si="9"/>
        <v>2</v>
      </c>
      <c r="E126" t="str">
        <f>_xlfn.LET(_xlpm.x,LEFT(C126,1),INDEX(Lookup!$B$2:$E$3,MATCH(_xlpm.x,Lookup!$A$2:$A$3,0),MATCH(E125,Lookup!$B$1:$E$1,0)))</f>
        <v>S</v>
      </c>
      <c r="F126">
        <f>F125+$D126*VLOOKUP($E126,Lookup!$A$6:$C$10,2,FALSE)</f>
        <v>105</v>
      </c>
      <c r="G126">
        <f>G125+$D126*VLOOKUP($E126,Lookup!$A$6:$C$10,3,FALSE)</f>
        <v>132</v>
      </c>
      <c r="H126" t="str">
        <f t="shared" si="6"/>
        <v>(105, 132)</v>
      </c>
      <c r="I126" t="b">
        <f>AND(IFERROR(MATCH(H126,$H$4:H125,0),0)&gt;0,ISERROR(MATCH(TRUE,$I$4:I125,0)))</f>
        <v>0</v>
      </c>
      <c r="J126" s="7" t="str">
        <f>IFERROR(IFERROR(MATCH(H126,$H127:$H$166,0),"")+COUNTA($H$4:H126),"")</f>
        <v/>
      </c>
      <c r="K126" s="8" t="str" cm="1">
        <f t="array" aca="1" ref="K126" ca="1">_xlfn.TEXTJOIN("-",,_xlfn.LET(_xlpm.x, IFERROR(_xlfn.ANCHORARRAY(L126),L126),
  _xlpm.list, _xlfn.TOCOL(_xlfn.VSTACK($L$5:GS125),1),
  _xlpm.y, IF(ISERROR(MATCH(_xlpm.x,_xlpm.list,0)),"",_xlpm.x),
  _xlpm.y))</f>
        <v/>
      </c>
      <c r="L126" t="str" cm="1">
        <f t="array" ref="L126:M126">_xlfn.DROP(_xlfn.SEQUENCE(,D126+1,F125,VLOOKUP(E126,Lookup!$A$6:$C$10,2,FALSE))&amp;","&amp;_xlfn.SEQUENCE(,D126+1,G125,VLOOKUP(Workings!E126,Lookup!$A$6:$C$10,3,FALSE)),,1)</f>
        <v>105,133</v>
      </c>
      <c r="M126" t="str">
        <v>105,132</v>
      </c>
    </row>
    <row r="127" spans="1:16" x14ac:dyDescent="0.2">
      <c r="A127">
        <v>123</v>
      </c>
      <c r="B127">
        <f t="shared" si="10"/>
        <v>497</v>
      </c>
      <c r="C127" t="str">
        <f t="shared" si="11"/>
        <v>R5</v>
      </c>
      <c r="D127">
        <f t="shared" si="9"/>
        <v>5</v>
      </c>
      <c r="E127" t="str">
        <f>_xlfn.LET(_xlpm.x,LEFT(C127,1),INDEX(Lookup!$B$2:$E$3,MATCH(_xlpm.x,Lookup!$A$2:$A$3,0),MATCH(E126,Lookup!$B$1:$E$1,0)))</f>
        <v>W</v>
      </c>
      <c r="F127">
        <f>F126+$D127*VLOOKUP($E127,Lookup!$A$6:$C$10,2,FALSE)</f>
        <v>100</v>
      </c>
      <c r="G127">
        <f>G126+$D127*VLOOKUP($E127,Lookup!$A$6:$C$10,3,FALSE)</f>
        <v>132</v>
      </c>
      <c r="H127" t="str">
        <f t="shared" si="6"/>
        <v>(100, 132)</v>
      </c>
      <c r="I127" t="b">
        <f>AND(IFERROR(MATCH(H127,$H$4:H126,0),0)&gt;0,ISERROR(MATCH(TRUE,$I$4:I126,0)))</f>
        <v>0</v>
      </c>
      <c r="J127" s="7" t="str">
        <f>IFERROR(IFERROR(MATCH(H127,$H128:$H$166,0),"")+COUNTA($H$4:H127),"")</f>
        <v/>
      </c>
      <c r="K127" s="8" t="str" cm="1">
        <f t="array" aca="1" ref="K127" ca="1">_xlfn.TEXTJOIN("-",,_xlfn.LET(_xlpm.x, IFERROR(_xlfn.ANCHORARRAY(L127),L127),
  _xlpm.list, _xlfn.TOCOL(_xlfn.VSTACK($L$5:GS126),1),
  _xlpm.y, IF(ISERROR(MATCH(_xlpm.x,_xlpm.list,0)),"",_xlpm.x),
  _xlpm.y))</f>
        <v>102,132-101,132-100,132</v>
      </c>
      <c r="L127" t="str" cm="1">
        <f t="array" ref="L127:P127">_xlfn.DROP(_xlfn.SEQUENCE(,D127+1,F126,VLOOKUP(E127,Lookup!$A$6:$C$10,2,FALSE))&amp;","&amp;_xlfn.SEQUENCE(,D127+1,G126,VLOOKUP(Workings!E127,Lookup!$A$6:$C$10,3,FALSE)),,1)</f>
        <v>104,132</v>
      </c>
      <c r="M127" t="str">
        <v>103,132</v>
      </c>
      <c r="N127" t="str">
        <v>102,132</v>
      </c>
      <c r="O127" t="str">
        <v>101,132</v>
      </c>
      <c r="P127" t="str">
        <v>100,132</v>
      </c>
    </row>
    <row r="128" spans="1:16" x14ac:dyDescent="0.2">
      <c r="A128">
        <v>124</v>
      </c>
      <c r="B128">
        <f t="shared" si="10"/>
        <v>501</v>
      </c>
      <c r="C128" t="str">
        <f t="shared" si="11"/>
        <v>L1</v>
      </c>
      <c r="D128">
        <f t="shared" si="9"/>
        <v>1</v>
      </c>
      <c r="E128" t="str">
        <f>_xlfn.LET(_xlpm.x,LEFT(C128,1),INDEX(Lookup!$B$2:$E$3,MATCH(_xlpm.x,Lookup!$A$2:$A$3,0),MATCH(E127,Lookup!$B$1:$E$1,0)))</f>
        <v>S</v>
      </c>
      <c r="F128">
        <f>F127+$D128*VLOOKUP($E128,Lookup!$A$6:$C$10,2,FALSE)</f>
        <v>100</v>
      </c>
      <c r="G128">
        <f>G127+$D128*VLOOKUP($E128,Lookup!$A$6:$C$10,3,FALSE)</f>
        <v>131</v>
      </c>
      <c r="H128" t="str">
        <f t="shared" si="6"/>
        <v>(100, 131)</v>
      </c>
      <c r="I128" t="b">
        <f>AND(IFERROR(MATCH(H128,$H$4:H127,0),0)&gt;0,ISERROR(MATCH(TRUE,$I$4:I127,0)))</f>
        <v>0</v>
      </c>
      <c r="J128" s="7" t="str">
        <f>IFERROR(IFERROR(MATCH(H128,$H129:$H$166,0),"")+COUNTA($H$4:H128),"")</f>
        <v/>
      </c>
      <c r="K128" s="8" t="str" cm="1">
        <f t="array" aca="1" ref="K128" ca="1">_xlfn.TEXTJOIN("-",,_xlfn.LET(_xlpm.x, IFERROR(_xlfn.ANCHORARRAY(L128),L128),
  _xlpm.list, _xlfn.TOCOL(_xlfn.VSTACK($L$5:GS127),1),
  _xlpm.y, IF(ISERROR(MATCH(_xlpm.x,_xlpm.list,0)),"",_xlpm.x),
  _xlpm.y))</f>
        <v/>
      </c>
      <c r="L128" t="str" cm="1">
        <f t="array" ref="L128">_xlfn.DROP(_xlfn.SEQUENCE(,D128+1,F127,VLOOKUP(E128,Lookup!$A$6:$C$10,2,FALSE))&amp;","&amp;_xlfn.SEQUENCE(,D128+1,G127,VLOOKUP(Workings!E128,Lookup!$A$6:$C$10,3,FALSE)),,1)</f>
        <v>100,131</v>
      </c>
    </row>
    <row r="129" spans="1:16" x14ac:dyDescent="0.2">
      <c r="A129">
        <v>125</v>
      </c>
      <c r="B129">
        <f t="shared" si="10"/>
        <v>505</v>
      </c>
      <c r="C129" t="str">
        <f t="shared" si="11"/>
        <v>L3</v>
      </c>
      <c r="D129">
        <f t="shared" si="9"/>
        <v>3</v>
      </c>
      <c r="E129" t="str">
        <f>_xlfn.LET(_xlpm.x,LEFT(C129,1),INDEX(Lookup!$B$2:$E$3,MATCH(_xlpm.x,Lookup!$A$2:$A$3,0),MATCH(E128,Lookup!$B$1:$E$1,0)))</f>
        <v>E</v>
      </c>
      <c r="F129">
        <f>F128+$D129*VLOOKUP($E129,Lookup!$A$6:$C$10,2,FALSE)</f>
        <v>103</v>
      </c>
      <c r="G129">
        <f>G128+$D129*VLOOKUP($E129,Lookup!$A$6:$C$10,3,FALSE)</f>
        <v>131</v>
      </c>
      <c r="H129" t="str">
        <f t="shared" si="6"/>
        <v>(103, 131)</v>
      </c>
      <c r="I129" t="b">
        <f>AND(IFERROR(MATCH(H129,$H$4:H128,0),0)&gt;0,ISERROR(MATCH(TRUE,$I$4:I128,0)))</f>
        <v>0</v>
      </c>
      <c r="J129" s="7" t="str">
        <f>IFERROR(IFERROR(MATCH(H129,$H130:$H$166,0),"")+COUNTA($H$4:H129),"")</f>
        <v/>
      </c>
      <c r="K129" s="8" t="str" cm="1">
        <f t="array" aca="1" ref="K129" ca="1">_xlfn.TEXTJOIN("-",,_xlfn.LET(_xlpm.x, IFERROR(_xlfn.ANCHORARRAY(L129),L129),
  _xlpm.list, _xlfn.TOCOL(_xlfn.VSTACK($L$5:GS128),1),
  _xlpm.y, IF(ISERROR(MATCH(_xlpm.x,_xlpm.list,0)),"",_xlpm.x),
  _xlpm.y))</f>
        <v>102,131</v>
      </c>
      <c r="L129" t="str" cm="1">
        <f t="array" ref="L129:N129">_xlfn.DROP(_xlfn.SEQUENCE(,D129+1,F128,VLOOKUP(E129,Lookup!$A$6:$C$10,2,FALSE))&amp;","&amp;_xlfn.SEQUENCE(,D129+1,G128,VLOOKUP(Workings!E129,Lookup!$A$6:$C$10,3,FALSE)),,1)</f>
        <v>101,131</v>
      </c>
      <c r="M129" t="str">
        <v>102,131</v>
      </c>
      <c r="N129" t="str">
        <v>103,131</v>
      </c>
    </row>
    <row r="130" spans="1:16" x14ac:dyDescent="0.2">
      <c r="A130">
        <v>126</v>
      </c>
      <c r="B130">
        <f t="shared" si="10"/>
        <v>509</v>
      </c>
      <c r="C130" t="str">
        <f t="shared" si="11"/>
        <v>L3</v>
      </c>
      <c r="D130">
        <f t="shared" si="9"/>
        <v>3</v>
      </c>
      <c r="E130" t="str">
        <f>_xlfn.LET(_xlpm.x,LEFT(C130,1),INDEX(Lookup!$B$2:$E$3,MATCH(_xlpm.x,Lookup!$A$2:$A$3,0),MATCH(E129,Lookup!$B$1:$E$1,0)))</f>
        <v>N</v>
      </c>
      <c r="F130">
        <f>F129+$D130*VLOOKUP($E130,Lookup!$A$6:$C$10,2,FALSE)</f>
        <v>103</v>
      </c>
      <c r="G130">
        <f>G129+$D130*VLOOKUP($E130,Lookup!$A$6:$C$10,3,FALSE)</f>
        <v>134</v>
      </c>
      <c r="H130" t="str">
        <f t="shared" si="6"/>
        <v>(103, 134)</v>
      </c>
      <c r="I130" t="b">
        <f>AND(IFERROR(MATCH(H130,$H$4:H129,0),0)&gt;0,ISERROR(MATCH(TRUE,$I$4:I129,0)))</f>
        <v>0</v>
      </c>
      <c r="J130" s="7" t="str">
        <f>IFERROR(IFERROR(MATCH(H130,$H131:$H$166,0),"")+COUNTA($H$4:H130),"")</f>
        <v/>
      </c>
      <c r="K130" s="8" t="str" cm="1">
        <f t="array" aca="1" ref="K130" ca="1">_xlfn.TEXTJOIN("-",,_xlfn.LET(_xlpm.x, IFERROR(_xlfn.ANCHORARRAY(L130),L130),
  _xlpm.list, _xlfn.TOCOL(_xlfn.VSTACK($L$5:GS129),1),
  _xlpm.y, IF(ISERROR(MATCH(_xlpm.x,_xlpm.list,0)),"",_xlpm.x),
  _xlpm.y))</f>
        <v>103,132</v>
      </c>
      <c r="L130" t="str" cm="1">
        <f t="array" ref="L130:N130">_xlfn.DROP(_xlfn.SEQUENCE(,D130+1,F129,VLOOKUP(E130,Lookup!$A$6:$C$10,2,FALSE))&amp;","&amp;_xlfn.SEQUENCE(,D130+1,G129,VLOOKUP(Workings!E130,Lookup!$A$6:$C$10,3,FALSE)),,1)</f>
        <v>103,132</v>
      </c>
      <c r="M130" t="str">
        <v>103,133</v>
      </c>
      <c r="N130" t="str">
        <v>103,134</v>
      </c>
    </row>
    <row r="131" spans="1:16" x14ac:dyDescent="0.2">
      <c r="A131">
        <v>127</v>
      </c>
      <c r="B131">
        <f t="shared" si="10"/>
        <v>513</v>
      </c>
      <c r="C131" t="str">
        <f t="shared" si="11"/>
        <v>L3</v>
      </c>
      <c r="D131">
        <f t="shared" si="9"/>
        <v>3</v>
      </c>
      <c r="E131" t="str">
        <f>_xlfn.LET(_xlpm.x,LEFT(C131,1),INDEX(Lookup!$B$2:$E$3,MATCH(_xlpm.x,Lookup!$A$2:$A$3,0),MATCH(E130,Lookup!$B$1:$E$1,0)))</f>
        <v>W</v>
      </c>
      <c r="F131">
        <f>F130+$D131*VLOOKUP($E131,Lookup!$A$6:$C$10,2,FALSE)</f>
        <v>100</v>
      </c>
      <c r="G131">
        <f>G130+$D131*VLOOKUP($E131,Lookup!$A$6:$C$10,3,FALSE)</f>
        <v>134</v>
      </c>
      <c r="H131" t="str">
        <f t="shared" si="6"/>
        <v>(100, 134)</v>
      </c>
      <c r="I131" t="b">
        <f>AND(IFERROR(MATCH(H131,$H$4:H130,0),0)&gt;0,ISERROR(MATCH(TRUE,$I$4:I130,0)))</f>
        <v>0</v>
      </c>
      <c r="J131" s="7" t="str">
        <f>IFERROR(IFERROR(MATCH(H131,$H132:$H$166,0),"")+COUNTA($H$4:H131),"")</f>
        <v/>
      </c>
      <c r="K131" s="8" t="str" cm="1">
        <f t="array" aca="1" ref="K131" ca="1">_xlfn.TEXTJOIN("-",,_xlfn.LET(_xlpm.x, IFERROR(_xlfn.ANCHORARRAY(L131),L131),
  _xlpm.list, _xlfn.TOCOL(_xlfn.VSTACK($L$5:GS130),1),
  _xlpm.y, IF(ISERROR(MATCH(_xlpm.x,_xlpm.list,0)),"",_xlpm.x),
  _xlpm.y))</f>
        <v/>
      </c>
      <c r="L131" t="str" cm="1">
        <f t="array" ref="L131:N131">_xlfn.DROP(_xlfn.SEQUENCE(,D131+1,F130,VLOOKUP(E131,Lookup!$A$6:$C$10,2,FALSE))&amp;","&amp;_xlfn.SEQUENCE(,D131+1,G130,VLOOKUP(Workings!E131,Lookup!$A$6:$C$10,3,FALSE)),,1)</f>
        <v>102,134</v>
      </c>
      <c r="M131" t="str">
        <v>101,134</v>
      </c>
      <c r="N131" t="str">
        <v>100,134</v>
      </c>
    </row>
    <row r="132" spans="1:16" x14ac:dyDescent="0.2">
      <c r="A132">
        <v>128</v>
      </c>
      <c r="B132">
        <f t="shared" si="10"/>
        <v>517</v>
      </c>
      <c r="C132" t="str">
        <f t="shared" si="11"/>
        <v>L5</v>
      </c>
      <c r="D132">
        <f t="shared" si="9"/>
        <v>5</v>
      </c>
      <c r="E132" t="str">
        <f>_xlfn.LET(_xlpm.x,LEFT(C132,1),INDEX(Lookup!$B$2:$E$3,MATCH(_xlpm.x,Lookup!$A$2:$A$3,0),MATCH(E131,Lookup!$B$1:$E$1,0)))</f>
        <v>S</v>
      </c>
      <c r="F132">
        <f>F131+$D132*VLOOKUP($E132,Lookup!$A$6:$C$10,2,FALSE)</f>
        <v>100</v>
      </c>
      <c r="G132">
        <f>G131+$D132*VLOOKUP($E132,Lookup!$A$6:$C$10,3,FALSE)</f>
        <v>129</v>
      </c>
      <c r="H132" t="str">
        <f t="shared" si="6"/>
        <v>(100, 129)</v>
      </c>
      <c r="I132" t="b">
        <f>AND(IFERROR(MATCH(H132,$H$4:H131,0),0)&gt;0,ISERROR(MATCH(TRUE,$I$4:I131,0)))</f>
        <v>0</v>
      </c>
      <c r="J132" s="7" t="str">
        <f>IFERROR(IFERROR(MATCH(H132,$H133:$H$166,0),"")+COUNTA($H$4:H132),"")</f>
        <v/>
      </c>
      <c r="K132" s="8" t="str" cm="1">
        <f t="array" aca="1" ref="K132" ca="1">_xlfn.TEXTJOIN("-",,_xlfn.LET(_xlpm.x, IFERROR(_xlfn.ANCHORARRAY(L132),L132),
  _xlpm.list, _xlfn.TOCOL(_xlfn.VSTACK($L$5:GS131),1),
  _xlpm.y, IF(ISERROR(MATCH(_xlpm.x,_xlpm.list,0)),"",_xlpm.x),
  _xlpm.y))</f>
        <v>100,132-100,131</v>
      </c>
      <c r="L132" t="str" cm="1">
        <f t="array" ref="L132:P132">_xlfn.DROP(_xlfn.SEQUENCE(,D132+1,F131,VLOOKUP(E132,Lookup!$A$6:$C$10,2,FALSE))&amp;","&amp;_xlfn.SEQUENCE(,D132+1,G131,VLOOKUP(Workings!E132,Lookup!$A$6:$C$10,3,FALSE)),,1)</f>
        <v>100,133</v>
      </c>
      <c r="M132" t="str">
        <v>100,132</v>
      </c>
      <c r="N132" t="str">
        <v>100,131</v>
      </c>
      <c r="O132" t="str">
        <v>100,130</v>
      </c>
      <c r="P132" t="str">
        <v>100,129</v>
      </c>
    </row>
    <row r="133" spans="1:16" x14ac:dyDescent="0.2">
      <c r="A133">
        <v>129</v>
      </c>
      <c r="B133">
        <f t="shared" si="10"/>
        <v>521</v>
      </c>
      <c r="C133" t="str">
        <f t="shared" si="11"/>
        <v>R5</v>
      </c>
      <c r="D133">
        <f t="shared" si="9"/>
        <v>5</v>
      </c>
      <c r="E133" t="str">
        <f>_xlfn.LET(_xlpm.x,LEFT(C133,1),INDEX(Lookup!$B$2:$E$3,MATCH(_xlpm.x,Lookup!$A$2:$A$3,0),MATCH(E132,Lookup!$B$1:$E$1,0)))</f>
        <v>W</v>
      </c>
      <c r="F133">
        <f>F132+$D133*VLOOKUP($E133,Lookup!$A$6:$C$10,2,FALSE)</f>
        <v>95</v>
      </c>
      <c r="G133">
        <f>G132+$D133*VLOOKUP($E133,Lookup!$A$6:$C$10,3,FALSE)</f>
        <v>129</v>
      </c>
      <c r="H133" t="str">
        <f t="shared" ref="H133:H166" si="12">"("&amp;F133&amp;", "&amp;G133&amp;")"</f>
        <v>(95, 129)</v>
      </c>
      <c r="I133" t="b">
        <f>AND(IFERROR(MATCH(H133,$H$4:H132,0),0)&gt;0,ISERROR(MATCH(TRUE,$I$4:I132,0)))</f>
        <v>0</v>
      </c>
      <c r="J133" s="7" t="str">
        <f>IFERROR(IFERROR(MATCH(H133,$H134:$H$166,0),"")+COUNTA($H$4:H133),"")</f>
        <v/>
      </c>
      <c r="K133" s="8" t="str" cm="1">
        <f t="array" aca="1" ref="K133" ca="1">_xlfn.TEXTJOIN("-",,_xlfn.LET(_xlpm.x, IFERROR(_xlfn.ANCHORARRAY(L133),L133),
  _xlpm.list, _xlfn.TOCOL(_xlfn.VSTACK($L$5:GS132),1),
  _xlpm.y, IF(ISERROR(MATCH(_xlpm.x,_xlpm.list,0)),"",_xlpm.x),
  _xlpm.y))</f>
        <v/>
      </c>
      <c r="L133" t="str" cm="1">
        <f t="array" ref="L133:P133">_xlfn.DROP(_xlfn.SEQUENCE(,D133+1,F132,VLOOKUP(E133,Lookup!$A$6:$C$10,2,FALSE))&amp;","&amp;_xlfn.SEQUENCE(,D133+1,G132,VLOOKUP(Workings!E133,Lookup!$A$6:$C$10,3,FALSE)),,1)</f>
        <v>99,129</v>
      </c>
      <c r="M133" t="str">
        <v>98,129</v>
      </c>
      <c r="N133" t="str">
        <v>97,129</v>
      </c>
      <c r="O133" t="str">
        <v>96,129</v>
      </c>
      <c r="P133" t="str">
        <v>95,129</v>
      </c>
    </row>
    <row r="134" spans="1:16" x14ac:dyDescent="0.2">
      <c r="A134">
        <v>130</v>
      </c>
      <c r="B134">
        <f t="shared" ref="B134:B166" si="13">FIND(", ",input&amp;", ",B133+1)</f>
        <v>525</v>
      </c>
      <c r="C134" t="str">
        <f t="shared" ref="C134:C165" si="14">MID(input,B133+2,B134-B133-2)</f>
        <v>R1</v>
      </c>
      <c r="D134">
        <f t="shared" ref="D134:D166" si="15">RIGHT(C134,LEN(C134)-1)*1</f>
        <v>1</v>
      </c>
      <c r="E134" t="str">
        <f>_xlfn.LET(_xlpm.x,LEFT(C134,1),INDEX(Lookup!$B$2:$E$3,MATCH(_xlpm.x,Lookup!$A$2:$A$3,0),MATCH(E133,Lookup!$B$1:$E$1,0)))</f>
        <v>N</v>
      </c>
      <c r="F134">
        <f>F133+$D134*VLOOKUP($E134,Lookup!$A$6:$C$10,2,FALSE)</f>
        <v>95</v>
      </c>
      <c r="G134">
        <f>G133+$D134*VLOOKUP($E134,Lookup!$A$6:$C$10,3,FALSE)</f>
        <v>130</v>
      </c>
      <c r="H134" t="str">
        <f t="shared" si="12"/>
        <v>(95, 130)</v>
      </c>
      <c r="I134" t="b">
        <f>AND(IFERROR(MATCH(H134,$H$4:H133,0),0)&gt;0,ISERROR(MATCH(TRUE,$I$4:I133,0)))</f>
        <v>0</v>
      </c>
      <c r="J134" s="7" t="str">
        <f>IFERROR(IFERROR(MATCH(H134,$H135:$H$166,0),"")+COUNTA($H$4:H134),"")</f>
        <v/>
      </c>
      <c r="K134" s="8" t="str" cm="1">
        <f t="array" aca="1" ref="K134" ca="1">_xlfn.TEXTJOIN("-",,_xlfn.LET(_xlpm.x, IFERROR(_xlfn.ANCHORARRAY(L134),L134),
  _xlpm.list, _xlfn.TOCOL(_xlfn.VSTACK($L$5:GS133),1),
  _xlpm.y, IF(ISERROR(MATCH(_xlpm.x,_xlpm.list,0)),"",_xlpm.x),
  _xlpm.y))</f>
        <v/>
      </c>
      <c r="L134" t="str" cm="1">
        <f t="array" ref="L134">_xlfn.DROP(_xlfn.SEQUENCE(,D134+1,F133,VLOOKUP(E134,Lookup!$A$6:$C$10,2,FALSE))&amp;","&amp;_xlfn.SEQUENCE(,D134+1,G133,VLOOKUP(Workings!E134,Lookup!$A$6:$C$10,3,FALSE)),,1)</f>
        <v>95,130</v>
      </c>
    </row>
    <row r="135" spans="1:16" x14ac:dyDescent="0.2">
      <c r="A135">
        <v>131</v>
      </c>
      <c r="B135">
        <f t="shared" si="13"/>
        <v>529</v>
      </c>
      <c r="C135" t="str">
        <f t="shared" si="14"/>
        <v>R2</v>
      </c>
      <c r="D135">
        <f t="shared" si="15"/>
        <v>2</v>
      </c>
      <c r="E135" t="str">
        <f>_xlfn.LET(_xlpm.x,LEFT(C135,1),INDEX(Lookup!$B$2:$E$3,MATCH(_xlpm.x,Lookup!$A$2:$A$3,0),MATCH(E134,Lookup!$B$1:$E$1,0)))</f>
        <v>E</v>
      </c>
      <c r="F135">
        <f>F134+$D135*VLOOKUP($E135,Lookup!$A$6:$C$10,2,FALSE)</f>
        <v>97</v>
      </c>
      <c r="G135">
        <f>G134+$D135*VLOOKUP($E135,Lookup!$A$6:$C$10,3,FALSE)</f>
        <v>130</v>
      </c>
      <c r="H135" t="str">
        <f t="shared" si="12"/>
        <v>(97, 130)</v>
      </c>
      <c r="I135" t="b">
        <f>AND(IFERROR(MATCH(H135,$H$4:H134,0),0)&gt;0,ISERROR(MATCH(TRUE,$I$4:I134,0)))</f>
        <v>0</v>
      </c>
      <c r="J135" s="7" t="str">
        <f>IFERROR(IFERROR(MATCH(H135,$H136:$H$166,0),"")+COUNTA($H$4:H135),"")</f>
        <v/>
      </c>
      <c r="K135" s="8" t="str" cm="1">
        <f t="array" aca="1" ref="K135" ca="1">_xlfn.TEXTJOIN("-",,_xlfn.LET(_xlpm.x, IFERROR(_xlfn.ANCHORARRAY(L135),L135),
  _xlpm.list, _xlfn.TOCOL(_xlfn.VSTACK($L$5:GS134),1),
  _xlpm.y, IF(ISERROR(MATCH(_xlpm.x,_xlpm.list,0)),"",_xlpm.x),
  _xlpm.y))</f>
        <v/>
      </c>
      <c r="L135" t="str" cm="1">
        <f t="array" ref="L135:M135">_xlfn.DROP(_xlfn.SEQUENCE(,D135+1,F134,VLOOKUP(E135,Lookup!$A$6:$C$10,2,FALSE))&amp;","&amp;_xlfn.SEQUENCE(,D135+1,G134,VLOOKUP(Workings!E135,Lookup!$A$6:$C$10,3,FALSE)),,1)</f>
        <v>96,130</v>
      </c>
      <c r="M135" t="str">
        <v>97,130</v>
      </c>
    </row>
    <row r="136" spans="1:16" x14ac:dyDescent="0.2">
      <c r="A136">
        <v>132</v>
      </c>
      <c r="B136">
        <f t="shared" si="13"/>
        <v>533</v>
      </c>
      <c r="C136" t="str">
        <f t="shared" si="14"/>
        <v>L3</v>
      </c>
      <c r="D136">
        <f t="shared" si="15"/>
        <v>3</v>
      </c>
      <c r="E136" t="str">
        <f>_xlfn.LET(_xlpm.x,LEFT(C136,1),INDEX(Lookup!$B$2:$E$3,MATCH(_xlpm.x,Lookup!$A$2:$A$3,0),MATCH(E135,Lookup!$B$1:$E$1,0)))</f>
        <v>N</v>
      </c>
      <c r="F136">
        <f>F135+$D136*VLOOKUP($E136,Lookup!$A$6:$C$10,2,FALSE)</f>
        <v>97</v>
      </c>
      <c r="G136">
        <f>G135+$D136*VLOOKUP($E136,Lookup!$A$6:$C$10,3,FALSE)</f>
        <v>133</v>
      </c>
      <c r="H136" t="str">
        <f t="shared" si="12"/>
        <v>(97, 133)</v>
      </c>
      <c r="I136" t="b">
        <f>AND(IFERROR(MATCH(H136,$H$4:H135,0),0)&gt;0,ISERROR(MATCH(TRUE,$I$4:I135,0)))</f>
        <v>0</v>
      </c>
      <c r="J136" s="7" t="str">
        <f>IFERROR(IFERROR(MATCH(H136,$H137:$H$166,0),"")+COUNTA($H$4:H136),"")</f>
        <v/>
      </c>
      <c r="K136" s="8" t="str" cm="1">
        <f t="array" aca="1" ref="K136" ca="1">_xlfn.TEXTJOIN("-",,_xlfn.LET(_xlpm.x, IFERROR(_xlfn.ANCHORARRAY(L136),L136),
  _xlpm.list, _xlfn.TOCOL(_xlfn.VSTACK($L$5:GS135),1),
  _xlpm.y, IF(ISERROR(MATCH(_xlpm.x,_xlpm.list,0)),"",_xlpm.x),
  _xlpm.y))</f>
        <v/>
      </c>
      <c r="L136" t="str" cm="1">
        <f t="array" ref="L136:N136">_xlfn.DROP(_xlfn.SEQUENCE(,D136+1,F135,VLOOKUP(E136,Lookup!$A$6:$C$10,2,FALSE))&amp;","&amp;_xlfn.SEQUENCE(,D136+1,G135,VLOOKUP(Workings!E136,Lookup!$A$6:$C$10,3,FALSE)),,1)</f>
        <v>97,131</v>
      </c>
      <c r="M136" t="str">
        <v>97,132</v>
      </c>
      <c r="N136" t="str">
        <v>97,133</v>
      </c>
    </row>
    <row r="137" spans="1:16" x14ac:dyDescent="0.2">
      <c r="A137">
        <v>133</v>
      </c>
      <c r="B137">
        <f t="shared" si="13"/>
        <v>537</v>
      </c>
      <c r="C137" t="str">
        <f t="shared" si="14"/>
        <v>L2</v>
      </c>
      <c r="D137">
        <f t="shared" si="15"/>
        <v>2</v>
      </c>
      <c r="E137" t="str">
        <f>_xlfn.LET(_xlpm.x,LEFT(C137,1),INDEX(Lookup!$B$2:$E$3,MATCH(_xlpm.x,Lookup!$A$2:$A$3,0),MATCH(E136,Lookup!$B$1:$E$1,0)))</f>
        <v>W</v>
      </c>
      <c r="F137">
        <f>F136+$D137*VLOOKUP($E137,Lookup!$A$6:$C$10,2,FALSE)</f>
        <v>95</v>
      </c>
      <c r="G137">
        <f>G136+$D137*VLOOKUP($E137,Lookup!$A$6:$C$10,3,FALSE)</f>
        <v>133</v>
      </c>
      <c r="H137" t="str">
        <f t="shared" si="12"/>
        <v>(95, 133)</v>
      </c>
      <c r="I137" t="b">
        <f>AND(IFERROR(MATCH(H137,$H$4:H136,0),0)&gt;0,ISERROR(MATCH(TRUE,$I$4:I136,0)))</f>
        <v>0</v>
      </c>
      <c r="J137" s="7" t="str">
        <f>IFERROR(IFERROR(MATCH(H137,$H138:$H$166,0),"")+COUNTA($H$4:H137),"")</f>
        <v/>
      </c>
      <c r="K137" s="8" t="str" cm="1">
        <f t="array" aca="1" ref="K137" ca="1">_xlfn.TEXTJOIN("-",,_xlfn.LET(_xlpm.x, IFERROR(_xlfn.ANCHORARRAY(L137),L137),
  _xlpm.list, _xlfn.TOCOL(_xlfn.VSTACK($L$5:GS136),1),
  _xlpm.y, IF(ISERROR(MATCH(_xlpm.x,_xlpm.list,0)),"",_xlpm.x),
  _xlpm.y))</f>
        <v/>
      </c>
      <c r="L137" t="str" cm="1">
        <f t="array" ref="L137:M137">_xlfn.DROP(_xlfn.SEQUENCE(,D137+1,F136,VLOOKUP(E137,Lookup!$A$6:$C$10,2,FALSE))&amp;","&amp;_xlfn.SEQUENCE(,D137+1,G136,VLOOKUP(Workings!E137,Lookup!$A$6:$C$10,3,FALSE)),,1)</f>
        <v>96,133</v>
      </c>
      <c r="M137" t="str">
        <v>95,133</v>
      </c>
    </row>
    <row r="138" spans="1:16" x14ac:dyDescent="0.2">
      <c r="A138">
        <v>134</v>
      </c>
      <c r="B138">
        <f t="shared" si="13"/>
        <v>541</v>
      </c>
      <c r="C138" t="str">
        <f t="shared" si="14"/>
        <v>R4</v>
      </c>
      <c r="D138">
        <f t="shared" si="15"/>
        <v>4</v>
      </c>
      <c r="E138" t="str">
        <f>_xlfn.LET(_xlpm.x,LEFT(C138,1),INDEX(Lookup!$B$2:$E$3,MATCH(_xlpm.x,Lookup!$A$2:$A$3,0),MATCH(E137,Lookup!$B$1:$E$1,0)))</f>
        <v>N</v>
      </c>
      <c r="F138">
        <f>F137+$D138*VLOOKUP($E138,Lookup!$A$6:$C$10,2,FALSE)</f>
        <v>95</v>
      </c>
      <c r="G138">
        <f>G137+$D138*VLOOKUP($E138,Lookup!$A$6:$C$10,3,FALSE)</f>
        <v>137</v>
      </c>
      <c r="H138" t="str">
        <f t="shared" si="12"/>
        <v>(95, 137)</v>
      </c>
      <c r="I138" t="b">
        <f>AND(IFERROR(MATCH(H138,$H$4:H137,0),0)&gt;0,ISERROR(MATCH(TRUE,$I$4:I137,0)))</f>
        <v>0</v>
      </c>
      <c r="J138" s="7" t="str">
        <f>IFERROR(IFERROR(MATCH(H138,$H139:$H$166,0),"")+COUNTA($H$4:H138),"")</f>
        <v/>
      </c>
      <c r="K138" s="8" t="str" cm="1">
        <f t="array" aca="1" ref="K138" ca="1">_xlfn.TEXTJOIN("-",,_xlfn.LET(_xlpm.x, IFERROR(_xlfn.ANCHORARRAY(L138),L138),
  _xlpm.list, _xlfn.TOCOL(_xlfn.VSTACK($L$5:GS137),1),
  _xlpm.y, IF(ISERROR(MATCH(_xlpm.x,_xlpm.list,0)),"",_xlpm.x),
  _xlpm.y))</f>
        <v/>
      </c>
      <c r="L138" t="str" cm="1">
        <f t="array" ref="L138:O138">_xlfn.DROP(_xlfn.SEQUENCE(,D138+1,F137,VLOOKUP(E138,Lookup!$A$6:$C$10,2,FALSE))&amp;","&amp;_xlfn.SEQUENCE(,D138+1,G137,VLOOKUP(Workings!E138,Lookup!$A$6:$C$10,3,FALSE)),,1)</f>
        <v>95,134</v>
      </c>
      <c r="M138" t="str">
        <v>95,135</v>
      </c>
      <c r="N138" t="str">
        <v>95,136</v>
      </c>
      <c r="O138" t="str">
        <v>95,137</v>
      </c>
    </row>
    <row r="139" spans="1:16" x14ac:dyDescent="0.2">
      <c r="A139">
        <v>135</v>
      </c>
      <c r="B139">
        <f t="shared" si="13"/>
        <v>545</v>
      </c>
      <c r="C139" t="str">
        <f t="shared" si="14"/>
        <v>R1</v>
      </c>
      <c r="D139">
        <f t="shared" si="15"/>
        <v>1</v>
      </c>
      <c r="E139" t="str">
        <f>_xlfn.LET(_xlpm.x,LEFT(C139,1),INDEX(Lookup!$B$2:$E$3,MATCH(_xlpm.x,Lookup!$A$2:$A$3,0),MATCH(E138,Lookup!$B$1:$E$1,0)))</f>
        <v>E</v>
      </c>
      <c r="F139">
        <f>F138+$D139*VLOOKUP($E139,Lookup!$A$6:$C$10,2,FALSE)</f>
        <v>96</v>
      </c>
      <c r="G139">
        <f>G138+$D139*VLOOKUP($E139,Lookup!$A$6:$C$10,3,FALSE)</f>
        <v>137</v>
      </c>
      <c r="H139" t="str">
        <f t="shared" si="12"/>
        <v>(96, 137)</v>
      </c>
      <c r="I139" t="b">
        <f>AND(IFERROR(MATCH(H139,$H$4:H138,0),0)&gt;0,ISERROR(MATCH(TRUE,$I$4:I138,0)))</f>
        <v>0</v>
      </c>
      <c r="J139" s="7" t="str">
        <f>IFERROR(IFERROR(MATCH(H139,$H140:$H$166,0),"")+COUNTA($H$4:H139),"")</f>
        <v/>
      </c>
      <c r="K139" s="8" t="str" cm="1">
        <f t="array" aca="1" ref="K139" ca="1">_xlfn.TEXTJOIN("-",,_xlfn.LET(_xlpm.x, IFERROR(_xlfn.ANCHORARRAY(L139),L139),
  _xlpm.list, _xlfn.TOCOL(_xlfn.VSTACK($L$5:GS138),1),
  _xlpm.y, IF(ISERROR(MATCH(_xlpm.x,_xlpm.list,0)),"",_xlpm.x),
  _xlpm.y))</f>
        <v/>
      </c>
      <c r="L139" t="str" cm="1">
        <f t="array" ref="L139">_xlfn.DROP(_xlfn.SEQUENCE(,D139+1,F138,VLOOKUP(E139,Lookup!$A$6:$C$10,2,FALSE))&amp;","&amp;_xlfn.SEQUENCE(,D139+1,G138,VLOOKUP(Workings!E139,Lookup!$A$6:$C$10,3,FALSE)),,1)</f>
        <v>96,137</v>
      </c>
    </row>
    <row r="140" spans="1:16" x14ac:dyDescent="0.2">
      <c r="A140">
        <v>136</v>
      </c>
      <c r="B140">
        <f t="shared" si="13"/>
        <v>549</v>
      </c>
      <c r="C140" t="str">
        <f t="shared" si="14"/>
        <v>R1</v>
      </c>
      <c r="D140">
        <f t="shared" si="15"/>
        <v>1</v>
      </c>
      <c r="E140" t="str">
        <f>_xlfn.LET(_xlpm.x,LEFT(C140,1),INDEX(Lookup!$B$2:$E$3,MATCH(_xlpm.x,Lookup!$A$2:$A$3,0),MATCH(E139,Lookup!$B$1:$E$1,0)))</f>
        <v>S</v>
      </c>
      <c r="F140">
        <f>F139+$D140*VLOOKUP($E140,Lookup!$A$6:$C$10,2,FALSE)</f>
        <v>96</v>
      </c>
      <c r="G140">
        <f>G139+$D140*VLOOKUP($E140,Lookup!$A$6:$C$10,3,FALSE)</f>
        <v>136</v>
      </c>
      <c r="H140" t="str">
        <f t="shared" si="12"/>
        <v>(96, 136)</v>
      </c>
      <c r="I140" t="b">
        <f>AND(IFERROR(MATCH(H140,$H$4:H139,0),0)&gt;0,ISERROR(MATCH(TRUE,$I$4:I139,0)))</f>
        <v>0</v>
      </c>
      <c r="J140" s="7" t="str">
        <f>IFERROR(IFERROR(MATCH(H140,$H141:$H$166,0),"")+COUNTA($H$4:H140),"")</f>
        <v/>
      </c>
      <c r="K140" s="8" t="str" cm="1">
        <f t="array" aca="1" ref="K140" ca="1">_xlfn.TEXTJOIN("-",,_xlfn.LET(_xlpm.x, IFERROR(_xlfn.ANCHORARRAY(L140),L140),
  _xlpm.list, _xlfn.TOCOL(_xlfn.VSTACK($L$5:GS139),1),
  _xlpm.y, IF(ISERROR(MATCH(_xlpm.x,_xlpm.list,0)),"",_xlpm.x),
  _xlpm.y))</f>
        <v/>
      </c>
      <c r="L140" t="str" cm="1">
        <f t="array" ref="L140">_xlfn.DROP(_xlfn.SEQUENCE(,D140+1,F139,VLOOKUP(E140,Lookup!$A$6:$C$10,2,FALSE))&amp;","&amp;_xlfn.SEQUENCE(,D140+1,G139,VLOOKUP(Workings!E140,Lookup!$A$6:$C$10,3,FALSE)),,1)</f>
        <v>96,136</v>
      </c>
    </row>
    <row r="141" spans="1:16" x14ac:dyDescent="0.2">
      <c r="A141">
        <v>137</v>
      </c>
      <c r="B141">
        <f t="shared" si="13"/>
        <v>553</v>
      </c>
      <c r="C141" t="str">
        <f t="shared" si="14"/>
        <v>R3</v>
      </c>
      <c r="D141">
        <f t="shared" si="15"/>
        <v>3</v>
      </c>
      <c r="E141" t="str">
        <f>_xlfn.LET(_xlpm.x,LEFT(C141,1),INDEX(Lookup!$B$2:$E$3,MATCH(_xlpm.x,Lookup!$A$2:$A$3,0),MATCH(E140,Lookup!$B$1:$E$1,0)))</f>
        <v>W</v>
      </c>
      <c r="F141">
        <f>F140+$D141*VLOOKUP($E141,Lookup!$A$6:$C$10,2,FALSE)</f>
        <v>93</v>
      </c>
      <c r="G141">
        <f>G140+$D141*VLOOKUP($E141,Lookup!$A$6:$C$10,3,FALSE)</f>
        <v>136</v>
      </c>
      <c r="H141" t="str">
        <f t="shared" si="12"/>
        <v>(93, 136)</v>
      </c>
      <c r="I141" t="b">
        <f>AND(IFERROR(MATCH(H141,$H$4:H140,0),0)&gt;0,ISERROR(MATCH(TRUE,$I$4:I140,0)))</f>
        <v>0</v>
      </c>
      <c r="J141" s="7" t="str">
        <f>IFERROR(IFERROR(MATCH(H141,$H142:$H$166,0),"")+COUNTA($H$4:H141),"")</f>
        <v/>
      </c>
      <c r="K141" s="8" t="str" cm="1">
        <f t="array" aca="1" ref="K141" ca="1">_xlfn.TEXTJOIN("-",,_xlfn.LET(_xlpm.x, IFERROR(_xlfn.ANCHORARRAY(L141),L141),
  _xlpm.list, _xlfn.TOCOL(_xlfn.VSTACK($L$5:GS140),1),
  _xlpm.y, IF(ISERROR(MATCH(_xlpm.x,_xlpm.list,0)),"",_xlpm.x),
  _xlpm.y))</f>
        <v>95,136</v>
      </c>
      <c r="L141" t="str" cm="1">
        <f t="array" ref="L141:N141">_xlfn.DROP(_xlfn.SEQUENCE(,D141+1,F140,VLOOKUP(E141,Lookup!$A$6:$C$10,2,FALSE))&amp;","&amp;_xlfn.SEQUENCE(,D141+1,G140,VLOOKUP(Workings!E141,Lookup!$A$6:$C$10,3,FALSE)),,1)</f>
        <v>95,136</v>
      </c>
      <c r="M141" t="str">
        <v>94,136</v>
      </c>
      <c r="N141" t="str">
        <v>93,136</v>
      </c>
    </row>
    <row r="142" spans="1:16" x14ac:dyDescent="0.2">
      <c r="A142">
        <v>138</v>
      </c>
      <c r="B142">
        <f t="shared" si="13"/>
        <v>557</v>
      </c>
      <c r="C142" t="str">
        <f t="shared" si="14"/>
        <v>R4</v>
      </c>
      <c r="D142">
        <f t="shared" si="15"/>
        <v>4</v>
      </c>
      <c r="E142" t="str">
        <f>_xlfn.LET(_xlpm.x,LEFT(C142,1),INDEX(Lookup!$B$2:$E$3,MATCH(_xlpm.x,Lookup!$A$2:$A$3,0),MATCH(E141,Lookup!$B$1:$E$1,0)))</f>
        <v>N</v>
      </c>
      <c r="F142">
        <f>F141+$D142*VLOOKUP($E142,Lookup!$A$6:$C$10,2,FALSE)</f>
        <v>93</v>
      </c>
      <c r="G142">
        <f>G141+$D142*VLOOKUP($E142,Lookup!$A$6:$C$10,3,FALSE)</f>
        <v>140</v>
      </c>
      <c r="H142" t="str">
        <f t="shared" si="12"/>
        <v>(93, 140)</v>
      </c>
      <c r="I142" t="b">
        <f>AND(IFERROR(MATCH(H142,$H$4:H141,0),0)&gt;0,ISERROR(MATCH(TRUE,$I$4:I141,0)))</f>
        <v>0</v>
      </c>
      <c r="J142" s="7" t="str">
        <f>IFERROR(IFERROR(MATCH(H142,$H143:$H$166,0),"")+COUNTA($H$4:H142),"")</f>
        <v/>
      </c>
      <c r="K142" s="8" t="str" cm="1">
        <f t="array" aca="1" ref="K142" ca="1">_xlfn.TEXTJOIN("-",,_xlfn.LET(_xlpm.x, IFERROR(_xlfn.ANCHORARRAY(L142),L142),
  _xlpm.list, _xlfn.TOCOL(_xlfn.VSTACK($L$5:GS141),1),
  _xlpm.y, IF(ISERROR(MATCH(_xlpm.x,_xlpm.list,0)),"",_xlpm.x),
  _xlpm.y))</f>
        <v/>
      </c>
      <c r="L142" t="str" cm="1">
        <f t="array" ref="L142:O142">_xlfn.DROP(_xlfn.SEQUENCE(,D142+1,F141,VLOOKUP(E142,Lookup!$A$6:$C$10,2,FALSE))&amp;","&amp;_xlfn.SEQUENCE(,D142+1,G141,VLOOKUP(Workings!E142,Lookup!$A$6:$C$10,3,FALSE)),,1)</f>
        <v>93,137</v>
      </c>
      <c r="M142" t="str">
        <v>93,138</v>
      </c>
      <c r="N142" t="str">
        <v>93,139</v>
      </c>
      <c r="O142" t="str">
        <v>93,140</v>
      </c>
    </row>
    <row r="143" spans="1:16" x14ac:dyDescent="0.2">
      <c r="A143">
        <v>139</v>
      </c>
      <c r="B143">
        <f t="shared" si="13"/>
        <v>561</v>
      </c>
      <c r="C143" t="str">
        <f t="shared" si="14"/>
        <v>R3</v>
      </c>
      <c r="D143">
        <f t="shared" si="15"/>
        <v>3</v>
      </c>
      <c r="E143" t="str">
        <f>_xlfn.LET(_xlpm.x,LEFT(C143,1),INDEX(Lookup!$B$2:$E$3,MATCH(_xlpm.x,Lookup!$A$2:$A$3,0),MATCH(E142,Lookup!$B$1:$E$1,0)))</f>
        <v>E</v>
      </c>
      <c r="F143">
        <f>F142+$D143*VLOOKUP($E143,Lookup!$A$6:$C$10,2,FALSE)</f>
        <v>96</v>
      </c>
      <c r="G143">
        <f>G142+$D143*VLOOKUP($E143,Lookup!$A$6:$C$10,3,FALSE)</f>
        <v>140</v>
      </c>
      <c r="H143" t="str">
        <f t="shared" si="12"/>
        <v>(96, 140)</v>
      </c>
      <c r="I143" t="b">
        <f>AND(IFERROR(MATCH(H143,$H$4:H142,0),0)&gt;0,ISERROR(MATCH(TRUE,$I$4:I142,0)))</f>
        <v>0</v>
      </c>
      <c r="J143" s="7" t="str">
        <f>IFERROR(IFERROR(MATCH(H143,$H144:$H$166,0),"")+COUNTA($H$4:H143),"")</f>
        <v/>
      </c>
      <c r="K143" s="8" t="str" cm="1">
        <f t="array" aca="1" ref="K143" ca="1">_xlfn.TEXTJOIN("-",,_xlfn.LET(_xlpm.x, IFERROR(_xlfn.ANCHORARRAY(L143),L143),
  _xlpm.list, _xlfn.TOCOL(_xlfn.VSTACK($L$5:GS142),1),
  _xlpm.y, IF(ISERROR(MATCH(_xlpm.x,_xlpm.list,0)),"",_xlpm.x),
  _xlpm.y))</f>
        <v/>
      </c>
      <c r="L143" t="str" cm="1">
        <f t="array" ref="L143:N143">_xlfn.DROP(_xlfn.SEQUENCE(,D143+1,F142,VLOOKUP(E143,Lookup!$A$6:$C$10,2,FALSE))&amp;","&amp;_xlfn.SEQUENCE(,D143+1,G142,VLOOKUP(Workings!E143,Lookup!$A$6:$C$10,3,FALSE)),,1)</f>
        <v>94,140</v>
      </c>
      <c r="M143" t="str">
        <v>95,140</v>
      </c>
      <c r="N143" t="str">
        <v>96,140</v>
      </c>
    </row>
    <row r="144" spans="1:16" x14ac:dyDescent="0.2">
      <c r="A144">
        <v>140</v>
      </c>
      <c r="B144">
        <f t="shared" si="13"/>
        <v>565</v>
      </c>
      <c r="C144" t="str">
        <f t="shared" si="14"/>
        <v>L3</v>
      </c>
      <c r="D144">
        <f t="shared" si="15"/>
        <v>3</v>
      </c>
      <c r="E144" t="str">
        <f>_xlfn.LET(_xlpm.x,LEFT(C144,1),INDEX(Lookup!$B$2:$E$3,MATCH(_xlpm.x,Lookup!$A$2:$A$3,0),MATCH(E143,Lookup!$B$1:$E$1,0)))</f>
        <v>N</v>
      </c>
      <c r="F144">
        <f>F143+$D144*VLOOKUP($E144,Lookup!$A$6:$C$10,2,FALSE)</f>
        <v>96</v>
      </c>
      <c r="G144">
        <f>G143+$D144*VLOOKUP($E144,Lookup!$A$6:$C$10,3,FALSE)</f>
        <v>143</v>
      </c>
      <c r="H144" t="str">
        <f t="shared" si="12"/>
        <v>(96, 143)</v>
      </c>
      <c r="I144" t="b">
        <f>AND(IFERROR(MATCH(H144,$H$4:H143,0),0)&gt;0,ISERROR(MATCH(TRUE,$I$4:I143,0)))</f>
        <v>0</v>
      </c>
      <c r="J144" s="7" t="str">
        <f>IFERROR(IFERROR(MATCH(H144,$H145:$H$166,0),"")+COUNTA($H$4:H144),"")</f>
        <v/>
      </c>
      <c r="K144" s="8" t="str" cm="1">
        <f t="array" aca="1" ref="K144" ca="1">_xlfn.TEXTJOIN("-",,_xlfn.LET(_xlpm.x, IFERROR(_xlfn.ANCHORARRAY(L144),L144),
  _xlpm.list, _xlfn.TOCOL(_xlfn.VSTACK($L$5:GS143),1),
  _xlpm.y, IF(ISERROR(MATCH(_xlpm.x,_xlpm.list,0)),"",_xlpm.x),
  _xlpm.y))</f>
        <v/>
      </c>
      <c r="L144" t="str" cm="1">
        <f t="array" ref="L144:N144">_xlfn.DROP(_xlfn.SEQUENCE(,D144+1,F143,VLOOKUP(E144,Lookup!$A$6:$C$10,2,FALSE))&amp;","&amp;_xlfn.SEQUENCE(,D144+1,G143,VLOOKUP(Workings!E144,Lookup!$A$6:$C$10,3,FALSE)),,1)</f>
        <v>96,141</v>
      </c>
      <c r="M144" t="str">
        <v>96,142</v>
      </c>
      <c r="N144" t="str">
        <v>96,143</v>
      </c>
    </row>
    <row r="145" spans="1:16" x14ac:dyDescent="0.2">
      <c r="A145">
        <v>141</v>
      </c>
      <c r="B145">
        <f t="shared" si="13"/>
        <v>569</v>
      </c>
      <c r="C145" t="str">
        <f t="shared" si="14"/>
        <v>R3</v>
      </c>
      <c r="D145">
        <f t="shared" si="15"/>
        <v>3</v>
      </c>
      <c r="E145" t="str">
        <f>_xlfn.LET(_xlpm.x,LEFT(C145,1),INDEX(Lookup!$B$2:$E$3,MATCH(_xlpm.x,Lookup!$A$2:$A$3,0),MATCH(E144,Lookup!$B$1:$E$1,0)))</f>
        <v>E</v>
      </c>
      <c r="F145">
        <f>F144+$D145*VLOOKUP($E145,Lookup!$A$6:$C$10,2,FALSE)</f>
        <v>99</v>
      </c>
      <c r="G145">
        <f>G144+$D145*VLOOKUP($E145,Lookup!$A$6:$C$10,3,FALSE)</f>
        <v>143</v>
      </c>
      <c r="H145" t="str">
        <f t="shared" si="12"/>
        <v>(99, 143)</v>
      </c>
      <c r="I145" t="b">
        <f>AND(IFERROR(MATCH(H145,$H$4:H144,0),0)&gt;0,ISERROR(MATCH(TRUE,$I$4:I144,0)))</f>
        <v>0</v>
      </c>
      <c r="J145" s="7" t="str">
        <f>IFERROR(IFERROR(MATCH(H145,$H146:$H$166,0),"")+COUNTA($H$4:H145),"")</f>
        <v/>
      </c>
      <c r="K145" s="8" t="str" cm="1">
        <f t="array" aca="1" ref="K145" ca="1">_xlfn.TEXTJOIN("-",,_xlfn.LET(_xlpm.x, IFERROR(_xlfn.ANCHORARRAY(L145),L145),
  _xlpm.list, _xlfn.TOCOL(_xlfn.VSTACK($L$5:GS144),1),
  _xlpm.y, IF(ISERROR(MATCH(_xlpm.x,_xlpm.list,0)),"",_xlpm.x),
  _xlpm.y))</f>
        <v/>
      </c>
      <c r="L145" t="str" cm="1">
        <f t="array" ref="L145:N145">_xlfn.DROP(_xlfn.SEQUENCE(,D145+1,F144,VLOOKUP(E145,Lookup!$A$6:$C$10,2,FALSE))&amp;","&amp;_xlfn.SEQUENCE(,D145+1,G144,VLOOKUP(Workings!E145,Lookup!$A$6:$C$10,3,FALSE)),,1)</f>
        <v>97,143</v>
      </c>
      <c r="M145" t="str">
        <v>98,143</v>
      </c>
      <c r="N145" t="str">
        <v>99,143</v>
      </c>
    </row>
    <row r="146" spans="1:16" x14ac:dyDescent="0.2">
      <c r="A146">
        <v>142</v>
      </c>
      <c r="B146">
        <f t="shared" si="13"/>
        <v>573</v>
      </c>
      <c r="C146" t="str">
        <f t="shared" si="14"/>
        <v>L5</v>
      </c>
      <c r="D146">
        <f t="shared" si="15"/>
        <v>5</v>
      </c>
      <c r="E146" t="str">
        <f>_xlfn.LET(_xlpm.x,LEFT(C146,1),INDEX(Lookup!$B$2:$E$3,MATCH(_xlpm.x,Lookup!$A$2:$A$3,0),MATCH(E145,Lookup!$B$1:$E$1,0)))</f>
        <v>N</v>
      </c>
      <c r="F146">
        <f>F145+$D146*VLOOKUP($E146,Lookup!$A$6:$C$10,2,FALSE)</f>
        <v>99</v>
      </c>
      <c r="G146">
        <f>G145+$D146*VLOOKUP($E146,Lookup!$A$6:$C$10,3,FALSE)</f>
        <v>148</v>
      </c>
      <c r="H146" t="str">
        <f t="shared" si="12"/>
        <v>(99, 148)</v>
      </c>
      <c r="I146" t="b">
        <f>AND(IFERROR(MATCH(H146,$H$4:H145,0),0)&gt;0,ISERROR(MATCH(TRUE,$I$4:I145,0)))</f>
        <v>0</v>
      </c>
      <c r="J146" s="7" t="str">
        <f>IFERROR(IFERROR(MATCH(H146,$H147:$H$166,0),"")+COUNTA($H$4:H146),"")</f>
        <v/>
      </c>
      <c r="K146" s="8" t="str" cm="1">
        <f t="array" aca="1" ref="K146" ca="1">_xlfn.TEXTJOIN("-",,_xlfn.LET(_xlpm.x, IFERROR(_xlfn.ANCHORARRAY(L146),L146),
  _xlpm.list, _xlfn.TOCOL(_xlfn.VSTACK($L$5:GS145),1),
  _xlpm.y, IF(ISERROR(MATCH(_xlpm.x,_xlpm.list,0)),"",_xlpm.x),
  _xlpm.y))</f>
        <v/>
      </c>
      <c r="L146" t="str" cm="1">
        <f t="array" ref="L146:P146">_xlfn.DROP(_xlfn.SEQUENCE(,D146+1,F145,VLOOKUP(E146,Lookup!$A$6:$C$10,2,FALSE))&amp;","&amp;_xlfn.SEQUENCE(,D146+1,G145,VLOOKUP(Workings!E146,Lookup!$A$6:$C$10,3,FALSE)),,1)</f>
        <v>99,144</v>
      </c>
      <c r="M146" t="str">
        <v>99,145</v>
      </c>
      <c r="N146" t="str">
        <v>99,146</v>
      </c>
      <c r="O146" t="str">
        <v>99,147</v>
      </c>
      <c r="P146" t="str">
        <v>99,148</v>
      </c>
    </row>
    <row r="147" spans="1:16" x14ac:dyDescent="0.2">
      <c r="A147">
        <v>143</v>
      </c>
      <c r="B147">
        <f t="shared" si="13"/>
        <v>577</v>
      </c>
      <c r="C147" t="str">
        <f t="shared" si="14"/>
        <v>R2</v>
      </c>
      <c r="D147">
        <f t="shared" si="15"/>
        <v>2</v>
      </c>
      <c r="E147" t="str">
        <f>_xlfn.LET(_xlpm.x,LEFT(C147,1),INDEX(Lookup!$B$2:$E$3,MATCH(_xlpm.x,Lookup!$A$2:$A$3,0),MATCH(E146,Lookup!$B$1:$E$1,0)))</f>
        <v>E</v>
      </c>
      <c r="F147">
        <f>F146+$D147*VLOOKUP($E147,Lookup!$A$6:$C$10,2,FALSE)</f>
        <v>101</v>
      </c>
      <c r="G147">
        <f>G146+$D147*VLOOKUP($E147,Lookup!$A$6:$C$10,3,FALSE)</f>
        <v>148</v>
      </c>
      <c r="H147" t="str">
        <f t="shared" si="12"/>
        <v>(101, 148)</v>
      </c>
      <c r="I147" t="b">
        <f>AND(IFERROR(MATCH(H147,$H$4:H146,0),0)&gt;0,ISERROR(MATCH(TRUE,$I$4:I146,0)))</f>
        <v>0</v>
      </c>
      <c r="J147" s="7" t="str">
        <f>IFERROR(IFERROR(MATCH(H147,$H148:$H$166,0),"")+COUNTA($H$4:H147),"")</f>
        <v/>
      </c>
      <c r="K147" s="8" t="str" cm="1">
        <f t="array" aca="1" ref="K147" ca="1">_xlfn.TEXTJOIN("-",,_xlfn.LET(_xlpm.x, IFERROR(_xlfn.ANCHORARRAY(L147),L147),
  _xlpm.list, _xlfn.TOCOL(_xlfn.VSTACK($L$5:GS146),1),
  _xlpm.y, IF(ISERROR(MATCH(_xlpm.x,_xlpm.list,0)),"",_xlpm.x),
  _xlpm.y))</f>
        <v/>
      </c>
      <c r="L147" t="str" cm="1">
        <f t="array" ref="L147:M147">_xlfn.DROP(_xlfn.SEQUENCE(,D147+1,F146,VLOOKUP(E147,Lookup!$A$6:$C$10,2,FALSE))&amp;","&amp;_xlfn.SEQUENCE(,D147+1,G146,VLOOKUP(Workings!E147,Lookup!$A$6:$C$10,3,FALSE)),,1)</f>
        <v>100,148</v>
      </c>
      <c r="M147" t="str">
        <v>101,148</v>
      </c>
    </row>
    <row r="148" spans="1:16" x14ac:dyDescent="0.2">
      <c r="A148">
        <v>144</v>
      </c>
      <c r="B148">
        <f t="shared" si="13"/>
        <v>581</v>
      </c>
      <c r="C148" t="str">
        <f t="shared" si="14"/>
        <v>L2</v>
      </c>
      <c r="D148">
        <f t="shared" si="15"/>
        <v>2</v>
      </c>
      <c r="E148" t="str">
        <f>_xlfn.LET(_xlpm.x,LEFT(C148,1),INDEX(Lookup!$B$2:$E$3,MATCH(_xlpm.x,Lookup!$A$2:$A$3,0),MATCH(E147,Lookup!$B$1:$E$1,0)))</f>
        <v>N</v>
      </c>
      <c r="F148">
        <f>F147+$D148*VLOOKUP($E148,Lookup!$A$6:$C$10,2,FALSE)</f>
        <v>101</v>
      </c>
      <c r="G148">
        <f>G147+$D148*VLOOKUP($E148,Lookup!$A$6:$C$10,3,FALSE)</f>
        <v>150</v>
      </c>
      <c r="H148" t="str">
        <f t="shared" si="12"/>
        <v>(101, 150)</v>
      </c>
      <c r="I148" t="b">
        <f>AND(IFERROR(MATCH(H148,$H$4:H147,0),0)&gt;0,ISERROR(MATCH(TRUE,$I$4:I147,0)))</f>
        <v>0</v>
      </c>
      <c r="J148" s="7" t="str">
        <f>IFERROR(IFERROR(MATCH(H148,$H149:$H$166,0),"")+COUNTA($H$4:H148),"")</f>
        <v/>
      </c>
      <c r="K148" s="8" t="str" cm="1">
        <f t="array" aca="1" ref="K148" ca="1">_xlfn.TEXTJOIN("-",,_xlfn.LET(_xlpm.x, IFERROR(_xlfn.ANCHORARRAY(L148),L148),
  _xlpm.list, _xlfn.TOCOL(_xlfn.VSTACK($L$5:GS147),1),
  _xlpm.y, IF(ISERROR(MATCH(_xlpm.x,_xlpm.list,0)),"",_xlpm.x),
  _xlpm.y))</f>
        <v/>
      </c>
      <c r="L148" t="str" cm="1">
        <f t="array" ref="L148:M148">_xlfn.DROP(_xlfn.SEQUENCE(,D148+1,F147,VLOOKUP(E148,Lookup!$A$6:$C$10,2,FALSE))&amp;","&amp;_xlfn.SEQUENCE(,D148+1,G147,VLOOKUP(Workings!E148,Lookup!$A$6:$C$10,3,FALSE)),,1)</f>
        <v>101,149</v>
      </c>
      <c r="M148" t="str">
        <v>101,150</v>
      </c>
    </row>
    <row r="149" spans="1:16" x14ac:dyDescent="0.2">
      <c r="A149">
        <v>145</v>
      </c>
      <c r="B149">
        <f t="shared" si="13"/>
        <v>585</v>
      </c>
      <c r="C149" t="str">
        <f t="shared" si="14"/>
        <v>R4</v>
      </c>
      <c r="D149">
        <f t="shared" si="15"/>
        <v>4</v>
      </c>
      <c r="E149" t="str">
        <f>_xlfn.LET(_xlpm.x,LEFT(C149,1),INDEX(Lookup!$B$2:$E$3,MATCH(_xlpm.x,Lookup!$A$2:$A$3,0),MATCH(E148,Lookup!$B$1:$E$1,0)))</f>
        <v>E</v>
      </c>
      <c r="F149">
        <f>F148+$D149*VLOOKUP($E149,Lookup!$A$6:$C$10,2,FALSE)</f>
        <v>105</v>
      </c>
      <c r="G149">
        <f>G148+$D149*VLOOKUP($E149,Lookup!$A$6:$C$10,3,FALSE)</f>
        <v>150</v>
      </c>
      <c r="H149" t="str">
        <f t="shared" si="12"/>
        <v>(105, 150)</v>
      </c>
      <c r="I149" t="b">
        <f>AND(IFERROR(MATCH(H149,$H$4:H148,0),0)&gt;0,ISERROR(MATCH(TRUE,$I$4:I148,0)))</f>
        <v>0</v>
      </c>
      <c r="J149" s="7" t="str">
        <f>IFERROR(IFERROR(MATCH(H149,$H150:$H$166,0),"")+COUNTA($H$4:H149),"")</f>
        <v/>
      </c>
      <c r="K149" s="8" t="str" cm="1">
        <f t="array" aca="1" ref="K149" ca="1">_xlfn.TEXTJOIN("-",,_xlfn.LET(_xlpm.x, IFERROR(_xlfn.ANCHORARRAY(L149),L149),
  _xlpm.list, _xlfn.TOCOL(_xlfn.VSTACK($L$5:GS148),1),
  _xlpm.y, IF(ISERROR(MATCH(_xlpm.x,_xlpm.list,0)),"",_xlpm.x),
  _xlpm.y))</f>
        <v/>
      </c>
      <c r="L149" t="str" cm="1">
        <f t="array" ref="L149:O149">_xlfn.DROP(_xlfn.SEQUENCE(,D149+1,F148,VLOOKUP(E149,Lookup!$A$6:$C$10,2,FALSE))&amp;","&amp;_xlfn.SEQUENCE(,D149+1,G148,VLOOKUP(Workings!E149,Lookup!$A$6:$C$10,3,FALSE)),,1)</f>
        <v>102,150</v>
      </c>
      <c r="M149" t="str">
        <v>103,150</v>
      </c>
      <c r="N149" t="str">
        <v>104,150</v>
      </c>
      <c r="O149" t="str">
        <v>105,150</v>
      </c>
    </row>
    <row r="150" spans="1:16" x14ac:dyDescent="0.2">
      <c r="A150">
        <v>146</v>
      </c>
      <c r="B150">
        <f t="shared" si="13"/>
        <v>589</v>
      </c>
      <c r="C150" t="str">
        <f t="shared" si="14"/>
        <v>R5</v>
      </c>
      <c r="D150">
        <f t="shared" si="15"/>
        <v>5</v>
      </c>
      <c r="E150" t="str">
        <f>_xlfn.LET(_xlpm.x,LEFT(C150,1),INDEX(Lookup!$B$2:$E$3,MATCH(_xlpm.x,Lookup!$A$2:$A$3,0),MATCH(E149,Lookup!$B$1:$E$1,0)))</f>
        <v>S</v>
      </c>
      <c r="F150">
        <f>F149+$D150*VLOOKUP($E150,Lookup!$A$6:$C$10,2,FALSE)</f>
        <v>105</v>
      </c>
      <c r="G150">
        <f>G149+$D150*VLOOKUP($E150,Lookup!$A$6:$C$10,3,FALSE)</f>
        <v>145</v>
      </c>
      <c r="H150" t="str">
        <f t="shared" si="12"/>
        <v>(105, 145)</v>
      </c>
      <c r="I150" t="b">
        <f>AND(IFERROR(MATCH(H150,$H$4:H149,0),0)&gt;0,ISERROR(MATCH(TRUE,$I$4:I149,0)))</f>
        <v>0</v>
      </c>
      <c r="J150" s="7" t="str">
        <f>IFERROR(IFERROR(MATCH(H150,$H151:$H$166,0),"")+COUNTA($H$4:H150),"")</f>
        <v/>
      </c>
      <c r="K150" s="8" t="str" cm="1">
        <f t="array" aca="1" ref="K150" ca="1">_xlfn.TEXTJOIN("-",,_xlfn.LET(_xlpm.x, IFERROR(_xlfn.ANCHORARRAY(L150),L150),
  _xlpm.list, _xlfn.TOCOL(_xlfn.VSTACK($L$5:GS149),1),
  _xlpm.y, IF(ISERROR(MATCH(_xlpm.x,_xlpm.list,0)),"",_xlpm.x),
  _xlpm.y))</f>
        <v/>
      </c>
      <c r="L150" t="str" cm="1">
        <f t="array" ref="L150:P150">_xlfn.DROP(_xlfn.SEQUENCE(,D150+1,F149,VLOOKUP(E150,Lookup!$A$6:$C$10,2,FALSE))&amp;","&amp;_xlfn.SEQUENCE(,D150+1,G149,VLOOKUP(Workings!E150,Lookup!$A$6:$C$10,3,FALSE)),,1)</f>
        <v>105,149</v>
      </c>
      <c r="M150" t="str">
        <v>105,148</v>
      </c>
      <c r="N150" t="str">
        <v>105,147</v>
      </c>
      <c r="O150" t="str">
        <v>105,146</v>
      </c>
      <c r="P150" t="str">
        <v>105,145</v>
      </c>
    </row>
    <row r="151" spans="1:16" x14ac:dyDescent="0.2">
      <c r="A151">
        <v>147</v>
      </c>
      <c r="B151">
        <f t="shared" si="13"/>
        <v>593</v>
      </c>
      <c r="C151" t="str">
        <f t="shared" si="14"/>
        <v>L4</v>
      </c>
      <c r="D151">
        <f t="shared" si="15"/>
        <v>4</v>
      </c>
      <c r="E151" t="str">
        <f>_xlfn.LET(_xlpm.x,LEFT(C151,1),INDEX(Lookup!$B$2:$E$3,MATCH(_xlpm.x,Lookup!$A$2:$A$3,0),MATCH(E150,Lookup!$B$1:$E$1,0)))</f>
        <v>E</v>
      </c>
      <c r="F151">
        <f>F150+$D151*VLOOKUP($E151,Lookup!$A$6:$C$10,2,FALSE)</f>
        <v>109</v>
      </c>
      <c r="G151">
        <f>G150+$D151*VLOOKUP($E151,Lookup!$A$6:$C$10,3,FALSE)</f>
        <v>145</v>
      </c>
      <c r="H151" t="str">
        <f t="shared" si="12"/>
        <v>(109, 145)</v>
      </c>
      <c r="I151" t="b">
        <f>AND(IFERROR(MATCH(H151,$H$4:H150,0),0)&gt;0,ISERROR(MATCH(TRUE,$I$4:I150,0)))</f>
        <v>0</v>
      </c>
      <c r="J151" s="7">
        <f>IFERROR(IFERROR(MATCH(H151,$H152:$H$166,0),"")+COUNTA($H$4:H151),"")</f>
        <v>158</v>
      </c>
      <c r="K151" s="8" t="str" cm="1">
        <f t="array" aca="1" ref="K151" ca="1">_xlfn.TEXTJOIN("-",,_xlfn.LET(_xlpm.x, IFERROR(_xlfn.ANCHORARRAY(L151),L151),
  _xlpm.list, _xlfn.TOCOL(_xlfn.VSTACK($L$5:GS150),1),
  _xlpm.y, IF(ISERROR(MATCH(_xlpm.x,_xlpm.list,0)),"",_xlpm.x),
  _xlpm.y))</f>
        <v/>
      </c>
      <c r="L151" t="str" cm="1">
        <f t="array" ref="L151:O151">_xlfn.DROP(_xlfn.SEQUENCE(,D151+1,F150,VLOOKUP(E151,Lookup!$A$6:$C$10,2,FALSE))&amp;","&amp;_xlfn.SEQUENCE(,D151+1,G150,VLOOKUP(Workings!E151,Lookup!$A$6:$C$10,3,FALSE)),,1)</f>
        <v>106,145</v>
      </c>
      <c r="M151" t="str">
        <v>107,145</v>
      </c>
      <c r="N151" t="str">
        <v>108,145</v>
      </c>
      <c r="O151" t="str">
        <v>109,145</v>
      </c>
    </row>
    <row r="152" spans="1:16" x14ac:dyDescent="0.2">
      <c r="A152">
        <v>148</v>
      </c>
      <c r="B152">
        <f t="shared" si="13"/>
        <v>597</v>
      </c>
      <c r="C152" t="str">
        <f t="shared" si="14"/>
        <v>L3</v>
      </c>
      <c r="D152">
        <f t="shared" si="15"/>
        <v>3</v>
      </c>
      <c r="E152" t="str">
        <f>_xlfn.LET(_xlpm.x,LEFT(C152,1),INDEX(Lookup!$B$2:$E$3,MATCH(_xlpm.x,Lookup!$A$2:$A$3,0),MATCH(E151,Lookup!$B$1:$E$1,0)))</f>
        <v>N</v>
      </c>
      <c r="F152">
        <f>F151+$D152*VLOOKUP($E152,Lookup!$A$6:$C$10,2,FALSE)</f>
        <v>109</v>
      </c>
      <c r="G152">
        <f>G151+$D152*VLOOKUP($E152,Lookup!$A$6:$C$10,3,FALSE)</f>
        <v>148</v>
      </c>
      <c r="H152" t="str">
        <f t="shared" si="12"/>
        <v>(109, 148)</v>
      </c>
      <c r="I152" t="b">
        <f>AND(IFERROR(MATCH(H152,$H$4:H151,0),0)&gt;0,ISERROR(MATCH(TRUE,$I$4:I151,0)))</f>
        <v>0</v>
      </c>
      <c r="J152" s="7" t="str">
        <f>IFERROR(IFERROR(MATCH(H152,$H153:$H$166,0),"")+COUNTA($H$4:H152),"")</f>
        <v/>
      </c>
      <c r="K152" s="8" t="str" cm="1">
        <f t="array" aca="1" ref="K152" ca="1">_xlfn.TEXTJOIN("-",,_xlfn.LET(_xlpm.x, IFERROR(_xlfn.ANCHORARRAY(L152),L152),
  _xlpm.list, _xlfn.TOCOL(_xlfn.VSTACK($L$5:GS151),1),
  _xlpm.y, IF(ISERROR(MATCH(_xlpm.x,_xlpm.list,0)),"",_xlpm.x),
  _xlpm.y))</f>
        <v/>
      </c>
      <c r="L152" t="str" cm="1">
        <f t="array" ref="L152:N152">_xlfn.DROP(_xlfn.SEQUENCE(,D152+1,F151,VLOOKUP(E152,Lookup!$A$6:$C$10,2,FALSE))&amp;","&amp;_xlfn.SEQUENCE(,D152+1,G151,VLOOKUP(Workings!E152,Lookup!$A$6:$C$10,3,FALSE)),,1)</f>
        <v>109,146</v>
      </c>
      <c r="M152" t="str">
        <v>109,147</v>
      </c>
      <c r="N152" t="str">
        <v>109,148</v>
      </c>
    </row>
    <row r="153" spans="1:16" x14ac:dyDescent="0.2">
      <c r="A153">
        <v>149</v>
      </c>
      <c r="B153">
        <f t="shared" si="13"/>
        <v>601</v>
      </c>
      <c r="C153" t="str">
        <f t="shared" si="14"/>
        <v>L1</v>
      </c>
      <c r="D153">
        <f t="shared" si="15"/>
        <v>1</v>
      </c>
      <c r="E153" t="str">
        <f>_xlfn.LET(_xlpm.x,LEFT(C153,1),INDEX(Lookup!$B$2:$E$3,MATCH(_xlpm.x,Lookup!$A$2:$A$3,0),MATCH(E152,Lookup!$B$1:$E$1,0)))</f>
        <v>W</v>
      </c>
      <c r="F153">
        <f>F152+$D153*VLOOKUP($E153,Lookup!$A$6:$C$10,2,FALSE)</f>
        <v>108</v>
      </c>
      <c r="G153">
        <f>G152+$D153*VLOOKUP($E153,Lookup!$A$6:$C$10,3,FALSE)</f>
        <v>148</v>
      </c>
      <c r="H153" t="str">
        <f t="shared" si="12"/>
        <v>(108, 148)</v>
      </c>
      <c r="I153" t="b">
        <f>AND(IFERROR(MATCH(H153,$H$4:H152,0),0)&gt;0,ISERROR(MATCH(TRUE,$I$4:I152,0)))</f>
        <v>0</v>
      </c>
      <c r="J153" s="7" t="str">
        <f>IFERROR(IFERROR(MATCH(H153,$H154:$H$166,0),"")+COUNTA($H$4:H153),"")</f>
        <v/>
      </c>
      <c r="K153" s="8" t="str" cm="1">
        <f t="array" aca="1" ref="K153" ca="1">_xlfn.TEXTJOIN("-",,_xlfn.LET(_xlpm.x, IFERROR(_xlfn.ANCHORARRAY(L153),L153),
  _xlpm.list, _xlfn.TOCOL(_xlfn.VSTACK($L$5:GS152),1),
  _xlpm.y, IF(ISERROR(MATCH(_xlpm.x,_xlpm.list,0)),"",_xlpm.x),
  _xlpm.y))</f>
        <v/>
      </c>
      <c r="L153" t="str" cm="1">
        <f t="array" ref="L153">_xlfn.DROP(_xlfn.SEQUENCE(,D153+1,F152,VLOOKUP(E153,Lookup!$A$6:$C$10,2,FALSE))&amp;","&amp;_xlfn.SEQUENCE(,D153+1,G152,VLOOKUP(Workings!E153,Lookup!$A$6:$C$10,3,FALSE)),,1)</f>
        <v>108,148</v>
      </c>
    </row>
    <row r="154" spans="1:16" x14ac:dyDescent="0.2">
      <c r="A154">
        <v>150</v>
      </c>
      <c r="B154">
        <f t="shared" si="13"/>
        <v>605</v>
      </c>
      <c r="C154" t="str">
        <f t="shared" si="14"/>
        <v>L5</v>
      </c>
      <c r="D154">
        <f t="shared" si="15"/>
        <v>5</v>
      </c>
      <c r="E154" t="str">
        <f>_xlfn.LET(_xlpm.x,LEFT(C154,1),INDEX(Lookup!$B$2:$E$3,MATCH(_xlpm.x,Lookup!$A$2:$A$3,0),MATCH(E153,Lookup!$B$1:$E$1,0)))</f>
        <v>S</v>
      </c>
      <c r="F154">
        <f>F153+$D154*VLOOKUP($E154,Lookup!$A$6:$C$10,2,FALSE)</f>
        <v>108</v>
      </c>
      <c r="G154">
        <f>G153+$D154*VLOOKUP($E154,Lookup!$A$6:$C$10,3,FALSE)</f>
        <v>143</v>
      </c>
      <c r="H154" t="str">
        <f t="shared" si="12"/>
        <v>(108, 143)</v>
      </c>
      <c r="I154" t="b">
        <f>AND(IFERROR(MATCH(H154,$H$4:H153,0),0)&gt;0,ISERROR(MATCH(TRUE,$I$4:I153,0)))</f>
        <v>0</v>
      </c>
      <c r="J154" s="7" t="str">
        <f>IFERROR(IFERROR(MATCH(H154,$H155:$H$166,0),"")+COUNTA($H$4:H154),"")</f>
        <v/>
      </c>
      <c r="K154" s="8" t="str" cm="1">
        <f t="array" aca="1" ref="K154" ca="1">_xlfn.TEXTJOIN("-",,_xlfn.LET(_xlpm.x, IFERROR(_xlfn.ANCHORARRAY(L154),L154),
  _xlpm.list, _xlfn.TOCOL(_xlfn.VSTACK($L$5:GS153),1),
  _xlpm.y, IF(ISERROR(MATCH(_xlpm.x,_xlpm.list,0)),"",_xlpm.x),
  _xlpm.y))</f>
        <v>108,145-108,144</v>
      </c>
      <c r="L154" t="str" cm="1">
        <f t="array" ref="L154:P154">_xlfn.DROP(_xlfn.SEQUENCE(,D154+1,F153,VLOOKUP(E154,Lookup!$A$6:$C$10,2,FALSE))&amp;","&amp;_xlfn.SEQUENCE(,D154+1,G153,VLOOKUP(Workings!E154,Lookup!$A$6:$C$10,3,FALSE)),,1)</f>
        <v>108,147</v>
      </c>
      <c r="M154" t="str">
        <v>108,146</v>
      </c>
      <c r="N154" t="str">
        <v>108,145</v>
      </c>
      <c r="O154" t="str">
        <v>108,144</v>
      </c>
      <c r="P154" t="str">
        <v>108,143</v>
      </c>
    </row>
    <row r="155" spans="1:16" x14ac:dyDescent="0.2">
      <c r="A155">
        <v>151</v>
      </c>
      <c r="B155">
        <f t="shared" si="13"/>
        <v>609</v>
      </c>
      <c r="C155" t="str">
        <f t="shared" si="14"/>
        <v>L1</v>
      </c>
      <c r="D155">
        <f t="shared" si="15"/>
        <v>1</v>
      </c>
      <c r="E155" t="str">
        <f>_xlfn.LET(_xlpm.x,LEFT(C155,1),INDEX(Lookup!$B$2:$E$3,MATCH(_xlpm.x,Lookup!$A$2:$A$3,0),MATCH(E154,Lookup!$B$1:$E$1,0)))</f>
        <v>E</v>
      </c>
      <c r="F155">
        <f>F154+$D155*VLOOKUP($E155,Lookup!$A$6:$C$10,2,FALSE)</f>
        <v>109</v>
      </c>
      <c r="G155">
        <f>G154+$D155*VLOOKUP($E155,Lookup!$A$6:$C$10,3,FALSE)</f>
        <v>143</v>
      </c>
      <c r="H155" t="str">
        <f t="shared" si="12"/>
        <v>(109, 143)</v>
      </c>
      <c r="I155" t="b">
        <f>AND(IFERROR(MATCH(H155,$H$4:H154,0),0)&gt;0,ISERROR(MATCH(TRUE,$I$4:I154,0)))</f>
        <v>0</v>
      </c>
      <c r="J155" s="7">
        <f>IFERROR(IFERROR(MATCH(H155,$H156:$H$166,0),"")+COUNTA($H$4:H155),"")</f>
        <v>159</v>
      </c>
      <c r="K155" s="8" t="str" cm="1">
        <f t="array" aca="1" ref="K155" ca="1">_xlfn.TEXTJOIN("-",,_xlfn.LET(_xlpm.x, IFERROR(_xlfn.ANCHORARRAY(L155),L155),
  _xlpm.list, _xlfn.TOCOL(_xlfn.VSTACK($L$5:GS154),1),
  _xlpm.y, IF(ISERROR(MATCH(_xlpm.x,_xlpm.list,0)),"",_xlpm.x),
  _xlpm.y))</f>
        <v/>
      </c>
      <c r="L155" t="str" cm="1">
        <f t="array" ref="L155">_xlfn.DROP(_xlfn.SEQUENCE(,D155+1,F154,VLOOKUP(E155,Lookup!$A$6:$C$10,2,FALSE))&amp;","&amp;_xlfn.SEQUENCE(,D155+1,G154,VLOOKUP(Workings!E155,Lookup!$A$6:$C$10,3,FALSE)),,1)</f>
        <v>109,143</v>
      </c>
    </row>
    <row r="156" spans="1:16" x14ac:dyDescent="0.2">
      <c r="A156">
        <v>152</v>
      </c>
      <c r="B156">
        <f t="shared" si="13"/>
        <v>613</v>
      </c>
      <c r="C156" t="str">
        <f t="shared" si="14"/>
        <v>R1</v>
      </c>
      <c r="D156">
        <f t="shared" si="15"/>
        <v>1</v>
      </c>
      <c r="E156" t="str">
        <f>_xlfn.LET(_xlpm.x,LEFT(C156,1),INDEX(Lookup!$B$2:$E$3,MATCH(_xlpm.x,Lookup!$A$2:$A$3,0),MATCH(E155,Lookup!$B$1:$E$1,0)))</f>
        <v>S</v>
      </c>
      <c r="F156">
        <f>F155+$D156*VLOOKUP($E156,Lookup!$A$6:$C$10,2,FALSE)</f>
        <v>109</v>
      </c>
      <c r="G156">
        <f>G155+$D156*VLOOKUP($E156,Lookup!$A$6:$C$10,3,FALSE)</f>
        <v>142</v>
      </c>
      <c r="H156" t="str">
        <f t="shared" si="12"/>
        <v>(109, 142)</v>
      </c>
      <c r="I156" t="b">
        <f>AND(IFERROR(MATCH(H156,$H$4:H155,0),0)&gt;0,ISERROR(MATCH(TRUE,$I$4:I155,0)))</f>
        <v>0</v>
      </c>
      <c r="J156" s="7" t="str">
        <f>IFERROR(IFERROR(MATCH(H156,$H157:$H$166,0),"")+COUNTA($H$4:H156),"")</f>
        <v/>
      </c>
      <c r="K156" s="8" t="str" cm="1">
        <f t="array" aca="1" ref="K156" ca="1">_xlfn.TEXTJOIN("-",,_xlfn.LET(_xlpm.x, IFERROR(_xlfn.ANCHORARRAY(L156),L156),
  _xlpm.list, _xlfn.TOCOL(_xlfn.VSTACK($L$5:GS155),1),
  _xlpm.y, IF(ISERROR(MATCH(_xlpm.x,_xlpm.list,0)),"",_xlpm.x),
  _xlpm.y))</f>
        <v/>
      </c>
      <c r="L156" t="str" cm="1">
        <f t="array" ref="L156">_xlfn.DROP(_xlfn.SEQUENCE(,D156+1,F155,VLOOKUP(E156,Lookup!$A$6:$C$10,2,FALSE))&amp;","&amp;_xlfn.SEQUENCE(,D156+1,G155,VLOOKUP(Workings!E156,Lookup!$A$6:$C$10,3,FALSE)),,1)</f>
        <v>109,142</v>
      </c>
    </row>
    <row r="157" spans="1:16" x14ac:dyDescent="0.2">
      <c r="A157">
        <v>153</v>
      </c>
      <c r="B157">
        <f t="shared" si="13"/>
        <v>617</v>
      </c>
      <c r="C157" t="str">
        <f t="shared" si="14"/>
        <v>R2</v>
      </c>
      <c r="D157">
        <f t="shared" si="15"/>
        <v>2</v>
      </c>
      <c r="E157" t="str">
        <f>_xlfn.LET(_xlpm.x,LEFT(C157,1),INDEX(Lookup!$B$2:$E$3,MATCH(_xlpm.x,Lookup!$A$2:$A$3,0),MATCH(E156,Lookup!$B$1:$E$1,0)))</f>
        <v>W</v>
      </c>
      <c r="F157">
        <f>F156+$D157*VLOOKUP($E157,Lookup!$A$6:$C$10,2,FALSE)</f>
        <v>107</v>
      </c>
      <c r="G157">
        <f>G156+$D157*VLOOKUP($E157,Lookup!$A$6:$C$10,3,FALSE)</f>
        <v>142</v>
      </c>
      <c r="H157" t="str">
        <f t="shared" si="12"/>
        <v>(107, 142)</v>
      </c>
      <c r="I157" t="b">
        <f>AND(IFERROR(MATCH(H157,$H$4:H156,0),0)&gt;0,ISERROR(MATCH(TRUE,$I$4:I156,0)))</f>
        <v>0</v>
      </c>
      <c r="J157" s="7" t="str">
        <f>IFERROR(IFERROR(MATCH(H157,$H158:$H$166,0),"")+COUNTA($H$4:H157),"")</f>
        <v/>
      </c>
      <c r="K157" s="8" t="str" cm="1">
        <f t="array" aca="1" ref="K157" ca="1">_xlfn.TEXTJOIN("-",,_xlfn.LET(_xlpm.x, IFERROR(_xlfn.ANCHORARRAY(L157),L157),
  _xlpm.list, _xlfn.TOCOL(_xlfn.VSTACK($L$5:GS156),1),
  _xlpm.y, IF(ISERROR(MATCH(_xlpm.x,_xlpm.list,0)),"",_xlpm.x),
  _xlpm.y))</f>
        <v>107,142</v>
      </c>
      <c r="L157" t="str" cm="1">
        <f t="array" ref="L157:M157">_xlfn.DROP(_xlfn.SEQUENCE(,D157+1,F156,VLOOKUP(E157,Lookup!$A$6:$C$10,2,FALSE))&amp;","&amp;_xlfn.SEQUENCE(,D157+1,G156,VLOOKUP(Workings!E157,Lookup!$A$6:$C$10,3,FALSE)),,1)</f>
        <v>108,142</v>
      </c>
      <c r="M157" t="str">
        <v>107,142</v>
      </c>
    </row>
    <row r="158" spans="1:16" x14ac:dyDescent="0.2">
      <c r="A158">
        <v>154</v>
      </c>
      <c r="B158">
        <f t="shared" si="13"/>
        <v>621</v>
      </c>
      <c r="C158" t="str">
        <f t="shared" si="14"/>
        <v>L1</v>
      </c>
      <c r="D158">
        <f t="shared" si="15"/>
        <v>1</v>
      </c>
      <c r="E158" t="str">
        <f>_xlfn.LET(_xlpm.x,LEFT(C158,1),INDEX(Lookup!$B$2:$E$3,MATCH(_xlpm.x,Lookup!$A$2:$A$3,0),MATCH(E157,Lookup!$B$1:$E$1,0)))</f>
        <v>S</v>
      </c>
      <c r="F158">
        <f>F157+$D158*VLOOKUP($E158,Lookup!$A$6:$C$10,2,FALSE)</f>
        <v>107</v>
      </c>
      <c r="G158">
        <f>G157+$D158*VLOOKUP($E158,Lookup!$A$6:$C$10,3,FALSE)</f>
        <v>141</v>
      </c>
      <c r="H158" t="str">
        <f t="shared" si="12"/>
        <v>(107, 141)</v>
      </c>
      <c r="I158" t="b">
        <f>AND(IFERROR(MATCH(H158,$H$4:H157,0),0)&gt;0,ISERROR(MATCH(TRUE,$I$4:I157,0)))</f>
        <v>0</v>
      </c>
      <c r="J158" s="7">
        <f>IFERROR(IFERROR(MATCH(H158,$H159:$H$166,0),"")+COUNTA($H$4:H158),"")</f>
        <v>162</v>
      </c>
      <c r="K158" s="8" t="str" cm="1">
        <f t="array" aca="1" ref="K158" ca="1">_xlfn.TEXTJOIN("-",,_xlfn.LET(_xlpm.x, IFERROR(_xlfn.ANCHORARRAY(L158),L158),
  _xlpm.list, _xlfn.TOCOL(_xlfn.VSTACK($L$5:GS157),1),
  _xlpm.y, IF(ISERROR(MATCH(_xlpm.x,_xlpm.list,0)),"",_xlpm.x),
  _xlpm.y))</f>
        <v>107,141</v>
      </c>
      <c r="L158" t="str" cm="1">
        <f t="array" ref="L158">_xlfn.DROP(_xlfn.SEQUENCE(,D158+1,F157,VLOOKUP(E158,Lookup!$A$6:$C$10,2,FALSE))&amp;","&amp;_xlfn.SEQUENCE(,D158+1,G157,VLOOKUP(Workings!E158,Lookup!$A$6:$C$10,3,FALSE)),,1)</f>
        <v>107,141</v>
      </c>
    </row>
    <row r="159" spans="1:16" x14ac:dyDescent="0.2">
      <c r="A159">
        <v>155</v>
      </c>
      <c r="B159">
        <f t="shared" si="13"/>
        <v>625</v>
      </c>
      <c r="C159" t="str">
        <f t="shared" si="14"/>
        <v>R3</v>
      </c>
      <c r="D159">
        <f t="shared" si="15"/>
        <v>3</v>
      </c>
      <c r="E159" t="str">
        <f>_xlfn.LET(_xlpm.x,LEFT(C159,1),INDEX(Lookup!$B$2:$E$3,MATCH(_xlpm.x,Lookup!$A$2:$A$3,0),MATCH(E158,Lookup!$B$1:$E$1,0)))</f>
        <v>W</v>
      </c>
      <c r="F159">
        <f>F158+$D159*VLOOKUP($E159,Lookup!$A$6:$C$10,2,FALSE)</f>
        <v>104</v>
      </c>
      <c r="G159">
        <f>G158+$D159*VLOOKUP($E159,Lookup!$A$6:$C$10,3,FALSE)</f>
        <v>141</v>
      </c>
      <c r="H159" t="str">
        <f t="shared" si="12"/>
        <v>(104, 141)</v>
      </c>
      <c r="I159" t="b">
        <f>AND(IFERROR(MATCH(H159,$H$4:H158,0),0)&gt;0,ISERROR(MATCH(TRUE,$I$4:I158,0)))</f>
        <v>0</v>
      </c>
      <c r="J159" s="7" t="str">
        <f>IFERROR(IFERROR(MATCH(H159,$H160:$H$166,0),"")+COUNTA($H$4:H159),"")</f>
        <v/>
      </c>
      <c r="K159" s="8" t="str" cm="1">
        <f t="array" aca="1" ref="K159" ca="1">_xlfn.TEXTJOIN("-",,_xlfn.LET(_xlpm.x, IFERROR(_xlfn.ANCHORARRAY(L159),L159),
  _xlpm.list, _xlfn.TOCOL(_xlfn.VSTACK($L$5:GS158),1),
  _xlpm.y, IF(ISERROR(MATCH(_xlpm.x,_xlpm.list,0)),"",_xlpm.x),
  _xlpm.y))</f>
        <v>104,141</v>
      </c>
      <c r="L159" t="str" cm="1">
        <f t="array" ref="L159:N159">_xlfn.DROP(_xlfn.SEQUENCE(,D159+1,F158,VLOOKUP(E159,Lookup!$A$6:$C$10,2,FALSE))&amp;","&amp;_xlfn.SEQUENCE(,D159+1,G158,VLOOKUP(Workings!E159,Lookup!$A$6:$C$10,3,FALSE)),,1)</f>
        <v>106,141</v>
      </c>
      <c r="M159" t="str">
        <v>105,141</v>
      </c>
      <c r="N159" t="str">
        <v>104,141</v>
      </c>
    </row>
    <row r="160" spans="1:16" x14ac:dyDescent="0.2">
      <c r="A160">
        <v>156</v>
      </c>
      <c r="B160">
        <f t="shared" si="13"/>
        <v>629</v>
      </c>
      <c r="C160" t="str">
        <f t="shared" si="14"/>
        <v>R4</v>
      </c>
      <c r="D160">
        <f t="shared" si="15"/>
        <v>4</v>
      </c>
      <c r="E160" t="str">
        <f>_xlfn.LET(_xlpm.x,LEFT(C160,1),INDEX(Lookup!$B$2:$E$3,MATCH(_xlpm.x,Lookup!$A$2:$A$3,0),MATCH(E159,Lookup!$B$1:$E$1,0)))</f>
        <v>N</v>
      </c>
      <c r="F160">
        <f>F159+$D160*VLOOKUP($E160,Lookup!$A$6:$C$10,2,FALSE)</f>
        <v>104</v>
      </c>
      <c r="G160">
        <f>G159+$D160*VLOOKUP($E160,Lookup!$A$6:$C$10,3,FALSE)</f>
        <v>145</v>
      </c>
      <c r="H160" t="str">
        <f t="shared" si="12"/>
        <v>(104, 145)</v>
      </c>
      <c r="I160" t="b">
        <f>AND(IFERROR(MATCH(H160,$H$4:H159,0),0)&gt;0,ISERROR(MATCH(TRUE,$I$4:I159,0)))</f>
        <v>0</v>
      </c>
      <c r="J160" s="7" t="str">
        <f>IFERROR(IFERROR(MATCH(H160,$H161:$H$166,0),"")+COUNTA($H$4:H160),"")</f>
        <v/>
      </c>
      <c r="K160" s="8" t="str" cm="1">
        <f t="array" aca="1" ref="K160" ca="1">_xlfn.TEXTJOIN("-",,_xlfn.LET(_xlpm.x, IFERROR(_xlfn.ANCHORARRAY(L160),L160),
  _xlpm.list, _xlfn.TOCOL(_xlfn.VSTACK($L$5:GS159),1),
  _xlpm.y, IF(ISERROR(MATCH(_xlpm.x,_xlpm.list,0)),"",_xlpm.x),
  _xlpm.y))</f>
        <v>104,142-104,143</v>
      </c>
      <c r="L160" t="str" cm="1">
        <f t="array" ref="L160:O160">_xlfn.DROP(_xlfn.SEQUENCE(,D160+1,F159,VLOOKUP(E160,Lookup!$A$6:$C$10,2,FALSE))&amp;","&amp;_xlfn.SEQUENCE(,D160+1,G159,VLOOKUP(Workings!E160,Lookup!$A$6:$C$10,3,FALSE)),,1)</f>
        <v>104,142</v>
      </c>
      <c r="M160" t="str">
        <v>104,143</v>
      </c>
      <c r="N160" t="str">
        <v>104,144</v>
      </c>
      <c r="O160" t="str">
        <v>104,145</v>
      </c>
    </row>
    <row r="161" spans="1:16" x14ac:dyDescent="0.2">
      <c r="A161">
        <v>157</v>
      </c>
      <c r="B161">
        <f t="shared" si="13"/>
        <v>633</v>
      </c>
      <c r="C161" t="str">
        <f t="shared" si="14"/>
        <v>R5</v>
      </c>
      <c r="D161">
        <f t="shared" si="15"/>
        <v>5</v>
      </c>
      <c r="E161" t="str">
        <f>_xlfn.LET(_xlpm.x,LEFT(C161,1),INDEX(Lookup!$B$2:$E$3,MATCH(_xlpm.x,Lookup!$A$2:$A$3,0),MATCH(E160,Lookup!$B$1:$E$1,0)))</f>
        <v>E</v>
      </c>
      <c r="F161">
        <f>F160+$D161*VLOOKUP($E161,Lookup!$A$6:$C$10,2,FALSE)</f>
        <v>109</v>
      </c>
      <c r="G161">
        <f>G160+$D161*VLOOKUP($E161,Lookup!$A$6:$C$10,3,FALSE)</f>
        <v>145</v>
      </c>
      <c r="H161" t="str">
        <f t="shared" si="12"/>
        <v>(109, 145)</v>
      </c>
      <c r="I161" t="b">
        <f>AND(IFERROR(MATCH(H161,$H$4:H160,0),0)&gt;0,ISERROR(MATCH(TRUE,$I$4:I160,0)))</f>
        <v>0</v>
      </c>
      <c r="J161" s="7" t="str">
        <f>IFERROR(IFERROR(MATCH(H161,$H162:$H$166,0),"")+COUNTA($H$4:H161),"")</f>
        <v/>
      </c>
      <c r="K161" s="8" t="str" cm="1">
        <f t="array" aca="1" ref="K161" ca="1">_xlfn.TEXTJOIN("-",,_xlfn.LET(_xlpm.x, IFERROR(_xlfn.ANCHORARRAY(L161),L161),
  _xlpm.list, _xlfn.TOCOL(_xlfn.VSTACK($L$5:GS160),1),
  _xlpm.y, IF(ISERROR(MATCH(_xlpm.x,_xlpm.list,0)),"",_xlpm.x),
  _xlpm.y))</f>
        <v>105,145-106,145-107,145-108,145-109,145</v>
      </c>
      <c r="L161" t="str" cm="1">
        <f t="array" ref="L161:P161">_xlfn.DROP(_xlfn.SEQUENCE(,D161+1,F160,VLOOKUP(E161,Lookup!$A$6:$C$10,2,FALSE))&amp;","&amp;_xlfn.SEQUENCE(,D161+1,G160,VLOOKUP(Workings!E161,Lookup!$A$6:$C$10,3,FALSE)),,1)</f>
        <v>105,145</v>
      </c>
      <c r="M161" t="str">
        <v>106,145</v>
      </c>
      <c r="N161" t="str">
        <v>107,145</v>
      </c>
      <c r="O161" t="str">
        <v>108,145</v>
      </c>
      <c r="P161" t="str">
        <v>109,145</v>
      </c>
    </row>
    <row r="162" spans="1:16" x14ac:dyDescent="0.2">
      <c r="A162">
        <v>158</v>
      </c>
      <c r="B162">
        <f t="shared" si="13"/>
        <v>637</v>
      </c>
      <c r="C162" t="str">
        <f t="shared" si="14"/>
        <v>R2</v>
      </c>
      <c r="D162">
        <f t="shared" si="15"/>
        <v>2</v>
      </c>
      <c r="E162" t="str">
        <f>_xlfn.LET(_xlpm.x,LEFT(C162,1),INDEX(Lookup!$B$2:$E$3,MATCH(_xlpm.x,Lookup!$A$2:$A$3,0),MATCH(E161,Lookup!$B$1:$E$1,0)))</f>
        <v>S</v>
      </c>
      <c r="F162">
        <f>F161+$D162*VLOOKUP($E162,Lookup!$A$6:$C$10,2,FALSE)</f>
        <v>109</v>
      </c>
      <c r="G162">
        <f>G161+$D162*VLOOKUP($E162,Lookup!$A$6:$C$10,3,FALSE)</f>
        <v>143</v>
      </c>
      <c r="H162" t="str">
        <f t="shared" si="12"/>
        <v>(109, 143)</v>
      </c>
      <c r="I162" t="b">
        <f>AND(IFERROR(MATCH(H162,$H$4:H161,0),0)&gt;0,ISERROR(MATCH(TRUE,$I$4:I161,0)))</f>
        <v>0</v>
      </c>
      <c r="J162" s="7" t="str">
        <f>IFERROR(IFERROR(MATCH(H162,$H163:$H$166,0),"")+COUNTA($H$4:H162),"")</f>
        <v/>
      </c>
      <c r="K162" s="8" t="str" cm="1">
        <f t="array" aca="1" ref="K162" ca="1">_xlfn.TEXTJOIN("-",,_xlfn.LET(_xlpm.x, IFERROR(_xlfn.ANCHORARRAY(L162),L162),
  _xlpm.list, _xlfn.TOCOL(_xlfn.VSTACK($L$5:GS161),1),
  _xlpm.y, IF(ISERROR(MATCH(_xlpm.x,_xlpm.list,0)),"",_xlpm.x),
  _xlpm.y))</f>
        <v>109,144-109,143</v>
      </c>
      <c r="L162" t="str" cm="1">
        <f t="array" ref="L162:M162">_xlfn.DROP(_xlfn.SEQUENCE(,D162+1,F161,VLOOKUP(E162,Lookup!$A$6:$C$10,2,FALSE))&amp;","&amp;_xlfn.SEQUENCE(,D162+1,G161,VLOOKUP(Workings!E162,Lookup!$A$6:$C$10,3,FALSE)),,1)</f>
        <v>109,144</v>
      </c>
      <c r="M162" t="str">
        <v>109,143</v>
      </c>
    </row>
    <row r="163" spans="1:16" x14ac:dyDescent="0.2">
      <c r="A163">
        <v>159</v>
      </c>
      <c r="B163">
        <f t="shared" si="13"/>
        <v>641</v>
      </c>
      <c r="C163" t="str">
        <f t="shared" si="14"/>
        <v>R3</v>
      </c>
      <c r="D163">
        <f t="shared" si="15"/>
        <v>3</v>
      </c>
      <c r="E163" t="str">
        <f>_xlfn.LET(_xlpm.x,LEFT(C163,1),INDEX(Lookup!$B$2:$E$3,MATCH(_xlpm.x,Lookup!$A$2:$A$3,0),MATCH(E162,Lookup!$B$1:$E$1,0)))</f>
        <v>W</v>
      </c>
      <c r="F163">
        <f>F162+$D163*VLOOKUP($E163,Lookup!$A$6:$C$10,2,FALSE)</f>
        <v>106</v>
      </c>
      <c r="G163">
        <f>G162+$D163*VLOOKUP($E163,Lookup!$A$6:$C$10,3,FALSE)</f>
        <v>143</v>
      </c>
      <c r="H163" t="str">
        <f t="shared" si="12"/>
        <v>(106, 143)</v>
      </c>
      <c r="I163" t="b">
        <f>AND(IFERROR(MATCH(H163,$H$4:H162,0),0)&gt;0,ISERROR(MATCH(TRUE,$I$4:I162,0)))</f>
        <v>0</v>
      </c>
      <c r="J163" s="7" t="str">
        <f>IFERROR(IFERROR(MATCH(H163,$H164:$H$166,0),"")+COUNTA($H$4:H163),"")</f>
        <v/>
      </c>
      <c r="K163" s="8" t="str" cm="1">
        <f t="array" aca="1" ref="K163" ca="1">_xlfn.TEXTJOIN("-",,_xlfn.LET(_xlpm.x, IFERROR(_xlfn.ANCHORARRAY(L163),L163),
  _xlpm.list, _xlfn.TOCOL(_xlfn.VSTACK($L$5:GS162),1),
  _xlpm.y, IF(ISERROR(MATCH(_xlpm.x,_xlpm.list,0)),"",_xlpm.x),
  _xlpm.y))</f>
        <v>108,143-107,143-106,143</v>
      </c>
      <c r="L163" t="str" cm="1">
        <f t="array" ref="L163:N163">_xlfn.DROP(_xlfn.SEQUENCE(,D163+1,F162,VLOOKUP(E163,Lookup!$A$6:$C$10,2,FALSE))&amp;","&amp;_xlfn.SEQUENCE(,D163+1,G162,VLOOKUP(Workings!E163,Lookup!$A$6:$C$10,3,FALSE)),,1)</f>
        <v>108,143</v>
      </c>
      <c r="M163" t="str">
        <v>107,143</v>
      </c>
      <c r="N163" t="str">
        <v>106,143</v>
      </c>
    </row>
    <row r="164" spans="1:16" x14ac:dyDescent="0.2">
      <c r="A164">
        <v>160</v>
      </c>
      <c r="B164">
        <f t="shared" si="13"/>
        <v>645</v>
      </c>
      <c r="C164" t="str">
        <f t="shared" si="14"/>
        <v>L2</v>
      </c>
      <c r="D164">
        <f t="shared" si="15"/>
        <v>2</v>
      </c>
      <c r="E164" t="str">
        <f>_xlfn.LET(_xlpm.x,LEFT(C164,1),INDEX(Lookup!$B$2:$E$3,MATCH(_xlpm.x,Lookup!$A$2:$A$3,0),MATCH(E163,Lookup!$B$1:$E$1,0)))</f>
        <v>S</v>
      </c>
      <c r="F164">
        <f>F163+$D164*VLOOKUP($E164,Lookup!$A$6:$C$10,2,FALSE)</f>
        <v>106</v>
      </c>
      <c r="G164">
        <f>G163+$D164*VLOOKUP($E164,Lookup!$A$6:$C$10,3,FALSE)</f>
        <v>141</v>
      </c>
      <c r="H164" t="str">
        <f t="shared" si="12"/>
        <v>(106, 141)</v>
      </c>
      <c r="I164" t="b">
        <f>AND(IFERROR(MATCH(H164,$H$4:H163,0),0)&gt;0,ISERROR(MATCH(TRUE,$I$4:I163,0)))</f>
        <v>0</v>
      </c>
      <c r="J164" s="7" t="str">
        <f>IFERROR(IFERROR(MATCH(H164,$H165:$H$166,0),"")+COUNTA($H$4:H164),"")</f>
        <v/>
      </c>
      <c r="K164" s="8" t="str" cm="1">
        <f t="array" aca="1" ref="K164" ca="1">_xlfn.TEXTJOIN("-",,_xlfn.LET(_xlpm.x, IFERROR(_xlfn.ANCHORARRAY(L164),L164),
  _xlpm.list, _xlfn.TOCOL(_xlfn.VSTACK($L$5:GS163),1),
  _xlpm.y, IF(ISERROR(MATCH(_xlpm.x,_xlpm.list,0)),"",_xlpm.x),
  _xlpm.y))</f>
        <v>106,141</v>
      </c>
      <c r="L164" t="str" cm="1">
        <f t="array" ref="L164:M164">_xlfn.DROP(_xlfn.SEQUENCE(,D164+1,F163,VLOOKUP(E164,Lookup!$A$6:$C$10,2,FALSE))&amp;","&amp;_xlfn.SEQUENCE(,D164+1,G163,VLOOKUP(Workings!E164,Lookup!$A$6:$C$10,3,FALSE)),,1)</f>
        <v>106,142</v>
      </c>
      <c r="M164" t="str">
        <v>106,141</v>
      </c>
    </row>
    <row r="165" spans="1:16" x14ac:dyDescent="0.2">
      <c r="A165">
        <v>161</v>
      </c>
      <c r="B165">
        <f t="shared" si="13"/>
        <v>649</v>
      </c>
      <c r="C165" t="str">
        <f t="shared" si="14"/>
        <v>L1</v>
      </c>
      <c r="D165">
        <f t="shared" si="15"/>
        <v>1</v>
      </c>
      <c r="E165" t="str">
        <f>_xlfn.LET(_xlpm.x,LEFT(C165,1),INDEX(Lookup!$B$2:$E$3,MATCH(_xlpm.x,Lookup!$A$2:$A$3,0),MATCH(E164,Lookup!$B$1:$E$1,0)))</f>
        <v>E</v>
      </c>
      <c r="F165">
        <f>F164+$D165*VLOOKUP($E165,Lookup!$A$6:$C$10,2,FALSE)</f>
        <v>107</v>
      </c>
      <c r="G165">
        <f>G164+$D165*VLOOKUP($E165,Lookup!$A$6:$C$10,3,FALSE)</f>
        <v>141</v>
      </c>
      <c r="H165" t="str">
        <f t="shared" si="12"/>
        <v>(107, 141)</v>
      </c>
      <c r="I165" t="b">
        <f>AND(IFERROR(MATCH(H165,$H$4:H164,0),0)&gt;0,ISERROR(MATCH(TRUE,$I$4:I164,0)))</f>
        <v>0</v>
      </c>
      <c r="J165" s="7" t="str">
        <f>IFERROR(IFERROR(MATCH(H165,$H166:$H$166,0),"")+COUNTA($H$4:H165),"")</f>
        <v/>
      </c>
      <c r="K165" s="8" t="str" cm="1">
        <f t="array" aca="1" ref="K165" ca="1">_xlfn.TEXTJOIN("-",,_xlfn.LET(_xlpm.x, IFERROR(_xlfn.ANCHORARRAY(L165),L165),
  _xlpm.list, _xlfn.TOCOL(_xlfn.VSTACK($L$5:GS164),1),
  _xlpm.y, IF(ISERROR(MATCH(_xlpm.x,_xlpm.list,0)),"",_xlpm.x),
  _xlpm.y))</f>
        <v>107,141</v>
      </c>
      <c r="L165" t="str" cm="1">
        <f t="array" ref="L165">_xlfn.DROP(_xlfn.SEQUENCE(,D165+1,F164,VLOOKUP(E165,Lookup!$A$6:$C$10,2,FALSE))&amp;","&amp;_xlfn.SEQUENCE(,D165+1,G164,VLOOKUP(Workings!E165,Lookup!$A$6:$C$10,3,FALSE)),,1)</f>
        <v>107,141</v>
      </c>
    </row>
    <row r="166" spans="1:16" x14ac:dyDescent="0.2">
      <c r="A166">
        <v>162</v>
      </c>
      <c r="B166">
        <f t="shared" si="13"/>
        <v>653</v>
      </c>
      <c r="C166" t="str">
        <f t="shared" ref="C166" si="16">MID(input,B165+2,B166-B165-2)</f>
        <v>L5</v>
      </c>
      <c r="D166">
        <f t="shared" si="15"/>
        <v>5</v>
      </c>
      <c r="E166" t="str">
        <f>_xlfn.LET(_xlpm.x,LEFT(C166,1),INDEX(Lookup!$B$2:$E$3,MATCH(_xlpm.x,Lookup!$A$2:$A$3,0),MATCH(E165,Lookup!$B$1:$E$1,0)))</f>
        <v>N</v>
      </c>
      <c r="F166">
        <f>F165+$D166*VLOOKUP($E166,Lookup!$A$6:$C$10,2,FALSE)</f>
        <v>107</v>
      </c>
      <c r="G166">
        <f>G165+$D166*VLOOKUP($E166,Lookup!$A$6:$C$10,3,FALSE)</f>
        <v>146</v>
      </c>
      <c r="H166" t="str">
        <f t="shared" si="12"/>
        <v>(107, 146)</v>
      </c>
      <c r="I166" t="b">
        <f>AND(IFERROR(MATCH(H166,$H$4:H165,0),0)&gt;0,ISERROR(MATCH(TRUE,$I$4:I165,0)))</f>
        <v>0</v>
      </c>
      <c r="J166" s="7">
        <f>IFERROR(IFERROR(MATCH(H166,$H$166:$H167,0),"")+COUNTA($H$4:H166),"")</f>
        <v>164</v>
      </c>
      <c r="K166" s="8" t="str" cm="1">
        <f t="array" aca="1" ref="K166" ca="1">_xlfn.TEXTJOIN("-",,_xlfn.LET(_xlpm.x, IFERROR(_xlfn.ANCHORARRAY(L166),L166),
  _xlpm.list, _xlfn.TOCOL(_xlfn.VSTACK($L$5:GS165),1),
  _xlpm.y, IF(ISERROR(MATCH(_xlpm.x,_xlpm.list,0)),"",_xlpm.x),
  _xlpm.y))</f>
        <v>107,142-107,143-107,144-107,145</v>
      </c>
      <c r="L166" t="str" cm="1">
        <f t="array" ref="L166:P166">_xlfn.DROP(_xlfn.SEQUENCE(,D166+1,F165,VLOOKUP(E166,Lookup!$A$6:$C$10,2,FALSE))&amp;","&amp;_xlfn.SEQUENCE(,D166+1,G165,VLOOKUP(Workings!E166,Lookup!$A$6:$C$10,3,FALSE)),,1)</f>
        <v>107,142</v>
      </c>
      <c r="M166" t="str">
        <v>107,143</v>
      </c>
      <c r="N166" t="str">
        <v>107,144</v>
      </c>
      <c r="O166" t="str">
        <v>107,145</v>
      </c>
      <c r="P166" t="str">
        <v>107,146</v>
      </c>
    </row>
  </sheetData>
  <mergeCells count="1">
    <mergeCell ref="F2:G2"/>
  </mergeCells>
  <conditionalFormatting sqref="H4:H166">
    <cfRule type="duplicateValues" dxfId="0" priority="1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288AA-CD51-534E-9365-E456E1AEF3B0}">
  <dimension ref="A1:E10"/>
  <sheetViews>
    <sheetView workbookViewId="0">
      <selection activeCell="A7" sqref="A7"/>
    </sheetView>
  </sheetViews>
  <sheetFormatPr baseColWidth="10" defaultRowHeight="16" x14ac:dyDescent="0.2"/>
  <sheetData>
    <row r="1" spans="1:5" x14ac:dyDescent="0.2">
      <c r="B1" s="5" t="s">
        <v>3</v>
      </c>
      <c r="C1" s="5" t="s">
        <v>4</v>
      </c>
      <c r="D1" s="5" t="s">
        <v>5</v>
      </c>
      <c r="E1" s="5" t="s">
        <v>6</v>
      </c>
    </row>
    <row r="2" spans="1:5" x14ac:dyDescent="0.2">
      <c r="A2" s="5" t="s">
        <v>7</v>
      </c>
      <c r="B2" t="s">
        <v>6</v>
      </c>
      <c r="C2" t="s">
        <v>3</v>
      </c>
      <c r="D2" t="s">
        <v>4</v>
      </c>
      <c r="E2" t="s">
        <v>5</v>
      </c>
    </row>
    <row r="3" spans="1:5" x14ac:dyDescent="0.2">
      <c r="A3" s="5" t="s">
        <v>8</v>
      </c>
      <c r="B3" t="s">
        <v>4</v>
      </c>
      <c r="C3" t="s">
        <v>5</v>
      </c>
      <c r="D3" t="s">
        <v>6</v>
      </c>
      <c r="E3" t="s">
        <v>3</v>
      </c>
    </row>
    <row r="6" spans="1:5" x14ac:dyDescent="0.2">
      <c r="B6" s="5" t="s">
        <v>11</v>
      </c>
      <c r="C6" s="5" t="s">
        <v>12</v>
      </c>
    </row>
    <row r="7" spans="1:5" x14ac:dyDescent="0.2">
      <c r="A7" s="5" t="s">
        <v>3</v>
      </c>
      <c r="B7">
        <v>0</v>
      </c>
      <c r="C7">
        <v>1</v>
      </c>
      <c r="D7" t="s">
        <v>15</v>
      </c>
    </row>
    <row r="8" spans="1:5" x14ac:dyDescent="0.2">
      <c r="A8" s="5" t="s">
        <v>4</v>
      </c>
      <c r="B8">
        <v>1</v>
      </c>
      <c r="C8">
        <v>0</v>
      </c>
      <c r="D8" t="s">
        <v>17</v>
      </c>
    </row>
    <row r="9" spans="1:5" x14ac:dyDescent="0.2">
      <c r="A9" s="5" t="s">
        <v>5</v>
      </c>
      <c r="B9">
        <v>0</v>
      </c>
      <c r="C9">
        <v>-1</v>
      </c>
      <c r="D9" t="s">
        <v>16</v>
      </c>
    </row>
    <row r="10" spans="1:5" x14ac:dyDescent="0.2">
      <c r="A10" s="5" t="s">
        <v>6</v>
      </c>
      <c r="B10">
        <v>-1</v>
      </c>
      <c r="C10">
        <v>0</v>
      </c>
      <c r="D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Solutions</vt:lpstr>
      <vt:lpstr>Workings</vt:lpstr>
      <vt:lpstr>Lookup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2022-12-05T12:43:45Z</dcterms:modified>
</cp:coreProperties>
</file>