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Apache24\htdocs\"/>
    </mc:Choice>
  </mc:AlternateContent>
  <xr:revisionPtr revIDLastSave="0" documentId="8_{ABD6DAC5-C2E4-45D2-8BB0-129983C42B2C}" xr6:coauthVersionLast="47" xr6:coauthVersionMax="47" xr10:uidLastSave="{00000000-0000-0000-0000-000000000000}"/>
  <bookViews>
    <workbookView xWindow="-110" yWindow="-110" windowWidth="19420" windowHeight="10300" activeTab="9" xr2:uid="{00000000-000D-0000-FFFF-FFFF00000000}"/>
  </bookViews>
  <sheets>
    <sheet name="CHART" sheetId="1" r:id="rId1"/>
    <sheet name="0104" sheetId="2" r:id="rId2"/>
    <sheet name="0204" sheetId="3" r:id="rId3"/>
    <sheet name="0304" sheetId="4" r:id="rId4"/>
    <sheet name="0404" sheetId="5" r:id="rId5"/>
    <sheet name="0504" sheetId="6" r:id="rId6"/>
    <sheet name="0604" sheetId="7" r:id="rId7"/>
    <sheet name="07-04" sheetId="8" r:id="rId8"/>
    <sheet name="08-04" sheetId="9" r:id="rId9"/>
    <sheet name="09-04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7" i="10" l="1"/>
  <c r="N87" i="10"/>
  <c r="H87" i="10"/>
  <c r="G87" i="10"/>
  <c r="O86" i="10"/>
  <c r="N86" i="10"/>
  <c r="H86" i="10"/>
  <c r="G86" i="10"/>
  <c r="O85" i="10"/>
  <c r="N85" i="10"/>
  <c r="H85" i="10"/>
  <c r="G85" i="10"/>
  <c r="O84" i="10"/>
  <c r="N84" i="10"/>
  <c r="H84" i="10"/>
  <c r="G84" i="10"/>
  <c r="O83" i="10"/>
  <c r="N83" i="10"/>
  <c r="H83" i="10"/>
  <c r="G83" i="10"/>
  <c r="O82" i="10"/>
  <c r="N82" i="10"/>
  <c r="H82" i="10"/>
  <c r="G82" i="10"/>
  <c r="O81" i="10"/>
  <c r="N81" i="10"/>
  <c r="H81" i="10"/>
  <c r="G81" i="10"/>
  <c r="O80" i="10"/>
  <c r="N80" i="10"/>
  <c r="H80" i="10"/>
  <c r="G80" i="10"/>
  <c r="O79" i="10"/>
  <c r="N79" i="10"/>
  <c r="H79" i="10"/>
  <c r="G79" i="10"/>
  <c r="O78" i="10"/>
  <c r="N78" i="10"/>
  <c r="H78" i="10"/>
  <c r="G78" i="10"/>
  <c r="O77" i="10"/>
  <c r="N77" i="10"/>
  <c r="H77" i="10"/>
  <c r="G77" i="10"/>
  <c r="O76" i="10"/>
  <c r="N76" i="10"/>
  <c r="H76" i="10"/>
  <c r="G76" i="10"/>
  <c r="O75" i="10"/>
  <c r="N75" i="10"/>
  <c r="H75" i="10"/>
  <c r="G75" i="10"/>
  <c r="O74" i="10"/>
  <c r="N74" i="10"/>
  <c r="H74" i="10"/>
  <c r="G74" i="10"/>
  <c r="O73" i="10"/>
  <c r="N73" i="10"/>
  <c r="H73" i="10"/>
  <c r="G73" i="10"/>
  <c r="O72" i="10"/>
  <c r="N72" i="10"/>
  <c r="H72" i="10"/>
  <c r="G72" i="10"/>
  <c r="O71" i="10"/>
  <c r="N71" i="10"/>
  <c r="H71" i="10"/>
  <c r="G71" i="10"/>
  <c r="O70" i="10"/>
  <c r="N70" i="10"/>
  <c r="H70" i="10"/>
  <c r="G70" i="10"/>
  <c r="O69" i="10"/>
  <c r="N69" i="10"/>
  <c r="H69" i="10"/>
  <c r="G69" i="10"/>
  <c r="O68" i="10"/>
  <c r="N68" i="10"/>
  <c r="H68" i="10"/>
  <c r="G68" i="10"/>
  <c r="O67" i="10"/>
  <c r="N67" i="10"/>
  <c r="H67" i="10"/>
  <c r="G67" i="10"/>
  <c r="O66" i="10"/>
  <c r="N66" i="10"/>
  <c r="H66" i="10"/>
  <c r="G66" i="10"/>
  <c r="O65" i="10"/>
  <c r="N65" i="10"/>
  <c r="H65" i="10"/>
  <c r="G65" i="10"/>
  <c r="O64" i="10"/>
  <c r="N64" i="10"/>
  <c r="H64" i="10"/>
  <c r="G64" i="10"/>
  <c r="O63" i="10"/>
  <c r="N63" i="10"/>
  <c r="H63" i="10"/>
  <c r="G63" i="10"/>
  <c r="O62" i="10"/>
  <c r="N62" i="10"/>
  <c r="H62" i="10"/>
  <c r="G62" i="10"/>
  <c r="O61" i="10"/>
  <c r="N61" i="10"/>
  <c r="H61" i="10"/>
  <c r="G61" i="10"/>
  <c r="O60" i="10"/>
  <c r="N60" i="10"/>
  <c r="H60" i="10"/>
  <c r="G60" i="10"/>
  <c r="O59" i="10"/>
  <c r="N59" i="10"/>
  <c r="H59" i="10"/>
  <c r="G59" i="10"/>
  <c r="O58" i="10"/>
  <c r="N58" i="10"/>
  <c r="H58" i="10"/>
  <c r="G58" i="10"/>
  <c r="O57" i="10"/>
  <c r="N57" i="10"/>
  <c r="H57" i="10"/>
  <c r="G57" i="10"/>
  <c r="O56" i="10"/>
  <c r="N56" i="10"/>
  <c r="K56" i="10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H56" i="10"/>
  <c r="G56" i="10"/>
  <c r="A56" i="10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O55" i="10"/>
  <c r="N55" i="10"/>
  <c r="K55" i="10"/>
  <c r="H55" i="10"/>
  <c r="G55" i="10"/>
  <c r="A55" i="10"/>
  <c r="O54" i="10"/>
  <c r="N54" i="10"/>
  <c r="H54" i="10"/>
  <c r="G54" i="10"/>
  <c r="L52" i="10"/>
  <c r="C52" i="10"/>
  <c r="N89" i="10" s="1"/>
  <c r="N41" i="10"/>
  <c r="O39" i="10"/>
  <c r="N39" i="10"/>
  <c r="O38" i="10"/>
  <c r="N38" i="10"/>
  <c r="O37" i="10"/>
  <c r="N37" i="10"/>
  <c r="O36" i="10"/>
  <c r="N36" i="10"/>
  <c r="O35" i="10"/>
  <c r="N35" i="10"/>
  <c r="O34" i="10"/>
  <c r="N34" i="10"/>
  <c r="O33" i="10"/>
  <c r="N33" i="10"/>
  <c r="O32" i="10"/>
  <c r="N32" i="10"/>
  <c r="O31" i="10"/>
  <c r="N31" i="10"/>
  <c r="O30" i="10"/>
  <c r="N30" i="10"/>
  <c r="O29" i="10"/>
  <c r="N29" i="10"/>
  <c r="O28" i="10"/>
  <c r="N28" i="10"/>
  <c r="O27" i="10"/>
  <c r="N27" i="10"/>
  <c r="O26" i="10"/>
  <c r="N26" i="10"/>
  <c r="O25" i="10"/>
  <c r="N25" i="10"/>
  <c r="O24" i="10"/>
  <c r="N24" i="10"/>
  <c r="O23" i="10"/>
  <c r="N23" i="10"/>
  <c r="O22" i="10"/>
  <c r="N22" i="10"/>
  <c r="O21" i="10"/>
  <c r="N21" i="10"/>
  <c r="O20" i="10"/>
  <c r="N20" i="10"/>
  <c r="O19" i="10"/>
  <c r="N19" i="10"/>
  <c r="O18" i="10"/>
  <c r="N18" i="10"/>
  <c r="A18" i="10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O17" i="10"/>
  <c r="N17" i="10"/>
  <c r="O16" i="10"/>
  <c r="N16" i="10"/>
  <c r="O15" i="10"/>
  <c r="N15" i="10"/>
  <c r="O14" i="10"/>
  <c r="N14" i="10"/>
  <c r="O13" i="10"/>
  <c r="N13" i="10"/>
  <c r="O12" i="10"/>
  <c r="N12" i="10"/>
  <c r="O11" i="10"/>
  <c r="N11" i="10"/>
  <c r="O10" i="10"/>
  <c r="N10" i="10"/>
  <c r="O9" i="10"/>
  <c r="N9" i="10"/>
  <c r="A9" i="10"/>
  <c r="A10" i="10" s="1"/>
  <c r="A11" i="10" s="1"/>
  <c r="A12" i="10" s="1"/>
  <c r="A13" i="10" s="1"/>
  <c r="A14" i="10" s="1"/>
  <c r="A15" i="10" s="1"/>
  <c r="A16" i="10" s="1"/>
  <c r="A17" i="10" s="1"/>
  <c r="O8" i="10"/>
  <c r="N8" i="10"/>
  <c r="K8" i="10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A8" i="10"/>
  <c r="O7" i="10"/>
  <c r="N7" i="10"/>
  <c r="K7" i="10"/>
  <c r="A7" i="10"/>
  <c r="O6" i="10"/>
  <c r="N6" i="10"/>
  <c r="L4" i="10"/>
  <c r="N89" i="9"/>
  <c r="O87" i="9"/>
  <c r="N87" i="9"/>
  <c r="H87" i="9"/>
  <c r="G87" i="9"/>
  <c r="O86" i="9"/>
  <c r="N86" i="9"/>
  <c r="H86" i="9"/>
  <c r="G86" i="9"/>
  <c r="O85" i="9"/>
  <c r="N85" i="9"/>
  <c r="H85" i="9"/>
  <c r="G85" i="9"/>
  <c r="O84" i="9"/>
  <c r="N84" i="9"/>
  <c r="H84" i="9"/>
  <c r="G84" i="9"/>
  <c r="O83" i="9"/>
  <c r="N83" i="9"/>
  <c r="H83" i="9"/>
  <c r="G83" i="9"/>
  <c r="O82" i="9"/>
  <c r="N82" i="9"/>
  <c r="H82" i="9"/>
  <c r="G82" i="9"/>
  <c r="O81" i="9"/>
  <c r="N81" i="9"/>
  <c r="H81" i="9"/>
  <c r="G81" i="9"/>
  <c r="O80" i="9"/>
  <c r="N80" i="9"/>
  <c r="H80" i="9"/>
  <c r="G80" i="9"/>
  <c r="O79" i="9"/>
  <c r="N79" i="9"/>
  <c r="H79" i="9"/>
  <c r="G79" i="9"/>
  <c r="O78" i="9"/>
  <c r="N78" i="9"/>
  <c r="H78" i="9"/>
  <c r="G78" i="9"/>
  <c r="O77" i="9"/>
  <c r="N77" i="9"/>
  <c r="H77" i="9"/>
  <c r="G77" i="9"/>
  <c r="O76" i="9"/>
  <c r="N76" i="9"/>
  <c r="H76" i="9"/>
  <c r="G76" i="9"/>
  <c r="O75" i="9"/>
  <c r="N75" i="9"/>
  <c r="H75" i="9"/>
  <c r="G75" i="9"/>
  <c r="O74" i="9"/>
  <c r="N74" i="9"/>
  <c r="H74" i="9"/>
  <c r="G74" i="9"/>
  <c r="O73" i="9"/>
  <c r="N73" i="9"/>
  <c r="H73" i="9"/>
  <c r="G73" i="9"/>
  <c r="O72" i="9"/>
  <c r="N72" i="9"/>
  <c r="H72" i="9"/>
  <c r="G72" i="9"/>
  <c r="O71" i="9"/>
  <c r="N71" i="9"/>
  <c r="H71" i="9"/>
  <c r="G71" i="9"/>
  <c r="O70" i="9"/>
  <c r="N70" i="9"/>
  <c r="H70" i="9"/>
  <c r="G70" i="9"/>
  <c r="O69" i="9"/>
  <c r="N69" i="9"/>
  <c r="H69" i="9"/>
  <c r="G69" i="9"/>
  <c r="O68" i="9"/>
  <c r="N68" i="9"/>
  <c r="H68" i="9"/>
  <c r="G68" i="9"/>
  <c r="O67" i="9"/>
  <c r="N67" i="9"/>
  <c r="H67" i="9"/>
  <c r="G67" i="9"/>
  <c r="O66" i="9"/>
  <c r="N66" i="9"/>
  <c r="K66" i="9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H66" i="9"/>
  <c r="G66" i="9"/>
  <c r="O65" i="9"/>
  <c r="N65" i="9"/>
  <c r="H65" i="9"/>
  <c r="G65" i="9"/>
  <c r="O64" i="9"/>
  <c r="N64" i="9"/>
  <c r="K64" i="9"/>
  <c r="K65" i="9" s="1"/>
  <c r="H64" i="9"/>
  <c r="G64" i="9"/>
  <c r="A64" i="9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O63" i="9"/>
  <c r="N63" i="9"/>
  <c r="H63" i="9"/>
  <c r="G63" i="9"/>
  <c r="O62" i="9"/>
  <c r="N62" i="9"/>
  <c r="K62" i="9"/>
  <c r="K63" i="9" s="1"/>
  <c r="H62" i="9"/>
  <c r="G62" i="9"/>
  <c r="A62" i="9"/>
  <c r="A63" i="9" s="1"/>
  <c r="O61" i="9"/>
  <c r="N61" i="9"/>
  <c r="H61" i="9"/>
  <c r="G61" i="9"/>
  <c r="O60" i="9"/>
  <c r="N60" i="9"/>
  <c r="H60" i="9"/>
  <c r="G60" i="9"/>
  <c r="A60" i="9"/>
  <c r="A61" i="9" s="1"/>
  <c r="O59" i="9"/>
  <c r="N59" i="9"/>
  <c r="H59" i="9"/>
  <c r="G59" i="9"/>
  <c r="O58" i="9"/>
  <c r="N58" i="9"/>
  <c r="K58" i="9"/>
  <c r="K59" i="9" s="1"/>
  <c r="K60" i="9" s="1"/>
  <c r="K61" i="9" s="1"/>
  <c r="H58" i="9"/>
  <c r="G58" i="9"/>
  <c r="O57" i="9"/>
  <c r="N57" i="9"/>
  <c r="H57" i="9"/>
  <c r="G57" i="9"/>
  <c r="O56" i="9"/>
  <c r="N56" i="9"/>
  <c r="K56" i="9"/>
  <c r="K57" i="9" s="1"/>
  <c r="H56" i="9"/>
  <c r="G56" i="9"/>
  <c r="A56" i="9"/>
  <c r="A57" i="9" s="1"/>
  <c r="A58" i="9" s="1"/>
  <c r="A59" i="9" s="1"/>
  <c r="O55" i="9"/>
  <c r="N55" i="9"/>
  <c r="K55" i="9"/>
  <c r="H55" i="9"/>
  <c r="G55" i="9"/>
  <c r="A55" i="9"/>
  <c r="O54" i="9"/>
  <c r="N54" i="9"/>
  <c r="H54" i="9"/>
  <c r="G54" i="9"/>
  <c r="C52" i="9"/>
  <c r="L52" i="9" s="1"/>
  <c r="N41" i="9"/>
  <c r="O39" i="9"/>
  <c r="N39" i="9"/>
  <c r="O38" i="9"/>
  <c r="N38" i="9"/>
  <c r="O37" i="9"/>
  <c r="N37" i="9"/>
  <c r="O36" i="9"/>
  <c r="N36" i="9"/>
  <c r="O35" i="9"/>
  <c r="N35" i="9"/>
  <c r="O34" i="9"/>
  <c r="N34" i="9"/>
  <c r="O33" i="9"/>
  <c r="N33" i="9"/>
  <c r="O32" i="9"/>
  <c r="N32" i="9"/>
  <c r="O31" i="9"/>
  <c r="N31" i="9"/>
  <c r="O30" i="9"/>
  <c r="N30" i="9"/>
  <c r="O29" i="9"/>
  <c r="N29" i="9"/>
  <c r="O28" i="9"/>
  <c r="N28" i="9"/>
  <c r="O27" i="9"/>
  <c r="N27" i="9"/>
  <c r="O26" i="9"/>
  <c r="N26" i="9"/>
  <c r="O25" i="9"/>
  <c r="N25" i="9"/>
  <c r="O24" i="9"/>
  <c r="N24" i="9"/>
  <c r="O23" i="9"/>
  <c r="N23" i="9"/>
  <c r="O22" i="9"/>
  <c r="N22" i="9"/>
  <c r="O21" i="9"/>
  <c r="N21" i="9"/>
  <c r="O20" i="9"/>
  <c r="N20" i="9"/>
  <c r="O19" i="9"/>
  <c r="N19" i="9"/>
  <c r="O18" i="9"/>
  <c r="N18" i="9"/>
  <c r="O17" i="9"/>
  <c r="N17" i="9"/>
  <c r="O16" i="9"/>
  <c r="N16" i="9"/>
  <c r="K16" i="9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O15" i="9"/>
  <c r="N15" i="9"/>
  <c r="A15" i="9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O14" i="9"/>
  <c r="N14" i="9"/>
  <c r="O13" i="9"/>
  <c r="N13" i="9"/>
  <c r="O12" i="9"/>
  <c r="N12" i="9"/>
  <c r="O11" i="9"/>
  <c r="N11" i="9"/>
  <c r="A11" i="9"/>
  <c r="A12" i="9" s="1"/>
  <c r="A13" i="9" s="1"/>
  <c r="A14" i="9" s="1"/>
  <c r="O10" i="9"/>
  <c r="N10" i="9"/>
  <c r="O9" i="9"/>
  <c r="N9" i="9"/>
  <c r="O8" i="9"/>
  <c r="N8" i="9"/>
  <c r="A8" i="9"/>
  <c r="A9" i="9" s="1"/>
  <c r="A10" i="9" s="1"/>
  <c r="O7" i="9"/>
  <c r="N7" i="9"/>
  <c r="K7" i="9"/>
  <c r="K8" i="9" s="1"/>
  <c r="K9" i="9" s="1"/>
  <c r="K10" i="9" s="1"/>
  <c r="K11" i="9" s="1"/>
  <c r="K12" i="9" s="1"/>
  <c r="K13" i="9" s="1"/>
  <c r="K14" i="9" s="1"/>
  <c r="K15" i="9" s="1"/>
  <c r="A7" i="9"/>
  <c r="O6" i="9"/>
  <c r="N6" i="9"/>
  <c r="L4" i="9"/>
  <c r="O87" i="8"/>
  <c r="N87" i="8"/>
  <c r="H87" i="8"/>
  <c r="G87" i="8"/>
  <c r="O86" i="8"/>
  <c r="N86" i="8"/>
  <c r="H86" i="8"/>
  <c r="G86" i="8"/>
  <c r="O85" i="8"/>
  <c r="N85" i="8"/>
  <c r="H85" i="8"/>
  <c r="G85" i="8"/>
  <c r="O84" i="8"/>
  <c r="N84" i="8"/>
  <c r="H84" i="8"/>
  <c r="G84" i="8"/>
  <c r="O83" i="8"/>
  <c r="N83" i="8"/>
  <c r="H83" i="8"/>
  <c r="G83" i="8"/>
  <c r="O82" i="8"/>
  <c r="N82" i="8"/>
  <c r="H82" i="8"/>
  <c r="G82" i="8"/>
  <c r="O81" i="8"/>
  <c r="N81" i="8"/>
  <c r="H81" i="8"/>
  <c r="G81" i="8"/>
  <c r="O80" i="8"/>
  <c r="N80" i="8"/>
  <c r="H80" i="8"/>
  <c r="G80" i="8"/>
  <c r="O79" i="8"/>
  <c r="N79" i="8"/>
  <c r="H79" i="8"/>
  <c r="G79" i="8"/>
  <c r="O78" i="8"/>
  <c r="N78" i="8"/>
  <c r="H78" i="8"/>
  <c r="G78" i="8"/>
  <c r="O77" i="8"/>
  <c r="N77" i="8"/>
  <c r="H77" i="8"/>
  <c r="G77" i="8"/>
  <c r="O76" i="8"/>
  <c r="N76" i="8"/>
  <c r="H76" i="8"/>
  <c r="G76" i="8"/>
  <c r="O75" i="8"/>
  <c r="N75" i="8"/>
  <c r="H75" i="8"/>
  <c r="G75" i="8"/>
  <c r="O74" i="8"/>
  <c r="N74" i="8"/>
  <c r="H74" i="8"/>
  <c r="G74" i="8"/>
  <c r="O73" i="8"/>
  <c r="N73" i="8"/>
  <c r="H73" i="8"/>
  <c r="G73" i="8"/>
  <c r="O72" i="8"/>
  <c r="N72" i="8"/>
  <c r="H72" i="8"/>
  <c r="G72" i="8"/>
  <c r="O71" i="8"/>
  <c r="N71" i="8"/>
  <c r="H71" i="8"/>
  <c r="G71" i="8"/>
  <c r="O70" i="8"/>
  <c r="N70" i="8"/>
  <c r="H70" i="8"/>
  <c r="G70" i="8"/>
  <c r="O69" i="8"/>
  <c r="N69" i="8"/>
  <c r="H69" i="8"/>
  <c r="G69" i="8"/>
  <c r="O68" i="8"/>
  <c r="N68" i="8"/>
  <c r="H68" i="8"/>
  <c r="G68" i="8"/>
  <c r="O67" i="8"/>
  <c r="N67" i="8"/>
  <c r="H67" i="8"/>
  <c r="G67" i="8"/>
  <c r="O66" i="8"/>
  <c r="N66" i="8"/>
  <c r="H66" i="8"/>
  <c r="G66" i="8"/>
  <c r="O65" i="8"/>
  <c r="N65" i="8"/>
  <c r="H65" i="8"/>
  <c r="G65" i="8"/>
  <c r="O64" i="8"/>
  <c r="N64" i="8"/>
  <c r="H64" i="8"/>
  <c r="G64" i="8"/>
  <c r="O63" i="8"/>
  <c r="N63" i="8"/>
  <c r="H63" i="8"/>
  <c r="G63" i="8"/>
  <c r="O62" i="8"/>
  <c r="N62" i="8"/>
  <c r="H62" i="8"/>
  <c r="G62" i="8"/>
  <c r="O61" i="8"/>
  <c r="N61" i="8"/>
  <c r="H61" i="8"/>
  <c r="G61" i="8"/>
  <c r="O60" i="8"/>
  <c r="N60" i="8"/>
  <c r="K60" i="8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H60" i="8"/>
  <c r="G60" i="8"/>
  <c r="O59" i="8"/>
  <c r="N59" i="8"/>
  <c r="H59" i="8"/>
  <c r="G59" i="8"/>
  <c r="O58" i="8"/>
  <c r="N58" i="8"/>
  <c r="K58" i="8"/>
  <c r="K59" i="8" s="1"/>
  <c r="H58" i="8"/>
  <c r="G58" i="8"/>
  <c r="A58" i="8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O57" i="8"/>
  <c r="N57" i="8"/>
  <c r="H57" i="8"/>
  <c r="G57" i="8"/>
  <c r="O56" i="8"/>
  <c r="N56" i="8"/>
  <c r="K56" i="8"/>
  <c r="K57" i="8" s="1"/>
  <c r="H56" i="8"/>
  <c r="G56" i="8"/>
  <c r="A56" i="8"/>
  <c r="A57" i="8" s="1"/>
  <c r="O55" i="8"/>
  <c r="N55" i="8"/>
  <c r="K55" i="8"/>
  <c r="H55" i="8"/>
  <c r="G55" i="8"/>
  <c r="A55" i="8"/>
  <c r="O54" i="8"/>
  <c r="N54" i="8"/>
  <c r="H54" i="8"/>
  <c r="G54" i="8"/>
  <c r="C52" i="8"/>
  <c r="L52" i="8" s="1"/>
  <c r="N41" i="8"/>
  <c r="O39" i="8"/>
  <c r="N39" i="8"/>
  <c r="O38" i="8"/>
  <c r="N38" i="8"/>
  <c r="O37" i="8"/>
  <c r="N37" i="8"/>
  <c r="O36" i="8"/>
  <c r="N36" i="8"/>
  <c r="O35" i="8"/>
  <c r="N35" i="8"/>
  <c r="O34" i="8"/>
  <c r="N34" i="8"/>
  <c r="O33" i="8"/>
  <c r="N33" i="8"/>
  <c r="O32" i="8"/>
  <c r="N32" i="8"/>
  <c r="O31" i="8"/>
  <c r="N31" i="8"/>
  <c r="O30" i="8"/>
  <c r="N30" i="8"/>
  <c r="O29" i="8"/>
  <c r="N29" i="8"/>
  <c r="O28" i="8"/>
  <c r="N28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O10" i="8"/>
  <c r="N10" i="8"/>
  <c r="O9" i="8"/>
  <c r="N9" i="8"/>
  <c r="O8" i="8"/>
  <c r="N8" i="8"/>
  <c r="A8" i="8"/>
  <c r="A9" i="8" s="1"/>
  <c r="A10" i="8" s="1"/>
  <c r="O7" i="8"/>
  <c r="N7" i="8"/>
  <c r="K7" i="8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A7" i="8"/>
  <c r="O6" i="8"/>
  <c r="N6" i="8"/>
  <c r="L4" i="8"/>
  <c r="O87" i="7"/>
  <c r="N87" i="7"/>
  <c r="H87" i="7"/>
  <c r="G87" i="7"/>
  <c r="O86" i="7"/>
  <c r="N86" i="7"/>
  <c r="H86" i="7"/>
  <c r="G86" i="7"/>
  <c r="O85" i="7"/>
  <c r="N85" i="7"/>
  <c r="H85" i="7"/>
  <c r="G85" i="7"/>
  <c r="O84" i="7"/>
  <c r="N84" i="7"/>
  <c r="H84" i="7"/>
  <c r="G84" i="7"/>
  <c r="O83" i="7"/>
  <c r="N83" i="7"/>
  <c r="H83" i="7"/>
  <c r="G83" i="7"/>
  <c r="O82" i="7"/>
  <c r="N82" i="7"/>
  <c r="H82" i="7"/>
  <c r="G82" i="7"/>
  <c r="O81" i="7"/>
  <c r="N81" i="7"/>
  <c r="H81" i="7"/>
  <c r="G81" i="7"/>
  <c r="O80" i="7"/>
  <c r="N80" i="7"/>
  <c r="H80" i="7"/>
  <c r="G80" i="7"/>
  <c r="O79" i="7"/>
  <c r="N79" i="7"/>
  <c r="H79" i="7"/>
  <c r="G79" i="7"/>
  <c r="O78" i="7"/>
  <c r="N78" i="7"/>
  <c r="H78" i="7"/>
  <c r="G78" i="7"/>
  <c r="O77" i="7"/>
  <c r="N77" i="7"/>
  <c r="H77" i="7"/>
  <c r="G77" i="7"/>
  <c r="O76" i="7"/>
  <c r="N76" i="7"/>
  <c r="H76" i="7"/>
  <c r="G76" i="7"/>
  <c r="O75" i="7"/>
  <c r="N75" i="7"/>
  <c r="H75" i="7"/>
  <c r="G75" i="7"/>
  <c r="O74" i="7"/>
  <c r="N74" i="7"/>
  <c r="H74" i="7"/>
  <c r="G74" i="7"/>
  <c r="O73" i="7"/>
  <c r="N73" i="7"/>
  <c r="H73" i="7"/>
  <c r="G73" i="7"/>
  <c r="O72" i="7"/>
  <c r="N72" i="7"/>
  <c r="H72" i="7"/>
  <c r="G72" i="7"/>
  <c r="O71" i="7"/>
  <c r="N71" i="7"/>
  <c r="H71" i="7"/>
  <c r="G71" i="7"/>
  <c r="O70" i="7"/>
  <c r="N70" i="7"/>
  <c r="H70" i="7"/>
  <c r="G70" i="7"/>
  <c r="O69" i="7"/>
  <c r="N69" i="7"/>
  <c r="H69" i="7"/>
  <c r="G69" i="7"/>
  <c r="O68" i="7"/>
  <c r="N68" i="7"/>
  <c r="H68" i="7"/>
  <c r="G68" i="7"/>
  <c r="O67" i="7"/>
  <c r="N67" i="7"/>
  <c r="H67" i="7"/>
  <c r="G67" i="7"/>
  <c r="A67" i="7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O66" i="7"/>
  <c r="N66" i="7"/>
  <c r="H66" i="7"/>
  <c r="G66" i="7"/>
  <c r="O65" i="7"/>
  <c r="N65" i="7"/>
  <c r="H65" i="7"/>
  <c r="G65" i="7"/>
  <c r="A65" i="7"/>
  <c r="A66" i="7" s="1"/>
  <c r="O64" i="7"/>
  <c r="N64" i="7"/>
  <c r="H64" i="7"/>
  <c r="G64" i="7"/>
  <c r="O63" i="7"/>
  <c r="N63" i="7"/>
  <c r="H63" i="7"/>
  <c r="G63" i="7"/>
  <c r="O62" i="7"/>
  <c r="N62" i="7"/>
  <c r="H62" i="7"/>
  <c r="G62" i="7"/>
  <c r="O61" i="7"/>
  <c r="N61" i="7"/>
  <c r="H61" i="7"/>
  <c r="G61" i="7"/>
  <c r="O60" i="7"/>
  <c r="N60" i="7"/>
  <c r="H60" i="7"/>
  <c r="G60" i="7"/>
  <c r="O59" i="7"/>
  <c r="N59" i="7"/>
  <c r="H59" i="7"/>
  <c r="G59" i="7"/>
  <c r="O58" i="7"/>
  <c r="N58" i="7"/>
  <c r="H58" i="7"/>
  <c r="G58" i="7"/>
  <c r="A58" i="7"/>
  <c r="A59" i="7" s="1"/>
  <c r="A60" i="7" s="1"/>
  <c r="A61" i="7" s="1"/>
  <c r="A62" i="7" s="1"/>
  <c r="A63" i="7" s="1"/>
  <c r="A64" i="7" s="1"/>
  <c r="O57" i="7"/>
  <c r="N57" i="7"/>
  <c r="H57" i="7"/>
  <c r="G57" i="7"/>
  <c r="O56" i="7"/>
  <c r="N56" i="7"/>
  <c r="K56" i="7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H56" i="7"/>
  <c r="G56" i="7"/>
  <c r="A56" i="7"/>
  <c r="A57" i="7" s="1"/>
  <c r="O55" i="7"/>
  <c r="N55" i="7"/>
  <c r="K55" i="7"/>
  <c r="H55" i="7"/>
  <c r="G55" i="7"/>
  <c r="A55" i="7"/>
  <c r="O54" i="7"/>
  <c r="N54" i="7"/>
  <c r="H54" i="7"/>
  <c r="G54" i="7"/>
  <c r="C52" i="7"/>
  <c r="N89" i="7" s="1"/>
  <c r="N41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K13" i="7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A13" i="7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O12" i="7"/>
  <c r="N12" i="7"/>
  <c r="O11" i="7"/>
  <c r="N11" i="7"/>
  <c r="O10" i="7"/>
  <c r="N10" i="7"/>
  <c r="O9" i="7"/>
  <c r="N9" i="7"/>
  <c r="O8" i="7"/>
  <c r="N8" i="7"/>
  <c r="A8" i="7"/>
  <c r="A9" i="7" s="1"/>
  <c r="A10" i="7" s="1"/>
  <c r="A11" i="7" s="1"/>
  <c r="A12" i="7" s="1"/>
  <c r="O7" i="7"/>
  <c r="N7" i="7"/>
  <c r="K7" i="7"/>
  <c r="K8" i="7" s="1"/>
  <c r="K9" i="7" s="1"/>
  <c r="K10" i="7" s="1"/>
  <c r="K11" i="7" s="1"/>
  <c r="K12" i="7" s="1"/>
  <c r="A7" i="7"/>
  <c r="O6" i="7"/>
  <c r="N6" i="7"/>
  <c r="L4" i="7"/>
  <c r="N89" i="6"/>
  <c r="O87" i="6"/>
  <c r="N87" i="6"/>
  <c r="H87" i="6"/>
  <c r="G87" i="6"/>
  <c r="O86" i="6"/>
  <c r="N86" i="6"/>
  <c r="H86" i="6"/>
  <c r="G86" i="6"/>
  <c r="O85" i="6"/>
  <c r="N85" i="6"/>
  <c r="H85" i="6"/>
  <c r="G85" i="6"/>
  <c r="O84" i="6"/>
  <c r="N84" i="6"/>
  <c r="H84" i="6"/>
  <c r="G84" i="6"/>
  <c r="O83" i="6"/>
  <c r="N83" i="6"/>
  <c r="H83" i="6"/>
  <c r="G83" i="6"/>
  <c r="O82" i="6"/>
  <c r="N82" i="6"/>
  <c r="H82" i="6"/>
  <c r="G82" i="6"/>
  <c r="O81" i="6"/>
  <c r="N81" i="6"/>
  <c r="H81" i="6"/>
  <c r="G81" i="6"/>
  <c r="O80" i="6"/>
  <c r="N80" i="6"/>
  <c r="H80" i="6"/>
  <c r="G80" i="6"/>
  <c r="O79" i="6"/>
  <c r="N79" i="6"/>
  <c r="H79" i="6"/>
  <c r="G79" i="6"/>
  <c r="O78" i="6"/>
  <c r="N78" i="6"/>
  <c r="H78" i="6"/>
  <c r="G78" i="6"/>
  <c r="O77" i="6"/>
  <c r="N77" i="6"/>
  <c r="H77" i="6"/>
  <c r="G77" i="6"/>
  <c r="O76" i="6"/>
  <c r="N76" i="6"/>
  <c r="H76" i="6"/>
  <c r="G76" i="6"/>
  <c r="O75" i="6"/>
  <c r="N75" i="6"/>
  <c r="H75" i="6"/>
  <c r="G75" i="6"/>
  <c r="O74" i="6"/>
  <c r="N74" i="6"/>
  <c r="H74" i="6"/>
  <c r="G74" i="6"/>
  <c r="O73" i="6"/>
  <c r="N73" i="6"/>
  <c r="H73" i="6"/>
  <c r="G73" i="6"/>
  <c r="O72" i="6"/>
  <c r="N72" i="6"/>
  <c r="H72" i="6"/>
  <c r="G72" i="6"/>
  <c r="O71" i="6"/>
  <c r="N71" i="6"/>
  <c r="H71" i="6"/>
  <c r="G71" i="6"/>
  <c r="O70" i="6"/>
  <c r="N70" i="6"/>
  <c r="H70" i="6"/>
  <c r="G70" i="6"/>
  <c r="O69" i="6"/>
  <c r="N69" i="6"/>
  <c r="H69" i="6"/>
  <c r="G69" i="6"/>
  <c r="O68" i="6"/>
  <c r="N68" i="6"/>
  <c r="K68" i="6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H68" i="6"/>
  <c r="G68" i="6"/>
  <c r="O67" i="6"/>
  <c r="N67" i="6"/>
  <c r="H67" i="6"/>
  <c r="G67" i="6"/>
  <c r="O66" i="6"/>
  <c r="N66" i="6"/>
  <c r="K66" i="6"/>
  <c r="K67" i="6" s="1"/>
  <c r="H66" i="6"/>
  <c r="G66" i="6"/>
  <c r="O65" i="6"/>
  <c r="N65" i="6"/>
  <c r="H65" i="6"/>
  <c r="G65" i="6"/>
  <c r="O64" i="6"/>
  <c r="N64" i="6"/>
  <c r="H64" i="6"/>
  <c r="G64" i="6"/>
  <c r="O63" i="6"/>
  <c r="N63" i="6"/>
  <c r="H63" i="6"/>
  <c r="G63" i="6"/>
  <c r="O62" i="6"/>
  <c r="N62" i="6"/>
  <c r="H62" i="6"/>
  <c r="G62" i="6"/>
  <c r="O61" i="6"/>
  <c r="N61" i="6"/>
  <c r="H61" i="6"/>
  <c r="G61" i="6"/>
  <c r="O60" i="6"/>
  <c r="N60" i="6"/>
  <c r="H60" i="6"/>
  <c r="G60" i="6"/>
  <c r="O59" i="6"/>
  <c r="N59" i="6"/>
  <c r="H59" i="6"/>
  <c r="G59" i="6"/>
  <c r="O58" i="6"/>
  <c r="N58" i="6"/>
  <c r="H58" i="6"/>
  <c r="G58" i="6"/>
  <c r="O57" i="6"/>
  <c r="N57" i="6"/>
  <c r="H57" i="6"/>
  <c r="G57" i="6"/>
  <c r="A57" i="6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O56" i="6"/>
  <c r="N56" i="6"/>
  <c r="K56" i="6"/>
  <c r="K57" i="6" s="1"/>
  <c r="K58" i="6" s="1"/>
  <c r="K59" i="6" s="1"/>
  <c r="K60" i="6" s="1"/>
  <c r="K61" i="6" s="1"/>
  <c r="K62" i="6" s="1"/>
  <c r="K63" i="6" s="1"/>
  <c r="K64" i="6" s="1"/>
  <c r="K65" i="6" s="1"/>
  <c r="H56" i="6"/>
  <c r="G56" i="6"/>
  <c r="O55" i="6"/>
  <c r="N55" i="6"/>
  <c r="K55" i="6"/>
  <c r="H55" i="6"/>
  <c r="G55" i="6"/>
  <c r="A55" i="6"/>
  <c r="A56" i="6" s="1"/>
  <c r="O54" i="6"/>
  <c r="N54" i="6"/>
  <c r="H54" i="6"/>
  <c r="G54" i="6"/>
  <c r="L52" i="6"/>
  <c r="N41" i="6"/>
  <c r="O39" i="6"/>
  <c r="N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K16" i="6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K8" i="6"/>
  <c r="K9" i="6" s="1"/>
  <c r="K10" i="6" s="1"/>
  <c r="K11" i="6" s="1"/>
  <c r="K12" i="6" s="1"/>
  <c r="K13" i="6" s="1"/>
  <c r="K14" i="6" s="1"/>
  <c r="K15" i="6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O7" i="6"/>
  <c r="N7" i="6"/>
  <c r="K7" i="6"/>
  <c r="A7" i="6"/>
  <c r="O6" i="6"/>
  <c r="N6" i="6"/>
  <c r="L4" i="6"/>
  <c r="N89" i="5"/>
  <c r="O87" i="5"/>
  <c r="N87" i="5"/>
  <c r="H87" i="5"/>
  <c r="G87" i="5"/>
  <c r="O86" i="5"/>
  <c r="N86" i="5"/>
  <c r="H86" i="5"/>
  <c r="G86" i="5"/>
  <c r="O85" i="5"/>
  <c r="N85" i="5"/>
  <c r="H85" i="5"/>
  <c r="G85" i="5"/>
  <c r="O84" i="5"/>
  <c r="N84" i="5"/>
  <c r="H84" i="5"/>
  <c r="G84" i="5"/>
  <c r="O83" i="5"/>
  <c r="N83" i="5"/>
  <c r="H83" i="5"/>
  <c r="G83" i="5"/>
  <c r="O82" i="5"/>
  <c r="N82" i="5"/>
  <c r="H82" i="5"/>
  <c r="G82" i="5"/>
  <c r="O81" i="5"/>
  <c r="N81" i="5"/>
  <c r="H81" i="5"/>
  <c r="G81" i="5"/>
  <c r="O80" i="5"/>
  <c r="N80" i="5"/>
  <c r="H80" i="5"/>
  <c r="G80" i="5"/>
  <c r="O79" i="5"/>
  <c r="N79" i="5"/>
  <c r="H79" i="5"/>
  <c r="G79" i="5"/>
  <c r="O78" i="5"/>
  <c r="N78" i="5"/>
  <c r="H78" i="5"/>
  <c r="G78" i="5"/>
  <c r="O77" i="5"/>
  <c r="N77" i="5"/>
  <c r="H77" i="5"/>
  <c r="G77" i="5"/>
  <c r="O76" i="5"/>
  <c r="N76" i="5"/>
  <c r="H76" i="5"/>
  <c r="G76" i="5"/>
  <c r="O75" i="5"/>
  <c r="N75" i="5"/>
  <c r="H75" i="5"/>
  <c r="G75" i="5"/>
  <c r="O74" i="5"/>
  <c r="N74" i="5"/>
  <c r="H74" i="5"/>
  <c r="G74" i="5"/>
  <c r="O73" i="5"/>
  <c r="N73" i="5"/>
  <c r="H73" i="5"/>
  <c r="G73" i="5"/>
  <c r="O72" i="5"/>
  <c r="N72" i="5"/>
  <c r="H72" i="5"/>
  <c r="G72" i="5"/>
  <c r="O71" i="5"/>
  <c r="N71" i="5"/>
  <c r="H71" i="5"/>
  <c r="G71" i="5"/>
  <c r="O70" i="5"/>
  <c r="N70" i="5"/>
  <c r="H70" i="5"/>
  <c r="G70" i="5"/>
  <c r="O69" i="5"/>
  <c r="N69" i="5"/>
  <c r="H69" i="5"/>
  <c r="G69" i="5"/>
  <c r="O68" i="5"/>
  <c r="N68" i="5"/>
  <c r="H68" i="5"/>
  <c r="G68" i="5"/>
  <c r="O67" i="5"/>
  <c r="N67" i="5"/>
  <c r="H67" i="5"/>
  <c r="G67" i="5"/>
  <c r="O66" i="5"/>
  <c r="N66" i="5"/>
  <c r="H66" i="5"/>
  <c r="G66" i="5"/>
  <c r="O65" i="5"/>
  <c r="N65" i="5"/>
  <c r="H65" i="5"/>
  <c r="G65" i="5"/>
  <c r="O64" i="5"/>
  <c r="N64" i="5"/>
  <c r="H64" i="5"/>
  <c r="G64" i="5"/>
  <c r="O63" i="5"/>
  <c r="N63" i="5"/>
  <c r="H63" i="5"/>
  <c r="G63" i="5"/>
  <c r="O62" i="5"/>
  <c r="N62" i="5"/>
  <c r="H62" i="5"/>
  <c r="G62" i="5"/>
  <c r="O61" i="5"/>
  <c r="N61" i="5"/>
  <c r="K61" i="5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H61" i="5"/>
  <c r="G61" i="5"/>
  <c r="O60" i="5"/>
  <c r="N60" i="5"/>
  <c r="H60" i="5"/>
  <c r="G60" i="5"/>
  <c r="A60" i="5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O59" i="5"/>
  <c r="N59" i="5"/>
  <c r="K59" i="5"/>
  <c r="K60" i="5" s="1"/>
  <c r="H59" i="5"/>
  <c r="G59" i="5"/>
  <c r="O58" i="5"/>
  <c r="N58" i="5"/>
  <c r="K58" i="5"/>
  <c r="H58" i="5"/>
  <c r="G58" i="5"/>
  <c r="A58" i="5"/>
  <c r="A59" i="5" s="1"/>
  <c r="O57" i="5"/>
  <c r="N57" i="5"/>
  <c r="H57" i="5"/>
  <c r="G57" i="5"/>
  <c r="O56" i="5"/>
  <c r="N56" i="5"/>
  <c r="K56" i="5"/>
  <c r="K57" i="5" s="1"/>
  <c r="H56" i="5"/>
  <c r="G56" i="5"/>
  <c r="A56" i="5"/>
  <c r="A57" i="5" s="1"/>
  <c r="O55" i="5"/>
  <c r="N55" i="5"/>
  <c r="K55" i="5"/>
  <c r="H55" i="5"/>
  <c r="G55" i="5"/>
  <c r="A55" i="5"/>
  <c r="O54" i="5"/>
  <c r="N54" i="5"/>
  <c r="H54" i="5"/>
  <c r="G54" i="5"/>
  <c r="L52" i="5"/>
  <c r="N41" i="5"/>
  <c r="O39" i="5"/>
  <c r="N39" i="5"/>
  <c r="O38" i="5"/>
  <c r="N38" i="5"/>
  <c r="O37" i="5"/>
  <c r="N37" i="5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K12" i="5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O11" i="5"/>
  <c r="N11" i="5"/>
  <c r="O10" i="5"/>
  <c r="N10" i="5"/>
  <c r="O9" i="5"/>
  <c r="N9" i="5"/>
  <c r="O8" i="5"/>
  <c r="N8" i="5"/>
  <c r="K8" i="5"/>
  <c r="K9" i="5" s="1"/>
  <c r="K10" i="5" s="1"/>
  <c r="K11" i="5" s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O7" i="5"/>
  <c r="N7" i="5"/>
  <c r="K7" i="5"/>
  <c r="A7" i="5"/>
  <c r="O6" i="5"/>
  <c r="N6" i="5"/>
  <c r="L4" i="5"/>
  <c r="N89" i="4"/>
  <c r="O87" i="4"/>
  <c r="N87" i="4"/>
  <c r="H87" i="4"/>
  <c r="G87" i="4"/>
  <c r="O86" i="4"/>
  <c r="N86" i="4"/>
  <c r="H86" i="4"/>
  <c r="G86" i="4"/>
  <c r="O85" i="4"/>
  <c r="N85" i="4"/>
  <c r="H85" i="4"/>
  <c r="G85" i="4"/>
  <c r="O84" i="4"/>
  <c r="N84" i="4"/>
  <c r="H84" i="4"/>
  <c r="G84" i="4"/>
  <c r="O83" i="4"/>
  <c r="N83" i="4"/>
  <c r="H83" i="4"/>
  <c r="G83" i="4"/>
  <c r="O82" i="4"/>
  <c r="N82" i="4"/>
  <c r="H82" i="4"/>
  <c r="G82" i="4"/>
  <c r="O81" i="4"/>
  <c r="N81" i="4"/>
  <c r="H81" i="4"/>
  <c r="G81" i="4"/>
  <c r="O80" i="4"/>
  <c r="N80" i="4"/>
  <c r="H80" i="4"/>
  <c r="G80" i="4"/>
  <c r="O79" i="4"/>
  <c r="N79" i="4"/>
  <c r="H79" i="4"/>
  <c r="G79" i="4"/>
  <c r="O78" i="4"/>
  <c r="N78" i="4"/>
  <c r="H78" i="4"/>
  <c r="G78" i="4"/>
  <c r="O77" i="4"/>
  <c r="N77" i="4"/>
  <c r="H77" i="4"/>
  <c r="G77" i="4"/>
  <c r="O76" i="4"/>
  <c r="N76" i="4"/>
  <c r="H76" i="4"/>
  <c r="G76" i="4"/>
  <c r="O75" i="4"/>
  <c r="N75" i="4"/>
  <c r="H75" i="4"/>
  <c r="G75" i="4"/>
  <c r="O74" i="4"/>
  <c r="N74" i="4"/>
  <c r="H74" i="4"/>
  <c r="G74" i="4"/>
  <c r="O73" i="4"/>
  <c r="N73" i="4"/>
  <c r="H73" i="4"/>
  <c r="G73" i="4"/>
  <c r="O72" i="4"/>
  <c r="N72" i="4"/>
  <c r="H72" i="4"/>
  <c r="G72" i="4"/>
  <c r="O71" i="4"/>
  <c r="N71" i="4"/>
  <c r="H71" i="4"/>
  <c r="G71" i="4"/>
  <c r="O70" i="4"/>
  <c r="N70" i="4"/>
  <c r="H70" i="4"/>
  <c r="G70" i="4"/>
  <c r="O69" i="4"/>
  <c r="N69" i="4"/>
  <c r="H69" i="4"/>
  <c r="G69" i="4"/>
  <c r="O68" i="4"/>
  <c r="N68" i="4"/>
  <c r="H68" i="4"/>
  <c r="G68" i="4"/>
  <c r="O67" i="4"/>
  <c r="N67" i="4"/>
  <c r="H67" i="4"/>
  <c r="G67" i="4"/>
  <c r="O66" i="4"/>
  <c r="N66" i="4"/>
  <c r="H66" i="4"/>
  <c r="G66" i="4"/>
  <c r="O65" i="4"/>
  <c r="N65" i="4"/>
  <c r="H65" i="4"/>
  <c r="G65" i="4"/>
  <c r="O64" i="4"/>
  <c r="N64" i="4"/>
  <c r="H64" i="4"/>
  <c r="G64" i="4"/>
  <c r="O63" i="4"/>
  <c r="N63" i="4"/>
  <c r="H63" i="4"/>
  <c r="G63" i="4"/>
  <c r="O62" i="4"/>
  <c r="N62" i="4"/>
  <c r="H62" i="4"/>
  <c r="G62" i="4"/>
  <c r="O61" i="4"/>
  <c r="N61" i="4"/>
  <c r="H61" i="4"/>
  <c r="G61" i="4"/>
  <c r="O60" i="4"/>
  <c r="N60" i="4"/>
  <c r="H60" i="4"/>
  <c r="G60" i="4"/>
  <c r="O59" i="4"/>
  <c r="N59" i="4"/>
  <c r="H59" i="4"/>
  <c r="G59" i="4"/>
  <c r="O58" i="4"/>
  <c r="N58" i="4"/>
  <c r="H58" i="4"/>
  <c r="G58" i="4"/>
  <c r="O57" i="4"/>
  <c r="N57" i="4"/>
  <c r="K57" i="4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H57" i="4"/>
  <c r="G57" i="4"/>
  <c r="O56" i="4"/>
  <c r="N56" i="4"/>
  <c r="H56" i="4"/>
  <c r="G56" i="4"/>
  <c r="O55" i="4"/>
  <c r="N55" i="4"/>
  <c r="K55" i="4"/>
  <c r="K56" i="4" s="1"/>
  <c r="H55" i="4"/>
  <c r="G55" i="4"/>
  <c r="A55" i="4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O54" i="4"/>
  <c r="N54" i="4"/>
  <c r="H54" i="4"/>
  <c r="G54" i="4"/>
  <c r="L52" i="4"/>
  <c r="N41" i="4"/>
  <c r="O39" i="4"/>
  <c r="N39" i="4"/>
  <c r="O38" i="4"/>
  <c r="N38" i="4"/>
  <c r="O37" i="4"/>
  <c r="N37" i="4"/>
  <c r="O36" i="4"/>
  <c r="N36" i="4"/>
  <c r="O35" i="4"/>
  <c r="N35" i="4"/>
  <c r="O34" i="4"/>
  <c r="N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K13" i="4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O12" i="4"/>
  <c r="N12" i="4"/>
  <c r="K12" i="4"/>
  <c r="O11" i="4"/>
  <c r="N11" i="4"/>
  <c r="O10" i="4"/>
  <c r="N10" i="4"/>
  <c r="K10" i="4"/>
  <c r="K11" i="4" s="1"/>
  <c r="O9" i="4"/>
  <c r="N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O8" i="4"/>
  <c r="N8" i="4"/>
  <c r="O7" i="4"/>
  <c r="N7" i="4"/>
  <c r="K7" i="4"/>
  <c r="K8" i="4" s="1"/>
  <c r="K9" i="4" s="1"/>
  <c r="A7" i="4"/>
  <c r="A8" i="4" s="1"/>
  <c r="O6" i="4"/>
  <c r="N6" i="4"/>
  <c r="L4" i="4"/>
  <c r="N89" i="3"/>
  <c r="O87" i="3"/>
  <c r="N87" i="3"/>
  <c r="H87" i="3"/>
  <c r="G87" i="3"/>
  <c r="O86" i="3"/>
  <c r="N86" i="3"/>
  <c r="H86" i="3"/>
  <c r="G86" i="3"/>
  <c r="O85" i="3"/>
  <c r="N85" i="3"/>
  <c r="H85" i="3"/>
  <c r="G85" i="3"/>
  <c r="O84" i="3"/>
  <c r="N84" i="3"/>
  <c r="H84" i="3"/>
  <c r="G84" i="3"/>
  <c r="O83" i="3"/>
  <c r="N83" i="3"/>
  <c r="H83" i="3"/>
  <c r="G83" i="3"/>
  <c r="O82" i="3"/>
  <c r="N82" i="3"/>
  <c r="H82" i="3"/>
  <c r="G82" i="3"/>
  <c r="O81" i="3"/>
  <c r="N81" i="3"/>
  <c r="H81" i="3"/>
  <c r="G81" i="3"/>
  <c r="O80" i="3"/>
  <c r="N80" i="3"/>
  <c r="H80" i="3"/>
  <c r="G80" i="3"/>
  <c r="O79" i="3"/>
  <c r="N79" i="3"/>
  <c r="H79" i="3"/>
  <c r="G79" i="3"/>
  <c r="O78" i="3"/>
  <c r="N78" i="3"/>
  <c r="H78" i="3"/>
  <c r="G78" i="3"/>
  <c r="O77" i="3"/>
  <c r="N77" i="3"/>
  <c r="H77" i="3"/>
  <c r="G77" i="3"/>
  <c r="O76" i="3"/>
  <c r="N76" i="3"/>
  <c r="H76" i="3"/>
  <c r="G76" i="3"/>
  <c r="O75" i="3"/>
  <c r="N75" i="3"/>
  <c r="H75" i="3"/>
  <c r="G75" i="3"/>
  <c r="O74" i="3"/>
  <c r="N74" i="3"/>
  <c r="H74" i="3"/>
  <c r="G74" i="3"/>
  <c r="O73" i="3"/>
  <c r="N73" i="3"/>
  <c r="H73" i="3"/>
  <c r="G73" i="3"/>
  <c r="O72" i="3"/>
  <c r="N72" i="3"/>
  <c r="H72" i="3"/>
  <c r="G72" i="3"/>
  <c r="O71" i="3"/>
  <c r="N71" i="3"/>
  <c r="H71" i="3"/>
  <c r="G71" i="3"/>
  <c r="O70" i="3"/>
  <c r="N70" i="3"/>
  <c r="H70" i="3"/>
  <c r="G70" i="3"/>
  <c r="O69" i="3"/>
  <c r="N69" i="3"/>
  <c r="H69" i="3"/>
  <c r="G69" i="3"/>
  <c r="O68" i="3"/>
  <c r="N68" i="3"/>
  <c r="H68" i="3"/>
  <c r="G68" i="3"/>
  <c r="O67" i="3"/>
  <c r="N67" i="3"/>
  <c r="H67" i="3"/>
  <c r="G67" i="3"/>
  <c r="O66" i="3"/>
  <c r="N66" i="3"/>
  <c r="H66" i="3"/>
  <c r="G66" i="3"/>
  <c r="O65" i="3"/>
  <c r="N65" i="3"/>
  <c r="H65" i="3"/>
  <c r="G65" i="3"/>
  <c r="O64" i="3"/>
  <c r="N64" i="3"/>
  <c r="H64" i="3"/>
  <c r="G64" i="3"/>
  <c r="O63" i="3"/>
  <c r="N63" i="3"/>
  <c r="H63" i="3"/>
  <c r="G63" i="3"/>
  <c r="O62" i="3"/>
  <c r="N62" i="3"/>
  <c r="H62" i="3"/>
  <c r="G62" i="3"/>
  <c r="O61" i="3"/>
  <c r="N61" i="3"/>
  <c r="H61" i="3"/>
  <c r="G61" i="3"/>
  <c r="O60" i="3"/>
  <c r="N60" i="3"/>
  <c r="H60" i="3"/>
  <c r="G60" i="3"/>
  <c r="O59" i="3"/>
  <c r="N59" i="3"/>
  <c r="H59" i="3"/>
  <c r="G59" i="3"/>
  <c r="O58" i="3"/>
  <c r="N58" i="3"/>
  <c r="H58" i="3"/>
  <c r="G58" i="3"/>
  <c r="O57" i="3"/>
  <c r="N57" i="3"/>
  <c r="K57" i="3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H57" i="3"/>
  <c r="G57" i="3"/>
  <c r="O56" i="3"/>
  <c r="N56" i="3"/>
  <c r="H56" i="3"/>
  <c r="G56" i="3"/>
  <c r="O55" i="3"/>
  <c r="N55" i="3"/>
  <c r="K55" i="3"/>
  <c r="K56" i="3" s="1"/>
  <c r="H55" i="3"/>
  <c r="G55" i="3"/>
  <c r="A55" i="3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O54" i="3"/>
  <c r="N54" i="3"/>
  <c r="H54" i="3"/>
  <c r="G54" i="3"/>
  <c r="L52" i="3"/>
  <c r="N41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A20" i="3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O19" i="3"/>
  <c r="N19" i="3"/>
  <c r="O18" i="3"/>
  <c r="N18" i="3"/>
  <c r="O17" i="3"/>
  <c r="N17" i="3"/>
  <c r="A17" i="3"/>
  <c r="A18" i="3" s="1"/>
  <c r="A19" i="3" s="1"/>
  <c r="O16" i="3"/>
  <c r="N16" i="3"/>
  <c r="O15" i="3"/>
  <c r="N15" i="3"/>
  <c r="O14" i="3"/>
  <c r="N14" i="3"/>
  <c r="A14" i="3"/>
  <c r="A15" i="3" s="1"/>
  <c r="A16" i="3" s="1"/>
  <c r="O13" i="3"/>
  <c r="N13" i="3"/>
  <c r="O12" i="3"/>
  <c r="N12" i="3"/>
  <c r="K12" i="3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O11" i="3"/>
  <c r="N11" i="3"/>
  <c r="A11" i="3"/>
  <c r="A12" i="3" s="1"/>
  <c r="A13" i="3" s="1"/>
  <c r="O10" i="3"/>
  <c r="N10" i="3"/>
  <c r="K10" i="3"/>
  <c r="K11" i="3" s="1"/>
  <c r="O9" i="3"/>
  <c r="N9" i="3"/>
  <c r="K9" i="3"/>
  <c r="O8" i="3"/>
  <c r="N8" i="3"/>
  <c r="A8" i="3"/>
  <c r="A9" i="3" s="1"/>
  <c r="A10" i="3" s="1"/>
  <c r="O7" i="3"/>
  <c r="N7" i="3"/>
  <c r="K7" i="3"/>
  <c r="K8" i="3" s="1"/>
  <c r="A7" i="3"/>
  <c r="O6" i="3"/>
  <c r="N6" i="3"/>
  <c r="L4" i="3"/>
  <c r="O87" i="2"/>
  <c r="N87" i="2"/>
  <c r="H87" i="2"/>
  <c r="G87" i="2"/>
  <c r="O86" i="2"/>
  <c r="N86" i="2"/>
  <c r="H86" i="2"/>
  <c r="G86" i="2"/>
  <c r="O85" i="2"/>
  <c r="N85" i="2"/>
  <c r="H85" i="2"/>
  <c r="G85" i="2"/>
  <c r="O84" i="2"/>
  <c r="N84" i="2"/>
  <c r="H84" i="2"/>
  <c r="G84" i="2"/>
  <c r="O83" i="2"/>
  <c r="N83" i="2"/>
  <c r="H83" i="2"/>
  <c r="G83" i="2"/>
  <c r="O82" i="2"/>
  <c r="N82" i="2"/>
  <c r="H82" i="2"/>
  <c r="G82" i="2"/>
  <c r="O81" i="2"/>
  <c r="N81" i="2"/>
  <c r="H81" i="2"/>
  <c r="G81" i="2"/>
  <c r="O80" i="2"/>
  <c r="N80" i="2"/>
  <c r="H80" i="2"/>
  <c r="G80" i="2"/>
  <c r="O79" i="2"/>
  <c r="N79" i="2"/>
  <c r="H79" i="2"/>
  <c r="G79" i="2"/>
  <c r="O78" i="2"/>
  <c r="N78" i="2"/>
  <c r="H78" i="2"/>
  <c r="G78" i="2"/>
  <c r="O77" i="2"/>
  <c r="N77" i="2"/>
  <c r="H77" i="2"/>
  <c r="G77" i="2"/>
  <c r="O76" i="2"/>
  <c r="N76" i="2"/>
  <c r="H76" i="2"/>
  <c r="G76" i="2"/>
  <c r="O75" i="2"/>
  <c r="N75" i="2"/>
  <c r="H75" i="2"/>
  <c r="G75" i="2"/>
  <c r="O74" i="2"/>
  <c r="N74" i="2"/>
  <c r="H74" i="2"/>
  <c r="G74" i="2"/>
  <c r="O73" i="2"/>
  <c r="N73" i="2"/>
  <c r="H73" i="2"/>
  <c r="G73" i="2"/>
  <c r="O72" i="2"/>
  <c r="N72" i="2"/>
  <c r="H72" i="2"/>
  <c r="G72" i="2"/>
  <c r="O71" i="2"/>
  <c r="N71" i="2"/>
  <c r="H71" i="2"/>
  <c r="G71" i="2"/>
  <c r="O70" i="2"/>
  <c r="N70" i="2"/>
  <c r="H70" i="2"/>
  <c r="G70" i="2"/>
  <c r="O69" i="2"/>
  <c r="N69" i="2"/>
  <c r="H69" i="2"/>
  <c r="G69" i="2"/>
  <c r="O68" i="2"/>
  <c r="N68" i="2"/>
  <c r="H68" i="2"/>
  <c r="G68" i="2"/>
  <c r="O67" i="2"/>
  <c r="N67" i="2"/>
  <c r="H67" i="2"/>
  <c r="G67" i="2"/>
  <c r="O66" i="2"/>
  <c r="N66" i="2"/>
  <c r="H66" i="2"/>
  <c r="G66" i="2"/>
  <c r="O65" i="2"/>
  <c r="N65" i="2"/>
  <c r="H65" i="2"/>
  <c r="G65" i="2"/>
  <c r="O64" i="2"/>
  <c r="N64" i="2"/>
  <c r="H64" i="2"/>
  <c r="G64" i="2"/>
  <c r="O63" i="2"/>
  <c r="N63" i="2"/>
  <c r="H63" i="2"/>
  <c r="G63" i="2"/>
  <c r="O62" i="2"/>
  <c r="N62" i="2"/>
  <c r="H62" i="2"/>
  <c r="G62" i="2"/>
  <c r="O61" i="2"/>
  <c r="N61" i="2"/>
  <c r="H61" i="2"/>
  <c r="G61" i="2"/>
  <c r="O60" i="2"/>
  <c r="N60" i="2"/>
  <c r="H60" i="2"/>
  <c r="G60" i="2"/>
  <c r="O59" i="2"/>
  <c r="N59" i="2"/>
  <c r="H59" i="2"/>
  <c r="G59" i="2"/>
  <c r="O58" i="2"/>
  <c r="N58" i="2"/>
  <c r="H58" i="2"/>
  <c r="G58" i="2"/>
  <c r="O57" i="2"/>
  <c r="N57" i="2"/>
  <c r="H57" i="2"/>
  <c r="G57" i="2"/>
  <c r="A57" i="2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O56" i="2"/>
  <c r="N56" i="2"/>
  <c r="H56" i="2"/>
  <c r="G56" i="2"/>
  <c r="O55" i="2"/>
  <c r="N55" i="2"/>
  <c r="K55" i="2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H55" i="2"/>
  <c r="G55" i="2"/>
  <c r="A55" i="2"/>
  <c r="A56" i="2" s="1"/>
  <c r="O54" i="2"/>
  <c r="N54" i="2"/>
  <c r="H54" i="2"/>
  <c r="G54" i="2"/>
  <c r="L52" i="2"/>
  <c r="C52" i="2"/>
  <c r="N89" i="2" s="1"/>
  <c r="N41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K15" i="2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O14" i="2"/>
  <c r="N14" i="2"/>
  <c r="O13" i="2"/>
  <c r="N13" i="2"/>
  <c r="O12" i="2"/>
  <c r="N12" i="2"/>
  <c r="K12" i="2"/>
  <c r="K13" i="2" s="1"/>
  <c r="K14" i="2" s="1"/>
  <c r="O11" i="2"/>
  <c r="N11" i="2"/>
  <c r="O10" i="2"/>
  <c r="N10" i="2"/>
  <c r="O9" i="2"/>
  <c r="N9" i="2"/>
  <c r="K9" i="2"/>
  <c r="K10" i="2" s="1"/>
  <c r="K11" i="2" s="1"/>
  <c r="O8" i="2"/>
  <c r="N8" i="2"/>
  <c r="O7" i="2"/>
  <c r="N7" i="2"/>
  <c r="K7" i="2"/>
  <c r="K8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O6" i="2"/>
  <c r="N6" i="2"/>
  <c r="L4" i="2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L52" i="7" l="1"/>
  <c r="N89" i="8"/>
</calcChain>
</file>

<file path=xl/sharedStrings.xml><?xml version="1.0" encoding="utf-8"?>
<sst xmlns="http://schemas.openxmlformats.org/spreadsheetml/2006/main" count="3713" uniqueCount="81">
  <si>
    <t>TANGGAL</t>
  </si>
  <si>
    <t>USD</t>
  </si>
  <si>
    <t>EURO</t>
  </si>
  <si>
    <t>KURS ACUAN</t>
  </si>
  <si>
    <t>KURS INTERNAL</t>
  </si>
  <si>
    <t>PT CAHAYA ADI SUKSES</t>
  </si>
  <si>
    <t>PT PERMATA VALAS UTAMA</t>
  </si>
  <si>
    <t xml:space="preserve">TANGGAL </t>
  </si>
  <si>
    <t>Perubahan Market</t>
  </si>
  <si>
    <t>Kebijakan Naik &amp; Turun</t>
  </si>
  <si>
    <t>Tanggal</t>
  </si>
  <si>
    <t>NO</t>
  </si>
  <si>
    <t>CURRENCY</t>
  </si>
  <si>
    <t>DENOM</t>
  </si>
  <si>
    <t>BUY</t>
  </si>
  <si>
    <t>SELL</t>
  </si>
  <si>
    <t>Sell</t>
  </si>
  <si>
    <t>100</t>
  </si>
  <si>
    <t>USD Segel</t>
  </si>
  <si>
    <t>-</t>
  </si>
  <si>
    <t>SGDB</t>
  </si>
  <si>
    <t>1000</t>
  </si>
  <si>
    <t>SGDM</t>
  </si>
  <si>
    <t>100.50</t>
  </si>
  <si>
    <t>BND</t>
  </si>
  <si>
    <t>&gt;=50</t>
  </si>
  <si>
    <t>CNY</t>
  </si>
  <si>
    <t>HKD</t>
  </si>
  <si>
    <t>1.000.500</t>
  </si>
  <si>
    <t>TWD</t>
  </si>
  <si>
    <t>1K</t>
  </si>
  <si>
    <t>KRW</t>
  </si>
  <si>
    <t>&gt;=10K</t>
  </si>
  <si>
    <t>JPY</t>
  </si>
  <si>
    <t>10K.5K</t>
  </si>
  <si>
    <t>MYR</t>
  </si>
  <si>
    <t>THB</t>
  </si>
  <si>
    <t>VND</t>
  </si>
  <si>
    <t>500K</t>
  </si>
  <si>
    <t>PHP</t>
  </si>
  <si>
    <t>EUR</t>
  </si>
  <si>
    <t>GBP</t>
  </si>
  <si>
    <t>50</t>
  </si>
  <si>
    <t>CHF</t>
  </si>
  <si>
    <t>CAD</t>
  </si>
  <si>
    <t>AUD</t>
  </si>
  <si>
    <t>100,50</t>
  </si>
  <si>
    <t>NZD</t>
  </si>
  <si>
    <t>TRY</t>
  </si>
  <si>
    <t>INR</t>
  </si>
  <si>
    <t>500</t>
  </si>
  <si>
    <t>SAR</t>
  </si>
  <si>
    <t>20,10,5</t>
  </si>
  <si>
    <t>AED</t>
  </si>
  <si>
    <t>QAR</t>
  </si>
  <si>
    <t>IQD</t>
  </si>
  <si>
    <t>25K</t>
  </si>
  <si>
    <t>KWD</t>
  </si>
  <si>
    <t>&gt;=20</t>
  </si>
  <si>
    <t>BHD</t>
  </si>
  <si>
    <t>OMR</t>
  </si>
  <si>
    <t>JOD</t>
  </si>
  <si>
    <t>RUB</t>
  </si>
  <si>
    <t>5K,2K</t>
  </si>
  <si>
    <t>Catatan</t>
  </si>
  <si>
    <t>Dasar Kebijakan Naik dan Turun</t>
  </si>
  <si>
    <t>Jakarta,</t>
  </si>
  <si>
    <t>1.</t>
  </si>
  <si>
    <t>PT Cahaya Adi Sukses adalah mitra utama tempan menjual Valas maupun membeli valas</t>
  </si>
  <si>
    <t xml:space="preserve">2. </t>
  </si>
  <si>
    <t>kebijakan Nilai turun ditetapkan dengan mempertimbangkan</t>
  </si>
  <si>
    <t xml:space="preserve">a. </t>
  </si>
  <si>
    <t>Volatilitas masing masing mata uang &amp; rata rata selisih pergerakan di market</t>
  </si>
  <si>
    <t xml:space="preserve">b. </t>
  </si>
  <si>
    <t xml:space="preserve">Ketersediaan Stock valas </t>
  </si>
  <si>
    <t>Made Asta Bujana</t>
  </si>
  <si>
    <t xml:space="preserve">c. </t>
  </si>
  <si>
    <t>Kurs Mc sekitar</t>
  </si>
  <si>
    <t>Direktur</t>
  </si>
  <si>
    <t xml:space="preserve"> 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</si>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</sst>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 &quot;mmmm&quot; &quot;yyyy"/>
    <numFmt numFmtId="165" formatCode="#,##0.000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Arial"/>
      <scheme val="minor"/>
    </font>
    <font>
      <b/>
      <sz val="13"/>
      <color theme="1"/>
      <name val="Arial"/>
    </font>
    <font>
      <b/>
      <sz val="11"/>
      <color rgb="FFFF0000"/>
      <name val="Arial"/>
    </font>
    <font>
      <sz val="10"/>
      <color rgb="FFFFFFFF"/>
      <name val="Arial"/>
    </font>
    <font>
      <sz val="11"/>
      <color rgb="FFFFFFFF"/>
      <name val="Arial"/>
    </font>
    <font>
      <sz val="11"/>
      <color theme="1"/>
      <name val="Arial"/>
    </font>
    <font>
      <b/>
      <sz val="10"/>
      <color theme="1"/>
      <name val="Arial"/>
    </font>
    <font>
      <sz val="10"/>
      <color rgb="FF0000FF"/>
      <name val="Arial"/>
    </font>
    <font>
      <b/>
      <u/>
      <sz val="11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9900FF"/>
        <bgColor rgb="FF9900FF"/>
      </patternFill>
    </fill>
    <fill>
      <patternFill patternType="solid">
        <fgColor rgb="FFB7E1CD"/>
        <bgColor rgb="FFB7E1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/>
    <xf numFmtId="4" fontId="2" fillId="2" borderId="0" xfId="0" applyNumberFormat="1" applyFont="1" applyFill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3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7" fillId="6" borderId="0" xfId="0" applyFont="1" applyFill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" fillId="0" borderId="0" xfId="0" applyFont="1"/>
    <xf numFmtId="0" fontId="8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49" fontId="2" fillId="0" borderId="1" xfId="0" applyNumberFormat="1" applyFont="1" applyBorder="1" applyAlignment="1">
      <alignment horizontal="center"/>
    </xf>
    <xf numFmtId="4" fontId="9" fillId="8" borderId="0" xfId="0" applyNumberFormat="1" applyFont="1" applyFill="1" applyAlignment="1">
      <alignment horizontal="center"/>
    </xf>
    <xf numFmtId="4" fontId="2" fillId="9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4" fontId="2" fillId="0" borderId="1" xfId="0" applyNumberFormat="1" applyFont="1" applyBorder="1" applyAlignment="1">
      <alignment horizontal="right"/>
    </xf>
    <xf numFmtId="4" fontId="2" fillId="2" borderId="1" xfId="0" applyNumberFormat="1" applyFont="1" applyFill="1" applyBorder="1" applyAlignment="1"/>
    <xf numFmtId="4" fontId="2" fillId="0" borderId="1" xfId="0" applyNumberFormat="1" applyFont="1" applyBorder="1" applyAlignment="1"/>
    <xf numFmtId="165" fontId="2" fillId="2" borderId="1" xfId="0" applyNumberFormat="1" applyFont="1" applyFill="1" applyBorder="1" applyAlignment="1">
      <alignment horizontal="right"/>
    </xf>
    <xf numFmtId="4" fontId="2" fillId="0" borderId="0" xfId="0" applyNumberFormat="1" applyFont="1" applyAlignment="1"/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2" fillId="0" borderId="0" xfId="0" applyFont="1" applyAlignment="1"/>
    <xf numFmtId="0" fontId="10" fillId="0" borderId="0" xfId="0" applyFont="1" applyAlignment="1">
      <alignment horizontal="right"/>
    </xf>
    <xf numFmtId="0" fontId="2" fillId="11" borderId="0" xfId="0" applyFont="1" applyFill="1" applyAlignment="1"/>
    <xf numFmtId="20" fontId="5" fillId="0" borderId="0" xfId="0" applyNumberFormat="1" applyFont="1" applyAlignment="1">
      <alignment horizontal="center"/>
    </xf>
    <xf numFmtId="0" fontId="7" fillId="6" borderId="0" xfId="0" applyFont="1" applyFill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9" fillId="12" borderId="0" xfId="0" applyNumberFormat="1" applyFont="1" applyFill="1" applyAlignment="1">
      <alignment horizontal="center"/>
    </xf>
    <xf numFmtId="4" fontId="2" fillId="12" borderId="0" xfId="0" applyNumberFormat="1" applyFont="1" applyFill="1" applyAlignment="1">
      <alignment horizontal="center"/>
    </xf>
    <xf numFmtId="4" fontId="9" fillId="9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Font="1" applyAlignment="1"/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2" fillId="5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USD_MARET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rgbClr val="4285F4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CHART!$K$3:$K$15</c:f>
              <c:numCache>
                <c:formatCode>#,##0.00</c:formatCode>
                <c:ptCount val="13"/>
                <c:pt idx="0">
                  <c:v>16805</c:v>
                </c:pt>
                <c:pt idx="1">
                  <c:v>16835</c:v>
                </c:pt>
                <c:pt idx="2">
                  <c:v>16875</c:v>
                </c:pt>
                <c:pt idx="3">
                  <c:v>16875</c:v>
                </c:pt>
                <c:pt idx="4">
                  <c:v>16875</c:v>
                </c:pt>
                <c:pt idx="5">
                  <c:v>16890</c:v>
                </c:pt>
                <c:pt idx="6">
                  <c:v>16915</c:v>
                </c:pt>
                <c:pt idx="7">
                  <c:v>16935</c:v>
                </c:pt>
                <c:pt idx="8">
                  <c:v>16935</c:v>
                </c:pt>
                <c:pt idx="9">
                  <c:v>16910</c:v>
                </c:pt>
                <c:pt idx="10">
                  <c:v>16935</c:v>
                </c:pt>
                <c:pt idx="11">
                  <c:v>16935</c:v>
                </c:pt>
                <c:pt idx="12">
                  <c:v>16963.333333333401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08-4ED2-93E4-A4E32B192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099093"/>
        <c:axId val="1411334460"/>
      </c:lineChart>
      <c:catAx>
        <c:axId val="1624099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FF0000"/>
                </a:solidFill>
                <a:latin typeface="+mn-lt"/>
              </a:defRPr>
            </a:pPr>
            <a:endParaRPr lang="en-US"/>
          </a:p>
        </c:txPr>
        <c:crossAx val="1411334460"/>
        <c:crosses val="autoZero"/>
        <c:auto val="1"/>
        <c:lblAlgn val="ctr"/>
        <c:lblOffset val="100"/>
        <c:noMultiLvlLbl val="1"/>
      </c:catAx>
      <c:valAx>
        <c:axId val="1411334460"/>
        <c:scaling>
          <c:orientation val="minMax"/>
        </c:scaling>
        <c:delete val="0"/>
        <c:axPos val="l"/>
        <c:majorGridlines>
          <c:spPr>
            <a:ln>
              <a:solidFill>
                <a:srgbClr val="CC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-[$Rp-421]* #,##0.00_-;_-[$Rp-421]* \-#,##0.00_-;_-[$Rp-421]* &quot;-&quot;??_-;_-@" sourceLinked="0"/>
        <c:majorTickMark val="cross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endParaRPr lang="en-US"/>
          </a:p>
        </c:txPr>
        <c:crossAx val="16240990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EURO_MARET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CHART!$L$3</c:f>
              <c:strCache>
                <c:ptCount val="1"/>
                <c:pt idx="0">
                  <c:v>19,840.00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CHART!$L$4:$L$15</c:f>
              <c:numCache>
                <c:formatCode>#,##0.00</c:formatCode>
                <c:ptCount val="12"/>
                <c:pt idx="0">
                  <c:v>19780</c:v>
                </c:pt>
                <c:pt idx="1">
                  <c:v>19770</c:v>
                </c:pt>
                <c:pt idx="2">
                  <c:v>19705</c:v>
                </c:pt>
                <c:pt idx="3">
                  <c:v>19645</c:v>
                </c:pt>
                <c:pt idx="4">
                  <c:v>19635</c:v>
                </c:pt>
                <c:pt idx="5">
                  <c:v>19620</c:v>
                </c:pt>
                <c:pt idx="6">
                  <c:v>19615</c:v>
                </c:pt>
                <c:pt idx="7">
                  <c:v>19620</c:v>
                </c:pt>
                <c:pt idx="8">
                  <c:v>19630</c:v>
                </c:pt>
                <c:pt idx="9">
                  <c:v>19590</c:v>
                </c:pt>
                <c:pt idx="10">
                  <c:v>19645</c:v>
                </c:pt>
                <c:pt idx="11">
                  <c:v>19590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76-49FB-B5F6-292A28154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177867"/>
        <c:axId val="9155518"/>
      </c:lineChart>
      <c:catAx>
        <c:axId val="488177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  <a:endParaRPr lang="en-US"/>
          </a:p>
        </c:txPr>
        <c:crossAx val="9155518"/>
        <c:crosses val="autoZero"/>
        <c:auto val="1"/>
        <c:lblAlgn val="ctr"/>
        <c:lblOffset val="100"/>
        <c:noMultiLvlLbl val="1"/>
      </c:catAx>
      <c:valAx>
        <c:axId val="9155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-[$Rp-421]* #,##0.00_-;_-[$Rp-421]* \-#,##0.00_-;_-[$Rp-421]* &quot;-&quot;??_-;_-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81778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9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152400</xdr:rowOff>
    </xdr:from>
    <xdr:ext cx="8096250" cy="3533775"/>
    <xdr:graphicFrame macro="">
      <xdr:nvGraphicFramePr>
        <xdr:cNvPr id="2" name="Chart 1" title="Diagra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266700</xdr:colOff>
      <xdr:row>20</xdr:row>
      <xdr:rowOff>85725</xdr:rowOff>
    </xdr:from>
    <xdr:ext cx="8096250" cy="3533775"/>
    <xdr:graphicFrame macro="">
      <xdr:nvGraphicFramePr>
        <xdr:cNvPr id="3" name="Chart 2" title="Diagra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742950</xdr:colOff>
      <xdr:row>4</xdr:row>
      <xdr:rowOff>-19050</xdr:rowOff>
    </xdr:from>
    <xdr:ext cx="8620125" cy="7010400"/>
    <xdr:pic>
      <xdr:nvPicPr>
        <xdr:cNvPr id="2" name="image1.jp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428625</xdr:colOff>
      <xdr:row>52</xdr:row>
      <xdr:rowOff>47625</xdr:rowOff>
    </xdr:from>
    <xdr:ext cx="8429625" cy="6858000"/>
    <xdr:pic>
      <xdr:nvPicPr>
        <xdr:cNvPr id="3" name="image2.jpg" title="Gamba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323850</xdr:colOff>
      <xdr:row>3</xdr:row>
      <xdr:rowOff>209550</xdr:rowOff>
    </xdr:from>
    <xdr:ext cx="8534400" cy="6934200"/>
    <xdr:pic>
      <xdr:nvPicPr>
        <xdr:cNvPr id="2" name="image4.jp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352425</xdr:colOff>
      <xdr:row>52</xdr:row>
      <xdr:rowOff>-9525</xdr:rowOff>
    </xdr:from>
    <xdr:ext cx="8477250" cy="6934200"/>
    <xdr:pic>
      <xdr:nvPicPr>
        <xdr:cNvPr id="3" name="image3.jpg" title="Gamba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895350</xdr:colOff>
      <xdr:row>3</xdr:row>
      <xdr:rowOff>209550</xdr:rowOff>
    </xdr:from>
    <xdr:ext cx="7829550" cy="6372225"/>
    <xdr:pic>
      <xdr:nvPicPr>
        <xdr:cNvPr id="2" name="image5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904875</xdr:colOff>
      <xdr:row>4</xdr:row>
      <xdr:rowOff>9525</xdr:rowOff>
    </xdr:from>
    <xdr:ext cx="8896350" cy="7239000"/>
    <xdr:pic>
      <xdr:nvPicPr>
        <xdr:cNvPr id="2" name="image6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581025</xdr:colOff>
      <xdr:row>4</xdr:row>
      <xdr:rowOff>-9525</xdr:rowOff>
    </xdr:from>
    <xdr:ext cx="8572500" cy="6972300"/>
    <xdr:pic>
      <xdr:nvPicPr>
        <xdr:cNvPr id="2" name="image6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419100</xdr:colOff>
      <xdr:row>3</xdr:row>
      <xdr:rowOff>180975</xdr:rowOff>
    </xdr:from>
    <xdr:ext cx="8267700" cy="6734175"/>
    <xdr:pic>
      <xdr:nvPicPr>
        <xdr:cNvPr id="2" name="image7.jp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600075</xdr:colOff>
      <xdr:row>51</xdr:row>
      <xdr:rowOff>219075</xdr:rowOff>
    </xdr:from>
    <xdr:ext cx="8639175" cy="7038975"/>
    <xdr:pic>
      <xdr:nvPicPr>
        <xdr:cNvPr id="3" name="image8.jpg" title="Gambar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714375</xdr:colOff>
      <xdr:row>3</xdr:row>
      <xdr:rowOff>-38100</xdr:rowOff>
    </xdr:from>
    <xdr:ext cx="8886825" cy="7239000"/>
    <xdr:pic>
      <xdr:nvPicPr>
        <xdr:cNvPr id="2" name="image9.jpg" title="Gamb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52</xdr:row>
      <xdr:rowOff>38100</xdr:rowOff>
    </xdr:from>
    <xdr:ext cx="8296275" cy="6753225"/>
    <xdr:pic>
      <xdr:nvPicPr>
        <xdr:cNvPr id="3" name="image10.jpg" title="Gambar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952500</xdr:colOff>
      <xdr:row>52</xdr:row>
      <xdr:rowOff>0</xdr:rowOff>
    </xdr:from>
    <xdr:ext cx="8515350" cy="6934200"/>
    <xdr:pic>
      <xdr:nvPicPr>
        <xdr:cNvPr id="2" name="image11.png" title="Gambar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952500</xdr:colOff>
      <xdr:row>4</xdr:row>
      <xdr:rowOff>0</xdr:rowOff>
    </xdr:from>
    <xdr:ext cx="8620125" cy="7019925"/>
    <xdr:pic>
      <xdr:nvPicPr>
        <xdr:cNvPr id="3" name="image12.png" title="Gambar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952500</xdr:colOff>
      <xdr:row>3</xdr:row>
      <xdr:rowOff>209550</xdr:rowOff>
    </xdr:from>
    <xdr:ext cx="8229600" cy="6705600"/>
    <xdr:pic>
      <xdr:nvPicPr>
        <xdr:cNvPr id="2" name="image13.png" title="Gamba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J2:O15"/>
  <sheetViews>
    <sheetView workbookViewId="0">
      <selection activeCell="K17" sqref="K17"/>
    </sheetView>
  </sheetViews>
  <sheetFormatPr defaultColWidth="12.6328125" defaultRowHeight="15.75" customHeight="1" x14ac:dyDescent="0.25"/>
  <sheetData>
    <row r="2" spans="10:15" ht="15.75" customHeight="1" x14ac:dyDescent="0.25">
      <c r="J2" s="1" t="s">
        <v>0</v>
      </c>
      <c r="K2" s="1" t="s">
        <v>1</v>
      </c>
      <c r="L2" s="1" t="s">
        <v>2</v>
      </c>
    </row>
    <row r="3" spans="10:15" ht="15.75" customHeight="1" x14ac:dyDescent="0.25">
      <c r="J3" s="2">
        <v>1</v>
      </c>
      <c r="K3" s="3">
        <v>16805</v>
      </c>
      <c r="L3" s="3">
        <v>19840</v>
      </c>
    </row>
    <row r="4" spans="10:15" ht="15.75" customHeight="1" x14ac:dyDescent="0.25">
      <c r="J4" s="2">
        <f t="shared" ref="J4:J15" si="0">J3+1</f>
        <v>2</v>
      </c>
      <c r="K4" s="3">
        <v>16835</v>
      </c>
      <c r="L4" s="3">
        <v>19780</v>
      </c>
    </row>
    <row r="5" spans="10:15" ht="15.75" customHeight="1" x14ac:dyDescent="0.25">
      <c r="J5" s="2">
        <f t="shared" si="0"/>
        <v>3</v>
      </c>
      <c r="K5" s="3">
        <v>16875</v>
      </c>
      <c r="L5" s="3">
        <v>19770</v>
      </c>
    </row>
    <row r="6" spans="10:15" ht="15.75" customHeight="1" x14ac:dyDescent="0.25">
      <c r="J6" s="2">
        <f t="shared" si="0"/>
        <v>4</v>
      </c>
      <c r="K6" s="3">
        <v>16875</v>
      </c>
      <c r="L6" s="3">
        <v>19705</v>
      </c>
    </row>
    <row r="7" spans="10:15" ht="15.75" customHeight="1" x14ac:dyDescent="0.25">
      <c r="J7" s="2">
        <f t="shared" si="0"/>
        <v>5</v>
      </c>
      <c r="K7" s="3">
        <v>16875</v>
      </c>
      <c r="L7" s="3">
        <v>19645</v>
      </c>
    </row>
    <row r="8" spans="10:15" ht="15.75" customHeight="1" x14ac:dyDescent="0.25">
      <c r="J8" s="2">
        <f t="shared" si="0"/>
        <v>6</v>
      </c>
      <c r="K8" s="3">
        <v>16890</v>
      </c>
      <c r="L8" s="3">
        <v>19635</v>
      </c>
    </row>
    <row r="9" spans="10:15" ht="15.75" customHeight="1" x14ac:dyDescent="0.25">
      <c r="J9" s="2">
        <f t="shared" si="0"/>
        <v>7</v>
      </c>
      <c r="K9" s="3">
        <v>16915</v>
      </c>
      <c r="L9" s="3">
        <v>19620</v>
      </c>
    </row>
    <row r="10" spans="10:15" ht="15.75" customHeight="1" x14ac:dyDescent="0.35">
      <c r="J10" s="2">
        <f t="shared" si="0"/>
        <v>8</v>
      </c>
      <c r="K10" s="3">
        <v>16935</v>
      </c>
      <c r="L10" s="3">
        <v>19615</v>
      </c>
      <c r="O10" s="4"/>
    </row>
    <row r="11" spans="10:15" ht="15.75" customHeight="1" x14ac:dyDescent="0.25">
      <c r="J11" s="2">
        <f t="shared" si="0"/>
        <v>9</v>
      </c>
      <c r="K11" s="3">
        <v>16935</v>
      </c>
      <c r="L11" s="3">
        <v>19620</v>
      </c>
    </row>
    <row r="12" spans="10:15" ht="15.75" customHeight="1" x14ac:dyDescent="0.25">
      <c r="J12" s="2">
        <f t="shared" si="0"/>
        <v>10</v>
      </c>
      <c r="K12" s="3">
        <v>16910</v>
      </c>
      <c r="L12" s="3">
        <v>19630</v>
      </c>
    </row>
    <row r="13" spans="10:15" ht="15.75" customHeight="1" x14ac:dyDescent="0.25">
      <c r="J13" s="2">
        <f t="shared" si="0"/>
        <v>11</v>
      </c>
      <c r="K13" s="3">
        <v>16935</v>
      </c>
      <c r="L13" s="3">
        <v>19590</v>
      </c>
    </row>
    <row r="14" spans="10:15" ht="15.75" customHeight="1" x14ac:dyDescent="0.25">
      <c r="J14" s="2">
        <f t="shared" si="0"/>
        <v>12</v>
      </c>
      <c r="K14" s="3">
        <v>16935</v>
      </c>
      <c r="L14" s="3">
        <v>19645</v>
      </c>
    </row>
    <row r="15" spans="10:15" ht="15.75" customHeight="1" x14ac:dyDescent="0.25">
      <c r="J15" s="2">
        <f t="shared" si="0"/>
        <v>13</v>
      </c>
      <c r="K15" s="3">
        <v>16963.333333333401</v>
      </c>
      <c r="L15" s="3">
        <v>19590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2"/>
  <sheetViews>
    <sheetView workbookViewId="0"/>
  </sheetViews>
  <sheetFormatPr defaultColWidth="12.6328125" defaultRowHeight="15.75" customHeight="1" x14ac:dyDescent="0.25"/>
  <cols>
    <col min="6" max="6" width="5.08984375" customWidth="1"/>
    <col min="10" max="10" width="6" customWidth="1"/>
  </cols>
  <sheetData>
    <row r="1" spans="1:30" ht="12.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6.5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2.5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4" x14ac:dyDescent="0.3">
      <c r="A4" s="5"/>
      <c r="B4" s="5" t="s">
        <v>7</v>
      </c>
      <c r="C4" s="44">
        <v>46113</v>
      </c>
      <c r="D4" s="37"/>
      <c r="E4" s="7">
        <v>0.39027777777777778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46113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4" x14ac:dyDescent="0.3">
      <c r="A5" s="10" t="s">
        <v>11</v>
      </c>
      <c r="B5" s="10" t="s">
        <v>12</v>
      </c>
      <c r="C5" s="10" t="s">
        <v>13</v>
      </c>
      <c r="D5" s="10" t="s">
        <v>14</v>
      </c>
      <c r="E5" s="10" t="s">
        <v>15</v>
      </c>
      <c r="F5" s="11"/>
      <c r="G5" s="8" t="s">
        <v>14</v>
      </c>
      <c r="H5" s="8" t="s">
        <v>16</v>
      </c>
      <c r="I5" s="37"/>
      <c r="J5" s="11"/>
      <c r="K5" s="12" t="s">
        <v>11</v>
      </c>
      <c r="L5" s="12" t="s">
        <v>12</v>
      </c>
      <c r="M5" s="12" t="s">
        <v>13</v>
      </c>
      <c r="N5" s="12" t="s">
        <v>14</v>
      </c>
      <c r="O5" s="12" t="s">
        <v>15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3" x14ac:dyDescent="0.3">
      <c r="A6" s="13">
        <v>1</v>
      </c>
      <c r="B6" s="14" t="s">
        <v>1</v>
      </c>
      <c r="C6" s="15" t="s">
        <v>17</v>
      </c>
      <c r="D6" s="3">
        <v>17000</v>
      </c>
      <c r="E6" s="3">
        <v>17085</v>
      </c>
      <c r="F6" s="5"/>
      <c r="G6" s="16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16975</v>
      </c>
      <c r="O6" s="19">
        <f t="shared" ref="O6:O39" si="0">E6+I6</f>
        <v>17110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3" x14ac:dyDescent="0.3">
      <c r="A7" s="13">
        <f t="shared" ref="A7:A39" si="1">A6+1</f>
        <v>2</v>
      </c>
      <c r="B7" s="14" t="s">
        <v>18</v>
      </c>
      <c r="C7" s="15" t="s">
        <v>19</v>
      </c>
      <c r="D7" s="20" t="s">
        <v>19</v>
      </c>
      <c r="E7" s="3">
        <v>17090</v>
      </c>
      <c r="F7" s="5"/>
      <c r="G7" s="16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21" t="str">
        <f>D7</f>
        <v>-</v>
      </c>
      <c r="O7" s="19">
        <f t="shared" si="0"/>
        <v>17115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3" x14ac:dyDescent="0.3">
      <c r="A8" s="13">
        <f t="shared" si="1"/>
        <v>3</v>
      </c>
      <c r="B8" s="14" t="s">
        <v>20</v>
      </c>
      <c r="C8" s="15" t="s">
        <v>21</v>
      </c>
      <c r="D8" s="3">
        <v>14715</v>
      </c>
      <c r="E8" s="3">
        <v>14880</v>
      </c>
      <c r="F8" s="5"/>
      <c r="G8" s="16" t="s">
        <v>80</v>
      </c>
      <c r="H8" s="17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14665</v>
      </c>
      <c r="O8" s="19">
        <f t="shared" si="0"/>
        <v>14930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3" x14ac:dyDescent="0.3">
      <c r="A9" s="13">
        <f t="shared" si="1"/>
        <v>4</v>
      </c>
      <c r="B9" s="14" t="s">
        <v>22</v>
      </c>
      <c r="C9" s="15" t="s">
        <v>23</v>
      </c>
      <c r="D9" s="3">
        <v>13245</v>
      </c>
      <c r="E9" s="3">
        <v>13275</v>
      </c>
      <c r="F9" s="5"/>
      <c r="G9" s="16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13195</v>
      </c>
      <c r="O9" s="19">
        <f t="shared" si="0"/>
        <v>13325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3" x14ac:dyDescent="0.3">
      <c r="A10" s="13">
        <f t="shared" si="1"/>
        <v>5</v>
      </c>
      <c r="B10" s="14" t="s">
        <v>24</v>
      </c>
      <c r="C10" s="15" t="s">
        <v>25</v>
      </c>
      <c r="D10" s="3">
        <v>13230</v>
      </c>
      <c r="E10" s="3">
        <v>13270</v>
      </c>
      <c r="F10" s="5"/>
      <c r="G10" s="16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13180</v>
      </c>
      <c r="O10" s="19">
        <f t="shared" si="0"/>
        <v>13320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" x14ac:dyDescent="0.3">
      <c r="A11" s="13">
        <f t="shared" si="1"/>
        <v>6</v>
      </c>
      <c r="B11" s="14" t="s">
        <v>26</v>
      </c>
      <c r="C11" s="15" t="s">
        <v>17</v>
      </c>
      <c r="D11" s="3">
        <v>2473</v>
      </c>
      <c r="E11" s="3">
        <v>2488</v>
      </c>
      <c r="F11" s="5"/>
      <c r="G11" s="16" t="s">
        <v>80</v>
      </c>
      <c r="H11" s="17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2468</v>
      </c>
      <c r="O11" s="19">
        <f t="shared" si="0"/>
        <v>2493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" x14ac:dyDescent="0.3">
      <c r="A12" s="13">
        <f t="shared" si="1"/>
        <v>7</v>
      </c>
      <c r="B12" s="14" t="s">
        <v>27</v>
      </c>
      <c r="C12" s="15" t="s">
        <v>28</v>
      </c>
      <c r="D12" s="3">
        <v>2176</v>
      </c>
      <c r="E12" s="3">
        <v>2184</v>
      </c>
      <c r="F12" s="5"/>
      <c r="G12" s="16" t="s">
        <v>80</v>
      </c>
      <c r="H12" s="17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2171</v>
      </c>
      <c r="O12" s="19">
        <f t="shared" si="0"/>
        <v>2189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" x14ac:dyDescent="0.3">
      <c r="A13" s="13">
        <f t="shared" si="1"/>
        <v>8</v>
      </c>
      <c r="B13" s="14" t="s">
        <v>29</v>
      </c>
      <c r="C13" s="15" t="s">
        <v>30</v>
      </c>
      <c r="D13" s="3">
        <v>532.95000000000005</v>
      </c>
      <c r="E13" s="3">
        <v>536.45000000000005</v>
      </c>
      <c r="F13" s="5"/>
      <c r="G13" s="16" t="s">
        <v>80</v>
      </c>
      <c r="H13" s="17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522.95000000000005</v>
      </c>
      <c r="O13" s="19">
        <f t="shared" si="0"/>
        <v>546.45000000000005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3" x14ac:dyDescent="0.3">
      <c r="A14" s="13">
        <f t="shared" si="1"/>
        <v>9</v>
      </c>
      <c r="B14" s="14" t="s">
        <v>31</v>
      </c>
      <c r="C14" s="15" t="s">
        <v>32</v>
      </c>
      <c r="D14" s="3">
        <v>11.39</v>
      </c>
      <c r="E14" s="3">
        <v>11.52</v>
      </c>
      <c r="F14" s="5"/>
      <c r="G14" s="16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11.190000000000001</v>
      </c>
      <c r="O14" s="19">
        <f t="shared" si="0"/>
        <v>11.719999999999999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3" x14ac:dyDescent="0.3">
      <c r="A15" s="13">
        <f t="shared" si="1"/>
        <v>10</v>
      </c>
      <c r="B15" s="14" t="s">
        <v>33</v>
      </c>
      <c r="C15" s="15" t="s">
        <v>34</v>
      </c>
      <c r="D15" s="3">
        <v>107.25</v>
      </c>
      <c r="E15" s="3">
        <v>107.9</v>
      </c>
      <c r="F15" s="5"/>
      <c r="G15" s="16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106.25</v>
      </c>
      <c r="O15" s="19">
        <f t="shared" si="0"/>
        <v>108.9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3" x14ac:dyDescent="0.3">
      <c r="A16" s="13">
        <f t="shared" si="1"/>
        <v>11</v>
      </c>
      <c r="B16" s="14" t="s">
        <v>35</v>
      </c>
      <c r="C16" s="15" t="s">
        <v>17</v>
      </c>
      <c r="D16" s="3">
        <v>4225</v>
      </c>
      <c r="E16" s="3">
        <v>4260</v>
      </c>
      <c r="F16" s="5"/>
      <c r="G16" s="16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4200</v>
      </c>
      <c r="O16" s="19">
        <f t="shared" si="0"/>
        <v>4285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3" x14ac:dyDescent="0.3">
      <c r="A17" s="13">
        <f t="shared" si="1"/>
        <v>12</v>
      </c>
      <c r="B17" s="14" t="s">
        <v>36</v>
      </c>
      <c r="C17" s="15" t="s">
        <v>30</v>
      </c>
      <c r="D17" s="3">
        <v>521.35</v>
      </c>
      <c r="E17" s="3">
        <v>524.35</v>
      </c>
      <c r="F17" s="5"/>
      <c r="G17" s="16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511.35</v>
      </c>
      <c r="O17" s="19">
        <f t="shared" si="0"/>
        <v>534.35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3" x14ac:dyDescent="0.3">
      <c r="A18" s="13">
        <f t="shared" si="1"/>
        <v>13</v>
      </c>
      <c r="B18" s="14" t="s">
        <v>37</v>
      </c>
      <c r="C18" s="15" t="s">
        <v>38</v>
      </c>
      <c r="D18" s="22">
        <v>0.61099999999999999</v>
      </c>
      <c r="E18" s="22">
        <v>0.63</v>
      </c>
      <c r="F18" s="5"/>
      <c r="G18" s="16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0.60099999999999998</v>
      </c>
      <c r="O18" s="19">
        <f t="shared" si="0"/>
        <v>0.64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3" x14ac:dyDescent="0.3">
      <c r="A19" s="13">
        <f t="shared" si="1"/>
        <v>14</v>
      </c>
      <c r="B19" s="14" t="s">
        <v>39</v>
      </c>
      <c r="C19" s="15" t="s">
        <v>28</v>
      </c>
      <c r="D19" s="3">
        <v>273.14999999999998</v>
      </c>
      <c r="E19" s="3">
        <v>281.5</v>
      </c>
      <c r="F19" s="5"/>
      <c r="G19" s="16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263.14999999999998</v>
      </c>
      <c r="O19" s="19">
        <f t="shared" si="0"/>
        <v>291.5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3" x14ac:dyDescent="0.3">
      <c r="A20" s="13">
        <f t="shared" si="1"/>
        <v>15</v>
      </c>
      <c r="B20" s="14" t="s">
        <v>40</v>
      </c>
      <c r="C20" s="15" t="s">
        <v>23</v>
      </c>
      <c r="D20" s="3">
        <v>19635</v>
      </c>
      <c r="E20" s="3">
        <v>19715</v>
      </c>
      <c r="F20" s="5"/>
      <c r="G20" s="16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19585</v>
      </c>
      <c r="O20" s="19">
        <f t="shared" si="0"/>
        <v>19765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22500</v>
      </c>
      <c r="E21" s="3">
        <v>22625</v>
      </c>
      <c r="F21" s="5"/>
      <c r="G21" s="16" t="s">
        <v>80</v>
      </c>
      <c r="H21" s="17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22450</v>
      </c>
      <c r="O21" s="19">
        <f t="shared" si="0"/>
        <v>22675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21285</v>
      </c>
      <c r="E22" s="3">
        <v>21435</v>
      </c>
      <c r="F22" s="5"/>
      <c r="G22" s="16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21235</v>
      </c>
      <c r="O22" s="19">
        <f t="shared" si="0"/>
        <v>21485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12200</v>
      </c>
      <c r="E23" s="3">
        <v>12300</v>
      </c>
      <c r="F23" s="5"/>
      <c r="G23" s="16" t="s">
        <v>80</v>
      </c>
      <c r="H23" s="17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12150</v>
      </c>
      <c r="O23" s="19">
        <f t="shared" si="0"/>
        <v>12350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11740</v>
      </c>
      <c r="E24" s="3">
        <v>11775</v>
      </c>
      <c r="F24" s="5"/>
      <c r="G24" s="16" t="s">
        <v>80</v>
      </c>
      <c r="H24" s="17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11690</v>
      </c>
      <c r="O24" s="19">
        <f t="shared" si="0"/>
        <v>11825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9735</v>
      </c>
      <c r="E25" s="3">
        <v>9830</v>
      </c>
      <c r="F25" s="5"/>
      <c r="G25" s="16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9685</v>
      </c>
      <c r="O25" s="19">
        <f t="shared" si="0"/>
        <v>9880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381</v>
      </c>
      <c r="E26" s="3">
        <v>397</v>
      </c>
      <c r="F26" s="5"/>
      <c r="G26" s="16" t="s">
        <v>80</v>
      </c>
      <c r="H26" s="17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373</v>
      </c>
      <c r="O26" s="19">
        <f t="shared" si="0"/>
        <v>405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179.55</v>
      </c>
      <c r="E27" s="3">
        <v>184.5</v>
      </c>
      <c r="F27" s="5"/>
      <c r="G27" s="16" t="s">
        <v>80</v>
      </c>
      <c r="H27" s="17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171.55</v>
      </c>
      <c r="O27" s="19">
        <f t="shared" si="0"/>
        <v>192.5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4475</v>
      </c>
      <c r="E28" s="3">
        <v>4530</v>
      </c>
      <c r="F28" s="5"/>
      <c r="G28" s="16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4435</v>
      </c>
      <c r="O28" s="19">
        <f t="shared" si="0"/>
        <v>4570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4475</v>
      </c>
      <c r="E29" s="3">
        <v>4581</v>
      </c>
      <c r="F29" s="5"/>
      <c r="G29" s="16" t="s">
        <v>80</v>
      </c>
      <c r="H29" s="17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4435</v>
      </c>
      <c r="O29" s="19">
        <f t="shared" si="0"/>
        <v>4621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4475</v>
      </c>
      <c r="E30" s="3">
        <v>4593</v>
      </c>
      <c r="F30" s="5"/>
      <c r="G30" s="16" t="s">
        <v>80</v>
      </c>
      <c r="H30" s="17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4435</v>
      </c>
      <c r="O30" s="19">
        <f t="shared" si="0"/>
        <v>4633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4475</v>
      </c>
      <c r="E31" s="3">
        <v>4735</v>
      </c>
      <c r="F31" s="5"/>
      <c r="G31" s="16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4425</v>
      </c>
      <c r="O31" s="19">
        <f t="shared" si="0"/>
        <v>4785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4571</v>
      </c>
      <c r="E32" s="3">
        <v>4629</v>
      </c>
      <c r="F32" s="5"/>
      <c r="G32" s="16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4531</v>
      </c>
      <c r="O32" s="19">
        <f t="shared" si="0"/>
        <v>4669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4594</v>
      </c>
      <c r="E33" s="3">
        <v>4672</v>
      </c>
      <c r="F33" s="5"/>
      <c r="G33" s="16" t="s">
        <v>80</v>
      </c>
      <c r="H33" s="17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4554</v>
      </c>
      <c r="O33" s="19">
        <f t="shared" si="0"/>
        <v>4712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16" t="s">
        <v>80</v>
      </c>
      <c r="H34" s="17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52836</v>
      </c>
      <c r="E35" s="3">
        <v>55336</v>
      </c>
      <c r="F35" s="5"/>
      <c r="G35" s="16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51836</v>
      </c>
      <c r="O35" s="19">
        <f t="shared" si="0"/>
        <v>56336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43268</v>
      </c>
      <c r="E36" s="3">
        <v>45002</v>
      </c>
      <c r="F36" s="5"/>
      <c r="G36" s="16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42268</v>
      </c>
      <c r="O36" s="19">
        <f t="shared" si="0"/>
        <v>46002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42470</v>
      </c>
      <c r="E37" s="3">
        <v>44162</v>
      </c>
      <c r="F37" s="5"/>
      <c r="G37" s="16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41470</v>
      </c>
      <c r="O37" s="19">
        <f t="shared" si="0"/>
        <v>45162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22895</v>
      </c>
      <c r="E38" s="3">
        <v>23908</v>
      </c>
      <c r="F38" s="5"/>
      <c r="G38" s="16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21895</v>
      </c>
      <c r="O38" s="19">
        <f t="shared" si="0"/>
        <v>24908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193</v>
      </c>
      <c r="E39" s="3">
        <v>213</v>
      </c>
      <c r="F39" s="5"/>
      <c r="G39" s="16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188</v>
      </c>
      <c r="O39" s="19">
        <f t="shared" si="0"/>
        <v>218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46113</v>
      </c>
      <c r="O41" s="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2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.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f>C4</f>
        <v>46113</v>
      </c>
      <c r="D52" s="37"/>
      <c r="E52" s="7">
        <v>0.64722222222222225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46113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10" t="s">
        <v>11</v>
      </c>
      <c r="B53" s="10" t="s">
        <v>12</v>
      </c>
      <c r="C53" s="10" t="s">
        <v>13</v>
      </c>
      <c r="D53" s="10" t="s">
        <v>14</v>
      </c>
      <c r="E53" s="10" t="s">
        <v>15</v>
      </c>
      <c r="F53" s="11"/>
      <c r="G53" s="8" t="s">
        <v>14</v>
      </c>
      <c r="H53" s="8" t="s">
        <v>16</v>
      </c>
      <c r="I53" s="37"/>
      <c r="J53" s="11"/>
      <c r="K53" s="12" t="s">
        <v>11</v>
      </c>
      <c r="L53" s="12" t="s">
        <v>12</v>
      </c>
      <c r="M53" s="12" t="s">
        <v>13</v>
      </c>
      <c r="N53" s="12" t="s">
        <v>14</v>
      </c>
      <c r="O53" s="1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16990</v>
      </c>
      <c r="E54" s="3">
        <v>17115</v>
      </c>
      <c r="F54" s="5"/>
      <c r="G54" s="16">
        <f t="shared" ref="G54:H54" si="4">D54-D6</f>
        <v>-10</v>
      </c>
      <c r="H54" s="17">
        <f t="shared" si="4"/>
        <v>30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16965</v>
      </c>
      <c r="O54" s="19">
        <f t="shared" ref="O54:O87" si="5">E54+I54</f>
        <v>17140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20" t="s">
        <v>19</v>
      </c>
      <c r="E55" s="3">
        <v>17120</v>
      </c>
      <c r="F55" s="5"/>
      <c r="G55" s="16" t="e">
        <f t="shared" ref="G55:H55" si="7">D55-D7</f>
        <v>#VALUE!</v>
      </c>
      <c r="H55" s="17">
        <f t="shared" si="7"/>
        <v>30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21" t="str">
        <f>D55</f>
        <v>-</v>
      </c>
      <c r="O55" s="19">
        <f t="shared" si="5"/>
        <v>17145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14715</v>
      </c>
      <c r="E56" s="3">
        <v>14880</v>
      </c>
      <c r="F56" s="5"/>
      <c r="G56" s="16">
        <f t="shared" ref="G56:H56" si="9">D56-D8</f>
        <v>0</v>
      </c>
      <c r="H56" s="17">
        <f t="shared" si="9"/>
        <v>0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14665</v>
      </c>
      <c r="O56" s="19">
        <f t="shared" si="5"/>
        <v>14930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13265</v>
      </c>
      <c r="E57" s="3">
        <v>13295</v>
      </c>
      <c r="F57" s="5"/>
      <c r="G57" s="16">
        <f t="shared" ref="G57:H57" si="11">D57-D9</f>
        <v>20</v>
      </c>
      <c r="H57" s="17">
        <f t="shared" si="11"/>
        <v>20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13215</v>
      </c>
      <c r="O57" s="19">
        <f t="shared" si="5"/>
        <v>13345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13250</v>
      </c>
      <c r="E58" s="3">
        <v>13290</v>
      </c>
      <c r="F58" s="5"/>
      <c r="G58" s="16">
        <f t="shared" ref="G58:H58" si="12">D58-D10</f>
        <v>20</v>
      </c>
      <c r="H58" s="17">
        <f t="shared" si="12"/>
        <v>20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13200</v>
      </c>
      <c r="O58" s="19">
        <f t="shared" si="5"/>
        <v>13340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2477</v>
      </c>
      <c r="E59" s="3">
        <v>2493</v>
      </c>
      <c r="F59" s="5"/>
      <c r="G59" s="16">
        <f t="shared" ref="G59:H59" si="13">D59-D11</f>
        <v>4</v>
      </c>
      <c r="H59" s="17">
        <f t="shared" si="13"/>
        <v>5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2472</v>
      </c>
      <c r="O59" s="19">
        <f t="shared" si="5"/>
        <v>2498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2177</v>
      </c>
      <c r="E60" s="3">
        <v>2185</v>
      </c>
      <c r="F60" s="5"/>
      <c r="G60" s="16">
        <f t="shared" ref="G60:H60" si="14">D60-D12</f>
        <v>1</v>
      </c>
      <c r="H60" s="17">
        <f t="shared" si="14"/>
        <v>1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2172</v>
      </c>
      <c r="O60" s="19">
        <f t="shared" si="5"/>
        <v>2190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533.75</v>
      </c>
      <c r="E61" s="3">
        <v>537.25</v>
      </c>
      <c r="F61" s="5"/>
      <c r="G61" s="16">
        <f t="shared" ref="G61:H61" si="15">D61-D13</f>
        <v>0.79999999999995453</v>
      </c>
      <c r="H61" s="17">
        <f t="shared" si="15"/>
        <v>0.79999999999995453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523.75</v>
      </c>
      <c r="O61" s="19">
        <f t="shared" si="5"/>
        <v>547.25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11.4</v>
      </c>
      <c r="E62" s="3">
        <v>11.53</v>
      </c>
      <c r="F62" s="5"/>
      <c r="G62" s="16">
        <f t="shared" ref="G62:H62" si="16">D62-D14</f>
        <v>9.9999999999997868E-3</v>
      </c>
      <c r="H62" s="17">
        <f t="shared" si="16"/>
        <v>9.9999999999997868E-3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11.200000000000001</v>
      </c>
      <c r="O62" s="19">
        <f t="shared" si="5"/>
        <v>11.729999999999999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107.25</v>
      </c>
      <c r="E63" s="3">
        <v>107.95</v>
      </c>
      <c r="F63" s="5"/>
      <c r="G63" s="16">
        <f t="shared" ref="G63:H63" si="17">D63-D15</f>
        <v>0</v>
      </c>
      <c r="H63" s="17">
        <f t="shared" si="17"/>
        <v>4.9999999999997158E-2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106.25</v>
      </c>
      <c r="O63" s="19">
        <f t="shared" si="5"/>
        <v>108.95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4225</v>
      </c>
      <c r="E64" s="3">
        <v>4260</v>
      </c>
      <c r="F64" s="5"/>
      <c r="G64" s="16">
        <f t="shared" ref="G64:H64" si="18">D64-D16</f>
        <v>0</v>
      </c>
      <c r="H64" s="17">
        <f t="shared" si="18"/>
        <v>0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4200</v>
      </c>
      <c r="O64" s="19">
        <f t="shared" si="5"/>
        <v>4285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523</v>
      </c>
      <c r="E65" s="3">
        <v>526</v>
      </c>
      <c r="F65" s="5"/>
      <c r="G65" s="16">
        <f t="shared" ref="G65:H65" si="19">D65-D17</f>
        <v>1.6499999999999773</v>
      </c>
      <c r="H65" s="17">
        <f t="shared" si="19"/>
        <v>1.6499999999999773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513</v>
      </c>
      <c r="O65" s="19">
        <f t="shared" si="5"/>
        <v>536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0.622</v>
      </c>
      <c r="E66" s="22">
        <v>0.64128099999999999</v>
      </c>
      <c r="F66" s="5"/>
      <c r="G66" s="16">
        <f t="shared" ref="G66:H66" si="20">D66-D18</f>
        <v>1.100000000000001E-2</v>
      </c>
      <c r="H66" s="17">
        <f t="shared" si="20"/>
        <v>1.1280999999999985E-2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0.61199999999999999</v>
      </c>
      <c r="O66" s="19">
        <f t="shared" si="5"/>
        <v>0.651281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274.05</v>
      </c>
      <c r="E67" s="3">
        <v>281</v>
      </c>
      <c r="F67" s="5"/>
      <c r="G67" s="16">
        <f t="shared" ref="G67:H67" si="21">D67-D19</f>
        <v>0.90000000000003411</v>
      </c>
      <c r="H67" s="17">
        <f t="shared" si="21"/>
        <v>-0.5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264.05</v>
      </c>
      <c r="O67" s="19">
        <f t="shared" si="5"/>
        <v>291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19655</v>
      </c>
      <c r="E68" s="3">
        <v>19725</v>
      </c>
      <c r="F68" s="5"/>
      <c r="G68" s="16">
        <f t="shared" ref="G68:H68" si="22">D68-D20</f>
        <v>20</v>
      </c>
      <c r="H68" s="17">
        <f t="shared" si="22"/>
        <v>10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19605</v>
      </c>
      <c r="O68" s="19">
        <f t="shared" si="5"/>
        <v>19775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22565</v>
      </c>
      <c r="E69" s="3">
        <v>22680</v>
      </c>
      <c r="F69" s="5"/>
      <c r="G69" s="16">
        <f t="shared" ref="G69:H69" si="23">D69-D21</f>
        <v>65</v>
      </c>
      <c r="H69" s="17">
        <f t="shared" si="23"/>
        <v>55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22515</v>
      </c>
      <c r="O69" s="19">
        <f t="shared" si="5"/>
        <v>22730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21375</v>
      </c>
      <c r="E70" s="3">
        <v>21525</v>
      </c>
      <c r="F70" s="5"/>
      <c r="G70" s="16">
        <f t="shared" ref="G70:H70" si="24">D70-D22</f>
        <v>90</v>
      </c>
      <c r="H70" s="17">
        <f t="shared" si="24"/>
        <v>90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21325</v>
      </c>
      <c r="O70" s="19">
        <f t="shared" si="5"/>
        <v>21575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12205</v>
      </c>
      <c r="E71" s="3">
        <v>12305</v>
      </c>
      <c r="F71" s="5"/>
      <c r="G71" s="16">
        <f t="shared" ref="G71:H71" si="25">D71-D23</f>
        <v>5</v>
      </c>
      <c r="H71" s="17">
        <f t="shared" si="25"/>
        <v>5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12155</v>
      </c>
      <c r="O71" s="19">
        <f t="shared" si="5"/>
        <v>12355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11760</v>
      </c>
      <c r="E72" s="3">
        <v>11810</v>
      </c>
      <c r="F72" s="5"/>
      <c r="G72" s="16">
        <f t="shared" ref="G72:H72" si="26">D72-D24</f>
        <v>20</v>
      </c>
      <c r="H72" s="17">
        <f t="shared" si="26"/>
        <v>35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11710</v>
      </c>
      <c r="O72" s="19">
        <f t="shared" si="5"/>
        <v>11860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9765</v>
      </c>
      <c r="E73" s="3">
        <v>9860</v>
      </c>
      <c r="F73" s="5"/>
      <c r="G73" s="16">
        <f t="shared" ref="G73:H73" si="27">D73-D25</f>
        <v>30</v>
      </c>
      <c r="H73" s="17">
        <f t="shared" si="27"/>
        <v>30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9715</v>
      </c>
      <c r="O73" s="19">
        <f t="shared" si="5"/>
        <v>9910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381</v>
      </c>
      <c r="E74" s="3">
        <v>397</v>
      </c>
      <c r="F74" s="5"/>
      <c r="G74" s="16">
        <f t="shared" ref="G74:H74" si="28">D74-D26</f>
        <v>0</v>
      </c>
      <c r="H74" s="17">
        <f t="shared" si="28"/>
        <v>0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373</v>
      </c>
      <c r="O74" s="19">
        <f t="shared" si="5"/>
        <v>405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179.95</v>
      </c>
      <c r="E75" s="3">
        <v>185</v>
      </c>
      <c r="F75" s="5"/>
      <c r="G75" s="16">
        <f t="shared" ref="G75:H75" si="29">D75-D27</f>
        <v>0.39999999999997726</v>
      </c>
      <c r="H75" s="17">
        <f t="shared" si="29"/>
        <v>0.5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171.95</v>
      </c>
      <c r="O75" s="19">
        <f t="shared" si="5"/>
        <v>193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4472</v>
      </c>
      <c r="E76" s="3">
        <v>4527</v>
      </c>
      <c r="F76" s="5"/>
      <c r="G76" s="16">
        <f t="shared" ref="G76:H76" si="30">D76-D28</f>
        <v>-3</v>
      </c>
      <c r="H76" s="17">
        <f t="shared" si="30"/>
        <v>-3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4432</v>
      </c>
      <c r="O76" s="19">
        <f t="shared" si="5"/>
        <v>4567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4472</v>
      </c>
      <c r="E77" s="3">
        <v>4579</v>
      </c>
      <c r="F77" s="5"/>
      <c r="G77" s="16">
        <f t="shared" ref="G77:H77" si="31">D77-D29</f>
        <v>-3</v>
      </c>
      <c r="H77" s="17">
        <f t="shared" si="31"/>
        <v>-2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4432</v>
      </c>
      <c r="O77" s="19">
        <f t="shared" si="5"/>
        <v>4619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4472</v>
      </c>
      <c r="E78" s="3">
        <v>4591</v>
      </c>
      <c r="F78" s="5"/>
      <c r="G78" s="16">
        <f t="shared" ref="G78:H78" si="32">D78-D30</f>
        <v>-3</v>
      </c>
      <c r="H78" s="17">
        <f t="shared" si="32"/>
        <v>-2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4432</v>
      </c>
      <c r="O78" s="19">
        <f t="shared" si="5"/>
        <v>4631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4472</v>
      </c>
      <c r="E79" s="3">
        <v>4733</v>
      </c>
      <c r="F79" s="5"/>
      <c r="G79" s="16">
        <f t="shared" ref="G79:H79" si="33">D79-D31</f>
        <v>-3</v>
      </c>
      <c r="H79" s="17">
        <f t="shared" si="33"/>
        <v>-2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4422</v>
      </c>
      <c r="O79" s="19">
        <f t="shared" si="5"/>
        <v>4783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4569</v>
      </c>
      <c r="E80" s="3">
        <v>4627</v>
      </c>
      <c r="F80" s="5"/>
      <c r="G80" s="16">
        <f t="shared" ref="G80:H80" si="34">D80-D32</f>
        <v>-2</v>
      </c>
      <c r="H80" s="17">
        <f t="shared" si="34"/>
        <v>-2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4529</v>
      </c>
      <c r="O80" s="19">
        <f t="shared" si="5"/>
        <v>4667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4553</v>
      </c>
      <c r="E81" s="3">
        <v>4661</v>
      </c>
      <c r="F81" s="5"/>
      <c r="G81" s="16">
        <f t="shared" ref="G81:H81" si="35">D81-D33</f>
        <v>-41</v>
      </c>
      <c r="H81" s="17">
        <f t="shared" si="35"/>
        <v>-11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4513</v>
      </c>
      <c r="O81" s="19">
        <f t="shared" si="5"/>
        <v>4701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16">
        <f t="shared" ref="G82:H82" si="36">D82-D34</f>
        <v>0</v>
      </c>
      <c r="H82" s="17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52873</v>
      </c>
      <c r="E83" s="3">
        <v>55346</v>
      </c>
      <c r="F83" s="5"/>
      <c r="G83" s="16">
        <f t="shared" ref="G83:H83" si="37">D83-D35</f>
        <v>37</v>
      </c>
      <c r="H83" s="17">
        <f t="shared" si="37"/>
        <v>10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51873</v>
      </c>
      <c r="O83" s="19">
        <f t="shared" si="5"/>
        <v>56346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43306</v>
      </c>
      <c r="E84" s="3">
        <v>45016</v>
      </c>
      <c r="F84" s="5"/>
      <c r="G84" s="16">
        <f t="shared" ref="G84:H84" si="38">D84-D36</f>
        <v>38</v>
      </c>
      <c r="H84" s="17">
        <f t="shared" si="38"/>
        <v>14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42306</v>
      </c>
      <c r="O84" s="19">
        <f t="shared" si="5"/>
        <v>46016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42464</v>
      </c>
      <c r="E85" s="3">
        <v>44130</v>
      </c>
      <c r="F85" s="5"/>
      <c r="G85" s="16">
        <f t="shared" ref="G85:H85" si="39">D85-D37</f>
        <v>-6</v>
      </c>
      <c r="H85" s="17">
        <f t="shared" si="39"/>
        <v>-32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41464</v>
      </c>
      <c r="O85" s="19">
        <f t="shared" si="5"/>
        <v>45130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22902</v>
      </c>
      <c r="E86" s="3">
        <v>23884</v>
      </c>
      <c r="F86" s="5"/>
      <c r="G86" s="16">
        <f t="shared" ref="G86:H86" si="40">D86-D38</f>
        <v>7</v>
      </c>
      <c r="H86" s="17">
        <f t="shared" si="40"/>
        <v>-24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21902</v>
      </c>
      <c r="O86" s="19">
        <f t="shared" si="5"/>
        <v>24884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192</v>
      </c>
      <c r="E87" s="3">
        <v>212</v>
      </c>
      <c r="F87" s="5"/>
      <c r="G87" s="16">
        <f t="shared" ref="G87:H87" si="41">D87-D39</f>
        <v>-1</v>
      </c>
      <c r="H87" s="17">
        <f t="shared" si="41"/>
        <v>-1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187</v>
      </c>
      <c r="O87" s="19">
        <f t="shared" si="5"/>
        <v>217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46113</v>
      </c>
      <c r="O89" s="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2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C51:E51"/>
    <mergeCell ref="A40:B40"/>
    <mergeCell ref="L41:M41"/>
    <mergeCell ref="L45:O45"/>
    <mergeCell ref="L46:O46"/>
    <mergeCell ref="C50:E50"/>
    <mergeCell ref="L94:O94"/>
    <mergeCell ref="C52:D52"/>
    <mergeCell ref="G52:H52"/>
    <mergeCell ref="I52:I53"/>
    <mergeCell ref="A88:B88"/>
    <mergeCell ref="M50:O50"/>
    <mergeCell ref="M51:O51"/>
    <mergeCell ref="L52:M52"/>
    <mergeCell ref="L89:M89"/>
    <mergeCell ref="L93:O93"/>
    <mergeCell ref="C2:E2"/>
    <mergeCell ref="M2:O2"/>
    <mergeCell ref="C3:E3"/>
    <mergeCell ref="M3:O3"/>
    <mergeCell ref="G4:H4"/>
    <mergeCell ref="I4:I5"/>
    <mergeCell ref="L4:M4"/>
    <mergeCell ref="C4:D4"/>
  </mergeCells>
  <conditionalFormatting sqref="G6:H39 G54:H87">
    <cfRule type="cellIs" dxfId="1" priority="1" operator="greaterThanOrEqual">
      <formula>0</formula>
    </cfRule>
  </conditionalFormatting>
  <conditionalFormatting sqref="G6:H39 G54:H87">
    <cfRule type="cellIs" dxfId="0" priority="2" operator="lessThanOr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2"/>
  <sheetViews>
    <sheetView workbookViewId="0"/>
  </sheetViews>
  <sheetFormatPr defaultColWidth="12.6328125" defaultRowHeight="15.75" customHeight="1" x14ac:dyDescent="0.25"/>
  <sheetData>
    <row r="1" spans="1:30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5"/>
      <c r="B4" s="5" t="s">
        <v>7</v>
      </c>
      <c r="C4" s="44">
        <v>46114</v>
      </c>
      <c r="D4" s="37"/>
      <c r="E4" s="29">
        <v>0.37847222222222221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46114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31" t="s">
        <v>11</v>
      </c>
      <c r="B5" s="31" t="s">
        <v>12</v>
      </c>
      <c r="C5" s="31" t="s">
        <v>13</v>
      </c>
      <c r="D5" s="31" t="s">
        <v>14</v>
      </c>
      <c r="E5" s="31" t="s">
        <v>15</v>
      </c>
      <c r="F5" s="5"/>
      <c r="G5" s="30" t="s">
        <v>14</v>
      </c>
      <c r="H5" s="30" t="s">
        <v>16</v>
      </c>
      <c r="I5" s="37"/>
      <c r="J5" s="5"/>
      <c r="K5" s="32" t="s">
        <v>11</v>
      </c>
      <c r="L5" s="32" t="s">
        <v>12</v>
      </c>
      <c r="M5" s="32" t="s">
        <v>13</v>
      </c>
      <c r="N5" s="32" t="s">
        <v>14</v>
      </c>
      <c r="O5" s="32" t="s">
        <v>15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13">
        <v>1</v>
      </c>
      <c r="B6" s="14" t="s">
        <v>1</v>
      </c>
      <c r="C6" s="15" t="s">
        <v>17</v>
      </c>
      <c r="D6" s="3">
        <v>17010</v>
      </c>
      <c r="E6" s="3">
        <v>17145</v>
      </c>
      <c r="F6" s="5"/>
      <c r="G6" s="33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16985</v>
      </c>
      <c r="O6" s="19">
        <f t="shared" ref="O6:O39" si="0">E6+I6</f>
        <v>17170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13">
        <f t="shared" ref="A7:A39" si="1">A6+1</f>
        <v>2</v>
      </c>
      <c r="B7" s="14" t="s">
        <v>18</v>
      </c>
      <c r="C7" s="15" t="s">
        <v>19</v>
      </c>
      <c r="D7" s="3" t="s">
        <v>19</v>
      </c>
      <c r="E7" s="3">
        <v>17150</v>
      </c>
      <c r="F7" s="5"/>
      <c r="G7" s="33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19" t="str">
        <f>D7</f>
        <v>-</v>
      </c>
      <c r="O7" s="19">
        <f t="shared" si="0"/>
        <v>17175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13">
        <f t="shared" si="1"/>
        <v>3</v>
      </c>
      <c r="B8" s="14" t="s">
        <v>20</v>
      </c>
      <c r="C8" s="15" t="s">
        <v>21</v>
      </c>
      <c r="D8" s="3">
        <v>14735</v>
      </c>
      <c r="E8" s="3">
        <v>14900</v>
      </c>
      <c r="F8" s="5"/>
      <c r="G8" s="33" t="s">
        <v>80</v>
      </c>
      <c r="H8" s="34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14685</v>
      </c>
      <c r="O8" s="19">
        <f t="shared" si="0"/>
        <v>14950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13">
        <f t="shared" si="1"/>
        <v>4</v>
      </c>
      <c r="B9" s="14" t="s">
        <v>22</v>
      </c>
      <c r="C9" s="15" t="s">
        <v>23</v>
      </c>
      <c r="D9" s="3">
        <v>13250</v>
      </c>
      <c r="E9" s="3">
        <v>13285</v>
      </c>
      <c r="F9" s="5"/>
      <c r="G9" s="35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13200</v>
      </c>
      <c r="O9" s="19">
        <f t="shared" si="0"/>
        <v>13335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13">
        <f t="shared" si="1"/>
        <v>5</v>
      </c>
      <c r="B10" s="14" t="s">
        <v>24</v>
      </c>
      <c r="C10" s="15" t="s">
        <v>25</v>
      </c>
      <c r="D10" s="3">
        <v>13235</v>
      </c>
      <c r="E10" s="3">
        <v>13280</v>
      </c>
      <c r="F10" s="5"/>
      <c r="G10" s="35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13185</v>
      </c>
      <c r="O10" s="19">
        <f t="shared" si="0"/>
        <v>13330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">
      <c r="A11" s="13">
        <f t="shared" si="1"/>
        <v>6</v>
      </c>
      <c r="B11" s="14" t="s">
        <v>26</v>
      </c>
      <c r="C11" s="15" t="s">
        <v>17</v>
      </c>
      <c r="D11" s="3">
        <v>2476</v>
      </c>
      <c r="E11" s="3">
        <v>2493</v>
      </c>
      <c r="F11" s="5"/>
      <c r="G11" s="33" t="s">
        <v>80</v>
      </c>
      <c r="H11" s="34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2471</v>
      </c>
      <c r="O11" s="19">
        <f t="shared" si="0"/>
        <v>2498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">
      <c r="A12" s="13">
        <f t="shared" si="1"/>
        <v>7</v>
      </c>
      <c r="B12" s="14" t="s">
        <v>27</v>
      </c>
      <c r="C12" s="15" t="s">
        <v>28</v>
      </c>
      <c r="D12" s="3">
        <v>2181</v>
      </c>
      <c r="E12" s="3">
        <v>2189</v>
      </c>
      <c r="F12" s="5"/>
      <c r="G12" s="33" t="s">
        <v>80</v>
      </c>
      <c r="H12" s="34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2176</v>
      </c>
      <c r="O12" s="19">
        <f t="shared" si="0"/>
        <v>2194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">
      <c r="A13" s="13">
        <f t="shared" si="1"/>
        <v>8</v>
      </c>
      <c r="B13" s="14" t="s">
        <v>29</v>
      </c>
      <c r="C13" s="15" t="s">
        <v>30</v>
      </c>
      <c r="D13" s="3">
        <v>532.95000000000005</v>
      </c>
      <c r="E13" s="3">
        <v>536.45000000000005</v>
      </c>
      <c r="F13" s="5"/>
      <c r="G13" s="33" t="s">
        <v>80</v>
      </c>
      <c r="H13" s="34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522.95000000000005</v>
      </c>
      <c r="O13" s="19">
        <f t="shared" si="0"/>
        <v>546.45000000000005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">
      <c r="A14" s="13">
        <f t="shared" si="1"/>
        <v>9</v>
      </c>
      <c r="B14" s="14" t="s">
        <v>31</v>
      </c>
      <c r="C14" s="15" t="s">
        <v>32</v>
      </c>
      <c r="D14" s="3">
        <v>11.37</v>
      </c>
      <c r="E14" s="3">
        <v>11.5</v>
      </c>
      <c r="F14" s="5"/>
      <c r="G14" s="35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11.17</v>
      </c>
      <c r="O14" s="19">
        <f t="shared" si="0"/>
        <v>11.7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13">
        <f t="shared" si="1"/>
        <v>10</v>
      </c>
      <c r="B15" s="14" t="s">
        <v>33</v>
      </c>
      <c r="C15" s="15" t="s">
        <v>34</v>
      </c>
      <c r="D15" s="3">
        <v>107</v>
      </c>
      <c r="E15" s="3">
        <v>107.7</v>
      </c>
      <c r="F15" s="5"/>
      <c r="G15" s="35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106</v>
      </c>
      <c r="O15" s="19">
        <f t="shared" si="0"/>
        <v>108.7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13">
        <f t="shared" si="1"/>
        <v>11</v>
      </c>
      <c r="B16" s="14" t="s">
        <v>35</v>
      </c>
      <c r="C16" s="15" t="s">
        <v>17</v>
      </c>
      <c r="D16" s="3">
        <v>4235</v>
      </c>
      <c r="E16" s="3">
        <v>4265</v>
      </c>
      <c r="F16" s="5"/>
      <c r="G16" s="35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4210</v>
      </c>
      <c r="O16" s="19">
        <f t="shared" si="0"/>
        <v>4290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">
      <c r="A17" s="13">
        <f t="shared" si="1"/>
        <v>12</v>
      </c>
      <c r="B17" s="14" t="s">
        <v>36</v>
      </c>
      <c r="C17" s="15" t="s">
        <v>30</v>
      </c>
      <c r="D17" s="3">
        <v>521.5</v>
      </c>
      <c r="E17" s="3">
        <v>524.5</v>
      </c>
      <c r="F17" s="5"/>
      <c r="G17" s="35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511.5</v>
      </c>
      <c r="O17" s="19">
        <f t="shared" si="0"/>
        <v>534.5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">
      <c r="A18" s="13">
        <f t="shared" si="1"/>
        <v>13</v>
      </c>
      <c r="B18" s="14" t="s">
        <v>37</v>
      </c>
      <c r="C18" s="15" t="s">
        <v>38</v>
      </c>
      <c r="D18" s="22">
        <v>0.624</v>
      </c>
      <c r="E18" s="22">
        <v>0.64300000000000002</v>
      </c>
      <c r="F18" s="5"/>
      <c r="G18" s="35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0.61399999999999999</v>
      </c>
      <c r="O18" s="19">
        <f t="shared" si="0"/>
        <v>0.65300000000000002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">
      <c r="A19" s="13">
        <f t="shared" si="1"/>
        <v>14</v>
      </c>
      <c r="B19" s="14" t="s">
        <v>39</v>
      </c>
      <c r="C19" s="15" t="s">
        <v>28</v>
      </c>
      <c r="D19" s="3">
        <v>273.35000000000002</v>
      </c>
      <c r="E19" s="3">
        <v>281</v>
      </c>
      <c r="F19" s="5"/>
      <c r="G19" s="35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263.35000000000002</v>
      </c>
      <c r="O19" s="19">
        <f t="shared" si="0"/>
        <v>291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">
      <c r="A20" s="13">
        <f t="shared" si="1"/>
        <v>15</v>
      </c>
      <c r="B20" s="14" t="s">
        <v>40</v>
      </c>
      <c r="C20" s="15" t="s">
        <v>23</v>
      </c>
      <c r="D20" s="3">
        <v>19640</v>
      </c>
      <c r="E20" s="3">
        <v>19700</v>
      </c>
      <c r="F20" s="5"/>
      <c r="G20" s="35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19590</v>
      </c>
      <c r="O20" s="19">
        <f t="shared" si="0"/>
        <v>19750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22555</v>
      </c>
      <c r="E21" s="3">
        <v>22670</v>
      </c>
      <c r="F21" s="5"/>
      <c r="G21" s="33" t="s">
        <v>80</v>
      </c>
      <c r="H21" s="34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22505</v>
      </c>
      <c r="O21" s="19">
        <f t="shared" si="0"/>
        <v>22720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21340</v>
      </c>
      <c r="E22" s="3">
        <v>21490</v>
      </c>
      <c r="F22" s="5"/>
      <c r="G22" s="35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21290</v>
      </c>
      <c r="O22" s="19">
        <f t="shared" si="0"/>
        <v>21540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12220</v>
      </c>
      <c r="E23" s="3">
        <v>12320</v>
      </c>
      <c r="F23" s="5"/>
      <c r="G23" s="33" t="s">
        <v>80</v>
      </c>
      <c r="H23" s="34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12170</v>
      </c>
      <c r="O23" s="19">
        <f t="shared" si="0"/>
        <v>12370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11710</v>
      </c>
      <c r="E24" s="3">
        <v>11775</v>
      </c>
      <c r="F24" s="5"/>
      <c r="G24" s="33" t="s">
        <v>80</v>
      </c>
      <c r="H24" s="34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11660</v>
      </c>
      <c r="O24" s="19">
        <f t="shared" si="0"/>
        <v>11825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9710</v>
      </c>
      <c r="E25" s="3">
        <v>9825</v>
      </c>
      <c r="F25" s="5"/>
      <c r="G25" s="35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9660</v>
      </c>
      <c r="O25" s="19">
        <f t="shared" si="0"/>
        <v>9875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380</v>
      </c>
      <c r="E26" s="3">
        <v>396</v>
      </c>
      <c r="F26" s="5"/>
      <c r="G26" s="33" t="s">
        <v>80</v>
      </c>
      <c r="H26" s="34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372</v>
      </c>
      <c r="O26" s="19">
        <f t="shared" si="0"/>
        <v>404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180</v>
      </c>
      <c r="E27" s="3">
        <v>185</v>
      </c>
      <c r="F27" s="5"/>
      <c r="G27" s="33" t="s">
        <v>80</v>
      </c>
      <c r="H27" s="34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172</v>
      </c>
      <c r="O27" s="19">
        <f t="shared" si="0"/>
        <v>193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4479</v>
      </c>
      <c r="E28" s="3">
        <v>4534</v>
      </c>
      <c r="F28" s="5"/>
      <c r="G28" s="33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4439</v>
      </c>
      <c r="O28" s="19">
        <f t="shared" si="0"/>
        <v>4574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4479</v>
      </c>
      <c r="E29" s="3">
        <v>4586</v>
      </c>
      <c r="F29" s="5"/>
      <c r="G29" s="33" t="s">
        <v>80</v>
      </c>
      <c r="H29" s="34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4439</v>
      </c>
      <c r="O29" s="19">
        <f t="shared" si="0"/>
        <v>4626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4479</v>
      </c>
      <c r="E30" s="3">
        <v>4598</v>
      </c>
      <c r="F30" s="5"/>
      <c r="G30" s="33" t="s">
        <v>80</v>
      </c>
      <c r="H30" s="34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4439</v>
      </c>
      <c r="O30" s="19">
        <f t="shared" si="0"/>
        <v>4638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4479</v>
      </c>
      <c r="E31" s="3">
        <v>4740</v>
      </c>
      <c r="F31" s="5"/>
      <c r="G31" s="33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4429</v>
      </c>
      <c r="O31" s="19">
        <f t="shared" si="0"/>
        <v>4790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4576</v>
      </c>
      <c r="E32" s="3">
        <v>4634</v>
      </c>
      <c r="F32" s="5"/>
      <c r="G32" s="33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4536</v>
      </c>
      <c r="O32" s="19">
        <f t="shared" si="0"/>
        <v>4674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4564</v>
      </c>
      <c r="E33" s="3">
        <v>4672</v>
      </c>
      <c r="F33" s="5"/>
      <c r="G33" s="33" t="s">
        <v>80</v>
      </c>
      <c r="H33" s="34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4524</v>
      </c>
      <c r="O33" s="19">
        <f t="shared" si="0"/>
        <v>4712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33" t="s">
        <v>80</v>
      </c>
      <c r="H34" s="34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52932</v>
      </c>
      <c r="E35" s="3">
        <v>55428</v>
      </c>
      <c r="F35" s="5"/>
      <c r="G35" s="33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51932</v>
      </c>
      <c r="O35" s="19">
        <f t="shared" si="0"/>
        <v>56428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43319</v>
      </c>
      <c r="E36" s="3">
        <v>45047</v>
      </c>
      <c r="F36" s="5"/>
      <c r="G36" s="33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42319</v>
      </c>
      <c r="O36" s="19">
        <f t="shared" si="0"/>
        <v>46047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42520</v>
      </c>
      <c r="E37" s="3">
        <v>44206</v>
      </c>
      <c r="F37" s="5"/>
      <c r="G37" s="33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41520</v>
      </c>
      <c r="O37" s="19">
        <f t="shared" si="0"/>
        <v>45206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22911</v>
      </c>
      <c r="E38" s="3">
        <v>23922</v>
      </c>
      <c r="F38" s="5"/>
      <c r="G38" s="33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21911</v>
      </c>
      <c r="O38" s="19">
        <f t="shared" si="0"/>
        <v>24922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192</v>
      </c>
      <c r="E39" s="3">
        <v>212</v>
      </c>
      <c r="F39" s="5"/>
      <c r="G39" s="35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187</v>
      </c>
      <c r="O39" s="19">
        <f t="shared" si="0"/>
        <v>217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46114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v>46092</v>
      </c>
      <c r="D52" s="37"/>
      <c r="E52" s="29">
        <v>0.53194444444444444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46092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31" t="s">
        <v>11</v>
      </c>
      <c r="B53" s="31" t="s">
        <v>12</v>
      </c>
      <c r="C53" s="31" t="s">
        <v>13</v>
      </c>
      <c r="D53" s="31" t="s">
        <v>14</v>
      </c>
      <c r="E53" s="31" t="s">
        <v>15</v>
      </c>
      <c r="F53" s="5"/>
      <c r="G53" s="30" t="s">
        <v>14</v>
      </c>
      <c r="H53" s="30" t="s">
        <v>16</v>
      </c>
      <c r="I53" s="37"/>
      <c r="J53" s="5"/>
      <c r="K53" s="32" t="s">
        <v>11</v>
      </c>
      <c r="L53" s="32" t="s">
        <v>12</v>
      </c>
      <c r="M53" s="32" t="s">
        <v>13</v>
      </c>
      <c r="N53" s="32" t="s">
        <v>14</v>
      </c>
      <c r="O53" s="3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17015</v>
      </c>
      <c r="E54" s="3">
        <v>17155</v>
      </c>
      <c r="F54" s="5"/>
      <c r="G54" s="33">
        <f t="shared" ref="G54:H54" si="4">D54-D6</f>
        <v>5</v>
      </c>
      <c r="H54" s="17">
        <f t="shared" si="4"/>
        <v>10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16990</v>
      </c>
      <c r="O54" s="19">
        <f t="shared" ref="O54:O87" si="5">E54+I54</f>
        <v>17180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3" t="s">
        <v>19</v>
      </c>
      <c r="E55" s="3">
        <v>17160</v>
      </c>
      <c r="F55" s="5"/>
      <c r="G55" s="33" t="e">
        <f t="shared" ref="G55:H55" si="7">D55-D7</f>
        <v>#VALUE!</v>
      </c>
      <c r="H55" s="17">
        <f t="shared" si="7"/>
        <v>10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19" t="str">
        <f>D55</f>
        <v>-</v>
      </c>
      <c r="O55" s="19">
        <f t="shared" si="5"/>
        <v>17185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14760</v>
      </c>
      <c r="E56" s="3">
        <v>14935</v>
      </c>
      <c r="F56" s="5"/>
      <c r="G56" s="33">
        <f t="shared" ref="G56:H56" si="9">D56-D8</f>
        <v>25</v>
      </c>
      <c r="H56" s="34">
        <f t="shared" si="9"/>
        <v>35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14710</v>
      </c>
      <c r="O56" s="19">
        <f t="shared" si="5"/>
        <v>14985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13240</v>
      </c>
      <c r="E57" s="3">
        <v>13285</v>
      </c>
      <c r="F57" s="5"/>
      <c r="G57" s="33">
        <f t="shared" ref="G57:H57" si="11">D57-D9</f>
        <v>-10</v>
      </c>
      <c r="H57" s="34">
        <f t="shared" si="11"/>
        <v>0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13190</v>
      </c>
      <c r="O57" s="19">
        <f t="shared" si="5"/>
        <v>13335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13225</v>
      </c>
      <c r="E58" s="3">
        <v>13280</v>
      </c>
      <c r="F58" s="5"/>
      <c r="G58" s="33">
        <f t="shared" ref="G58:H58" si="12">D58-D10</f>
        <v>-10</v>
      </c>
      <c r="H58" s="34">
        <f t="shared" si="12"/>
        <v>0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13175</v>
      </c>
      <c r="O58" s="19">
        <f t="shared" si="5"/>
        <v>13330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2478</v>
      </c>
      <c r="E59" s="3">
        <v>2493</v>
      </c>
      <c r="F59" s="5"/>
      <c r="G59" s="33">
        <f t="shared" ref="G59:H59" si="13">D59-D11</f>
        <v>2</v>
      </c>
      <c r="H59" s="34">
        <f t="shared" si="13"/>
        <v>0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2473</v>
      </c>
      <c r="O59" s="19">
        <f t="shared" si="5"/>
        <v>2498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2182</v>
      </c>
      <c r="E60" s="3">
        <v>2190</v>
      </c>
      <c r="F60" s="5"/>
      <c r="G60" s="33">
        <f t="shared" ref="G60:H60" si="14">D60-D12</f>
        <v>1</v>
      </c>
      <c r="H60" s="34">
        <f t="shared" si="14"/>
        <v>1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2177</v>
      </c>
      <c r="O60" s="19">
        <f t="shared" si="5"/>
        <v>2195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532.1</v>
      </c>
      <c r="E61" s="3">
        <v>535.6</v>
      </c>
      <c r="F61" s="5"/>
      <c r="G61" s="33">
        <f t="shared" ref="G61:H61" si="15">D61-D13</f>
        <v>-0.85000000000002274</v>
      </c>
      <c r="H61" s="34">
        <f t="shared" si="15"/>
        <v>-0.85000000000002274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522.1</v>
      </c>
      <c r="O61" s="19">
        <f t="shared" si="5"/>
        <v>545.6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11.37</v>
      </c>
      <c r="E62" s="3">
        <v>11.5</v>
      </c>
      <c r="F62" s="5"/>
      <c r="G62" s="33">
        <f t="shared" ref="G62:H62" si="16">D62-D14</f>
        <v>0</v>
      </c>
      <c r="H62" s="34">
        <f t="shared" si="16"/>
        <v>0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11.17</v>
      </c>
      <c r="O62" s="19">
        <f t="shared" si="5"/>
        <v>11.7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106.8</v>
      </c>
      <c r="E63" s="3">
        <v>107.5</v>
      </c>
      <c r="F63" s="5"/>
      <c r="G63" s="33">
        <f t="shared" ref="G63:H63" si="17">D63-D15</f>
        <v>-0.20000000000000284</v>
      </c>
      <c r="H63" s="34">
        <f t="shared" si="17"/>
        <v>-0.20000000000000284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105.8</v>
      </c>
      <c r="O63" s="19">
        <f t="shared" si="5"/>
        <v>108.5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4225</v>
      </c>
      <c r="E64" s="3">
        <v>4260</v>
      </c>
      <c r="F64" s="5"/>
      <c r="G64" s="35">
        <f t="shared" ref="G64:H64" si="18">D64-D16</f>
        <v>-10</v>
      </c>
      <c r="H64" s="17">
        <f t="shared" si="18"/>
        <v>-5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4200</v>
      </c>
      <c r="O64" s="19">
        <f t="shared" si="5"/>
        <v>4285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520.95000000000005</v>
      </c>
      <c r="E65" s="3">
        <v>523.95000000000005</v>
      </c>
      <c r="F65" s="5"/>
      <c r="G65" s="33">
        <f t="shared" ref="G65:H65" si="19">D65-D17</f>
        <v>-0.54999999999995453</v>
      </c>
      <c r="H65" s="34">
        <f t="shared" si="19"/>
        <v>-0.54999999999995453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510.95000000000005</v>
      </c>
      <c r="O65" s="19">
        <f t="shared" si="5"/>
        <v>533.95000000000005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0.624</v>
      </c>
      <c r="E66" s="22">
        <v>0.64300000000000002</v>
      </c>
      <c r="F66" s="5"/>
      <c r="G66" s="33">
        <f t="shared" ref="G66:H66" si="20">D66-D18</f>
        <v>0</v>
      </c>
      <c r="H66" s="34">
        <f t="shared" si="20"/>
        <v>0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0.61399999999999999</v>
      </c>
      <c r="O66" s="19">
        <f t="shared" si="5"/>
        <v>0.65300000000000002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272.85000000000002</v>
      </c>
      <c r="E67" s="3">
        <v>280.5</v>
      </c>
      <c r="F67" s="5"/>
      <c r="G67" s="33">
        <f t="shared" ref="G67:H67" si="21">D67-D19</f>
        <v>-0.5</v>
      </c>
      <c r="H67" s="34">
        <f t="shared" si="21"/>
        <v>-0.5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262.85000000000002</v>
      </c>
      <c r="O67" s="19">
        <f t="shared" si="5"/>
        <v>290.5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19585</v>
      </c>
      <c r="E68" s="3">
        <v>19645</v>
      </c>
      <c r="F68" s="5"/>
      <c r="G68" s="33">
        <f t="shared" ref="G68:H68" si="22">D68-D20</f>
        <v>-55</v>
      </c>
      <c r="H68" s="34">
        <f t="shared" si="22"/>
        <v>-55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19535</v>
      </c>
      <c r="O68" s="19">
        <f t="shared" si="5"/>
        <v>19695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22460</v>
      </c>
      <c r="E69" s="3">
        <v>22575</v>
      </c>
      <c r="F69" s="5"/>
      <c r="G69" s="33">
        <f t="shared" ref="G69:H69" si="23">D69-D21</f>
        <v>-95</v>
      </c>
      <c r="H69" s="34">
        <f t="shared" si="23"/>
        <v>-95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22410</v>
      </c>
      <c r="O69" s="19">
        <f t="shared" si="5"/>
        <v>22625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21255</v>
      </c>
      <c r="E70" s="3">
        <v>21415</v>
      </c>
      <c r="F70" s="5"/>
      <c r="G70" s="33">
        <f t="shared" ref="G70:H70" si="24">D70-D22</f>
        <v>-85</v>
      </c>
      <c r="H70" s="34">
        <f t="shared" si="24"/>
        <v>-75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21205</v>
      </c>
      <c r="O70" s="19">
        <f t="shared" si="5"/>
        <v>21465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12195</v>
      </c>
      <c r="E71" s="3">
        <v>12295</v>
      </c>
      <c r="F71" s="5"/>
      <c r="G71" s="33">
        <f t="shared" ref="G71:H71" si="25">D71-D23</f>
        <v>-25</v>
      </c>
      <c r="H71" s="34">
        <f t="shared" si="25"/>
        <v>-25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12145</v>
      </c>
      <c r="O71" s="19">
        <f t="shared" si="5"/>
        <v>12345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11675</v>
      </c>
      <c r="E72" s="3">
        <v>11735</v>
      </c>
      <c r="F72" s="5"/>
      <c r="G72" s="33">
        <f t="shared" ref="G72:H72" si="26">D72-D24</f>
        <v>-35</v>
      </c>
      <c r="H72" s="34">
        <f t="shared" si="26"/>
        <v>-40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11625</v>
      </c>
      <c r="O72" s="19">
        <f t="shared" si="5"/>
        <v>11785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9690</v>
      </c>
      <c r="E73" s="3">
        <v>9805</v>
      </c>
      <c r="F73" s="5"/>
      <c r="G73" s="33">
        <f t="shared" ref="G73:H73" si="27">D73-D25</f>
        <v>-20</v>
      </c>
      <c r="H73" s="34">
        <f t="shared" si="27"/>
        <v>-20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9640</v>
      </c>
      <c r="O73" s="19">
        <f t="shared" si="5"/>
        <v>9855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380</v>
      </c>
      <c r="E74" s="3">
        <v>396</v>
      </c>
      <c r="F74" s="5"/>
      <c r="G74" s="33">
        <f t="shared" ref="G74:H74" si="28">D74-D26</f>
        <v>0</v>
      </c>
      <c r="H74" s="34">
        <f t="shared" si="28"/>
        <v>0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372</v>
      </c>
      <c r="O74" s="19">
        <f t="shared" si="5"/>
        <v>404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180.25</v>
      </c>
      <c r="E75" s="3">
        <v>185</v>
      </c>
      <c r="F75" s="5"/>
      <c r="G75" s="35">
        <f t="shared" ref="G75:H75" si="29">D75-D27</f>
        <v>0.25</v>
      </c>
      <c r="H75" s="34">
        <f t="shared" si="29"/>
        <v>0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172.25</v>
      </c>
      <c r="O75" s="19">
        <f t="shared" si="5"/>
        <v>193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4477</v>
      </c>
      <c r="E76" s="3">
        <v>4532</v>
      </c>
      <c r="F76" s="5"/>
      <c r="G76" s="33">
        <f t="shared" ref="G76:H76" si="30">D76-D28</f>
        <v>-2</v>
      </c>
      <c r="H76" s="34">
        <f t="shared" si="30"/>
        <v>-2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4437</v>
      </c>
      <c r="O76" s="19">
        <f t="shared" si="5"/>
        <v>4572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4477</v>
      </c>
      <c r="E77" s="3">
        <v>4584</v>
      </c>
      <c r="F77" s="5"/>
      <c r="G77" s="33">
        <f t="shared" ref="G77:H77" si="31">D77-D29</f>
        <v>-2</v>
      </c>
      <c r="H77" s="34">
        <f t="shared" si="31"/>
        <v>-2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4437</v>
      </c>
      <c r="O77" s="19">
        <f t="shared" si="5"/>
        <v>4624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4477</v>
      </c>
      <c r="E78" s="3">
        <v>4596</v>
      </c>
      <c r="F78" s="5"/>
      <c r="G78" s="33">
        <f t="shared" ref="G78:H78" si="32">D78-D30</f>
        <v>-2</v>
      </c>
      <c r="H78" s="34">
        <f t="shared" si="32"/>
        <v>-2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4437</v>
      </c>
      <c r="O78" s="19">
        <f t="shared" si="5"/>
        <v>4636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4477</v>
      </c>
      <c r="E79" s="3">
        <v>4738</v>
      </c>
      <c r="F79" s="5"/>
      <c r="G79" s="33">
        <f t="shared" ref="G79:H79" si="33">D79-D31</f>
        <v>-2</v>
      </c>
      <c r="H79" s="34">
        <f t="shared" si="33"/>
        <v>-2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4427</v>
      </c>
      <c r="O79" s="19">
        <f t="shared" si="5"/>
        <v>4788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4574</v>
      </c>
      <c r="E80" s="3">
        <v>4632</v>
      </c>
      <c r="F80" s="5"/>
      <c r="G80" s="33">
        <f t="shared" ref="G80:H80" si="34">D80-D32</f>
        <v>-2</v>
      </c>
      <c r="H80" s="34">
        <f t="shared" si="34"/>
        <v>-2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4534</v>
      </c>
      <c r="O80" s="19">
        <f t="shared" si="5"/>
        <v>4672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4558</v>
      </c>
      <c r="E81" s="3">
        <v>4666</v>
      </c>
      <c r="F81" s="5"/>
      <c r="G81" s="33">
        <f t="shared" ref="G81:H81" si="35">D81-D33</f>
        <v>-6</v>
      </c>
      <c r="H81" s="34">
        <f t="shared" si="35"/>
        <v>-6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4518</v>
      </c>
      <c r="O81" s="19">
        <f t="shared" si="5"/>
        <v>4706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33">
        <f t="shared" ref="G82:H82" si="36">D82-D34</f>
        <v>0</v>
      </c>
      <c r="H82" s="34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52902</v>
      </c>
      <c r="E83" s="3">
        <v>55393</v>
      </c>
      <c r="F83" s="5"/>
      <c r="G83" s="33">
        <f t="shared" ref="G83:H83" si="37">D83-D35</f>
        <v>-30</v>
      </c>
      <c r="H83" s="34">
        <f t="shared" si="37"/>
        <v>-35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51902</v>
      </c>
      <c r="O83" s="19">
        <f t="shared" si="5"/>
        <v>56393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43309</v>
      </c>
      <c r="E84" s="3">
        <v>45033</v>
      </c>
      <c r="F84" s="5"/>
      <c r="G84" s="33">
        <f t="shared" ref="G84:H84" si="38">D84-D36</f>
        <v>-10</v>
      </c>
      <c r="H84" s="34">
        <f t="shared" si="38"/>
        <v>-14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42309</v>
      </c>
      <c r="O84" s="19">
        <f t="shared" si="5"/>
        <v>46033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42511</v>
      </c>
      <c r="E85" s="3">
        <v>44193</v>
      </c>
      <c r="F85" s="5"/>
      <c r="G85" s="33">
        <f t="shared" ref="G85:H85" si="39">D85-D37</f>
        <v>-9</v>
      </c>
      <c r="H85" s="34">
        <f t="shared" si="39"/>
        <v>-13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41511</v>
      </c>
      <c r="O85" s="19">
        <f t="shared" si="5"/>
        <v>45193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22924</v>
      </c>
      <c r="E86" s="3">
        <v>23909</v>
      </c>
      <c r="F86" s="5"/>
      <c r="G86" s="33">
        <f t="shared" ref="G86:H86" si="40">D86-D38</f>
        <v>13</v>
      </c>
      <c r="H86" s="34">
        <f t="shared" si="40"/>
        <v>-13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21924</v>
      </c>
      <c r="O86" s="19">
        <f t="shared" si="5"/>
        <v>24909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192</v>
      </c>
      <c r="E87" s="3">
        <v>212</v>
      </c>
      <c r="F87" s="5"/>
      <c r="G87" s="33">
        <f t="shared" ref="G87:H87" si="41">D87-D39</f>
        <v>0</v>
      </c>
      <c r="H87" s="34">
        <f t="shared" si="41"/>
        <v>0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187</v>
      </c>
      <c r="O87" s="19">
        <f t="shared" si="5"/>
        <v>217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46092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C51:E51"/>
    <mergeCell ref="A40:B40"/>
    <mergeCell ref="L41:M41"/>
    <mergeCell ref="L45:O45"/>
    <mergeCell ref="L46:O46"/>
    <mergeCell ref="C50:E50"/>
    <mergeCell ref="L94:O94"/>
    <mergeCell ref="C52:D52"/>
    <mergeCell ref="G52:H52"/>
    <mergeCell ref="I52:I53"/>
    <mergeCell ref="A88:B88"/>
    <mergeCell ref="M50:O50"/>
    <mergeCell ref="M51:O51"/>
    <mergeCell ref="L52:M52"/>
    <mergeCell ref="L89:M89"/>
    <mergeCell ref="L93:O93"/>
    <mergeCell ref="C2:E2"/>
    <mergeCell ref="M2:O2"/>
    <mergeCell ref="C3:E3"/>
    <mergeCell ref="M3:O3"/>
    <mergeCell ref="G4:H4"/>
    <mergeCell ref="I4:I5"/>
    <mergeCell ref="L4:M4"/>
    <mergeCell ref="C4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AD1002"/>
  <sheetViews>
    <sheetView workbookViewId="0"/>
  </sheetViews>
  <sheetFormatPr defaultColWidth="12.6328125" defaultRowHeight="15.75" customHeight="1" x14ac:dyDescent="0.25"/>
  <sheetData>
    <row r="1" spans="1:30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5"/>
      <c r="B4" s="5" t="s">
        <v>7</v>
      </c>
      <c r="C4" s="44">
        <v>46115</v>
      </c>
      <c r="D4" s="37"/>
      <c r="E4" s="29">
        <v>0.37847222222222221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46115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31" t="s">
        <v>11</v>
      </c>
      <c r="B5" s="31" t="s">
        <v>12</v>
      </c>
      <c r="C5" s="31" t="s">
        <v>13</v>
      </c>
      <c r="D5" s="31" t="s">
        <v>14</v>
      </c>
      <c r="E5" s="31" t="s">
        <v>15</v>
      </c>
      <c r="F5" s="5"/>
      <c r="G5" s="30" t="s">
        <v>14</v>
      </c>
      <c r="H5" s="30" t="s">
        <v>16</v>
      </c>
      <c r="I5" s="37"/>
      <c r="J5" s="5"/>
      <c r="K5" s="32" t="s">
        <v>11</v>
      </c>
      <c r="L5" s="32" t="s">
        <v>12</v>
      </c>
      <c r="M5" s="32" t="s">
        <v>13</v>
      </c>
      <c r="N5" s="32" t="s">
        <v>14</v>
      </c>
      <c r="O5" s="32" t="s">
        <v>15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13">
        <v>1</v>
      </c>
      <c r="B6" s="14" t="s">
        <v>1</v>
      </c>
      <c r="C6" s="15" t="s">
        <v>17</v>
      </c>
      <c r="D6" s="3">
        <v>17010</v>
      </c>
      <c r="E6" s="3">
        <v>17145</v>
      </c>
      <c r="F6" s="5"/>
      <c r="G6" s="33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16985</v>
      </c>
      <c r="O6" s="19">
        <f t="shared" ref="O6:O39" si="0">E6+I6</f>
        <v>17170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13">
        <f t="shared" ref="A7:A39" si="1">A6+1</f>
        <v>2</v>
      </c>
      <c r="B7" s="14" t="s">
        <v>18</v>
      </c>
      <c r="C7" s="15" t="s">
        <v>19</v>
      </c>
      <c r="D7" s="3">
        <v>0</v>
      </c>
      <c r="E7" s="3">
        <v>17150</v>
      </c>
      <c r="F7" s="5"/>
      <c r="G7" s="33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19">
        <f>D7</f>
        <v>0</v>
      </c>
      <c r="O7" s="19">
        <f t="shared" si="0"/>
        <v>17175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13">
        <f t="shared" si="1"/>
        <v>3</v>
      </c>
      <c r="B8" s="14" t="s">
        <v>20</v>
      </c>
      <c r="C8" s="15" t="s">
        <v>21</v>
      </c>
      <c r="D8" s="3">
        <v>14760</v>
      </c>
      <c r="E8" s="3">
        <v>14935</v>
      </c>
      <c r="F8" s="5"/>
      <c r="G8" s="33" t="s">
        <v>80</v>
      </c>
      <c r="H8" s="34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14710</v>
      </c>
      <c r="O8" s="19">
        <f t="shared" si="0"/>
        <v>14985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13">
        <f t="shared" si="1"/>
        <v>4</v>
      </c>
      <c r="B9" s="14" t="s">
        <v>22</v>
      </c>
      <c r="C9" s="15" t="s">
        <v>23</v>
      </c>
      <c r="D9" s="3">
        <v>13260</v>
      </c>
      <c r="E9" s="3">
        <v>13290</v>
      </c>
      <c r="F9" s="5"/>
      <c r="G9" s="35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13210</v>
      </c>
      <c r="O9" s="19">
        <f t="shared" si="0"/>
        <v>13340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13">
        <f t="shared" si="1"/>
        <v>5</v>
      </c>
      <c r="B10" s="14" t="s">
        <v>24</v>
      </c>
      <c r="C10" s="15" t="s">
        <v>25</v>
      </c>
      <c r="D10" s="3">
        <v>13245</v>
      </c>
      <c r="E10" s="3">
        <v>13285</v>
      </c>
      <c r="F10" s="5"/>
      <c r="G10" s="35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13195</v>
      </c>
      <c r="O10" s="19">
        <f t="shared" si="0"/>
        <v>13335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">
      <c r="A11" s="13">
        <f t="shared" si="1"/>
        <v>6</v>
      </c>
      <c r="B11" s="14" t="s">
        <v>26</v>
      </c>
      <c r="C11" s="15" t="s">
        <v>17</v>
      </c>
      <c r="D11" s="3">
        <v>2478</v>
      </c>
      <c r="E11" s="3">
        <v>2493</v>
      </c>
      <c r="F11" s="5"/>
      <c r="G11" s="33" t="s">
        <v>80</v>
      </c>
      <c r="H11" s="34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2473</v>
      </c>
      <c r="O11" s="19">
        <f t="shared" si="0"/>
        <v>2498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">
      <c r="A12" s="13">
        <f t="shared" si="1"/>
        <v>7</v>
      </c>
      <c r="B12" s="14" t="s">
        <v>27</v>
      </c>
      <c r="C12" s="15" t="s">
        <v>28</v>
      </c>
      <c r="D12" s="3">
        <v>2180</v>
      </c>
      <c r="E12" s="3">
        <v>2188</v>
      </c>
      <c r="F12" s="5"/>
      <c r="G12" s="33" t="s">
        <v>80</v>
      </c>
      <c r="H12" s="34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2175</v>
      </c>
      <c r="O12" s="19">
        <f t="shared" si="0"/>
        <v>2193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">
      <c r="A13" s="13">
        <f t="shared" si="1"/>
        <v>8</v>
      </c>
      <c r="B13" s="14" t="s">
        <v>29</v>
      </c>
      <c r="C13" s="15" t="s">
        <v>30</v>
      </c>
      <c r="D13" s="3">
        <v>532.29999999999995</v>
      </c>
      <c r="E13" s="3">
        <v>535.79999999999995</v>
      </c>
      <c r="F13" s="5"/>
      <c r="G13" s="33" t="s">
        <v>80</v>
      </c>
      <c r="H13" s="34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522.29999999999995</v>
      </c>
      <c r="O13" s="19">
        <f t="shared" si="0"/>
        <v>545.79999999999995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">
      <c r="A14" s="13">
        <f t="shared" si="1"/>
        <v>9</v>
      </c>
      <c r="B14" s="14" t="s">
        <v>31</v>
      </c>
      <c r="C14" s="15" t="s">
        <v>32</v>
      </c>
      <c r="D14" s="3">
        <v>11.4</v>
      </c>
      <c r="E14" s="3">
        <v>11.53</v>
      </c>
      <c r="F14" s="5"/>
      <c r="G14" s="35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11.200000000000001</v>
      </c>
      <c r="O14" s="19">
        <f t="shared" si="0"/>
        <v>11.729999999999999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13">
        <f t="shared" si="1"/>
        <v>10</v>
      </c>
      <c r="B15" s="14" t="s">
        <v>33</v>
      </c>
      <c r="C15" s="15" t="s">
        <v>34</v>
      </c>
      <c r="D15" s="3">
        <v>106.8</v>
      </c>
      <c r="E15" s="3">
        <v>107.45</v>
      </c>
      <c r="F15" s="5"/>
      <c r="G15" s="35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105.8</v>
      </c>
      <c r="O15" s="19">
        <f t="shared" si="0"/>
        <v>108.45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13">
        <f t="shared" si="1"/>
        <v>11</v>
      </c>
      <c r="B16" s="14" t="s">
        <v>35</v>
      </c>
      <c r="C16" s="15" t="s">
        <v>17</v>
      </c>
      <c r="D16" s="3">
        <v>4225</v>
      </c>
      <c r="E16" s="3">
        <v>4260</v>
      </c>
      <c r="F16" s="5"/>
      <c r="G16" s="35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4200</v>
      </c>
      <c r="O16" s="19">
        <f t="shared" si="0"/>
        <v>4285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">
      <c r="A17" s="13">
        <f t="shared" si="1"/>
        <v>12</v>
      </c>
      <c r="B17" s="14" t="s">
        <v>36</v>
      </c>
      <c r="C17" s="15" t="s">
        <v>30</v>
      </c>
      <c r="D17" s="3">
        <v>522.35</v>
      </c>
      <c r="E17" s="3">
        <v>525.35</v>
      </c>
      <c r="F17" s="5"/>
      <c r="G17" s="35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512.35</v>
      </c>
      <c r="O17" s="19">
        <f t="shared" si="0"/>
        <v>535.35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">
      <c r="A18" s="13">
        <f t="shared" si="1"/>
        <v>13</v>
      </c>
      <c r="B18" s="14" t="s">
        <v>37</v>
      </c>
      <c r="C18" s="15" t="s">
        <v>38</v>
      </c>
      <c r="D18" s="22">
        <v>0.624</v>
      </c>
      <c r="E18" s="22">
        <v>0.64300000000000002</v>
      </c>
      <c r="F18" s="5"/>
      <c r="G18" s="35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0.61399999999999999</v>
      </c>
      <c r="O18" s="19">
        <f t="shared" si="0"/>
        <v>0.65300000000000002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">
      <c r="A19" s="13">
        <f t="shared" si="1"/>
        <v>14</v>
      </c>
      <c r="B19" s="14" t="s">
        <v>39</v>
      </c>
      <c r="C19" s="15" t="s">
        <v>28</v>
      </c>
      <c r="D19" s="3">
        <v>273.85000000000002</v>
      </c>
      <c r="E19" s="3">
        <v>281.5</v>
      </c>
      <c r="F19" s="5"/>
      <c r="G19" s="35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263.85000000000002</v>
      </c>
      <c r="O19" s="19">
        <f t="shared" si="0"/>
        <v>291.5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">
      <c r="A20" s="13">
        <f t="shared" si="1"/>
        <v>15</v>
      </c>
      <c r="B20" s="14" t="s">
        <v>40</v>
      </c>
      <c r="C20" s="15" t="s">
        <v>23</v>
      </c>
      <c r="D20" s="3">
        <v>19605</v>
      </c>
      <c r="E20" s="3">
        <v>19665</v>
      </c>
      <c r="F20" s="5"/>
      <c r="G20" s="35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19555</v>
      </c>
      <c r="O20" s="19">
        <f t="shared" si="0"/>
        <v>19715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22480</v>
      </c>
      <c r="E21" s="3">
        <v>22615</v>
      </c>
      <c r="F21" s="5"/>
      <c r="G21" s="33" t="s">
        <v>80</v>
      </c>
      <c r="H21" s="34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22430</v>
      </c>
      <c r="O21" s="19">
        <f t="shared" si="0"/>
        <v>22665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21275</v>
      </c>
      <c r="E22" s="3">
        <v>21445</v>
      </c>
      <c r="F22" s="5"/>
      <c r="G22" s="35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21225</v>
      </c>
      <c r="O22" s="19">
        <f t="shared" si="0"/>
        <v>21495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12195</v>
      </c>
      <c r="E23" s="3">
        <v>12295</v>
      </c>
      <c r="F23" s="5"/>
      <c r="G23" s="33" t="s">
        <v>80</v>
      </c>
      <c r="H23" s="34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12145</v>
      </c>
      <c r="O23" s="19">
        <f t="shared" si="0"/>
        <v>12345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11730</v>
      </c>
      <c r="E24" s="3">
        <v>11795</v>
      </c>
      <c r="F24" s="5"/>
      <c r="G24" s="33" t="s">
        <v>80</v>
      </c>
      <c r="H24" s="34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11680</v>
      </c>
      <c r="O24" s="19">
        <f t="shared" si="0"/>
        <v>11845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6695</v>
      </c>
      <c r="E25" s="3">
        <v>9810</v>
      </c>
      <c r="F25" s="5"/>
      <c r="G25" s="35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6645</v>
      </c>
      <c r="O25" s="19">
        <f t="shared" si="0"/>
        <v>9860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380</v>
      </c>
      <c r="E26" s="3">
        <v>396</v>
      </c>
      <c r="F26" s="5"/>
      <c r="G26" s="33" t="s">
        <v>80</v>
      </c>
      <c r="H26" s="34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372</v>
      </c>
      <c r="O26" s="19">
        <f t="shared" si="0"/>
        <v>404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180.45</v>
      </c>
      <c r="E27" s="3">
        <v>185</v>
      </c>
      <c r="F27" s="5"/>
      <c r="G27" s="33" t="s">
        <v>80</v>
      </c>
      <c r="H27" s="34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172.45</v>
      </c>
      <c r="O27" s="19">
        <f t="shared" si="0"/>
        <v>193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4477</v>
      </c>
      <c r="E28" s="3">
        <v>4532</v>
      </c>
      <c r="F28" s="5"/>
      <c r="G28" s="33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4437</v>
      </c>
      <c r="O28" s="19">
        <f t="shared" si="0"/>
        <v>4572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4477</v>
      </c>
      <c r="E29" s="3">
        <v>4584</v>
      </c>
      <c r="F29" s="5"/>
      <c r="G29" s="33" t="s">
        <v>80</v>
      </c>
      <c r="H29" s="34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4437</v>
      </c>
      <c r="O29" s="19">
        <f t="shared" si="0"/>
        <v>4624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4477</v>
      </c>
      <c r="E30" s="3">
        <v>4596</v>
      </c>
      <c r="F30" s="5"/>
      <c r="G30" s="33" t="s">
        <v>80</v>
      </c>
      <c r="H30" s="34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4437</v>
      </c>
      <c r="O30" s="19">
        <f t="shared" si="0"/>
        <v>4636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4477</v>
      </c>
      <c r="E31" s="3">
        <v>4738</v>
      </c>
      <c r="F31" s="5"/>
      <c r="G31" s="33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4427</v>
      </c>
      <c r="O31" s="19">
        <f t="shared" si="0"/>
        <v>4788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4574</v>
      </c>
      <c r="E32" s="3">
        <v>4632</v>
      </c>
      <c r="F32" s="5"/>
      <c r="G32" s="33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4534</v>
      </c>
      <c r="O32" s="19">
        <f t="shared" si="0"/>
        <v>4672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4558</v>
      </c>
      <c r="E33" s="3">
        <v>4666</v>
      </c>
      <c r="F33" s="5"/>
      <c r="G33" s="33" t="s">
        <v>80</v>
      </c>
      <c r="H33" s="34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4518</v>
      </c>
      <c r="O33" s="19">
        <f t="shared" si="0"/>
        <v>4706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33" t="s">
        <v>80</v>
      </c>
      <c r="H34" s="34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52917</v>
      </c>
      <c r="E35" s="3">
        <v>55393</v>
      </c>
      <c r="F35" s="5"/>
      <c r="G35" s="33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51917</v>
      </c>
      <c r="O35" s="19">
        <f t="shared" si="0"/>
        <v>56393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43322</v>
      </c>
      <c r="E36" s="3">
        <v>45033</v>
      </c>
      <c r="F36" s="5"/>
      <c r="G36" s="33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42322</v>
      </c>
      <c r="O36" s="19">
        <f t="shared" si="0"/>
        <v>46033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42524</v>
      </c>
      <c r="E37" s="3">
        <v>44193</v>
      </c>
      <c r="F37" s="5"/>
      <c r="G37" s="33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41524</v>
      </c>
      <c r="O37" s="19">
        <f t="shared" si="0"/>
        <v>45193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22931</v>
      </c>
      <c r="E38" s="3">
        <v>23915</v>
      </c>
      <c r="F38" s="5"/>
      <c r="G38" s="33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21931</v>
      </c>
      <c r="O38" s="19">
        <f t="shared" si="0"/>
        <v>24915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192</v>
      </c>
      <c r="E39" s="3">
        <v>212</v>
      </c>
      <c r="F39" s="5"/>
      <c r="G39" s="35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187</v>
      </c>
      <c r="O39" s="19">
        <f t="shared" si="0"/>
        <v>217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46115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v>46092</v>
      </c>
      <c r="D52" s="37"/>
      <c r="E52" s="29">
        <v>0.53194444444444444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46092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31" t="s">
        <v>11</v>
      </c>
      <c r="B53" s="31" t="s">
        <v>12</v>
      </c>
      <c r="C53" s="31" t="s">
        <v>13</v>
      </c>
      <c r="D53" s="31" t="s">
        <v>14</v>
      </c>
      <c r="E53" s="31" t="s">
        <v>15</v>
      </c>
      <c r="F53" s="5"/>
      <c r="G53" s="30" t="s">
        <v>14</v>
      </c>
      <c r="H53" s="30" t="s">
        <v>16</v>
      </c>
      <c r="I53" s="37"/>
      <c r="J53" s="5"/>
      <c r="K53" s="32" t="s">
        <v>11</v>
      </c>
      <c r="L53" s="32" t="s">
        <v>12</v>
      </c>
      <c r="M53" s="32" t="s">
        <v>13</v>
      </c>
      <c r="N53" s="32" t="s">
        <v>14</v>
      </c>
      <c r="O53" s="3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17015</v>
      </c>
      <c r="E54" s="3">
        <v>17155</v>
      </c>
      <c r="F54" s="5"/>
      <c r="G54" s="33">
        <f t="shared" ref="G54:H54" si="4">D54-D6</f>
        <v>5</v>
      </c>
      <c r="H54" s="17">
        <f t="shared" si="4"/>
        <v>10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16990</v>
      </c>
      <c r="O54" s="19">
        <f t="shared" ref="O54:O87" si="5">E54+I54</f>
        <v>17180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3" t="s">
        <v>19</v>
      </c>
      <c r="E55" s="3">
        <v>17160</v>
      </c>
      <c r="F55" s="5"/>
      <c r="G55" s="33" t="e">
        <f t="shared" ref="G55:H55" si="7">D55-D7</f>
        <v>#VALUE!</v>
      </c>
      <c r="H55" s="17">
        <f t="shared" si="7"/>
        <v>10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19" t="str">
        <f>D55</f>
        <v>-</v>
      </c>
      <c r="O55" s="19">
        <f t="shared" si="5"/>
        <v>17185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14760</v>
      </c>
      <c r="E56" s="3">
        <v>14935</v>
      </c>
      <c r="F56" s="5"/>
      <c r="G56" s="33">
        <f t="shared" ref="G56:H56" si="9">D56-D8</f>
        <v>0</v>
      </c>
      <c r="H56" s="34">
        <f t="shared" si="9"/>
        <v>0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14710</v>
      </c>
      <c r="O56" s="19">
        <f t="shared" si="5"/>
        <v>14985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13240</v>
      </c>
      <c r="E57" s="3">
        <v>13285</v>
      </c>
      <c r="F57" s="5"/>
      <c r="G57" s="33">
        <f t="shared" ref="G57:H57" si="11">D57-D9</f>
        <v>-20</v>
      </c>
      <c r="H57" s="34">
        <f t="shared" si="11"/>
        <v>-5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13190</v>
      </c>
      <c r="O57" s="19">
        <f t="shared" si="5"/>
        <v>13335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13225</v>
      </c>
      <c r="E58" s="3">
        <v>13280</v>
      </c>
      <c r="F58" s="5"/>
      <c r="G58" s="33">
        <f t="shared" ref="G58:H58" si="12">D58-D10</f>
        <v>-20</v>
      </c>
      <c r="H58" s="34">
        <f t="shared" si="12"/>
        <v>-5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13175</v>
      </c>
      <c r="O58" s="19">
        <f t="shared" si="5"/>
        <v>13330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2478</v>
      </c>
      <c r="E59" s="3">
        <v>2493</v>
      </c>
      <c r="F59" s="5"/>
      <c r="G59" s="33">
        <f t="shared" ref="G59:H59" si="13">D59-D11</f>
        <v>0</v>
      </c>
      <c r="H59" s="34">
        <f t="shared" si="13"/>
        <v>0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2473</v>
      </c>
      <c r="O59" s="19">
        <f t="shared" si="5"/>
        <v>2498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2182</v>
      </c>
      <c r="E60" s="3">
        <v>2190</v>
      </c>
      <c r="F60" s="5"/>
      <c r="G60" s="33">
        <f t="shared" ref="G60:H60" si="14">D60-D12</f>
        <v>2</v>
      </c>
      <c r="H60" s="34">
        <f t="shared" si="14"/>
        <v>2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2177</v>
      </c>
      <c r="O60" s="19">
        <f t="shared" si="5"/>
        <v>2195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532.1</v>
      </c>
      <c r="E61" s="3">
        <v>535.6</v>
      </c>
      <c r="F61" s="5"/>
      <c r="G61" s="33">
        <f t="shared" ref="G61:H61" si="15">D61-D13</f>
        <v>-0.19999999999993179</v>
      </c>
      <c r="H61" s="34">
        <f t="shared" si="15"/>
        <v>-0.19999999999993179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522.1</v>
      </c>
      <c r="O61" s="19">
        <f t="shared" si="5"/>
        <v>545.6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11.37</v>
      </c>
      <c r="E62" s="3">
        <v>11.5</v>
      </c>
      <c r="F62" s="5"/>
      <c r="G62" s="33">
        <f t="shared" ref="G62:H62" si="16">D62-D14</f>
        <v>-3.0000000000001137E-2</v>
      </c>
      <c r="H62" s="34">
        <f t="shared" si="16"/>
        <v>-2.9999999999999361E-2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11.17</v>
      </c>
      <c r="O62" s="19">
        <f t="shared" si="5"/>
        <v>11.7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106.8</v>
      </c>
      <c r="E63" s="3">
        <v>107.5</v>
      </c>
      <c r="F63" s="5"/>
      <c r="G63" s="33">
        <f t="shared" ref="G63:H63" si="17">D63-D15</f>
        <v>0</v>
      </c>
      <c r="H63" s="34">
        <f t="shared" si="17"/>
        <v>4.9999999999997158E-2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105.8</v>
      </c>
      <c r="O63" s="19">
        <f t="shared" si="5"/>
        <v>108.5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4225</v>
      </c>
      <c r="E64" s="3">
        <v>4260</v>
      </c>
      <c r="F64" s="5"/>
      <c r="G64" s="35">
        <f t="shared" ref="G64:H64" si="18">D64-D16</f>
        <v>0</v>
      </c>
      <c r="H64" s="17">
        <f t="shared" si="18"/>
        <v>0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4200</v>
      </c>
      <c r="O64" s="19">
        <f t="shared" si="5"/>
        <v>4285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520.95000000000005</v>
      </c>
      <c r="E65" s="3">
        <v>523.95000000000005</v>
      </c>
      <c r="F65" s="5"/>
      <c r="G65" s="33">
        <f t="shared" ref="G65:H65" si="19">D65-D17</f>
        <v>-1.3999999999999773</v>
      </c>
      <c r="H65" s="34">
        <f t="shared" si="19"/>
        <v>-1.3999999999999773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510.95000000000005</v>
      </c>
      <c r="O65" s="19">
        <f t="shared" si="5"/>
        <v>533.95000000000005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0.624</v>
      </c>
      <c r="E66" s="22">
        <v>0.64300000000000002</v>
      </c>
      <c r="F66" s="5"/>
      <c r="G66" s="33">
        <f t="shared" ref="G66:H66" si="20">D66-D18</f>
        <v>0</v>
      </c>
      <c r="H66" s="34">
        <f t="shared" si="20"/>
        <v>0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0.61399999999999999</v>
      </c>
      <c r="O66" s="19">
        <f t="shared" si="5"/>
        <v>0.65300000000000002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272.85000000000002</v>
      </c>
      <c r="E67" s="3">
        <v>280.5</v>
      </c>
      <c r="F67" s="5"/>
      <c r="G67" s="33">
        <f t="shared" ref="G67:H67" si="21">D67-D19</f>
        <v>-1</v>
      </c>
      <c r="H67" s="34">
        <f t="shared" si="21"/>
        <v>-1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262.85000000000002</v>
      </c>
      <c r="O67" s="19">
        <f t="shared" si="5"/>
        <v>290.5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19585</v>
      </c>
      <c r="E68" s="3">
        <v>19645</v>
      </c>
      <c r="F68" s="5"/>
      <c r="G68" s="33">
        <f t="shared" ref="G68:H68" si="22">D68-D20</f>
        <v>-20</v>
      </c>
      <c r="H68" s="34">
        <f t="shared" si="22"/>
        <v>-20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19535</v>
      </c>
      <c r="O68" s="19">
        <f t="shared" si="5"/>
        <v>19695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22460</v>
      </c>
      <c r="E69" s="3">
        <v>22575</v>
      </c>
      <c r="F69" s="5"/>
      <c r="G69" s="33">
        <f t="shared" ref="G69:H69" si="23">D69-D21</f>
        <v>-20</v>
      </c>
      <c r="H69" s="34">
        <f t="shared" si="23"/>
        <v>-40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22410</v>
      </c>
      <c r="O69" s="19">
        <f t="shared" si="5"/>
        <v>22625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21255</v>
      </c>
      <c r="E70" s="3">
        <v>21415</v>
      </c>
      <c r="F70" s="5"/>
      <c r="G70" s="33">
        <f t="shared" ref="G70:H70" si="24">D70-D22</f>
        <v>-20</v>
      </c>
      <c r="H70" s="34">
        <f t="shared" si="24"/>
        <v>-30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21205</v>
      </c>
      <c r="O70" s="19">
        <f t="shared" si="5"/>
        <v>21465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12195</v>
      </c>
      <c r="E71" s="3">
        <v>12295</v>
      </c>
      <c r="F71" s="5"/>
      <c r="G71" s="33">
        <f t="shared" ref="G71:H71" si="25">D71-D23</f>
        <v>0</v>
      </c>
      <c r="H71" s="34">
        <f t="shared" si="25"/>
        <v>0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12145</v>
      </c>
      <c r="O71" s="19">
        <f t="shared" si="5"/>
        <v>12345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11675</v>
      </c>
      <c r="E72" s="3">
        <v>11735</v>
      </c>
      <c r="F72" s="5"/>
      <c r="G72" s="33">
        <f t="shared" ref="G72:H72" si="26">D72-D24</f>
        <v>-55</v>
      </c>
      <c r="H72" s="34">
        <f t="shared" si="26"/>
        <v>-60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11625</v>
      </c>
      <c r="O72" s="19">
        <f t="shared" si="5"/>
        <v>11785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9690</v>
      </c>
      <c r="E73" s="3">
        <v>9805</v>
      </c>
      <c r="F73" s="5"/>
      <c r="G73" s="33">
        <f t="shared" ref="G73:H73" si="27">D73-D25</f>
        <v>2995</v>
      </c>
      <c r="H73" s="34">
        <f t="shared" si="27"/>
        <v>-5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9640</v>
      </c>
      <c r="O73" s="19">
        <f t="shared" si="5"/>
        <v>9855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380</v>
      </c>
      <c r="E74" s="3">
        <v>396</v>
      </c>
      <c r="F74" s="5"/>
      <c r="G74" s="33">
        <f t="shared" ref="G74:H74" si="28">D74-D26</f>
        <v>0</v>
      </c>
      <c r="H74" s="34">
        <f t="shared" si="28"/>
        <v>0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372</v>
      </c>
      <c r="O74" s="19">
        <f t="shared" si="5"/>
        <v>404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180.25</v>
      </c>
      <c r="E75" s="3">
        <v>185</v>
      </c>
      <c r="F75" s="5"/>
      <c r="G75" s="35">
        <f t="shared" ref="G75:H75" si="29">D75-D27</f>
        <v>-0.19999999999998863</v>
      </c>
      <c r="H75" s="34">
        <f t="shared" si="29"/>
        <v>0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172.25</v>
      </c>
      <c r="O75" s="19">
        <f t="shared" si="5"/>
        <v>193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4477</v>
      </c>
      <c r="E76" s="3">
        <v>4532</v>
      </c>
      <c r="F76" s="5"/>
      <c r="G76" s="33">
        <f t="shared" ref="G76:H76" si="30">D76-D28</f>
        <v>0</v>
      </c>
      <c r="H76" s="34">
        <f t="shared" si="30"/>
        <v>0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4437</v>
      </c>
      <c r="O76" s="19">
        <f t="shared" si="5"/>
        <v>4572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4477</v>
      </c>
      <c r="E77" s="3">
        <v>4584</v>
      </c>
      <c r="F77" s="5"/>
      <c r="G77" s="33">
        <f t="shared" ref="G77:H77" si="31">D77-D29</f>
        <v>0</v>
      </c>
      <c r="H77" s="34">
        <f t="shared" si="31"/>
        <v>0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4437</v>
      </c>
      <c r="O77" s="19">
        <f t="shared" si="5"/>
        <v>4624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4477</v>
      </c>
      <c r="E78" s="3">
        <v>4596</v>
      </c>
      <c r="F78" s="5"/>
      <c r="G78" s="33">
        <f t="shared" ref="G78:H78" si="32">D78-D30</f>
        <v>0</v>
      </c>
      <c r="H78" s="34">
        <f t="shared" si="32"/>
        <v>0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4437</v>
      </c>
      <c r="O78" s="19">
        <f t="shared" si="5"/>
        <v>4636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4477</v>
      </c>
      <c r="E79" s="3">
        <v>4738</v>
      </c>
      <c r="F79" s="5"/>
      <c r="G79" s="33">
        <f t="shared" ref="G79:H79" si="33">D79-D31</f>
        <v>0</v>
      </c>
      <c r="H79" s="34">
        <f t="shared" si="33"/>
        <v>0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4427</v>
      </c>
      <c r="O79" s="19">
        <f t="shared" si="5"/>
        <v>4788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4574</v>
      </c>
      <c r="E80" s="3">
        <v>4632</v>
      </c>
      <c r="F80" s="5"/>
      <c r="G80" s="33">
        <f t="shared" ref="G80:H80" si="34">D80-D32</f>
        <v>0</v>
      </c>
      <c r="H80" s="34">
        <f t="shared" si="34"/>
        <v>0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4534</v>
      </c>
      <c r="O80" s="19">
        <f t="shared" si="5"/>
        <v>4672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4558</v>
      </c>
      <c r="E81" s="3">
        <v>4666</v>
      </c>
      <c r="F81" s="5"/>
      <c r="G81" s="33">
        <f t="shared" ref="G81:H81" si="35">D81-D33</f>
        <v>0</v>
      </c>
      <c r="H81" s="34">
        <f t="shared" si="35"/>
        <v>0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4518</v>
      </c>
      <c r="O81" s="19">
        <f t="shared" si="5"/>
        <v>4706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33">
        <f t="shared" ref="G82:H82" si="36">D82-D34</f>
        <v>0</v>
      </c>
      <c r="H82" s="34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52902</v>
      </c>
      <c r="E83" s="3">
        <v>55393</v>
      </c>
      <c r="F83" s="5"/>
      <c r="G83" s="33">
        <f t="shared" ref="G83:H83" si="37">D83-D35</f>
        <v>-15</v>
      </c>
      <c r="H83" s="34">
        <f t="shared" si="37"/>
        <v>0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51902</v>
      </c>
      <c r="O83" s="19">
        <f t="shared" si="5"/>
        <v>56393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43309</v>
      </c>
      <c r="E84" s="3">
        <v>45033</v>
      </c>
      <c r="F84" s="5"/>
      <c r="G84" s="33">
        <f t="shared" ref="G84:H84" si="38">D84-D36</f>
        <v>-13</v>
      </c>
      <c r="H84" s="34">
        <f t="shared" si="38"/>
        <v>0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42309</v>
      </c>
      <c r="O84" s="19">
        <f t="shared" si="5"/>
        <v>46033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42511</v>
      </c>
      <c r="E85" s="3">
        <v>44193</v>
      </c>
      <c r="F85" s="5"/>
      <c r="G85" s="33">
        <f t="shared" ref="G85:H85" si="39">D85-D37</f>
        <v>-13</v>
      </c>
      <c r="H85" s="34">
        <f t="shared" si="39"/>
        <v>0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41511</v>
      </c>
      <c r="O85" s="19">
        <f t="shared" si="5"/>
        <v>45193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22924</v>
      </c>
      <c r="E86" s="3">
        <v>23909</v>
      </c>
      <c r="F86" s="5"/>
      <c r="G86" s="33">
        <f t="shared" ref="G86:H86" si="40">D86-D38</f>
        <v>-7</v>
      </c>
      <c r="H86" s="34">
        <f t="shared" si="40"/>
        <v>-6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21924</v>
      </c>
      <c r="O86" s="19">
        <f t="shared" si="5"/>
        <v>24909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192</v>
      </c>
      <c r="E87" s="3">
        <v>212</v>
      </c>
      <c r="F87" s="5"/>
      <c r="G87" s="33">
        <f t="shared" ref="G87:H87" si="41">D87-D39</f>
        <v>0</v>
      </c>
      <c r="H87" s="34">
        <f t="shared" si="41"/>
        <v>0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187</v>
      </c>
      <c r="O87" s="19">
        <f t="shared" si="5"/>
        <v>217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46092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C51:E51"/>
    <mergeCell ref="A40:B40"/>
    <mergeCell ref="L41:M41"/>
    <mergeCell ref="L45:O45"/>
    <mergeCell ref="L46:O46"/>
    <mergeCell ref="C50:E50"/>
    <mergeCell ref="L94:O94"/>
    <mergeCell ref="C52:D52"/>
    <mergeCell ref="G52:H52"/>
    <mergeCell ref="I52:I53"/>
    <mergeCell ref="A88:B88"/>
    <mergeCell ref="M50:O50"/>
    <mergeCell ref="M51:O51"/>
    <mergeCell ref="L52:M52"/>
    <mergeCell ref="L89:M89"/>
    <mergeCell ref="L93:O93"/>
    <mergeCell ref="C2:E2"/>
    <mergeCell ref="M2:O2"/>
    <mergeCell ref="C3:E3"/>
    <mergeCell ref="M3:O3"/>
    <mergeCell ref="G4:H4"/>
    <mergeCell ref="I4:I5"/>
    <mergeCell ref="L4:M4"/>
    <mergeCell ref="C4:D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D1002"/>
  <sheetViews>
    <sheetView workbookViewId="0"/>
  </sheetViews>
  <sheetFormatPr defaultColWidth="12.6328125" defaultRowHeight="15.75" customHeight="1" x14ac:dyDescent="0.25"/>
  <sheetData>
    <row r="1" spans="1:30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5"/>
      <c r="B4" s="5" t="s">
        <v>7</v>
      </c>
      <c r="C4" s="44">
        <v>46116</v>
      </c>
      <c r="D4" s="37"/>
      <c r="E4" s="29">
        <v>0.37847222222222221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46116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31" t="s">
        <v>11</v>
      </c>
      <c r="B5" s="31" t="s">
        <v>12</v>
      </c>
      <c r="C5" s="31" t="s">
        <v>13</v>
      </c>
      <c r="D5" s="31" t="s">
        <v>14</v>
      </c>
      <c r="E5" s="31" t="s">
        <v>15</v>
      </c>
      <c r="F5" s="5"/>
      <c r="G5" s="30" t="s">
        <v>14</v>
      </c>
      <c r="H5" s="30" t="s">
        <v>16</v>
      </c>
      <c r="I5" s="37"/>
      <c r="J5" s="5"/>
      <c r="K5" s="32" t="s">
        <v>11</v>
      </c>
      <c r="L5" s="32" t="s">
        <v>12</v>
      </c>
      <c r="M5" s="32" t="s">
        <v>13</v>
      </c>
      <c r="N5" s="32" t="s">
        <v>14</v>
      </c>
      <c r="O5" s="32" t="s">
        <v>15</v>
      </c>
      <c r="P5" s="5"/>
      <c r="Q5" s="26" t="s">
        <v>79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13">
        <v>1</v>
      </c>
      <c r="B6" s="14" t="s">
        <v>1</v>
      </c>
      <c r="C6" s="15" t="s">
        <v>17</v>
      </c>
      <c r="D6" s="3">
        <v>17020</v>
      </c>
      <c r="E6" s="3">
        <v>17155</v>
      </c>
      <c r="F6" s="5"/>
      <c r="G6" s="33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16995</v>
      </c>
      <c r="O6" s="19">
        <f t="shared" ref="O6:O39" si="0">E6+I6</f>
        <v>17180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13">
        <f t="shared" ref="A7:A39" si="1">A6+1</f>
        <v>2</v>
      </c>
      <c r="B7" s="14" t="s">
        <v>18</v>
      </c>
      <c r="C7" s="15" t="s">
        <v>19</v>
      </c>
      <c r="D7" s="3">
        <v>0</v>
      </c>
      <c r="E7" s="3">
        <v>17160</v>
      </c>
      <c r="F7" s="5"/>
      <c r="G7" s="33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19">
        <f>D7</f>
        <v>0</v>
      </c>
      <c r="O7" s="19">
        <f t="shared" si="0"/>
        <v>17185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13">
        <f t="shared" si="1"/>
        <v>3</v>
      </c>
      <c r="B8" s="14" t="s">
        <v>20</v>
      </c>
      <c r="C8" s="15" t="s">
        <v>21</v>
      </c>
      <c r="D8" s="3">
        <v>14760</v>
      </c>
      <c r="E8" s="3">
        <v>14935</v>
      </c>
      <c r="F8" s="5"/>
      <c r="G8" s="33" t="s">
        <v>80</v>
      </c>
      <c r="H8" s="34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14710</v>
      </c>
      <c r="O8" s="19">
        <f t="shared" si="0"/>
        <v>14985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13">
        <f t="shared" si="1"/>
        <v>4</v>
      </c>
      <c r="B9" s="14" t="s">
        <v>22</v>
      </c>
      <c r="C9" s="15" t="s">
        <v>23</v>
      </c>
      <c r="D9" s="3">
        <v>13260</v>
      </c>
      <c r="E9" s="3">
        <v>13290</v>
      </c>
      <c r="F9" s="5"/>
      <c r="G9" s="35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13210</v>
      </c>
      <c r="O9" s="19">
        <f t="shared" si="0"/>
        <v>13340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13">
        <f t="shared" si="1"/>
        <v>5</v>
      </c>
      <c r="B10" s="14" t="s">
        <v>24</v>
      </c>
      <c r="C10" s="15" t="s">
        <v>25</v>
      </c>
      <c r="D10" s="3">
        <v>13245</v>
      </c>
      <c r="E10" s="3">
        <v>13285</v>
      </c>
      <c r="F10" s="5"/>
      <c r="G10" s="35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13195</v>
      </c>
      <c r="O10" s="19">
        <f t="shared" si="0"/>
        <v>13335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">
      <c r="A11" s="13">
        <f t="shared" si="1"/>
        <v>6</v>
      </c>
      <c r="B11" s="14" t="s">
        <v>26</v>
      </c>
      <c r="C11" s="15" t="s">
        <v>17</v>
      </c>
      <c r="D11" s="3">
        <v>2481</v>
      </c>
      <c r="E11" s="3">
        <v>2497</v>
      </c>
      <c r="F11" s="5"/>
      <c r="G11" s="33" t="s">
        <v>80</v>
      </c>
      <c r="H11" s="34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2476</v>
      </c>
      <c r="O11" s="19">
        <f t="shared" si="0"/>
        <v>2502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">
      <c r="A12" s="13">
        <f t="shared" si="1"/>
        <v>7</v>
      </c>
      <c r="B12" s="14" t="s">
        <v>27</v>
      </c>
      <c r="C12" s="15" t="s">
        <v>28</v>
      </c>
      <c r="D12" s="3">
        <v>2181</v>
      </c>
      <c r="E12" s="3">
        <v>2189</v>
      </c>
      <c r="F12" s="5"/>
      <c r="G12" s="33" t="s">
        <v>80</v>
      </c>
      <c r="H12" s="34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2176</v>
      </c>
      <c r="O12" s="19">
        <f t="shared" si="0"/>
        <v>2194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">
      <c r="A13" s="13">
        <f t="shared" si="1"/>
        <v>8</v>
      </c>
      <c r="B13" s="14" t="s">
        <v>29</v>
      </c>
      <c r="C13" s="15" t="s">
        <v>30</v>
      </c>
      <c r="D13" s="3">
        <v>531.85</v>
      </c>
      <c r="E13" s="3">
        <v>535.35</v>
      </c>
      <c r="F13" s="5"/>
      <c r="G13" s="33" t="s">
        <v>80</v>
      </c>
      <c r="H13" s="34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521.85</v>
      </c>
      <c r="O13" s="19">
        <f t="shared" si="0"/>
        <v>545.35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">
      <c r="A14" s="13">
        <f t="shared" si="1"/>
        <v>9</v>
      </c>
      <c r="B14" s="14" t="s">
        <v>31</v>
      </c>
      <c r="C14" s="15" t="s">
        <v>32</v>
      </c>
      <c r="D14" s="3">
        <v>11.4</v>
      </c>
      <c r="E14" s="3">
        <v>11.53</v>
      </c>
      <c r="F14" s="5"/>
      <c r="G14" s="35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11.200000000000001</v>
      </c>
      <c r="O14" s="19">
        <f t="shared" si="0"/>
        <v>11.729999999999999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13">
        <f t="shared" si="1"/>
        <v>10</v>
      </c>
      <c r="B15" s="14" t="s">
        <v>33</v>
      </c>
      <c r="C15" s="15" t="s">
        <v>34</v>
      </c>
      <c r="D15" s="3">
        <v>106.8</v>
      </c>
      <c r="E15" s="3">
        <v>107.45</v>
      </c>
      <c r="F15" s="5"/>
      <c r="G15" s="35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105.8</v>
      </c>
      <c r="O15" s="19">
        <f t="shared" si="0"/>
        <v>108.45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13">
        <f t="shared" si="1"/>
        <v>11</v>
      </c>
      <c r="B16" s="14" t="s">
        <v>35</v>
      </c>
      <c r="C16" s="15" t="s">
        <v>17</v>
      </c>
      <c r="D16" s="3">
        <v>4230</v>
      </c>
      <c r="E16" s="3">
        <v>4260</v>
      </c>
      <c r="F16" s="5"/>
      <c r="G16" s="35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4205</v>
      </c>
      <c r="O16" s="19">
        <f t="shared" si="0"/>
        <v>4285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">
      <c r="A17" s="13">
        <f t="shared" si="1"/>
        <v>12</v>
      </c>
      <c r="B17" s="14" t="s">
        <v>36</v>
      </c>
      <c r="C17" s="15" t="s">
        <v>30</v>
      </c>
      <c r="D17" s="3">
        <v>522.6</v>
      </c>
      <c r="E17" s="3">
        <v>525.6</v>
      </c>
      <c r="F17" s="5"/>
      <c r="G17" s="35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512.6</v>
      </c>
      <c r="O17" s="19">
        <f t="shared" si="0"/>
        <v>535.6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">
      <c r="A18" s="13">
        <f t="shared" si="1"/>
        <v>13</v>
      </c>
      <c r="B18" s="14" t="s">
        <v>37</v>
      </c>
      <c r="C18" s="15" t="s">
        <v>38</v>
      </c>
      <c r="D18" s="22">
        <v>0.623</v>
      </c>
      <c r="E18" s="22">
        <v>0.64200000000000002</v>
      </c>
      <c r="F18" s="5"/>
      <c r="G18" s="35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0.61299999999999999</v>
      </c>
      <c r="O18" s="19">
        <f t="shared" si="0"/>
        <v>0.65200000000000002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">
      <c r="A19" s="13">
        <f t="shared" si="1"/>
        <v>14</v>
      </c>
      <c r="B19" s="14" t="s">
        <v>39</v>
      </c>
      <c r="C19" s="15" t="s">
        <v>28</v>
      </c>
      <c r="D19" s="3">
        <v>274</v>
      </c>
      <c r="E19" s="3">
        <v>281</v>
      </c>
      <c r="F19" s="5"/>
      <c r="G19" s="35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264</v>
      </c>
      <c r="O19" s="19">
        <f t="shared" si="0"/>
        <v>291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">
      <c r="A20" s="13">
        <f t="shared" si="1"/>
        <v>15</v>
      </c>
      <c r="B20" s="14" t="s">
        <v>40</v>
      </c>
      <c r="C20" s="15" t="s">
        <v>23</v>
      </c>
      <c r="D20" s="3">
        <v>19585</v>
      </c>
      <c r="E20" s="3">
        <v>19645</v>
      </c>
      <c r="F20" s="5"/>
      <c r="G20" s="35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19535</v>
      </c>
      <c r="O20" s="19">
        <f t="shared" si="0"/>
        <v>19695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22460</v>
      </c>
      <c r="E21" s="3">
        <v>22595</v>
      </c>
      <c r="F21" s="5"/>
      <c r="G21" s="33" t="s">
        <v>80</v>
      </c>
      <c r="H21" s="34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22410</v>
      </c>
      <c r="O21" s="19">
        <f t="shared" si="0"/>
        <v>22645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21250</v>
      </c>
      <c r="E22" s="3">
        <v>21420</v>
      </c>
      <c r="F22" s="5"/>
      <c r="G22" s="35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21200</v>
      </c>
      <c r="O22" s="19">
        <f t="shared" si="0"/>
        <v>21470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12185</v>
      </c>
      <c r="E23" s="3">
        <v>12275</v>
      </c>
      <c r="F23" s="5"/>
      <c r="G23" s="33" t="s">
        <v>80</v>
      </c>
      <c r="H23" s="34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12135</v>
      </c>
      <c r="O23" s="19">
        <f t="shared" si="0"/>
        <v>12325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11715</v>
      </c>
      <c r="E24" s="3">
        <v>11765</v>
      </c>
      <c r="F24" s="5"/>
      <c r="G24" s="33" t="s">
        <v>80</v>
      </c>
      <c r="H24" s="34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11665</v>
      </c>
      <c r="O24" s="19">
        <f t="shared" si="0"/>
        <v>11815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9660</v>
      </c>
      <c r="E25" s="3">
        <v>9765</v>
      </c>
      <c r="F25" s="5"/>
      <c r="G25" s="35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9610</v>
      </c>
      <c r="O25" s="19">
        <f t="shared" si="0"/>
        <v>9815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380</v>
      </c>
      <c r="E26" s="3">
        <v>396</v>
      </c>
      <c r="F26" s="5"/>
      <c r="G26" s="33" t="s">
        <v>80</v>
      </c>
      <c r="H26" s="34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372</v>
      </c>
      <c r="O26" s="19">
        <f t="shared" si="0"/>
        <v>404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180.7</v>
      </c>
      <c r="E27" s="3">
        <v>185</v>
      </c>
      <c r="F27" s="5"/>
      <c r="G27" s="33" t="s">
        <v>80</v>
      </c>
      <c r="H27" s="34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172.7</v>
      </c>
      <c r="O27" s="19">
        <f t="shared" si="0"/>
        <v>193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4477</v>
      </c>
      <c r="E28" s="3">
        <v>4532</v>
      </c>
      <c r="F28" s="5"/>
      <c r="G28" s="33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4437</v>
      </c>
      <c r="O28" s="19">
        <f t="shared" si="0"/>
        <v>4572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4477</v>
      </c>
      <c r="E29" s="3">
        <v>4584</v>
      </c>
      <c r="F29" s="5"/>
      <c r="G29" s="33" t="s">
        <v>80</v>
      </c>
      <c r="H29" s="34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4437</v>
      </c>
      <c r="O29" s="19">
        <f t="shared" si="0"/>
        <v>4624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4477</v>
      </c>
      <c r="E30" s="3">
        <v>4596</v>
      </c>
      <c r="F30" s="5"/>
      <c r="G30" s="33" t="s">
        <v>80</v>
      </c>
      <c r="H30" s="34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4437</v>
      </c>
      <c r="O30" s="19">
        <f t="shared" si="0"/>
        <v>4636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4477</v>
      </c>
      <c r="E31" s="3">
        <v>4738</v>
      </c>
      <c r="F31" s="5"/>
      <c r="G31" s="33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4427</v>
      </c>
      <c r="O31" s="19">
        <f t="shared" si="0"/>
        <v>4788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4574</v>
      </c>
      <c r="E32" s="3">
        <v>4632</v>
      </c>
      <c r="F32" s="5"/>
      <c r="G32" s="33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4534</v>
      </c>
      <c r="O32" s="19">
        <f t="shared" si="0"/>
        <v>4672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4558</v>
      </c>
      <c r="E33" s="3">
        <v>4666</v>
      </c>
      <c r="F33" s="5"/>
      <c r="G33" s="33" t="s">
        <v>80</v>
      </c>
      <c r="H33" s="34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4518</v>
      </c>
      <c r="O33" s="19">
        <f t="shared" si="0"/>
        <v>4706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33" t="s">
        <v>80</v>
      </c>
      <c r="H34" s="34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52917</v>
      </c>
      <c r="E35" s="3">
        <v>55393</v>
      </c>
      <c r="F35" s="5"/>
      <c r="G35" s="33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51917</v>
      </c>
      <c r="O35" s="19">
        <f t="shared" si="0"/>
        <v>56393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43322</v>
      </c>
      <c r="E36" s="3">
        <v>45033</v>
      </c>
      <c r="F36" s="5"/>
      <c r="G36" s="33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42322</v>
      </c>
      <c r="O36" s="19">
        <f t="shared" si="0"/>
        <v>46033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42524</v>
      </c>
      <c r="E37" s="3">
        <v>44193</v>
      </c>
      <c r="F37" s="5"/>
      <c r="G37" s="33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41524</v>
      </c>
      <c r="O37" s="19">
        <f t="shared" si="0"/>
        <v>45193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22931</v>
      </c>
      <c r="E38" s="3">
        <v>23915</v>
      </c>
      <c r="F38" s="5"/>
      <c r="G38" s="33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21931</v>
      </c>
      <c r="O38" s="19">
        <f t="shared" si="0"/>
        <v>24915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192</v>
      </c>
      <c r="E39" s="3">
        <v>212</v>
      </c>
      <c r="F39" s="5"/>
      <c r="G39" s="35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187</v>
      </c>
      <c r="O39" s="19">
        <f t="shared" si="0"/>
        <v>217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46116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v>46092</v>
      </c>
      <c r="D52" s="37"/>
      <c r="E52" s="29">
        <v>0.53194444444444444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46092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31" t="s">
        <v>11</v>
      </c>
      <c r="B53" s="31" t="s">
        <v>12</v>
      </c>
      <c r="C53" s="31" t="s">
        <v>13</v>
      </c>
      <c r="D53" s="31" t="s">
        <v>14</v>
      </c>
      <c r="E53" s="31" t="s">
        <v>15</v>
      </c>
      <c r="F53" s="5"/>
      <c r="G53" s="30" t="s">
        <v>14</v>
      </c>
      <c r="H53" s="30" t="s">
        <v>16</v>
      </c>
      <c r="I53" s="37"/>
      <c r="J53" s="5"/>
      <c r="K53" s="32" t="s">
        <v>11</v>
      </c>
      <c r="L53" s="32" t="s">
        <v>12</v>
      </c>
      <c r="M53" s="32" t="s">
        <v>13</v>
      </c>
      <c r="N53" s="32" t="s">
        <v>14</v>
      </c>
      <c r="O53" s="3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17015</v>
      </c>
      <c r="E54" s="3">
        <v>17155</v>
      </c>
      <c r="F54" s="5"/>
      <c r="G54" s="33">
        <f t="shared" ref="G54:H54" si="4">D54-D6</f>
        <v>-5</v>
      </c>
      <c r="H54" s="17">
        <f t="shared" si="4"/>
        <v>0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16990</v>
      </c>
      <c r="O54" s="19">
        <f t="shared" ref="O54:O87" si="5">E54+I54</f>
        <v>17180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3" t="s">
        <v>19</v>
      </c>
      <c r="E55" s="3">
        <v>17160</v>
      </c>
      <c r="F55" s="5"/>
      <c r="G55" s="33" t="e">
        <f t="shared" ref="G55:H55" si="7">D55-D7</f>
        <v>#VALUE!</v>
      </c>
      <c r="H55" s="17">
        <f t="shared" si="7"/>
        <v>0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19" t="str">
        <f>D55</f>
        <v>-</v>
      </c>
      <c r="O55" s="19">
        <f t="shared" si="5"/>
        <v>17185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14760</v>
      </c>
      <c r="E56" s="3">
        <v>14935</v>
      </c>
      <c r="F56" s="5"/>
      <c r="G56" s="33">
        <f t="shared" ref="G56:H56" si="9">D56-D8</f>
        <v>0</v>
      </c>
      <c r="H56" s="34">
        <f t="shared" si="9"/>
        <v>0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14710</v>
      </c>
      <c r="O56" s="19">
        <f t="shared" si="5"/>
        <v>14985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13240</v>
      </c>
      <c r="E57" s="3">
        <v>13285</v>
      </c>
      <c r="F57" s="5"/>
      <c r="G57" s="33">
        <f t="shared" ref="G57:H57" si="11">D57-D9</f>
        <v>-20</v>
      </c>
      <c r="H57" s="34">
        <f t="shared" si="11"/>
        <v>-5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13190</v>
      </c>
      <c r="O57" s="19">
        <f t="shared" si="5"/>
        <v>13335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13225</v>
      </c>
      <c r="E58" s="3">
        <v>13280</v>
      </c>
      <c r="F58" s="5"/>
      <c r="G58" s="33">
        <f t="shared" ref="G58:H58" si="12">D58-D10</f>
        <v>-20</v>
      </c>
      <c r="H58" s="34">
        <f t="shared" si="12"/>
        <v>-5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13175</v>
      </c>
      <c r="O58" s="19">
        <f t="shared" si="5"/>
        <v>13330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2478</v>
      </c>
      <c r="E59" s="3">
        <v>2493</v>
      </c>
      <c r="F59" s="5"/>
      <c r="G59" s="33">
        <f t="shared" ref="G59:H59" si="13">D59-D11</f>
        <v>-3</v>
      </c>
      <c r="H59" s="34">
        <f t="shared" si="13"/>
        <v>-4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2473</v>
      </c>
      <c r="O59" s="19">
        <f t="shared" si="5"/>
        <v>2498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2182</v>
      </c>
      <c r="E60" s="3">
        <v>2190</v>
      </c>
      <c r="F60" s="5"/>
      <c r="G60" s="33">
        <f t="shared" ref="G60:H60" si="14">D60-D12</f>
        <v>1</v>
      </c>
      <c r="H60" s="34">
        <f t="shared" si="14"/>
        <v>1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2177</v>
      </c>
      <c r="O60" s="19">
        <f t="shared" si="5"/>
        <v>2195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532.1</v>
      </c>
      <c r="E61" s="3">
        <v>535.6</v>
      </c>
      <c r="F61" s="5"/>
      <c r="G61" s="33">
        <f t="shared" ref="G61:H61" si="15">D61-D13</f>
        <v>0.25</v>
      </c>
      <c r="H61" s="34">
        <f t="shared" si="15"/>
        <v>0.25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522.1</v>
      </c>
      <c r="O61" s="19">
        <f t="shared" si="5"/>
        <v>545.6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11.37</v>
      </c>
      <c r="E62" s="3">
        <v>11.5</v>
      </c>
      <c r="F62" s="5"/>
      <c r="G62" s="33">
        <f t="shared" ref="G62:H62" si="16">D62-D14</f>
        <v>-3.0000000000001137E-2</v>
      </c>
      <c r="H62" s="34">
        <f t="shared" si="16"/>
        <v>-2.9999999999999361E-2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11.17</v>
      </c>
      <c r="O62" s="19">
        <f t="shared" si="5"/>
        <v>11.7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106.8</v>
      </c>
      <c r="E63" s="3">
        <v>107.5</v>
      </c>
      <c r="F63" s="5"/>
      <c r="G63" s="33">
        <f t="shared" ref="G63:H63" si="17">D63-D15</f>
        <v>0</v>
      </c>
      <c r="H63" s="34">
        <f t="shared" si="17"/>
        <v>4.9999999999997158E-2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105.8</v>
      </c>
      <c r="O63" s="19">
        <f t="shared" si="5"/>
        <v>108.5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4225</v>
      </c>
      <c r="E64" s="3">
        <v>4260</v>
      </c>
      <c r="F64" s="5"/>
      <c r="G64" s="35">
        <f t="shared" ref="G64:H64" si="18">D64-D16</f>
        <v>-5</v>
      </c>
      <c r="H64" s="17">
        <f t="shared" si="18"/>
        <v>0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4200</v>
      </c>
      <c r="O64" s="19">
        <f t="shared" si="5"/>
        <v>4285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520.95000000000005</v>
      </c>
      <c r="E65" s="3">
        <v>523.95000000000005</v>
      </c>
      <c r="F65" s="5"/>
      <c r="G65" s="33">
        <f t="shared" ref="G65:H65" si="19">D65-D17</f>
        <v>-1.6499999999999773</v>
      </c>
      <c r="H65" s="34">
        <f t="shared" si="19"/>
        <v>-1.6499999999999773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510.95000000000005</v>
      </c>
      <c r="O65" s="19">
        <f t="shared" si="5"/>
        <v>533.95000000000005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0.624</v>
      </c>
      <c r="E66" s="22">
        <v>0.64300000000000002</v>
      </c>
      <c r="F66" s="5"/>
      <c r="G66" s="33">
        <f t="shared" ref="G66:H66" si="20">D66-D18</f>
        <v>1.0000000000000009E-3</v>
      </c>
      <c r="H66" s="34">
        <f t="shared" si="20"/>
        <v>1.0000000000000009E-3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0.61399999999999999</v>
      </c>
      <c r="O66" s="19">
        <f t="shared" si="5"/>
        <v>0.65300000000000002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272.85000000000002</v>
      </c>
      <c r="E67" s="3">
        <v>280.5</v>
      </c>
      <c r="F67" s="5"/>
      <c r="G67" s="33">
        <f t="shared" ref="G67:H67" si="21">D67-D19</f>
        <v>-1.1499999999999773</v>
      </c>
      <c r="H67" s="34">
        <f t="shared" si="21"/>
        <v>-0.5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262.85000000000002</v>
      </c>
      <c r="O67" s="19">
        <f t="shared" si="5"/>
        <v>290.5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19585</v>
      </c>
      <c r="E68" s="3">
        <v>19645</v>
      </c>
      <c r="F68" s="5"/>
      <c r="G68" s="33">
        <f t="shared" ref="G68:H68" si="22">D68-D20</f>
        <v>0</v>
      </c>
      <c r="H68" s="34">
        <f t="shared" si="22"/>
        <v>0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19535</v>
      </c>
      <c r="O68" s="19">
        <f t="shared" si="5"/>
        <v>19695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22460</v>
      </c>
      <c r="E69" s="3">
        <v>22575</v>
      </c>
      <c r="F69" s="5"/>
      <c r="G69" s="33">
        <f t="shared" ref="G69:H69" si="23">D69-D21</f>
        <v>0</v>
      </c>
      <c r="H69" s="34">
        <f t="shared" si="23"/>
        <v>-20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22410</v>
      </c>
      <c r="O69" s="19">
        <f t="shared" si="5"/>
        <v>22625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21255</v>
      </c>
      <c r="E70" s="3">
        <v>21415</v>
      </c>
      <c r="F70" s="5"/>
      <c r="G70" s="33">
        <f t="shared" ref="G70:H70" si="24">D70-D22</f>
        <v>5</v>
      </c>
      <c r="H70" s="34">
        <f t="shared" si="24"/>
        <v>-5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21205</v>
      </c>
      <c r="O70" s="19">
        <f t="shared" si="5"/>
        <v>21465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12195</v>
      </c>
      <c r="E71" s="3">
        <v>12295</v>
      </c>
      <c r="F71" s="5"/>
      <c r="G71" s="33">
        <f t="shared" ref="G71:H71" si="25">D71-D23</f>
        <v>10</v>
      </c>
      <c r="H71" s="34">
        <f t="shared" si="25"/>
        <v>20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12145</v>
      </c>
      <c r="O71" s="19">
        <f t="shared" si="5"/>
        <v>12345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11675</v>
      </c>
      <c r="E72" s="3">
        <v>11735</v>
      </c>
      <c r="F72" s="5"/>
      <c r="G72" s="33">
        <f t="shared" ref="G72:H72" si="26">D72-D24</f>
        <v>-40</v>
      </c>
      <c r="H72" s="34">
        <f t="shared" si="26"/>
        <v>-30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11625</v>
      </c>
      <c r="O72" s="19">
        <f t="shared" si="5"/>
        <v>11785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9690</v>
      </c>
      <c r="E73" s="3">
        <v>9805</v>
      </c>
      <c r="F73" s="5"/>
      <c r="G73" s="33">
        <f t="shared" ref="G73:H73" si="27">D73-D25</f>
        <v>30</v>
      </c>
      <c r="H73" s="34">
        <f t="shared" si="27"/>
        <v>40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9640</v>
      </c>
      <c r="O73" s="19">
        <f t="shared" si="5"/>
        <v>9855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380</v>
      </c>
      <c r="E74" s="3">
        <v>396</v>
      </c>
      <c r="F74" s="5"/>
      <c r="G74" s="33">
        <f t="shared" ref="G74:H74" si="28">D74-D26</f>
        <v>0</v>
      </c>
      <c r="H74" s="34">
        <f t="shared" si="28"/>
        <v>0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372</v>
      </c>
      <c r="O74" s="19">
        <f t="shared" si="5"/>
        <v>404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180.25</v>
      </c>
      <c r="E75" s="3">
        <v>185</v>
      </c>
      <c r="F75" s="5"/>
      <c r="G75" s="35">
        <f t="shared" ref="G75:H75" si="29">D75-D27</f>
        <v>-0.44999999999998863</v>
      </c>
      <c r="H75" s="34">
        <f t="shared" si="29"/>
        <v>0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172.25</v>
      </c>
      <c r="O75" s="19">
        <f t="shared" si="5"/>
        <v>193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4477</v>
      </c>
      <c r="E76" s="3">
        <v>4532</v>
      </c>
      <c r="F76" s="5"/>
      <c r="G76" s="33">
        <f t="shared" ref="G76:H76" si="30">D76-D28</f>
        <v>0</v>
      </c>
      <c r="H76" s="34">
        <f t="shared" si="30"/>
        <v>0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4437</v>
      </c>
      <c r="O76" s="19">
        <f t="shared" si="5"/>
        <v>4572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4477</v>
      </c>
      <c r="E77" s="3">
        <v>4584</v>
      </c>
      <c r="F77" s="5"/>
      <c r="G77" s="33">
        <f t="shared" ref="G77:H77" si="31">D77-D29</f>
        <v>0</v>
      </c>
      <c r="H77" s="34">
        <f t="shared" si="31"/>
        <v>0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4437</v>
      </c>
      <c r="O77" s="19">
        <f t="shared" si="5"/>
        <v>4624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4477</v>
      </c>
      <c r="E78" s="3">
        <v>4596</v>
      </c>
      <c r="F78" s="5"/>
      <c r="G78" s="33">
        <f t="shared" ref="G78:H78" si="32">D78-D30</f>
        <v>0</v>
      </c>
      <c r="H78" s="34">
        <f t="shared" si="32"/>
        <v>0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4437</v>
      </c>
      <c r="O78" s="19">
        <f t="shared" si="5"/>
        <v>4636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4477</v>
      </c>
      <c r="E79" s="3">
        <v>4738</v>
      </c>
      <c r="F79" s="5"/>
      <c r="G79" s="33">
        <f t="shared" ref="G79:H79" si="33">D79-D31</f>
        <v>0</v>
      </c>
      <c r="H79" s="34">
        <f t="shared" si="33"/>
        <v>0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4427</v>
      </c>
      <c r="O79" s="19">
        <f t="shared" si="5"/>
        <v>4788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4574</v>
      </c>
      <c r="E80" s="3">
        <v>4632</v>
      </c>
      <c r="F80" s="5"/>
      <c r="G80" s="33">
        <f t="shared" ref="G80:H80" si="34">D80-D32</f>
        <v>0</v>
      </c>
      <c r="H80" s="34">
        <f t="shared" si="34"/>
        <v>0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4534</v>
      </c>
      <c r="O80" s="19">
        <f t="shared" si="5"/>
        <v>4672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4558</v>
      </c>
      <c r="E81" s="3">
        <v>4666</v>
      </c>
      <c r="F81" s="5"/>
      <c r="G81" s="33">
        <f t="shared" ref="G81:H81" si="35">D81-D33</f>
        <v>0</v>
      </c>
      <c r="H81" s="34">
        <f t="shared" si="35"/>
        <v>0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4518</v>
      </c>
      <c r="O81" s="19">
        <f t="shared" si="5"/>
        <v>4706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33">
        <f t="shared" ref="G82:H82" si="36">D82-D34</f>
        <v>0</v>
      </c>
      <c r="H82" s="34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52902</v>
      </c>
      <c r="E83" s="3">
        <v>55393</v>
      </c>
      <c r="F83" s="5"/>
      <c r="G83" s="33">
        <f t="shared" ref="G83:H83" si="37">D83-D35</f>
        <v>-15</v>
      </c>
      <c r="H83" s="34">
        <f t="shared" si="37"/>
        <v>0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51902</v>
      </c>
      <c r="O83" s="19">
        <f t="shared" si="5"/>
        <v>56393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43309</v>
      </c>
      <c r="E84" s="3">
        <v>45033</v>
      </c>
      <c r="F84" s="5"/>
      <c r="G84" s="33">
        <f t="shared" ref="G84:H84" si="38">D84-D36</f>
        <v>-13</v>
      </c>
      <c r="H84" s="34">
        <f t="shared" si="38"/>
        <v>0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42309</v>
      </c>
      <c r="O84" s="19">
        <f t="shared" si="5"/>
        <v>46033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42511</v>
      </c>
      <c r="E85" s="3">
        <v>44193</v>
      </c>
      <c r="F85" s="5"/>
      <c r="G85" s="33">
        <f t="shared" ref="G85:H85" si="39">D85-D37</f>
        <v>-13</v>
      </c>
      <c r="H85" s="34">
        <f t="shared" si="39"/>
        <v>0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41511</v>
      </c>
      <c r="O85" s="19">
        <f t="shared" si="5"/>
        <v>45193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22924</v>
      </c>
      <c r="E86" s="3">
        <v>23909</v>
      </c>
      <c r="F86" s="5"/>
      <c r="G86" s="33">
        <f t="shared" ref="G86:H86" si="40">D86-D38</f>
        <v>-7</v>
      </c>
      <c r="H86" s="34">
        <f t="shared" si="40"/>
        <v>-6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21924</v>
      </c>
      <c r="O86" s="19">
        <f t="shared" si="5"/>
        <v>24909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192</v>
      </c>
      <c r="E87" s="3">
        <v>212</v>
      </c>
      <c r="F87" s="5"/>
      <c r="G87" s="33">
        <f t="shared" ref="G87:H87" si="41">D87-D39</f>
        <v>0</v>
      </c>
      <c r="H87" s="34">
        <f t="shared" si="41"/>
        <v>0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187</v>
      </c>
      <c r="O87" s="19">
        <f t="shared" si="5"/>
        <v>217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46092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C51:E51"/>
    <mergeCell ref="A40:B40"/>
    <mergeCell ref="L41:M41"/>
    <mergeCell ref="L45:O45"/>
    <mergeCell ref="L46:O46"/>
    <mergeCell ref="C50:E50"/>
    <mergeCell ref="L94:O94"/>
    <mergeCell ref="C52:D52"/>
    <mergeCell ref="G52:H52"/>
    <mergeCell ref="I52:I53"/>
    <mergeCell ref="A88:B88"/>
    <mergeCell ref="M50:O50"/>
    <mergeCell ref="M51:O51"/>
    <mergeCell ref="L52:M52"/>
    <mergeCell ref="L89:M89"/>
    <mergeCell ref="L93:O93"/>
    <mergeCell ref="C2:E2"/>
    <mergeCell ref="M2:O2"/>
    <mergeCell ref="C3:E3"/>
    <mergeCell ref="M3:O3"/>
    <mergeCell ref="G4:H4"/>
    <mergeCell ref="I4:I5"/>
    <mergeCell ref="L4:M4"/>
    <mergeCell ref="C4:D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02"/>
  <sheetViews>
    <sheetView workbookViewId="0"/>
  </sheetViews>
  <sheetFormatPr defaultColWidth="12.6328125" defaultRowHeight="15.75" customHeight="1" x14ac:dyDescent="0.25"/>
  <sheetData>
    <row r="1" spans="1:30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5"/>
      <c r="B4" s="5" t="s">
        <v>7</v>
      </c>
      <c r="C4" s="44">
        <v>46116</v>
      </c>
      <c r="D4" s="37"/>
      <c r="E4" s="29">
        <v>0.37847222222222221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46116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31" t="s">
        <v>11</v>
      </c>
      <c r="B5" s="31" t="s">
        <v>12</v>
      </c>
      <c r="C5" s="31" t="s">
        <v>13</v>
      </c>
      <c r="D5" s="31" t="s">
        <v>14</v>
      </c>
      <c r="E5" s="31" t="s">
        <v>15</v>
      </c>
      <c r="F5" s="5"/>
      <c r="G5" s="30" t="s">
        <v>14</v>
      </c>
      <c r="H5" s="30" t="s">
        <v>16</v>
      </c>
      <c r="I5" s="37"/>
      <c r="J5" s="5"/>
      <c r="K5" s="32" t="s">
        <v>11</v>
      </c>
      <c r="L5" s="32" t="s">
        <v>12</v>
      </c>
      <c r="M5" s="32" t="s">
        <v>13</v>
      </c>
      <c r="N5" s="32" t="s">
        <v>14</v>
      </c>
      <c r="O5" s="32" t="s">
        <v>15</v>
      </c>
      <c r="P5" s="5"/>
      <c r="Q5" s="26" t="s">
        <v>79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13">
        <v>1</v>
      </c>
      <c r="B6" s="14" t="s">
        <v>1</v>
      </c>
      <c r="C6" s="15" t="s">
        <v>17</v>
      </c>
      <c r="D6" s="3">
        <v>17020</v>
      </c>
      <c r="E6" s="3">
        <v>17155</v>
      </c>
      <c r="F6" s="5"/>
      <c r="G6" s="33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16995</v>
      </c>
      <c r="O6" s="19">
        <f t="shared" ref="O6:O39" si="0">E6+I6</f>
        <v>17180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13">
        <f t="shared" ref="A7:A39" si="1">A6+1</f>
        <v>2</v>
      </c>
      <c r="B7" s="14" t="s">
        <v>18</v>
      </c>
      <c r="C7" s="15" t="s">
        <v>19</v>
      </c>
      <c r="D7" s="3">
        <v>0</v>
      </c>
      <c r="E7" s="3">
        <v>17160</v>
      </c>
      <c r="F7" s="5"/>
      <c r="G7" s="33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19">
        <f>D7</f>
        <v>0</v>
      </c>
      <c r="O7" s="19">
        <f t="shared" si="0"/>
        <v>17185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13">
        <f t="shared" si="1"/>
        <v>3</v>
      </c>
      <c r="B8" s="14" t="s">
        <v>20</v>
      </c>
      <c r="C8" s="15" t="s">
        <v>21</v>
      </c>
      <c r="D8" s="3">
        <v>14760</v>
      </c>
      <c r="E8" s="3">
        <v>14935</v>
      </c>
      <c r="F8" s="5"/>
      <c r="G8" s="33" t="s">
        <v>80</v>
      </c>
      <c r="H8" s="34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14710</v>
      </c>
      <c r="O8" s="19">
        <f t="shared" si="0"/>
        <v>14985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13">
        <f t="shared" si="1"/>
        <v>4</v>
      </c>
      <c r="B9" s="14" t="s">
        <v>22</v>
      </c>
      <c r="C9" s="15" t="s">
        <v>23</v>
      </c>
      <c r="D9" s="3">
        <v>13260</v>
      </c>
      <c r="E9" s="3">
        <v>13290</v>
      </c>
      <c r="F9" s="5"/>
      <c r="G9" s="35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13210</v>
      </c>
      <c r="O9" s="19">
        <f t="shared" si="0"/>
        <v>13340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13">
        <f t="shared" si="1"/>
        <v>5</v>
      </c>
      <c r="B10" s="14" t="s">
        <v>24</v>
      </c>
      <c r="C10" s="15" t="s">
        <v>25</v>
      </c>
      <c r="D10" s="3">
        <v>13245</v>
      </c>
      <c r="E10" s="3">
        <v>13285</v>
      </c>
      <c r="F10" s="5"/>
      <c r="G10" s="35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13195</v>
      </c>
      <c r="O10" s="19">
        <f t="shared" si="0"/>
        <v>13335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">
      <c r="A11" s="13">
        <f t="shared" si="1"/>
        <v>6</v>
      </c>
      <c r="B11" s="14" t="s">
        <v>26</v>
      </c>
      <c r="C11" s="15" t="s">
        <v>17</v>
      </c>
      <c r="D11" s="3">
        <v>2481</v>
      </c>
      <c r="E11" s="3">
        <v>2497</v>
      </c>
      <c r="F11" s="5"/>
      <c r="G11" s="33" t="s">
        <v>80</v>
      </c>
      <c r="H11" s="34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2476</v>
      </c>
      <c r="O11" s="19">
        <f t="shared" si="0"/>
        <v>2502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">
      <c r="A12" s="13">
        <f t="shared" si="1"/>
        <v>7</v>
      </c>
      <c r="B12" s="14" t="s">
        <v>27</v>
      </c>
      <c r="C12" s="15" t="s">
        <v>28</v>
      </c>
      <c r="D12" s="3">
        <v>2181</v>
      </c>
      <c r="E12" s="3">
        <v>2189</v>
      </c>
      <c r="F12" s="5"/>
      <c r="G12" s="33" t="s">
        <v>80</v>
      </c>
      <c r="H12" s="34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2176</v>
      </c>
      <c r="O12" s="19">
        <f t="shared" si="0"/>
        <v>2194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">
      <c r="A13" s="13">
        <f t="shared" si="1"/>
        <v>8</v>
      </c>
      <c r="B13" s="14" t="s">
        <v>29</v>
      </c>
      <c r="C13" s="15" t="s">
        <v>30</v>
      </c>
      <c r="D13" s="3">
        <v>531.85</v>
      </c>
      <c r="E13" s="3">
        <v>535.35</v>
      </c>
      <c r="F13" s="5"/>
      <c r="G13" s="33" t="s">
        <v>80</v>
      </c>
      <c r="H13" s="34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521.85</v>
      </c>
      <c r="O13" s="19">
        <f t="shared" si="0"/>
        <v>545.35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">
      <c r="A14" s="13">
        <f t="shared" si="1"/>
        <v>9</v>
      </c>
      <c r="B14" s="14" t="s">
        <v>31</v>
      </c>
      <c r="C14" s="15" t="s">
        <v>32</v>
      </c>
      <c r="D14" s="3">
        <v>11.4</v>
      </c>
      <c r="E14" s="3">
        <v>11.53</v>
      </c>
      <c r="F14" s="5"/>
      <c r="G14" s="35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11.200000000000001</v>
      </c>
      <c r="O14" s="19">
        <f t="shared" si="0"/>
        <v>11.729999999999999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13">
        <f t="shared" si="1"/>
        <v>10</v>
      </c>
      <c r="B15" s="14" t="s">
        <v>33</v>
      </c>
      <c r="C15" s="15" t="s">
        <v>34</v>
      </c>
      <c r="D15" s="3">
        <v>106.8</v>
      </c>
      <c r="E15" s="3">
        <v>107.45</v>
      </c>
      <c r="F15" s="5"/>
      <c r="G15" s="35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105.8</v>
      </c>
      <c r="O15" s="19">
        <f t="shared" si="0"/>
        <v>108.45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13">
        <f t="shared" si="1"/>
        <v>11</v>
      </c>
      <c r="B16" s="14" t="s">
        <v>35</v>
      </c>
      <c r="C16" s="15" t="s">
        <v>17</v>
      </c>
      <c r="D16" s="3">
        <v>4230</v>
      </c>
      <c r="E16" s="3">
        <v>4260</v>
      </c>
      <c r="F16" s="5"/>
      <c r="G16" s="35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4205</v>
      </c>
      <c r="O16" s="19">
        <f t="shared" si="0"/>
        <v>4285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">
      <c r="A17" s="13">
        <f t="shared" si="1"/>
        <v>12</v>
      </c>
      <c r="B17" s="14" t="s">
        <v>36</v>
      </c>
      <c r="C17" s="15" t="s">
        <v>30</v>
      </c>
      <c r="D17" s="3">
        <v>522.6</v>
      </c>
      <c r="E17" s="3">
        <v>525.6</v>
      </c>
      <c r="F17" s="5"/>
      <c r="G17" s="35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512.6</v>
      </c>
      <c r="O17" s="19">
        <f t="shared" si="0"/>
        <v>535.6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">
      <c r="A18" s="13">
        <f t="shared" si="1"/>
        <v>13</v>
      </c>
      <c r="B18" s="14" t="s">
        <v>37</v>
      </c>
      <c r="C18" s="15" t="s">
        <v>38</v>
      </c>
      <c r="D18" s="22">
        <v>0.623</v>
      </c>
      <c r="E18" s="22">
        <v>0.64200000000000002</v>
      </c>
      <c r="F18" s="5"/>
      <c r="G18" s="35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0.61299999999999999</v>
      </c>
      <c r="O18" s="19">
        <f t="shared" si="0"/>
        <v>0.65200000000000002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">
      <c r="A19" s="13">
        <f t="shared" si="1"/>
        <v>14</v>
      </c>
      <c r="B19" s="14" t="s">
        <v>39</v>
      </c>
      <c r="C19" s="15" t="s">
        <v>28</v>
      </c>
      <c r="D19" s="3">
        <v>274</v>
      </c>
      <c r="E19" s="3">
        <v>281</v>
      </c>
      <c r="F19" s="5"/>
      <c r="G19" s="35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264</v>
      </c>
      <c r="O19" s="19">
        <f t="shared" si="0"/>
        <v>291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">
      <c r="A20" s="13">
        <f t="shared" si="1"/>
        <v>15</v>
      </c>
      <c r="B20" s="14" t="s">
        <v>40</v>
      </c>
      <c r="C20" s="15" t="s">
        <v>23</v>
      </c>
      <c r="D20" s="3">
        <v>19585</v>
      </c>
      <c r="E20" s="3">
        <v>19645</v>
      </c>
      <c r="F20" s="5"/>
      <c r="G20" s="35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19535</v>
      </c>
      <c r="O20" s="19">
        <f t="shared" si="0"/>
        <v>19695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22460</v>
      </c>
      <c r="E21" s="3">
        <v>22595</v>
      </c>
      <c r="F21" s="5"/>
      <c r="G21" s="33" t="s">
        <v>80</v>
      </c>
      <c r="H21" s="34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22410</v>
      </c>
      <c r="O21" s="19">
        <f t="shared" si="0"/>
        <v>22645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21250</v>
      </c>
      <c r="E22" s="3">
        <v>21420</v>
      </c>
      <c r="F22" s="5"/>
      <c r="G22" s="35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21200</v>
      </c>
      <c r="O22" s="19">
        <f t="shared" si="0"/>
        <v>21470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12185</v>
      </c>
      <c r="E23" s="3">
        <v>12275</v>
      </c>
      <c r="F23" s="5"/>
      <c r="G23" s="33" t="s">
        <v>80</v>
      </c>
      <c r="H23" s="34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12135</v>
      </c>
      <c r="O23" s="19">
        <f t="shared" si="0"/>
        <v>12325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11715</v>
      </c>
      <c r="E24" s="3">
        <v>11765</v>
      </c>
      <c r="F24" s="5"/>
      <c r="G24" s="33" t="s">
        <v>80</v>
      </c>
      <c r="H24" s="34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11665</v>
      </c>
      <c r="O24" s="19">
        <f t="shared" si="0"/>
        <v>11815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9660</v>
      </c>
      <c r="E25" s="3">
        <v>9765</v>
      </c>
      <c r="F25" s="5"/>
      <c r="G25" s="35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9610</v>
      </c>
      <c r="O25" s="19">
        <f t="shared" si="0"/>
        <v>9815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380</v>
      </c>
      <c r="E26" s="3">
        <v>396</v>
      </c>
      <c r="F26" s="5"/>
      <c r="G26" s="33" t="s">
        <v>80</v>
      </c>
      <c r="H26" s="34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372</v>
      </c>
      <c r="O26" s="19">
        <f t="shared" si="0"/>
        <v>404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180.7</v>
      </c>
      <c r="E27" s="3">
        <v>185</v>
      </c>
      <c r="F27" s="5"/>
      <c r="G27" s="33" t="s">
        <v>80</v>
      </c>
      <c r="H27" s="34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172.7</v>
      </c>
      <c r="O27" s="19">
        <f t="shared" si="0"/>
        <v>193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4477</v>
      </c>
      <c r="E28" s="3">
        <v>4532</v>
      </c>
      <c r="F28" s="5"/>
      <c r="G28" s="33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4437</v>
      </c>
      <c r="O28" s="19">
        <f t="shared" si="0"/>
        <v>4572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4477</v>
      </c>
      <c r="E29" s="3">
        <v>4584</v>
      </c>
      <c r="F29" s="5"/>
      <c r="G29" s="33" t="s">
        <v>80</v>
      </c>
      <c r="H29" s="34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4437</v>
      </c>
      <c r="O29" s="19">
        <f t="shared" si="0"/>
        <v>4624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4477</v>
      </c>
      <c r="E30" s="3">
        <v>4596</v>
      </c>
      <c r="F30" s="5"/>
      <c r="G30" s="33" t="s">
        <v>80</v>
      </c>
      <c r="H30" s="34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4437</v>
      </c>
      <c r="O30" s="19">
        <f t="shared" si="0"/>
        <v>4636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4477</v>
      </c>
      <c r="E31" s="3">
        <v>4738</v>
      </c>
      <c r="F31" s="5"/>
      <c r="G31" s="33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4427</v>
      </c>
      <c r="O31" s="19">
        <f t="shared" si="0"/>
        <v>4788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4574</v>
      </c>
      <c r="E32" s="3">
        <v>4632</v>
      </c>
      <c r="F32" s="5"/>
      <c r="G32" s="33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4534</v>
      </c>
      <c r="O32" s="19">
        <f t="shared" si="0"/>
        <v>4672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4558</v>
      </c>
      <c r="E33" s="3">
        <v>4666</v>
      </c>
      <c r="F33" s="5"/>
      <c r="G33" s="33" t="s">
        <v>80</v>
      </c>
      <c r="H33" s="34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4518</v>
      </c>
      <c r="O33" s="19">
        <f t="shared" si="0"/>
        <v>4706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33" t="s">
        <v>80</v>
      </c>
      <c r="H34" s="34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52917</v>
      </c>
      <c r="E35" s="3">
        <v>55393</v>
      </c>
      <c r="F35" s="5"/>
      <c r="G35" s="33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51917</v>
      </c>
      <c r="O35" s="19">
        <f t="shared" si="0"/>
        <v>56393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43322</v>
      </c>
      <c r="E36" s="3">
        <v>45033</v>
      </c>
      <c r="F36" s="5"/>
      <c r="G36" s="33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42322</v>
      </c>
      <c r="O36" s="19">
        <f t="shared" si="0"/>
        <v>46033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42524</v>
      </c>
      <c r="E37" s="3">
        <v>44193</v>
      </c>
      <c r="F37" s="5"/>
      <c r="G37" s="33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41524</v>
      </c>
      <c r="O37" s="19">
        <f t="shared" si="0"/>
        <v>45193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22931</v>
      </c>
      <c r="E38" s="3">
        <v>23915</v>
      </c>
      <c r="F38" s="5"/>
      <c r="G38" s="33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21931</v>
      </c>
      <c r="O38" s="19">
        <f t="shared" si="0"/>
        <v>24915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192</v>
      </c>
      <c r="E39" s="3">
        <v>212</v>
      </c>
      <c r="F39" s="5"/>
      <c r="G39" s="35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187</v>
      </c>
      <c r="O39" s="19">
        <f t="shared" si="0"/>
        <v>217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46116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v>46092</v>
      </c>
      <c r="D52" s="37"/>
      <c r="E52" s="29">
        <v>0.53194444444444444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46092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31" t="s">
        <v>11</v>
      </c>
      <c r="B53" s="31" t="s">
        <v>12</v>
      </c>
      <c r="C53" s="31" t="s">
        <v>13</v>
      </c>
      <c r="D53" s="31" t="s">
        <v>14</v>
      </c>
      <c r="E53" s="31" t="s">
        <v>15</v>
      </c>
      <c r="F53" s="5"/>
      <c r="G53" s="30" t="s">
        <v>14</v>
      </c>
      <c r="H53" s="30" t="s">
        <v>16</v>
      </c>
      <c r="I53" s="37"/>
      <c r="J53" s="5"/>
      <c r="K53" s="32" t="s">
        <v>11</v>
      </c>
      <c r="L53" s="32" t="s">
        <v>12</v>
      </c>
      <c r="M53" s="32" t="s">
        <v>13</v>
      </c>
      <c r="N53" s="32" t="s">
        <v>14</v>
      </c>
      <c r="O53" s="3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17015</v>
      </c>
      <c r="E54" s="3">
        <v>17155</v>
      </c>
      <c r="F54" s="5"/>
      <c r="G54" s="33">
        <f t="shared" ref="G54:H54" si="4">D54-D6</f>
        <v>-5</v>
      </c>
      <c r="H54" s="17">
        <f t="shared" si="4"/>
        <v>0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16990</v>
      </c>
      <c r="O54" s="19">
        <f t="shared" ref="O54:O87" si="5">E54+I54</f>
        <v>17180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3" t="s">
        <v>19</v>
      </c>
      <c r="E55" s="3">
        <v>17160</v>
      </c>
      <c r="F55" s="5"/>
      <c r="G55" s="33" t="e">
        <f t="shared" ref="G55:H55" si="7">D55-D7</f>
        <v>#VALUE!</v>
      </c>
      <c r="H55" s="17">
        <f t="shared" si="7"/>
        <v>0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19" t="str">
        <f>D55</f>
        <v>-</v>
      </c>
      <c r="O55" s="19">
        <f t="shared" si="5"/>
        <v>17185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14760</v>
      </c>
      <c r="E56" s="3">
        <v>14935</v>
      </c>
      <c r="F56" s="5"/>
      <c r="G56" s="33">
        <f t="shared" ref="G56:H56" si="9">D56-D8</f>
        <v>0</v>
      </c>
      <c r="H56" s="34">
        <f t="shared" si="9"/>
        <v>0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14710</v>
      </c>
      <c r="O56" s="19">
        <f t="shared" si="5"/>
        <v>14985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13240</v>
      </c>
      <c r="E57" s="3">
        <v>13285</v>
      </c>
      <c r="F57" s="5"/>
      <c r="G57" s="33">
        <f t="shared" ref="G57:H57" si="11">D57-D9</f>
        <v>-20</v>
      </c>
      <c r="H57" s="34">
        <f t="shared" si="11"/>
        <v>-5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13190</v>
      </c>
      <c r="O57" s="19">
        <f t="shared" si="5"/>
        <v>13335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13225</v>
      </c>
      <c r="E58" s="3">
        <v>13280</v>
      </c>
      <c r="F58" s="5"/>
      <c r="G58" s="33">
        <f t="shared" ref="G58:H58" si="12">D58-D10</f>
        <v>-20</v>
      </c>
      <c r="H58" s="34">
        <f t="shared" si="12"/>
        <v>-5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13175</v>
      </c>
      <c r="O58" s="19">
        <f t="shared" si="5"/>
        <v>13330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2478</v>
      </c>
      <c r="E59" s="3">
        <v>2493</v>
      </c>
      <c r="F59" s="5"/>
      <c r="G59" s="33">
        <f t="shared" ref="G59:H59" si="13">D59-D11</f>
        <v>-3</v>
      </c>
      <c r="H59" s="34">
        <f t="shared" si="13"/>
        <v>-4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2473</v>
      </c>
      <c r="O59" s="19">
        <f t="shared" si="5"/>
        <v>2498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2182</v>
      </c>
      <c r="E60" s="3">
        <v>2190</v>
      </c>
      <c r="F60" s="5"/>
      <c r="G60" s="33">
        <f t="shared" ref="G60:H60" si="14">D60-D12</f>
        <v>1</v>
      </c>
      <c r="H60" s="34">
        <f t="shared" si="14"/>
        <v>1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2177</v>
      </c>
      <c r="O60" s="19">
        <f t="shared" si="5"/>
        <v>2195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532.1</v>
      </c>
      <c r="E61" s="3">
        <v>535.6</v>
      </c>
      <c r="F61" s="5"/>
      <c r="G61" s="33">
        <f t="shared" ref="G61:H61" si="15">D61-D13</f>
        <v>0.25</v>
      </c>
      <c r="H61" s="34">
        <f t="shared" si="15"/>
        <v>0.25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522.1</v>
      </c>
      <c r="O61" s="19">
        <f t="shared" si="5"/>
        <v>545.6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11.37</v>
      </c>
      <c r="E62" s="3">
        <v>11.5</v>
      </c>
      <c r="F62" s="5"/>
      <c r="G62" s="33">
        <f t="shared" ref="G62:H62" si="16">D62-D14</f>
        <v>-3.0000000000001137E-2</v>
      </c>
      <c r="H62" s="34">
        <f t="shared" si="16"/>
        <v>-2.9999999999999361E-2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11.17</v>
      </c>
      <c r="O62" s="19">
        <f t="shared" si="5"/>
        <v>11.7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106.8</v>
      </c>
      <c r="E63" s="3">
        <v>107.5</v>
      </c>
      <c r="F63" s="5"/>
      <c r="G63" s="33">
        <f t="shared" ref="G63:H63" si="17">D63-D15</f>
        <v>0</v>
      </c>
      <c r="H63" s="34">
        <f t="shared" si="17"/>
        <v>4.9999999999997158E-2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105.8</v>
      </c>
      <c r="O63" s="19">
        <f t="shared" si="5"/>
        <v>108.5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4225</v>
      </c>
      <c r="E64" s="3">
        <v>4260</v>
      </c>
      <c r="F64" s="5"/>
      <c r="G64" s="35">
        <f t="shared" ref="G64:H64" si="18">D64-D16</f>
        <v>-5</v>
      </c>
      <c r="H64" s="17">
        <f t="shared" si="18"/>
        <v>0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4200</v>
      </c>
      <c r="O64" s="19">
        <f t="shared" si="5"/>
        <v>4285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520.95000000000005</v>
      </c>
      <c r="E65" s="3">
        <v>523.95000000000005</v>
      </c>
      <c r="F65" s="5"/>
      <c r="G65" s="33">
        <f t="shared" ref="G65:H65" si="19">D65-D17</f>
        <v>-1.6499999999999773</v>
      </c>
      <c r="H65" s="34">
        <f t="shared" si="19"/>
        <v>-1.6499999999999773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510.95000000000005</v>
      </c>
      <c r="O65" s="19">
        <f t="shared" si="5"/>
        <v>533.95000000000005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0.624</v>
      </c>
      <c r="E66" s="22">
        <v>0.64300000000000002</v>
      </c>
      <c r="F66" s="5"/>
      <c r="G66" s="33">
        <f t="shared" ref="G66:H66" si="20">D66-D18</f>
        <v>1.0000000000000009E-3</v>
      </c>
      <c r="H66" s="34">
        <f t="shared" si="20"/>
        <v>1.0000000000000009E-3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0.61399999999999999</v>
      </c>
      <c r="O66" s="19">
        <f t="shared" si="5"/>
        <v>0.65300000000000002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272.85000000000002</v>
      </c>
      <c r="E67" s="3">
        <v>280.5</v>
      </c>
      <c r="F67" s="5"/>
      <c r="G67" s="33">
        <f t="shared" ref="G67:H67" si="21">D67-D19</f>
        <v>-1.1499999999999773</v>
      </c>
      <c r="H67" s="34">
        <f t="shared" si="21"/>
        <v>-0.5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262.85000000000002</v>
      </c>
      <c r="O67" s="19">
        <f t="shared" si="5"/>
        <v>290.5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19585</v>
      </c>
      <c r="E68" s="3">
        <v>19645</v>
      </c>
      <c r="F68" s="5"/>
      <c r="G68" s="33">
        <f t="shared" ref="G68:H68" si="22">D68-D20</f>
        <v>0</v>
      </c>
      <c r="H68" s="34">
        <f t="shared" si="22"/>
        <v>0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19535</v>
      </c>
      <c r="O68" s="19">
        <f t="shared" si="5"/>
        <v>19695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22460</v>
      </c>
      <c r="E69" s="3">
        <v>22575</v>
      </c>
      <c r="F69" s="5"/>
      <c r="G69" s="33">
        <f t="shared" ref="G69:H69" si="23">D69-D21</f>
        <v>0</v>
      </c>
      <c r="H69" s="34">
        <f t="shared" si="23"/>
        <v>-20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22410</v>
      </c>
      <c r="O69" s="19">
        <f t="shared" si="5"/>
        <v>22625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21255</v>
      </c>
      <c r="E70" s="3">
        <v>21415</v>
      </c>
      <c r="F70" s="5"/>
      <c r="G70" s="33">
        <f t="shared" ref="G70:H70" si="24">D70-D22</f>
        <v>5</v>
      </c>
      <c r="H70" s="34">
        <f t="shared" si="24"/>
        <v>-5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21205</v>
      </c>
      <c r="O70" s="19">
        <f t="shared" si="5"/>
        <v>21465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12195</v>
      </c>
      <c r="E71" s="3">
        <v>12295</v>
      </c>
      <c r="F71" s="5"/>
      <c r="G71" s="33">
        <f t="shared" ref="G71:H71" si="25">D71-D23</f>
        <v>10</v>
      </c>
      <c r="H71" s="34">
        <f t="shared" si="25"/>
        <v>20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12145</v>
      </c>
      <c r="O71" s="19">
        <f t="shared" si="5"/>
        <v>12345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11675</v>
      </c>
      <c r="E72" s="3">
        <v>11735</v>
      </c>
      <c r="F72" s="5"/>
      <c r="G72" s="33">
        <f t="shared" ref="G72:H72" si="26">D72-D24</f>
        <v>-40</v>
      </c>
      <c r="H72" s="34">
        <f t="shared" si="26"/>
        <v>-30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11625</v>
      </c>
      <c r="O72" s="19">
        <f t="shared" si="5"/>
        <v>11785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9690</v>
      </c>
      <c r="E73" s="3">
        <v>9805</v>
      </c>
      <c r="F73" s="5"/>
      <c r="G73" s="33">
        <f t="shared" ref="G73:H73" si="27">D73-D25</f>
        <v>30</v>
      </c>
      <c r="H73" s="34">
        <f t="shared" si="27"/>
        <v>40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9640</v>
      </c>
      <c r="O73" s="19">
        <f t="shared" si="5"/>
        <v>9855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380</v>
      </c>
      <c r="E74" s="3">
        <v>396</v>
      </c>
      <c r="F74" s="5"/>
      <c r="G74" s="33">
        <f t="shared" ref="G74:H74" si="28">D74-D26</f>
        <v>0</v>
      </c>
      <c r="H74" s="34">
        <f t="shared" si="28"/>
        <v>0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372</v>
      </c>
      <c r="O74" s="19">
        <f t="shared" si="5"/>
        <v>404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180.25</v>
      </c>
      <c r="E75" s="3">
        <v>185</v>
      </c>
      <c r="F75" s="5"/>
      <c r="G75" s="35">
        <f t="shared" ref="G75:H75" si="29">D75-D27</f>
        <v>-0.44999999999998863</v>
      </c>
      <c r="H75" s="34">
        <f t="shared" si="29"/>
        <v>0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172.25</v>
      </c>
      <c r="O75" s="19">
        <f t="shared" si="5"/>
        <v>193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4477</v>
      </c>
      <c r="E76" s="3">
        <v>4532</v>
      </c>
      <c r="F76" s="5"/>
      <c r="G76" s="33">
        <f t="shared" ref="G76:H76" si="30">D76-D28</f>
        <v>0</v>
      </c>
      <c r="H76" s="34">
        <f t="shared" si="30"/>
        <v>0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4437</v>
      </c>
      <c r="O76" s="19">
        <f t="shared" si="5"/>
        <v>4572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4477</v>
      </c>
      <c r="E77" s="3">
        <v>4584</v>
      </c>
      <c r="F77" s="5"/>
      <c r="G77" s="33">
        <f t="shared" ref="G77:H77" si="31">D77-D29</f>
        <v>0</v>
      </c>
      <c r="H77" s="34">
        <f t="shared" si="31"/>
        <v>0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4437</v>
      </c>
      <c r="O77" s="19">
        <f t="shared" si="5"/>
        <v>4624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4477</v>
      </c>
      <c r="E78" s="3">
        <v>4596</v>
      </c>
      <c r="F78" s="5"/>
      <c r="G78" s="33">
        <f t="shared" ref="G78:H78" si="32">D78-D30</f>
        <v>0</v>
      </c>
      <c r="H78" s="34">
        <f t="shared" si="32"/>
        <v>0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4437</v>
      </c>
      <c r="O78" s="19">
        <f t="shared" si="5"/>
        <v>4636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4477</v>
      </c>
      <c r="E79" s="3">
        <v>4738</v>
      </c>
      <c r="F79" s="5"/>
      <c r="G79" s="33">
        <f t="shared" ref="G79:H79" si="33">D79-D31</f>
        <v>0</v>
      </c>
      <c r="H79" s="34">
        <f t="shared" si="33"/>
        <v>0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4427</v>
      </c>
      <c r="O79" s="19">
        <f t="shared" si="5"/>
        <v>4788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4574</v>
      </c>
      <c r="E80" s="3">
        <v>4632</v>
      </c>
      <c r="F80" s="5"/>
      <c r="G80" s="33">
        <f t="shared" ref="G80:H80" si="34">D80-D32</f>
        <v>0</v>
      </c>
      <c r="H80" s="34">
        <f t="shared" si="34"/>
        <v>0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4534</v>
      </c>
      <c r="O80" s="19">
        <f t="shared" si="5"/>
        <v>4672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4558</v>
      </c>
      <c r="E81" s="3">
        <v>4666</v>
      </c>
      <c r="F81" s="5"/>
      <c r="G81" s="33">
        <f t="shared" ref="G81:H81" si="35">D81-D33</f>
        <v>0</v>
      </c>
      <c r="H81" s="34">
        <f t="shared" si="35"/>
        <v>0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4518</v>
      </c>
      <c r="O81" s="19">
        <f t="shared" si="5"/>
        <v>4706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33">
        <f t="shared" ref="G82:H82" si="36">D82-D34</f>
        <v>0</v>
      </c>
      <c r="H82" s="34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52902</v>
      </c>
      <c r="E83" s="3">
        <v>55393</v>
      </c>
      <c r="F83" s="5"/>
      <c r="G83" s="33">
        <f t="shared" ref="G83:H83" si="37">D83-D35</f>
        <v>-15</v>
      </c>
      <c r="H83" s="34">
        <f t="shared" si="37"/>
        <v>0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51902</v>
      </c>
      <c r="O83" s="19">
        <f t="shared" si="5"/>
        <v>56393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43309</v>
      </c>
      <c r="E84" s="3">
        <v>45033</v>
      </c>
      <c r="F84" s="5"/>
      <c r="G84" s="33">
        <f t="shared" ref="G84:H84" si="38">D84-D36</f>
        <v>-13</v>
      </c>
      <c r="H84" s="34">
        <f t="shared" si="38"/>
        <v>0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42309</v>
      </c>
      <c r="O84" s="19">
        <f t="shared" si="5"/>
        <v>46033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42511</v>
      </c>
      <c r="E85" s="3">
        <v>44193</v>
      </c>
      <c r="F85" s="5"/>
      <c r="G85" s="33">
        <f t="shared" ref="G85:H85" si="39">D85-D37</f>
        <v>-13</v>
      </c>
      <c r="H85" s="34">
        <f t="shared" si="39"/>
        <v>0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41511</v>
      </c>
      <c r="O85" s="19">
        <f t="shared" si="5"/>
        <v>45193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22924</v>
      </c>
      <c r="E86" s="3">
        <v>23909</v>
      </c>
      <c r="F86" s="5"/>
      <c r="G86" s="33">
        <f t="shared" ref="G86:H86" si="40">D86-D38</f>
        <v>-7</v>
      </c>
      <c r="H86" s="34">
        <f t="shared" si="40"/>
        <v>-6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21924</v>
      </c>
      <c r="O86" s="19">
        <f t="shared" si="5"/>
        <v>24909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192</v>
      </c>
      <c r="E87" s="3">
        <v>212</v>
      </c>
      <c r="F87" s="5"/>
      <c r="G87" s="33">
        <f t="shared" ref="G87:H87" si="41">D87-D39</f>
        <v>0</v>
      </c>
      <c r="H87" s="34">
        <f t="shared" si="41"/>
        <v>0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187</v>
      </c>
      <c r="O87" s="19">
        <f t="shared" si="5"/>
        <v>217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46092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C51:E51"/>
    <mergeCell ref="A40:B40"/>
    <mergeCell ref="L41:M41"/>
    <mergeCell ref="L45:O45"/>
    <mergeCell ref="L46:O46"/>
    <mergeCell ref="C50:E50"/>
    <mergeCell ref="L94:O94"/>
    <mergeCell ref="C52:D52"/>
    <mergeCell ref="G52:H52"/>
    <mergeCell ref="I52:I53"/>
    <mergeCell ref="A88:B88"/>
    <mergeCell ref="M50:O50"/>
    <mergeCell ref="M51:O51"/>
    <mergeCell ref="L52:M52"/>
    <mergeCell ref="L89:M89"/>
    <mergeCell ref="L93:O93"/>
    <mergeCell ref="C2:E2"/>
    <mergeCell ref="M2:O2"/>
    <mergeCell ref="C3:E3"/>
    <mergeCell ref="M3:O3"/>
    <mergeCell ref="G4:H4"/>
    <mergeCell ref="I4:I5"/>
    <mergeCell ref="L4:M4"/>
    <mergeCell ref="C4:D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1002"/>
  <sheetViews>
    <sheetView workbookViewId="0"/>
  </sheetViews>
  <sheetFormatPr defaultColWidth="12.6328125" defaultRowHeight="15.75" customHeight="1" x14ac:dyDescent="0.25"/>
  <sheetData>
    <row r="1" spans="1:30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5"/>
      <c r="B4" s="5" t="s">
        <v>7</v>
      </c>
      <c r="C4" s="44">
        <v>46118</v>
      </c>
      <c r="D4" s="37"/>
      <c r="E4" s="29">
        <v>0.37847222222222221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46118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31" t="s">
        <v>11</v>
      </c>
      <c r="B5" s="31" t="s">
        <v>12</v>
      </c>
      <c r="C5" s="31" t="s">
        <v>13</v>
      </c>
      <c r="D5" s="31" t="s">
        <v>14</v>
      </c>
      <c r="E5" s="31" t="s">
        <v>15</v>
      </c>
      <c r="F5" s="5"/>
      <c r="G5" s="30" t="s">
        <v>14</v>
      </c>
      <c r="H5" s="30" t="s">
        <v>16</v>
      </c>
      <c r="I5" s="37"/>
      <c r="J5" s="5"/>
      <c r="K5" s="32" t="s">
        <v>11</v>
      </c>
      <c r="L5" s="32" t="s">
        <v>12</v>
      </c>
      <c r="M5" s="32" t="s">
        <v>13</v>
      </c>
      <c r="N5" s="32" t="s">
        <v>14</v>
      </c>
      <c r="O5" s="32" t="s">
        <v>15</v>
      </c>
      <c r="P5" s="5"/>
      <c r="Q5" s="26" t="s">
        <v>79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13">
        <v>1</v>
      </c>
      <c r="B6" s="14" t="s">
        <v>1</v>
      </c>
      <c r="C6" s="15" t="s">
        <v>17</v>
      </c>
      <c r="D6" s="3">
        <v>17020</v>
      </c>
      <c r="E6" s="3">
        <v>17155</v>
      </c>
      <c r="F6" s="5"/>
      <c r="G6" s="33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16995</v>
      </c>
      <c r="O6" s="19">
        <f t="shared" ref="O6:O39" si="0">E6+I6</f>
        <v>17180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13">
        <f t="shared" ref="A7:A39" si="1">A6+1</f>
        <v>2</v>
      </c>
      <c r="B7" s="14" t="s">
        <v>18</v>
      </c>
      <c r="C7" s="15" t="s">
        <v>19</v>
      </c>
      <c r="D7" s="3" t="s">
        <v>19</v>
      </c>
      <c r="E7" s="3">
        <v>17160</v>
      </c>
      <c r="F7" s="5"/>
      <c r="G7" s="33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19" t="str">
        <f>D7</f>
        <v>-</v>
      </c>
      <c r="O7" s="19">
        <f t="shared" si="0"/>
        <v>17185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13">
        <f t="shared" si="1"/>
        <v>3</v>
      </c>
      <c r="B8" s="14" t="s">
        <v>20</v>
      </c>
      <c r="C8" s="15" t="s">
        <v>21</v>
      </c>
      <c r="D8" s="3">
        <v>14760</v>
      </c>
      <c r="E8" s="3">
        <v>14935</v>
      </c>
      <c r="F8" s="5"/>
      <c r="G8" s="33" t="s">
        <v>80</v>
      </c>
      <c r="H8" s="34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14710</v>
      </c>
      <c r="O8" s="19">
        <f t="shared" si="0"/>
        <v>14985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13">
        <f t="shared" si="1"/>
        <v>4</v>
      </c>
      <c r="B9" s="14" t="s">
        <v>22</v>
      </c>
      <c r="C9" s="15" t="s">
        <v>23</v>
      </c>
      <c r="D9" s="3">
        <v>13265</v>
      </c>
      <c r="E9" s="3">
        <v>13295</v>
      </c>
      <c r="F9" s="5"/>
      <c r="G9" s="35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13215</v>
      </c>
      <c r="O9" s="19">
        <f t="shared" si="0"/>
        <v>13345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13">
        <f t="shared" si="1"/>
        <v>5</v>
      </c>
      <c r="B10" s="14" t="s">
        <v>24</v>
      </c>
      <c r="C10" s="15" t="s">
        <v>25</v>
      </c>
      <c r="D10" s="3">
        <v>13250</v>
      </c>
      <c r="E10" s="3">
        <v>13290</v>
      </c>
      <c r="F10" s="5"/>
      <c r="G10" s="35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13200</v>
      </c>
      <c r="O10" s="19">
        <f t="shared" si="0"/>
        <v>13340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">
      <c r="A11" s="13">
        <f t="shared" si="1"/>
        <v>6</v>
      </c>
      <c r="B11" s="14" t="s">
        <v>26</v>
      </c>
      <c r="C11" s="15" t="s">
        <v>17</v>
      </c>
      <c r="D11" s="3">
        <v>2482</v>
      </c>
      <c r="E11" s="3">
        <v>2498</v>
      </c>
      <c r="F11" s="5"/>
      <c r="G11" s="33" t="s">
        <v>80</v>
      </c>
      <c r="H11" s="34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2477</v>
      </c>
      <c r="O11" s="19">
        <f t="shared" si="0"/>
        <v>2503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">
      <c r="A12" s="13">
        <f t="shared" si="1"/>
        <v>7</v>
      </c>
      <c r="B12" s="14" t="s">
        <v>27</v>
      </c>
      <c r="C12" s="15" t="s">
        <v>28</v>
      </c>
      <c r="D12" s="3">
        <v>2181</v>
      </c>
      <c r="E12" s="3">
        <v>2189</v>
      </c>
      <c r="F12" s="5"/>
      <c r="G12" s="33" t="s">
        <v>80</v>
      </c>
      <c r="H12" s="34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2176</v>
      </c>
      <c r="O12" s="19">
        <f t="shared" si="0"/>
        <v>2194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">
      <c r="A13" s="13">
        <f t="shared" si="1"/>
        <v>8</v>
      </c>
      <c r="B13" s="14" t="s">
        <v>29</v>
      </c>
      <c r="C13" s="15" t="s">
        <v>30</v>
      </c>
      <c r="D13" s="3">
        <v>532.45000000000005</v>
      </c>
      <c r="E13" s="3">
        <v>535.95000000000005</v>
      </c>
      <c r="F13" s="5"/>
      <c r="G13" s="33" t="s">
        <v>80</v>
      </c>
      <c r="H13" s="34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522.45000000000005</v>
      </c>
      <c r="O13" s="19">
        <f t="shared" si="0"/>
        <v>545.95000000000005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">
      <c r="A14" s="13">
        <f t="shared" si="1"/>
        <v>9</v>
      </c>
      <c r="B14" s="14" t="s">
        <v>31</v>
      </c>
      <c r="C14" s="15" t="s">
        <v>32</v>
      </c>
      <c r="D14" s="3">
        <v>11.42</v>
      </c>
      <c r="E14" s="3">
        <v>11.55</v>
      </c>
      <c r="F14" s="5"/>
      <c r="G14" s="35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11.22</v>
      </c>
      <c r="O14" s="19">
        <f t="shared" si="0"/>
        <v>11.75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13">
        <f t="shared" si="1"/>
        <v>10</v>
      </c>
      <c r="B15" s="14" t="s">
        <v>33</v>
      </c>
      <c r="C15" s="15" t="s">
        <v>34</v>
      </c>
      <c r="D15" s="3">
        <v>106.95</v>
      </c>
      <c r="E15" s="3">
        <v>107.55</v>
      </c>
      <c r="F15" s="5"/>
      <c r="G15" s="35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105.95</v>
      </c>
      <c r="O15" s="19">
        <f t="shared" si="0"/>
        <v>108.55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13">
        <f t="shared" si="1"/>
        <v>11</v>
      </c>
      <c r="B16" s="14" t="s">
        <v>35</v>
      </c>
      <c r="C16" s="15" t="s">
        <v>17</v>
      </c>
      <c r="D16" s="3">
        <v>4225</v>
      </c>
      <c r="E16" s="3">
        <v>4255</v>
      </c>
      <c r="F16" s="5"/>
      <c r="G16" s="35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4200</v>
      </c>
      <c r="O16" s="19">
        <f t="shared" si="0"/>
        <v>4280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">
      <c r="A17" s="13">
        <f t="shared" si="1"/>
        <v>12</v>
      </c>
      <c r="B17" s="14" t="s">
        <v>36</v>
      </c>
      <c r="C17" s="15" t="s">
        <v>30</v>
      </c>
      <c r="D17" s="3">
        <v>523.4</v>
      </c>
      <c r="E17" s="3">
        <v>526.9</v>
      </c>
      <c r="F17" s="5"/>
      <c r="G17" s="35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513.4</v>
      </c>
      <c r="O17" s="19">
        <f t="shared" si="0"/>
        <v>536.9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">
      <c r="A18" s="13">
        <f t="shared" si="1"/>
        <v>13</v>
      </c>
      <c r="B18" s="14" t="s">
        <v>37</v>
      </c>
      <c r="C18" s="15" t="s">
        <v>38</v>
      </c>
      <c r="D18" s="22">
        <v>0.62</v>
      </c>
      <c r="E18" s="22">
        <v>0.63900000000000001</v>
      </c>
      <c r="F18" s="5"/>
      <c r="G18" s="35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0.61</v>
      </c>
      <c r="O18" s="19">
        <f t="shared" si="0"/>
        <v>0.64900000000000002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">
      <c r="A19" s="13">
        <f t="shared" si="1"/>
        <v>14</v>
      </c>
      <c r="B19" s="14" t="s">
        <v>39</v>
      </c>
      <c r="C19" s="15" t="s">
        <v>28</v>
      </c>
      <c r="D19" s="3">
        <v>272.89999999999998</v>
      </c>
      <c r="E19" s="3">
        <v>281</v>
      </c>
      <c r="F19" s="5"/>
      <c r="G19" s="35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262.89999999999998</v>
      </c>
      <c r="O19" s="19">
        <f t="shared" si="0"/>
        <v>291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">
      <c r="A20" s="13">
        <f t="shared" si="1"/>
        <v>15</v>
      </c>
      <c r="B20" s="14" t="s">
        <v>40</v>
      </c>
      <c r="C20" s="15" t="s">
        <v>23</v>
      </c>
      <c r="D20" s="3">
        <v>19600</v>
      </c>
      <c r="E20" s="3">
        <v>19650</v>
      </c>
      <c r="F20" s="5"/>
      <c r="G20" s="35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19550</v>
      </c>
      <c r="O20" s="19">
        <f t="shared" si="0"/>
        <v>19700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22480</v>
      </c>
      <c r="E21" s="3">
        <v>22605</v>
      </c>
      <c r="F21" s="5"/>
      <c r="G21" s="33" t="s">
        <v>80</v>
      </c>
      <c r="H21" s="34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22430</v>
      </c>
      <c r="O21" s="19">
        <f t="shared" si="0"/>
        <v>22655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21240</v>
      </c>
      <c r="E22" s="3">
        <v>21400</v>
      </c>
      <c r="F22" s="5"/>
      <c r="G22" s="35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21190</v>
      </c>
      <c r="O22" s="19">
        <f t="shared" si="0"/>
        <v>21450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12185</v>
      </c>
      <c r="E23" s="3">
        <v>12285</v>
      </c>
      <c r="F23" s="5"/>
      <c r="G23" s="33" t="s">
        <v>80</v>
      </c>
      <c r="H23" s="34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12135</v>
      </c>
      <c r="O23" s="19">
        <f t="shared" si="0"/>
        <v>12335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11750</v>
      </c>
      <c r="E24" s="3">
        <v>11800</v>
      </c>
      <c r="F24" s="5"/>
      <c r="G24" s="33" t="s">
        <v>80</v>
      </c>
      <c r="H24" s="34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11700</v>
      </c>
      <c r="O24" s="19">
        <f t="shared" si="0"/>
        <v>11850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9690</v>
      </c>
      <c r="E25" s="3">
        <v>9785</v>
      </c>
      <c r="F25" s="5"/>
      <c r="G25" s="35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9640</v>
      </c>
      <c r="O25" s="19">
        <f t="shared" si="0"/>
        <v>9835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381</v>
      </c>
      <c r="E26" s="3">
        <v>397</v>
      </c>
      <c r="F26" s="5"/>
      <c r="G26" s="33" t="s">
        <v>80</v>
      </c>
      <c r="H26" s="34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373</v>
      </c>
      <c r="O26" s="19">
        <f t="shared" si="0"/>
        <v>405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180.4</v>
      </c>
      <c r="E27" s="3">
        <v>185</v>
      </c>
      <c r="F27" s="5"/>
      <c r="G27" s="33" t="s">
        <v>80</v>
      </c>
      <c r="H27" s="34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172.4</v>
      </c>
      <c r="O27" s="19">
        <f t="shared" si="0"/>
        <v>193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4479</v>
      </c>
      <c r="E28" s="3">
        <v>4534</v>
      </c>
      <c r="F28" s="5"/>
      <c r="G28" s="33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4439</v>
      </c>
      <c r="O28" s="19">
        <f t="shared" si="0"/>
        <v>4574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4479</v>
      </c>
      <c r="E29" s="3">
        <v>4588</v>
      </c>
      <c r="F29" s="5"/>
      <c r="G29" s="33" t="s">
        <v>80</v>
      </c>
      <c r="H29" s="34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4439</v>
      </c>
      <c r="O29" s="19">
        <f t="shared" si="0"/>
        <v>4628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4479</v>
      </c>
      <c r="E30" s="3">
        <v>4600</v>
      </c>
      <c r="F30" s="5"/>
      <c r="G30" s="33" t="s">
        <v>80</v>
      </c>
      <c r="H30" s="34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4439</v>
      </c>
      <c r="O30" s="19">
        <f t="shared" si="0"/>
        <v>4640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4479</v>
      </c>
      <c r="E31" s="3">
        <v>4737</v>
      </c>
      <c r="F31" s="5"/>
      <c r="G31" s="33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4429</v>
      </c>
      <c r="O31" s="19">
        <f t="shared" si="0"/>
        <v>4787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4577</v>
      </c>
      <c r="E32" s="3">
        <v>4635</v>
      </c>
      <c r="F32" s="5"/>
      <c r="G32" s="33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4537</v>
      </c>
      <c r="O32" s="19">
        <f t="shared" si="0"/>
        <v>4675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4561</v>
      </c>
      <c r="E33" s="3">
        <v>4669</v>
      </c>
      <c r="F33" s="5"/>
      <c r="G33" s="33" t="s">
        <v>80</v>
      </c>
      <c r="H33" s="34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4521</v>
      </c>
      <c r="O33" s="19">
        <f t="shared" si="0"/>
        <v>4709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33" t="s">
        <v>80</v>
      </c>
      <c r="H34" s="34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52952</v>
      </c>
      <c r="E35" s="3">
        <v>55418</v>
      </c>
      <c r="F35" s="5"/>
      <c r="G35" s="33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51952</v>
      </c>
      <c r="O35" s="19">
        <f t="shared" si="0"/>
        <v>56418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43362</v>
      </c>
      <c r="E36" s="3">
        <v>45068</v>
      </c>
      <c r="F36" s="5"/>
      <c r="G36" s="33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42362</v>
      </c>
      <c r="O36" s="19">
        <f t="shared" si="0"/>
        <v>46068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42553</v>
      </c>
      <c r="E37" s="3">
        <v>44216</v>
      </c>
      <c r="F37" s="5"/>
      <c r="G37" s="33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41553</v>
      </c>
      <c r="O37" s="19">
        <f t="shared" si="0"/>
        <v>45216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22947</v>
      </c>
      <c r="E38" s="3">
        <v>23943</v>
      </c>
      <c r="F38" s="5"/>
      <c r="G38" s="33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21947</v>
      </c>
      <c r="O38" s="19">
        <f t="shared" si="0"/>
        <v>24943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192</v>
      </c>
      <c r="E39" s="3">
        <v>212</v>
      </c>
      <c r="F39" s="5"/>
      <c r="G39" s="35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187</v>
      </c>
      <c r="O39" s="19">
        <f t="shared" si="0"/>
        <v>217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46118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f>C4</f>
        <v>46118</v>
      </c>
      <c r="D52" s="37"/>
      <c r="E52" s="29">
        <v>0.53194444444444444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46118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31" t="s">
        <v>11</v>
      </c>
      <c r="B53" s="31" t="s">
        <v>12</v>
      </c>
      <c r="C53" s="31" t="s">
        <v>13</v>
      </c>
      <c r="D53" s="31" t="s">
        <v>14</v>
      </c>
      <c r="E53" s="31" t="s">
        <v>15</v>
      </c>
      <c r="F53" s="5"/>
      <c r="G53" s="30" t="s">
        <v>14</v>
      </c>
      <c r="H53" s="30" t="s">
        <v>16</v>
      </c>
      <c r="I53" s="37"/>
      <c r="J53" s="5"/>
      <c r="K53" s="32" t="s">
        <v>11</v>
      </c>
      <c r="L53" s="32" t="s">
        <v>12</v>
      </c>
      <c r="M53" s="32" t="s">
        <v>13</v>
      </c>
      <c r="N53" s="32" t="s">
        <v>14</v>
      </c>
      <c r="O53" s="3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17040</v>
      </c>
      <c r="E54" s="3">
        <v>17190</v>
      </c>
      <c r="F54" s="5"/>
      <c r="G54" s="33">
        <f t="shared" ref="G54:H54" si="4">D54-D6</f>
        <v>20</v>
      </c>
      <c r="H54" s="17">
        <f t="shared" si="4"/>
        <v>35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17015</v>
      </c>
      <c r="O54" s="19">
        <f t="shared" ref="O54:O87" si="5">E54+I54</f>
        <v>17215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3" t="s">
        <v>19</v>
      </c>
      <c r="E55" s="3">
        <v>17195</v>
      </c>
      <c r="F55" s="5"/>
      <c r="G55" s="33" t="e">
        <f t="shared" ref="G55:H55" si="7">D55-D7</f>
        <v>#VALUE!</v>
      </c>
      <c r="H55" s="17">
        <f t="shared" si="7"/>
        <v>35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19" t="str">
        <f>D55</f>
        <v>-</v>
      </c>
      <c r="O55" s="19">
        <f t="shared" si="5"/>
        <v>17220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14775</v>
      </c>
      <c r="E56" s="3">
        <v>14950</v>
      </c>
      <c r="F56" s="5"/>
      <c r="G56" s="33">
        <f t="shared" ref="G56:H56" si="9">D56-D8</f>
        <v>15</v>
      </c>
      <c r="H56" s="34">
        <f t="shared" si="9"/>
        <v>15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14725</v>
      </c>
      <c r="O56" s="19">
        <f t="shared" si="5"/>
        <v>15000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13300</v>
      </c>
      <c r="E57" s="3">
        <v>13330</v>
      </c>
      <c r="F57" s="5"/>
      <c r="G57" s="33">
        <f t="shared" ref="G57:H57" si="11">D57-D9</f>
        <v>35</v>
      </c>
      <c r="H57" s="34">
        <f t="shared" si="11"/>
        <v>35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13250</v>
      </c>
      <c r="O57" s="19">
        <f t="shared" si="5"/>
        <v>13380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13285</v>
      </c>
      <c r="E58" s="3">
        <v>13325</v>
      </c>
      <c r="F58" s="5"/>
      <c r="G58" s="33">
        <f t="shared" ref="G58:H58" si="12">D58-D10</f>
        <v>35</v>
      </c>
      <c r="H58" s="34">
        <f t="shared" si="12"/>
        <v>35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13235</v>
      </c>
      <c r="O58" s="19">
        <f t="shared" si="5"/>
        <v>13375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2486</v>
      </c>
      <c r="E59" s="3">
        <v>2503</v>
      </c>
      <c r="F59" s="5"/>
      <c r="G59" s="33">
        <f t="shared" ref="G59:H59" si="13">D59-D11</f>
        <v>4</v>
      </c>
      <c r="H59" s="34">
        <f t="shared" si="13"/>
        <v>5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2481</v>
      </c>
      <c r="O59" s="19">
        <f t="shared" si="5"/>
        <v>2508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2183</v>
      </c>
      <c r="E60" s="3">
        <v>2191</v>
      </c>
      <c r="F60" s="5"/>
      <c r="G60" s="33">
        <f t="shared" ref="G60:H60" si="14">D60-D12</f>
        <v>2</v>
      </c>
      <c r="H60" s="34">
        <f t="shared" si="14"/>
        <v>2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2178</v>
      </c>
      <c r="O60" s="19">
        <f t="shared" si="5"/>
        <v>2196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532.75</v>
      </c>
      <c r="E61" s="3">
        <v>536.25</v>
      </c>
      <c r="F61" s="5"/>
      <c r="G61" s="33">
        <f t="shared" ref="G61:H61" si="15">D61-D13</f>
        <v>0.29999999999995453</v>
      </c>
      <c r="H61" s="34">
        <f t="shared" si="15"/>
        <v>0.29999999999995453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522.75</v>
      </c>
      <c r="O61" s="19">
        <f t="shared" si="5"/>
        <v>546.25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11.48</v>
      </c>
      <c r="E62" s="3">
        <v>11.61</v>
      </c>
      <c r="F62" s="5"/>
      <c r="G62" s="33">
        <f t="shared" ref="G62:H62" si="16">D62-D14</f>
        <v>6.0000000000000497E-2</v>
      </c>
      <c r="H62" s="34">
        <f t="shared" si="16"/>
        <v>5.9999999999998721E-2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11.280000000000001</v>
      </c>
      <c r="O62" s="19">
        <f t="shared" si="5"/>
        <v>11.809999999999999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107.15</v>
      </c>
      <c r="E63" s="3">
        <v>107.75</v>
      </c>
      <c r="F63" s="5"/>
      <c r="G63" s="33">
        <f t="shared" ref="G63:H63" si="17">D63-D15</f>
        <v>0.20000000000000284</v>
      </c>
      <c r="H63" s="34">
        <f t="shared" si="17"/>
        <v>0.20000000000000284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106.15</v>
      </c>
      <c r="O63" s="19">
        <f t="shared" si="5"/>
        <v>108.75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4232</v>
      </c>
      <c r="E64" s="3">
        <v>4255</v>
      </c>
      <c r="F64" s="5"/>
      <c r="G64" s="35">
        <f t="shared" ref="G64:H64" si="18">D64-D16</f>
        <v>7</v>
      </c>
      <c r="H64" s="17">
        <f t="shared" si="18"/>
        <v>0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4207</v>
      </c>
      <c r="O64" s="19">
        <f t="shared" si="5"/>
        <v>4280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525.45000000000005</v>
      </c>
      <c r="E65" s="3">
        <v>528.95000000000005</v>
      </c>
      <c r="F65" s="5"/>
      <c r="G65" s="33">
        <f t="shared" ref="G65:H65" si="19">D65-D17</f>
        <v>2.0500000000000682</v>
      </c>
      <c r="H65" s="34">
        <f t="shared" si="19"/>
        <v>2.0500000000000682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515.45000000000005</v>
      </c>
      <c r="O65" s="19">
        <f t="shared" si="5"/>
        <v>538.95000000000005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0.621</v>
      </c>
      <c r="E66" s="22">
        <v>0.64</v>
      </c>
      <c r="F66" s="5"/>
      <c r="G66" s="33">
        <f t="shared" ref="G66:H66" si="20">D66-D18</f>
        <v>1.0000000000000009E-3</v>
      </c>
      <c r="H66" s="34">
        <f t="shared" si="20"/>
        <v>1.0000000000000009E-3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0.61099999999999999</v>
      </c>
      <c r="O66" s="19">
        <f t="shared" si="5"/>
        <v>0.65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274.39999999999998</v>
      </c>
      <c r="E67" s="3">
        <v>281</v>
      </c>
      <c r="F67" s="5"/>
      <c r="G67" s="33">
        <f t="shared" ref="G67:H67" si="21">D67-D19</f>
        <v>1.5</v>
      </c>
      <c r="H67" s="34">
        <f t="shared" si="21"/>
        <v>0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264.39999999999998</v>
      </c>
      <c r="O67" s="19">
        <f t="shared" si="5"/>
        <v>291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19660</v>
      </c>
      <c r="E68" s="3">
        <v>19720</v>
      </c>
      <c r="F68" s="5"/>
      <c r="G68" s="33">
        <f t="shared" ref="G68:H68" si="22">D68-D20</f>
        <v>60</v>
      </c>
      <c r="H68" s="34">
        <f t="shared" si="22"/>
        <v>70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19610</v>
      </c>
      <c r="O68" s="19">
        <f t="shared" si="5"/>
        <v>19770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22585</v>
      </c>
      <c r="E69" s="3">
        <v>22710</v>
      </c>
      <c r="F69" s="5"/>
      <c r="G69" s="33">
        <f t="shared" ref="G69:H69" si="23">D69-D21</f>
        <v>105</v>
      </c>
      <c r="H69" s="34">
        <f t="shared" si="23"/>
        <v>105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22535</v>
      </c>
      <c r="O69" s="19">
        <f t="shared" si="5"/>
        <v>22760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21350</v>
      </c>
      <c r="E70" s="3">
        <v>21520</v>
      </c>
      <c r="F70" s="5"/>
      <c r="G70" s="33">
        <f t="shared" ref="G70:H70" si="24">D70-D22</f>
        <v>110</v>
      </c>
      <c r="H70" s="34">
        <f t="shared" si="24"/>
        <v>120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21300</v>
      </c>
      <c r="O70" s="19">
        <f t="shared" si="5"/>
        <v>21570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12220</v>
      </c>
      <c r="E71" s="3">
        <v>12320</v>
      </c>
      <c r="F71" s="5"/>
      <c r="G71" s="33">
        <f t="shared" ref="G71:H71" si="25">D71-D23</f>
        <v>35</v>
      </c>
      <c r="H71" s="34">
        <f t="shared" si="25"/>
        <v>35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12170</v>
      </c>
      <c r="O71" s="19">
        <f t="shared" si="5"/>
        <v>12370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11785</v>
      </c>
      <c r="E72" s="3">
        <v>11840</v>
      </c>
      <c r="F72" s="5"/>
      <c r="G72" s="33">
        <f t="shared" ref="G72:H72" si="26">D72-D24</f>
        <v>35</v>
      </c>
      <c r="H72" s="34">
        <f t="shared" si="26"/>
        <v>40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11735</v>
      </c>
      <c r="O72" s="19">
        <f t="shared" si="5"/>
        <v>11890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9740</v>
      </c>
      <c r="E73" s="3">
        <v>9835</v>
      </c>
      <c r="F73" s="5"/>
      <c r="G73" s="33">
        <f t="shared" ref="G73:H73" si="27">D73-D25</f>
        <v>50</v>
      </c>
      <c r="H73" s="34">
        <f t="shared" si="27"/>
        <v>50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9690</v>
      </c>
      <c r="O73" s="19">
        <f t="shared" si="5"/>
        <v>9885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382</v>
      </c>
      <c r="E74" s="3">
        <v>398</v>
      </c>
      <c r="F74" s="5"/>
      <c r="G74" s="33">
        <f t="shared" ref="G74:H74" si="28">D74-D26</f>
        <v>1</v>
      </c>
      <c r="H74" s="34">
        <f t="shared" si="28"/>
        <v>1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374</v>
      </c>
      <c r="O74" s="19">
        <f t="shared" si="5"/>
        <v>406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179.95</v>
      </c>
      <c r="E75" s="3">
        <v>185</v>
      </c>
      <c r="F75" s="5"/>
      <c r="G75" s="35">
        <f t="shared" ref="G75:H75" si="29">D75-D27</f>
        <v>-0.45000000000001705</v>
      </c>
      <c r="H75" s="34">
        <f t="shared" si="29"/>
        <v>0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171.95</v>
      </c>
      <c r="O75" s="19">
        <f t="shared" si="5"/>
        <v>193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4485</v>
      </c>
      <c r="E76" s="3">
        <v>4540</v>
      </c>
      <c r="F76" s="5"/>
      <c r="G76" s="33">
        <f t="shared" ref="G76:H76" si="30">D76-D28</f>
        <v>6</v>
      </c>
      <c r="H76" s="34">
        <f t="shared" si="30"/>
        <v>6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4445</v>
      </c>
      <c r="O76" s="19">
        <f t="shared" si="5"/>
        <v>4580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4485</v>
      </c>
      <c r="E77" s="3">
        <v>4593</v>
      </c>
      <c r="F77" s="5"/>
      <c r="G77" s="33">
        <f t="shared" ref="G77:H77" si="31">D77-D29</f>
        <v>6</v>
      </c>
      <c r="H77" s="34">
        <f t="shared" si="31"/>
        <v>5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4445</v>
      </c>
      <c r="O77" s="19">
        <f t="shared" si="5"/>
        <v>4633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4485</v>
      </c>
      <c r="E78" s="3">
        <v>4605</v>
      </c>
      <c r="F78" s="5"/>
      <c r="G78" s="33">
        <f t="shared" ref="G78:H78" si="32">D78-D30</f>
        <v>6</v>
      </c>
      <c r="H78" s="34">
        <f t="shared" si="32"/>
        <v>5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4445</v>
      </c>
      <c r="O78" s="19">
        <f t="shared" si="5"/>
        <v>4645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4485</v>
      </c>
      <c r="E79" s="3">
        <v>4742</v>
      </c>
      <c r="F79" s="5"/>
      <c r="G79" s="33">
        <f t="shared" ref="G79:H79" si="33">D79-D31</f>
        <v>6</v>
      </c>
      <c r="H79" s="34">
        <f t="shared" si="33"/>
        <v>5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4435</v>
      </c>
      <c r="O79" s="19">
        <f t="shared" si="5"/>
        <v>4792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4583</v>
      </c>
      <c r="E80" s="3">
        <v>4641</v>
      </c>
      <c r="F80" s="5"/>
      <c r="G80" s="33">
        <f t="shared" ref="G80:H80" si="34">D80-D32</f>
        <v>6</v>
      </c>
      <c r="H80" s="34">
        <f t="shared" si="34"/>
        <v>6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4543</v>
      </c>
      <c r="O80" s="19">
        <f t="shared" si="5"/>
        <v>4681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4566</v>
      </c>
      <c r="E81" s="3">
        <v>4674</v>
      </c>
      <c r="F81" s="5"/>
      <c r="G81" s="33">
        <f t="shared" ref="G81:H81" si="35">D81-D33</f>
        <v>5</v>
      </c>
      <c r="H81" s="34">
        <f t="shared" si="35"/>
        <v>5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4526</v>
      </c>
      <c r="O81" s="19">
        <f t="shared" si="5"/>
        <v>4714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33">
        <f t="shared" ref="G82:H82" si="36">D82-D34</f>
        <v>0</v>
      </c>
      <c r="H82" s="34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52986</v>
      </c>
      <c r="E83" s="3">
        <v>55479</v>
      </c>
      <c r="F83" s="5"/>
      <c r="G83" s="33">
        <f t="shared" ref="G83:H83" si="37">D83-D35</f>
        <v>34</v>
      </c>
      <c r="H83" s="34">
        <f t="shared" si="37"/>
        <v>61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51986</v>
      </c>
      <c r="O83" s="19">
        <f t="shared" si="5"/>
        <v>56479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43427</v>
      </c>
      <c r="E84" s="3">
        <v>45154</v>
      </c>
      <c r="F84" s="5"/>
      <c r="G84" s="33">
        <f t="shared" ref="G84:H84" si="38">D84-D36</f>
        <v>65</v>
      </c>
      <c r="H84" s="34">
        <f t="shared" si="38"/>
        <v>86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42427</v>
      </c>
      <c r="O84" s="19">
        <f t="shared" si="5"/>
        <v>46154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42582</v>
      </c>
      <c r="E85" s="3">
        <v>44265</v>
      </c>
      <c r="F85" s="5"/>
      <c r="G85" s="33">
        <f t="shared" ref="G85:H85" si="39">D85-D37</f>
        <v>29</v>
      </c>
      <c r="H85" s="34">
        <f t="shared" si="39"/>
        <v>49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41582</v>
      </c>
      <c r="O85" s="19">
        <f t="shared" si="5"/>
        <v>45265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22964</v>
      </c>
      <c r="E86" s="3">
        <v>23957</v>
      </c>
      <c r="F86" s="5"/>
      <c r="G86" s="33">
        <f t="shared" ref="G86:H86" si="40">D86-D38</f>
        <v>17</v>
      </c>
      <c r="H86" s="34">
        <f t="shared" si="40"/>
        <v>14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21964</v>
      </c>
      <c r="O86" s="19">
        <f t="shared" si="5"/>
        <v>24957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193</v>
      </c>
      <c r="E87" s="3">
        <v>213</v>
      </c>
      <c r="F87" s="5"/>
      <c r="G87" s="33">
        <f t="shared" ref="G87:H87" si="41">D87-D39</f>
        <v>1</v>
      </c>
      <c r="H87" s="34">
        <f t="shared" si="41"/>
        <v>1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188</v>
      </c>
      <c r="O87" s="19">
        <f t="shared" si="5"/>
        <v>218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46118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C51:E51"/>
    <mergeCell ref="A40:B40"/>
    <mergeCell ref="L41:M41"/>
    <mergeCell ref="L45:O45"/>
    <mergeCell ref="L46:O46"/>
    <mergeCell ref="C50:E50"/>
    <mergeCell ref="L94:O94"/>
    <mergeCell ref="C52:D52"/>
    <mergeCell ref="G52:H52"/>
    <mergeCell ref="I52:I53"/>
    <mergeCell ref="A88:B88"/>
    <mergeCell ref="M50:O50"/>
    <mergeCell ref="M51:O51"/>
    <mergeCell ref="L52:M52"/>
    <mergeCell ref="L89:M89"/>
    <mergeCell ref="L93:O93"/>
    <mergeCell ref="C2:E2"/>
    <mergeCell ref="M2:O2"/>
    <mergeCell ref="C3:E3"/>
    <mergeCell ref="M3:O3"/>
    <mergeCell ref="G4:H4"/>
    <mergeCell ref="I4:I5"/>
    <mergeCell ref="L4:M4"/>
    <mergeCell ref="C4:D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002"/>
  <sheetViews>
    <sheetView workbookViewId="0"/>
  </sheetViews>
  <sheetFormatPr defaultColWidth="12.6328125" defaultRowHeight="15.75" customHeight="1" x14ac:dyDescent="0.25"/>
  <sheetData>
    <row r="1" spans="1:30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5"/>
      <c r="B4" s="5" t="s">
        <v>7</v>
      </c>
      <c r="C4" s="44">
        <v>46118</v>
      </c>
      <c r="D4" s="37"/>
      <c r="E4" s="29">
        <v>0.37847222222222221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46118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31" t="s">
        <v>11</v>
      </c>
      <c r="B5" s="31" t="s">
        <v>12</v>
      </c>
      <c r="C5" s="31" t="s">
        <v>13</v>
      </c>
      <c r="D5" s="31" t="s">
        <v>14</v>
      </c>
      <c r="E5" s="31" t="s">
        <v>15</v>
      </c>
      <c r="F5" s="5"/>
      <c r="G5" s="30" t="s">
        <v>14</v>
      </c>
      <c r="H5" s="30" t="s">
        <v>16</v>
      </c>
      <c r="I5" s="37"/>
      <c r="J5" s="5"/>
      <c r="K5" s="32" t="s">
        <v>11</v>
      </c>
      <c r="L5" s="32" t="s">
        <v>12</v>
      </c>
      <c r="M5" s="32" t="s">
        <v>13</v>
      </c>
      <c r="N5" s="32" t="s">
        <v>14</v>
      </c>
      <c r="O5" s="32" t="s">
        <v>15</v>
      </c>
      <c r="P5" s="5"/>
      <c r="Q5" s="26" t="s">
        <v>79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13">
        <v>1</v>
      </c>
      <c r="B6" s="14" t="s">
        <v>1</v>
      </c>
      <c r="C6" s="15" t="s">
        <v>17</v>
      </c>
      <c r="D6" s="3">
        <v>17080</v>
      </c>
      <c r="E6" s="3">
        <v>17210</v>
      </c>
      <c r="F6" s="5"/>
      <c r="G6" s="33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17055</v>
      </c>
      <c r="O6" s="19">
        <f t="shared" ref="O6:O39" si="0">E6+I6</f>
        <v>17235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13">
        <f t="shared" ref="A7:A39" si="1">A6+1</f>
        <v>2</v>
      </c>
      <c r="B7" s="14" t="s">
        <v>18</v>
      </c>
      <c r="C7" s="15" t="s">
        <v>19</v>
      </c>
      <c r="D7" s="3" t="s">
        <v>19</v>
      </c>
      <c r="E7" s="3">
        <v>17215</v>
      </c>
      <c r="F7" s="5"/>
      <c r="G7" s="33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19" t="str">
        <f>D7</f>
        <v>-</v>
      </c>
      <c r="O7" s="19">
        <f t="shared" si="0"/>
        <v>17240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13">
        <f t="shared" si="1"/>
        <v>3</v>
      </c>
      <c r="B8" s="14" t="s">
        <v>20</v>
      </c>
      <c r="C8" s="15" t="s">
        <v>21</v>
      </c>
      <c r="D8" s="3">
        <v>14825</v>
      </c>
      <c r="E8" s="3">
        <v>15000</v>
      </c>
      <c r="F8" s="5"/>
      <c r="G8" s="33" t="s">
        <v>80</v>
      </c>
      <c r="H8" s="34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14775</v>
      </c>
      <c r="O8" s="19">
        <f t="shared" si="0"/>
        <v>15050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13">
        <f t="shared" si="1"/>
        <v>4</v>
      </c>
      <c r="B9" s="14" t="s">
        <v>22</v>
      </c>
      <c r="C9" s="15" t="s">
        <v>23</v>
      </c>
      <c r="D9" s="3">
        <v>13300</v>
      </c>
      <c r="E9" s="3">
        <v>13330</v>
      </c>
      <c r="F9" s="5"/>
      <c r="G9" s="35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13250</v>
      </c>
      <c r="O9" s="19">
        <f t="shared" si="0"/>
        <v>13380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13">
        <f t="shared" si="1"/>
        <v>5</v>
      </c>
      <c r="B10" s="14" t="s">
        <v>24</v>
      </c>
      <c r="C10" s="15" t="s">
        <v>25</v>
      </c>
      <c r="D10" s="3">
        <v>13285</v>
      </c>
      <c r="E10" s="3">
        <v>13325</v>
      </c>
      <c r="F10" s="5"/>
      <c r="G10" s="35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13235</v>
      </c>
      <c r="O10" s="19">
        <f t="shared" si="0"/>
        <v>13375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">
      <c r="A11" s="13">
        <f t="shared" si="1"/>
        <v>6</v>
      </c>
      <c r="B11" s="14" t="s">
        <v>26</v>
      </c>
      <c r="C11" s="15" t="s">
        <v>17</v>
      </c>
      <c r="D11" s="3">
        <v>2490</v>
      </c>
      <c r="E11" s="3">
        <v>2507</v>
      </c>
      <c r="F11" s="5"/>
      <c r="G11" s="33" t="s">
        <v>80</v>
      </c>
      <c r="H11" s="34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2485</v>
      </c>
      <c r="O11" s="19">
        <f t="shared" si="0"/>
        <v>2512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">
      <c r="A12" s="13">
        <f t="shared" si="1"/>
        <v>7</v>
      </c>
      <c r="B12" s="14" t="s">
        <v>27</v>
      </c>
      <c r="C12" s="15" t="s">
        <v>28</v>
      </c>
      <c r="D12" s="3">
        <v>2188</v>
      </c>
      <c r="E12" s="3">
        <v>2196</v>
      </c>
      <c r="F12" s="5"/>
      <c r="G12" s="33" t="s">
        <v>80</v>
      </c>
      <c r="H12" s="34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2183</v>
      </c>
      <c r="O12" s="19">
        <f t="shared" si="0"/>
        <v>2201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">
      <c r="A13" s="13">
        <f t="shared" si="1"/>
        <v>8</v>
      </c>
      <c r="B13" s="14" t="s">
        <v>29</v>
      </c>
      <c r="C13" s="15" t="s">
        <v>30</v>
      </c>
      <c r="D13" s="3">
        <v>533.25</v>
      </c>
      <c r="E13" s="3">
        <v>536.25</v>
      </c>
      <c r="F13" s="5"/>
      <c r="G13" s="33" t="s">
        <v>80</v>
      </c>
      <c r="H13" s="34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523.25</v>
      </c>
      <c r="O13" s="19">
        <f t="shared" si="0"/>
        <v>546.25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">
      <c r="A14" s="13">
        <f t="shared" si="1"/>
        <v>9</v>
      </c>
      <c r="B14" s="14" t="s">
        <v>31</v>
      </c>
      <c r="C14" s="15" t="s">
        <v>32</v>
      </c>
      <c r="D14" s="3">
        <v>11.48</v>
      </c>
      <c r="E14" s="3">
        <v>11.61</v>
      </c>
      <c r="F14" s="5"/>
      <c r="G14" s="35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11.280000000000001</v>
      </c>
      <c r="O14" s="19">
        <f t="shared" si="0"/>
        <v>11.809999999999999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13">
        <f t="shared" si="1"/>
        <v>10</v>
      </c>
      <c r="B15" s="14" t="s">
        <v>33</v>
      </c>
      <c r="C15" s="15" t="s">
        <v>34</v>
      </c>
      <c r="D15" s="3">
        <v>107.15</v>
      </c>
      <c r="E15" s="3">
        <v>107.7</v>
      </c>
      <c r="F15" s="5"/>
      <c r="G15" s="35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106.15</v>
      </c>
      <c r="O15" s="19">
        <f t="shared" si="0"/>
        <v>108.7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13">
        <f t="shared" si="1"/>
        <v>11</v>
      </c>
      <c r="B16" s="14" t="s">
        <v>35</v>
      </c>
      <c r="C16" s="15" t="s">
        <v>17</v>
      </c>
      <c r="D16" s="3">
        <v>4237</v>
      </c>
      <c r="E16" s="3">
        <v>4255</v>
      </c>
      <c r="F16" s="5"/>
      <c r="G16" s="35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4212</v>
      </c>
      <c r="O16" s="19">
        <f t="shared" si="0"/>
        <v>4280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">
      <c r="A17" s="13">
        <f t="shared" si="1"/>
        <v>12</v>
      </c>
      <c r="B17" s="14" t="s">
        <v>36</v>
      </c>
      <c r="C17" s="15" t="s">
        <v>30</v>
      </c>
      <c r="D17" s="3">
        <v>524.35</v>
      </c>
      <c r="E17" s="3">
        <v>527.85</v>
      </c>
      <c r="F17" s="5"/>
      <c r="G17" s="35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514.35</v>
      </c>
      <c r="O17" s="19">
        <f t="shared" si="0"/>
        <v>537.85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">
      <c r="A18" s="13">
        <f t="shared" si="1"/>
        <v>13</v>
      </c>
      <c r="B18" s="14" t="s">
        <v>37</v>
      </c>
      <c r="C18" s="15" t="s">
        <v>38</v>
      </c>
      <c r="D18" s="22">
        <v>0.621</v>
      </c>
      <c r="E18" s="22">
        <v>0.64</v>
      </c>
      <c r="F18" s="5"/>
      <c r="G18" s="35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0.61099999999999999</v>
      </c>
      <c r="O18" s="19">
        <f t="shared" si="0"/>
        <v>0.65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">
      <c r="A19" s="13">
        <f t="shared" si="1"/>
        <v>14</v>
      </c>
      <c r="B19" s="14" t="s">
        <v>39</v>
      </c>
      <c r="C19" s="15" t="s">
        <v>28</v>
      </c>
      <c r="D19" s="3">
        <v>273.10000000000002</v>
      </c>
      <c r="E19" s="3">
        <v>281</v>
      </c>
      <c r="F19" s="5"/>
      <c r="G19" s="35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263.10000000000002</v>
      </c>
      <c r="O19" s="19">
        <f t="shared" si="0"/>
        <v>291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">
      <c r="A20" s="13">
        <f t="shared" si="1"/>
        <v>15</v>
      </c>
      <c r="B20" s="14" t="s">
        <v>40</v>
      </c>
      <c r="C20" s="15" t="s">
        <v>23</v>
      </c>
      <c r="D20" s="3">
        <v>19685</v>
      </c>
      <c r="E20" s="3">
        <v>19740</v>
      </c>
      <c r="F20" s="5"/>
      <c r="G20" s="35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19635</v>
      </c>
      <c r="O20" s="19">
        <f t="shared" si="0"/>
        <v>19790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22585</v>
      </c>
      <c r="E21" s="3">
        <v>22700</v>
      </c>
      <c r="F21" s="5"/>
      <c r="G21" s="33" t="s">
        <v>80</v>
      </c>
      <c r="H21" s="34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22535</v>
      </c>
      <c r="O21" s="19">
        <f t="shared" si="0"/>
        <v>22750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21345</v>
      </c>
      <c r="E22" s="3">
        <v>21485</v>
      </c>
      <c r="F22" s="5"/>
      <c r="G22" s="35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21295</v>
      </c>
      <c r="O22" s="19">
        <f t="shared" si="0"/>
        <v>21535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12245</v>
      </c>
      <c r="E23" s="3">
        <v>12325</v>
      </c>
      <c r="F23" s="5"/>
      <c r="G23" s="33" t="s">
        <v>80</v>
      </c>
      <c r="H23" s="34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12195</v>
      </c>
      <c r="O23" s="19">
        <f t="shared" si="0"/>
        <v>12375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11785</v>
      </c>
      <c r="E24" s="3">
        <v>11825</v>
      </c>
      <c r="F24" s="5"/>
      <c r="G24" s="33" t="s">
        <v>80</v>
      </c>
      <c r="H24" s="34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11735</v>
      </c>
      <c r="O24" s="19">
        <f t="shared" si="0"/>
        <v>11875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9710</v>
      </c>
      <c r="E25" s="3">
        <v>9805</v>
      </c>
      <c r="F25" s="5"/>
      <c r="G25" s="35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9660</v>
      </c>
      <c r="O25" s="19">
        <f t="shared" si="0"/>
        <v>9855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381</v>
      </c>
      <c r="E26" s="3">
        <v>397</v>
      </c>
      <c r="F26" s="5"/>
      <c r="G26" s="33" t="s">
        <v>80</v>
      </c>
      <c r="H26" s="34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373</v>
      </c>
      <c r="O26" s="19">
        <f t="shared" si="0"/>
        <v>405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180.6</v>
      </c>
      <c r="E27" s="3">
        <v>186</v>
      </c>
      <c r="F27" s="5"/>
      <c r="G27" s="33" t="s">
        <v>80</v>
      </c>
      <c r="H27" s="34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172.6</v>
      </c>
      <c r="O27" s="19">
        <f t="shared" si="0"/>
        <v>194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4498</v>
      </c>
      <c r="E28" s="3">
        <v>4551</v>
      </c>
      <c r="F28" s="5"/>
      <c r="G28" s="33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4458</v>
      </c>
      <c r="O28" s="19">
        <f t="shared" si="0"/>
        <v>4591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4498</v>
      </c>
      <c r="E29" s="3">
        <v>4606</v>
      </c>
      <c r="F29" s="5"/>
      <c r="G29" s="33" t="s">
        <v>80</v>
      </c>
      <c r="H29" s="34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4458</v>
      </c>
      <c r="O29" s="19">
        <f t="shared" si="0"/>
        <v>4646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4498</v>
      </c>
      <c r="E30" s="3">
        <v>4618</v>
      </c>
      <c r="F30" s="5"/>
      <c r="G30" s="33" t="s">
        <v>80</v>
      </c>
      <c r="H30" s="34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4458</v>
      </c>
      <c r="O30" s="19">
        <f t="shared" si="0"/>
        <v>4658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4498</v>
      </c>
      <c r="E31" s="3">
        <v>4755</v>
      </c>
      <c r="F31" s="5"/>
      <c r="G31" s="33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4448</v>
      </c>
      <c r="O31" s="19">
        <f t="shared" si="0"/>
        <v>4805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4594</v>
      </c>
      <c r="E32" s="3">
        <v>4652</v>
      </c>
      <c r="F32" s="5"/>
      <c r="G32" s="33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4554</v>
      </c>
      <c r="O32" s="19">
        <f t="shared" si="0"/>
        <v>4692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4579</v>
      </c>
      <c r="E33" s="3">
        <v>4687</v>
      </c>
      <c r="F33" s="5"/>
      <c r="G33" s="33" t="s">
        <v>80</v>
      </c>
      <c r="H33" s="34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4539</v>
      </c>
      <c r="O33" s="19">
        <f t="shared" si="0"/>
        <v>4727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33" t="s">
        <v>80</v>
      </c>
      <c r="H34" s="34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52922</v>
      </c>
      <c r="E35" s="3">
        <v>55629</v>
      </c>
      <c r="F35" s="5"/>
      <c r="G35" s="33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51922</v>
      </c>
      <c r="O35" s="19">
        <f t="shared" si="0"/>
        <v>56629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43340</v>
      </c>
      <c r="E36" s="3">
        <v>45240</v>
      </c>
      <c r="F36" s="5"/>
      <c r="G36" s="33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42340</v>
      </c>
      <c r="O36" s="19">
        <f t="shared" si="0"/>
        <v>46240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42529</v>
      </c>
      <c r="E37" s="3">
        <v>44384</v>
      </c>
      <c r="F37" s="5"/>
      <c r="G37" s="33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41529</v>
      </c>
      <c r="O37" s="19">
        <f t="shared" si="0"/>
        <v>45384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22931</v>
      </c>
      <c r="E38" s="3">
        <v>24032</v>
      </c>
      <c r="F38" s="5"/>
      <c r="G38" s="33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21931</v>
      </c>
      <c r="O38" s="19">
        <f t="shared" si="0"/>
        <v>25032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191</v>
      </c>
      <c r="E39" s="3">
        <v>211</v>
      </c>
      <c r="F39" s="5"/>
      <c r="G39" s="35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186</v>
      </c>
      <c r="O39" s="19">
        <f t="shared" si="0"/>
        <v>216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46118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f>C4</f>
        <v>46118</v>
      </c>
      <c r="D52" s="37"/>
      <c r="E52" s="29">
        <v>0.53194444444444444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46118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31" t="s">
        <v>11</v>
      </c>
      <c r="B53" s="31" t="s">
        <v>12</v>
      </c>
      <c r="C53" s="31" t="s">
        <v>13</v>
      </c>
      <c r="D53" s="31" t="s">
        <v>14</v>
      </c>
      <c r="E53" s="31" t="s">
        <v>15</v>
      </c>
      <c r="F53" s="5"/>
      <c r="G53" s="30" t="s">
        <v>14</v>
      </c>
      <c r="H53" s="30" t="s">
        <v>16</v>
      </c>
      <c r="I53" s="37"/>
      <c r="J53" s="5"/>
      <c r="K53" s="32" t="s">
        <v>11</v>
      </c>
      <c r="L53" s="32" t="s">
        <v>12</v>
      </c>
      <c r="M53" s="32" t="s">
        <v>13</v>
      </c>
      <c r="N53" s="32" t="s">
        <v>14</v>
      </c>
      <c r="O53" s="3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17100</v>
      </c>
      <c r="E54" s="3">
        <v>17285</v>
      </c>
      <c r="F54" s="5"/>
      <c r="G54" s="33">
        <f t="shared" ref="G54:H54" si="4">D54-D6</f>
        <v>20</v>
      </c>
      <c r="H54" s="17">
        <f t="shared" si="4"/>
        <v>75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17075</v>
      </c>
      <c r="O54" s="19">
        <f t="shared" ref="O54:O87" si="5">E54+I54</f>
        <v>17310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3" t="s">
        <v>19</v>
      </c>
      <c r="E55" s="3">
        <v>17290</v>
      </c>
      <c r="F55" s="5"/>
      <c r="G55" s="33" t="e">
        <f t="shared" ref="G55:H55" si="7">D55-D7</f>
        <v>#VALUE!</v>
      </c>
      <c r="H55" s="17">
        <f t="shared" si="7"/>
        <v>75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19" t="str">
        <f>D55</f>
        <v>-</v>
      </c>
      <c r="O55" s="19">
        <f t="shared" si="5"/>
        <v>17315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14825</v>
      </c>
      <c r="E56" s="3">
        <v>15000</v>
      </c>
      <c r="F56" s="5"/>
      <c r="G56" s="33">
        <f t="shared" ref="G56:H56" si="9">D56-D8</f>
        <v>0</v>
      </c>
      <c r="H56" s="34">
        <f t="shared" si="9"/>
        <v>0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14775</v>
      </c>
      <c r="O56" s="19">
        <f t="shared" si="5"/>
        <v>15050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13345</v>
      </c>
      <c r="E57" s="3">
        <v>13375</v>
      </c>
      <c r="F57" s="5"/>
      <c r="G57" s="33">
        <f t="shared" ref="G57:H57" si="11">D57-D9</f>
        <v>45</v>
      </c>
      <c r="H57" s="34">
        <f t="shared" si="11"/>
        <v>45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13295</v>
      </c>
      <c r="O57" s="19">
        <f t="shared" si="5"/>
        <v>13425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13330</v>
      </c>
      <c r="E58" s="3">
        <v>13370</v>
      </c>
      <c r="F58" s="5"/>
      <c r="G58" s="33">
        <f t="shared" ref="G58:H58" si="12">D58-D10</f>
        <v>45</v>
      </c>
      <c r="H58" s="34">
        <f t="shared" si="12"/>
        <v>45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13280</v>
      </c>
      <c r="O58" s="19">
        <f t="shared" si="5"/>
        <v>13420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2500</v>
      </c>
      <c r="E59" s="3">
        <v>2518</v>
      </c>
      <c r="F59" s="5"/>
      <c r="G59" s="33">
        <f t="shared" ref="G59:H59" si="13">D59-D11</f>
        <v>10</v>
      </c>
      <c r="H59" s="34">
        <f t="shared" si="13"/>
        <v>11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2495</v>
      </c>
      <c r="O59" s="19">
        <f t="shared" si="5"/>
        <v>2523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2190</v>
      </c>
      <c r="E60" s="3">
        <v>2198</v>
      </c>
      <c r="F60" s="5"/>
      <c r="G60" s="33">
        <f t="shared" ref="G60:H60" si="14">D60-D12</f>
        <v>2</v>
      </c>
      <c r="H60" s="34">
        <f t="shared" si="14"/>
        <v>2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2185</v>
      </c>
      <c r="O60" s="19">
        <f t="shared" si="5"/>
        <v>2203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533.04999999999995</v>
      </c>
      <c r="E61" s="3">
        <v>536.04999999999995</v>
      </c>
      <c r="F61" s="5"/>
      <c r="G61" s="33">
        <f t="shared" ref="G61:H61" si="15">D61-D13</f>
        <v>-0.20000000000004547</v>
      </c>
      <c r="H61" s="34">
        <f t="shared" si="15"/>
        <v>-0.20000000000004547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523.04999999999995</v>
      </c>
      <c r="O61" s="19">
        <f t="shared" si="5"/>
        <v>546.04999999999995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11.57</v>
      </c>
      <c r="E62" s="3">
        <v>11.7</v>
      </c>
      <c r="F62" s="5"/>
      <c r="G62" s="33">
        <f t="shared" ref="G62:H62" si="16">D62-D14</f>
        <v>8.9999999999999858E-2</v>
      </c>
      <c r="H62" s="34">
        <f t="shared" si="16"/>
        <v>8.9999999999999858E-2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11.370000000000001</v>
      </c>
      <c r="O62" s="19">
        <f t="shared" si="5"/>
        <v>11.899999999999999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107.4</v>
      </c>
      <c r="E63" s="3">
        <v>108</v>
      </c>
      <c r="F63" s="5"/>
      <c r="G63" s="33">
        <f t="shared" ref="G63:H63" si="17">D63-D15</f>
        <v>0.25</v>
      </c>
      <c r="H63" s="34">
        <f t="shared" si="17"/>
        <v>0.29999999999999716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106.4</v>
      </c>
      <c r="O63" s="19">
        <f t="shared" si="5"/>
        <v>109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4245</v>
      </c>
      <c r="E64" s="3">
        <v>4262</v>
      </c>
      <c r="F64" s="5"/>
      <c r="G64" s="35">
        <f t="shared" ref="G64:H64" si="18">D64-D16</f>
        <v>8</v>
      </c>
      <c r="H64" s="17">
        <f t="shared" si="18"/>
        <v>7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4220</v>
      </c>
      <c r="O64" s="19">
        <f t="shared" si="5"/>
        <v>4287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525.75</v>
      </c>
      <c r="E65" s="3">
        <v>529.25</v>
      </c>
      <c r="F65" s="5"/>
      <c r="G65" s="33">
        <f t="shared" ref="G65:H65" si="19">D65-D17</f>
        <v>1.3999999999999773</v>
      </c>
      <c r="H65" s="34">
        <f t="shared" si="19"/>
        <v>1.3999999999999773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515.75</v>
      </c>
      <c r="O65" s="19">
        <f t="shared" si="5"/>
        <v>539.25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0.625</v>
      </c>
      <c r="E66" s="22">
        <v>0.64400000000000002</v>
      </c>
      <c r="F66" s="5"/>
      <c r="G66" s="33">
        <f t="shared" ref="G66:H66" si="20">D66-D18</f>
        <v>4.0000000000000036E-3</v>
      </c>
      <c r="H66" s="34">
        <f t="shared" si="20"/>
        <v>4.0000000000000036E-3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0.61499999999999999</v>
      </c>
      <c r="O66" s="19">
        <f t="shared" si="5"/>
        <v>0.65400000000000003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272.95</v>
      </c>
      <c r="E67" s="3">
        <v>281</v>
      </c>
      <c r="F67" s="5"/>
      <c r="G67" s="33">
        <f t="shared" ref="G67:H67" si="21">D67-D19</f>
        <v>-0.15000000000003411</v>
      </c>
      <c r="H67" s="34">
        <f t="shared" si="21"/>
        <v>0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262.95</v>
      </c>
      <c r="O67" s="19">
        <f t="shared" si="5"/>
        <v>291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19755</v>
      </c>
      <c r="E68" s="3">
        <v>19815</v>
      </c>
      <c r="F68" s="5"/>
      <c r="G68" s="33">
        <f t="shared" ref="G68:H68" si="22">D68-D20</f>
        <v>70</v>
      </c>
      <c r="H68" s="34">
        <f t="shared" si="22"/>
        <v>75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19705</v>
      </c>
      <c r="O68" s="19">
        <f t="shared" si="5"/>
        <v>19865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22680</v>
      </c>
      <c r="E69" s="3">
        <v>22800</v>
      </c>
      <c r="F69" s="5"/>
      <c r="G69" s="33">
        <f t="shared" ref="G69:H69" si="23">D69-D21</f>
        <v>95</v>
      </c>
      <c r="H69" s="34">
        <f t="shared" si="23"/>
        <v>100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22630</v>
      </c>
      <c r="O69" s="19">
        <f t="shared" si="5"/>
        <v>22850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21405</v>
      </c>
      <c r="E70" s="3">
        <v>21535</v>
      </c>
      <c r="F70" s="5"/>
      <c r="G70" s="33">
        <f t="shared" ref="G70:H70" si="24">D70-D22</f>
        <v>60</v>
      </c>
      <c r="H70" s="34">
        <f t="shared" si="24"/>
        <v>50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21355</v>
      </c>
      <c r="O70" s="19">
        <f t="shared" si="5"/>
        <v>21585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12260</v>
      </c>
      <c r="E71" s="3">
        <v>12340</v>
      </c>
      <c r="F71" s="5"/>
      <c r="G71" s="33">
        <f t="shared" ref="G71:H71" si="25">D71-D23</f>
        <v>15</v>
      </c>
      <c r="H71" s="34">
        <f t="shared" si="25"/>
        <v>15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12210</v>
      </c>
      <c r="O71" s="19">
        <f t="shared" si="5"/>
        <v>12390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11860</v>
      </c>
      <c r="E72" s="3">
        <v>11905</v>
      </c>
      <c r="F72" s="5"/>
      <c r="G72" s="33">
        <f t="shared" ref="G72:H72" si="26">D72-D24</f>
        <v>75</v>
      </c>
      <c r="H72" s="34">
        <f t="shared" si="26"/>
        <v>80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11810</v>
      </c>
      <c r="O72" s="19">
        <f t="shared" si="5"/>
        <v>11955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9755</v>
      </c>
      <c r="E73" s="3">
        <v>9855</v>
      </c>
      <c r="F73" s="5"/>
      <c r="G73" s="33">
        <f t="shared" ref="G73:H73" si="27">D73-D25</f>
        <v>45</v>
      </c>
      <c r="H73" s="34">
        <f t="shared" si="27"/>
        <v>50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9705</v>
      </c>
      <c r="O73" s="19">
        <f t="shared" si="5"/>
        <v>9905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383</v>
      </c>
      <c r="E74" s="3">
        <v>399</v>
      </c>
      <c r="F74" s="5"/>
      <c r="G74" s="33">
        <f t="shared" ref="G74:H74" si="28">D74-D26</f>
        <v>2</v>
      </c>
      <c r="H74" s="34">
        <f t="shared" si="28"/>
        <v>2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375</v>
      </c>
      <c r="O74" s="19">
        <f t="shared" si="5"/>
        <v>407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180.55</v>
      </c>
      <c r="E75" s="3">
        <v>186</v>
      </c>
      <c r="F75" s="5"/>
      <c r="G75" s="35">
        <f t="shared" ref="G75:H75" si="29">D75-D27</f>
        <v>-4.9999999999982947E-2</v>
      </c>
      <c r="H75" s="34">
        <f t="shared" si="29"/>
        <v>0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172.55</v>
      </c>
      <c r="O75" s="19">
        <f t="shared" si="5"/>
        <v>194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4500</v>
      </c>
      <c r="E76" s="3">
        <v>4553</v>
      </c>
      <c r="F76" s="5"/>
      <c r="G76" s="33">
        <f t="shared" ref="G76:H76" si="30">D76-D28</f>
        <v>2</v>
      </c>
      <c r="H76" s="34">
        <f t="shared" si="30"/>
        <v>2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4460</v>
      </c>
      <c r="O76" s="19">
        <f t="shared" si="5"/>
        <v>4593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4500</v>
      </c>
      <c r="E77" s="3">
        <v>4607</v>
      </c>
      <c r="F77" s="5"/>
      <c r="G77" s="33">
        <f t="shared" ref="G77:H77" si="31">D77-D29</f>
        <v>2</v>
      </c>
      <c r="H77" s="34">
        <f t="shared" si="31"/>
        <v>1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4460</v>
      </c>
      <c r="O77" s="19">
        <f t="shared" si="5"/>
        <v>4647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4500</v>
      </c>
      <c r="E78" s="3">
        <v>4619</v>
      </c>
      <c r="F78" s="5"/>
      <c r="G78" s="33">
        <f t="shared" ref="G78:H78" si="32">D78-D30</f>
        <v>2</v>
      </c>
      <c r="H78" s="34">
        <f t="shared" si="32"/>
        <v>1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4460</v>
      </c>
      <c r="O78" s="19">
        <f t="shared" si="5"/>
        <v>4659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4500</v>
      </c>
      <c r="E79" s="3">
        <v>4757</v>
      </c>
      <c r="F79" s="5"/>
      <c r="G79" s="33">
        <f t="shared" ref="G79:H79" si="33">D79-D31</f>
        <v>2</v>
      </c>
      <c r="H79" s="34">
        <f t="shared" si="33"/>
        <v>2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4450</v>
      </c>
      <c r="O79" s="19">
        <f t="shared" si="5"/>
        <v>4807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4598</v>
      </c>
      <c r="E80" s="3">
        <v>4656</v>
      </c>
      <c r="F80" s="5"/>
      <c r="G80" s="33">
        <f t="shared" ref="G80:H80" si="34">D80-D32</f>
        <v>4</v>
      </c>
      <c r="H80" s="34">
        <f t="shared" si="34"/>
        <v>4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4558</v>
      </c>
      <c r="O80" s="19">
        <f t="shared" si="5"/>
        <v>4696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4582</v>
      </c>
      <c r="E81" s="3">
        <v>4690</v>
      </c>
      <c r="F81" s="5"/>
      <c r="G81" s="33">
        <f t="shared" ref="G81:H81" si="35">D81-D33</f>
        <v>3</v>
      </c>
      <c r="H81" s="34">
        <f t="shared" si="35"/>
        <v>3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4542</v>
      </c>
      <c r="O81" s="19">
        <f t="shared" si="5"/>
        <v>4730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33">
        <f t="shared" ref="G82:H82" si="36">D82-D34</f>
        <v>0</v>
      </c>
      <c r="H82" s="34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52929</v>
      </c>
      <c r="E83" s="3">
        <v>55652</v>
      </c>
      <c r="F83" s="5"/>
      <c r="G83" s="33">
        <f t="shared" ref="G83:H83" si="37">D83-D35</f>
        <v>7</v>
      </c>
      <c r="H83" s="34">
        <f t="shared" si="37"/>
        <v>23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51929</v>
      </c>
      <c r="O83" s="19">
        <f t="shared" si="5"/>
        <v>56652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43344</v>
      </c>
      <c r="E84" s="3">
        <v>45259</v>
      </c>
      <c r="F84" s="5"/>
      <c r="G84" s="33">
        <f t="shared" ref="G84:H84" si="38">D84-D36</f>
        <v>4</v>
      </c>
      <c r="H84" s="34">
        <f t="shared" si="38"/>
        <v>19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42344</v>
      </c>
      <c r="O84" s="19">
        <f t="shared" si="5"/>
        <v>46259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42535</v>
      </c>
      <c r="E85" s="3">
        <v>44403</v>
      </c>
      <c r="F85" s="5"/>
      <c r="G85" s="33">
        <f t="shared" ref="G85:H85" si="39">D85-D37</f>
        <v>6</v>
      </c>
      <c r="H85" s="34">
        <f t="shared" si="39"/>
        <v>19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41535</v>
      </c>
      <c r="O85" s="19">
        <f t="shared" si="5"/>
        <v>45403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22923</v>
      </c>
      <c r="E86" s="3">
        <v>24020</v>
      </c>
      <c r="F86" s="5"/>
      <c r="G86" s="33">
        <f t="shared" ref="G86:H86" si="40">D86-D38</f>
        <v>-8</v>
      </c>
      <c r="H86" s="34">
        <f t="shared" si="40"/>
        <v>-12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21923</v>
      </c>
      <c r="O86" s="19">
        <f t="shared" si="5"/>
        <v>25020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191</v>
      </c>
      <c r="E87" s="3">
        <v>211</v>
      </c>
      <c r="F87" s="5"/>
      <c r="G87" s="33">
        <f t="shared" ref="G87:H87" si="41">D87-D39</f>
        <v>0</v>
      </c>
      <c r="H87" s="34">
        <f t="shared" si="41"/>
        <v>0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186</v>
      </c>
      <c r="O87" s="19">
        <f t="shared" si="5"/>
        <v>216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46118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C51:E51"/>
    <mergeCell ref="A40:B40"/>
    <mergeCell ref="L41:M41"/>
    <mergeCell ref="L45:O45"/>
    <mergeCell ref="L46:O46"/>
    <mergeCell ref="C50:E50"/>
    <mergeCell ref="L94:O94"/>
    <mergeCell ref="C52:D52"/>
    <mergeCell ref="G52:H52"/>
    <mergeCell ref="I52:I53"/>
    <mergeCell ref="A88:B88"/>
    <mergeCell ref="M50:O50"/>
    <mergeCell ref="M51:O51"/>
    <mergeCell ref="L52:M52"/>
    <mergeCell ref="L89:M89"/>
    <mergeCell ref="L93:O93"/>
    <mergeCell ref="C2:E2"/>
    <mergeCell ref="M2:O2"/>
    <mergeCell ref="C3:E3"/>
    <mergeCell ref="M3:O3"/>
    <mergeCell ref="G4:H4"/>
    <mergeCell ref="I4:I5"/>
    <mergeCell ref="L4:M4"/>
    <mergeCell ref="C4:D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002"/>
  <sheetViews>
    <sheetView workbookViewId="0"/>
  </sheetViews>
  <sheetFormatPr defaultColWidth="12.6328125" defaultRowHeight="15.75" customHeight="1" x14ac:dyDescent="0.25"/>
  <sheetData>
    <row r="1" spans="1:30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5"/>
      <c r="B4" s="5" t="s">
        <v>7</v>
      </c>
      <c r="C4" s="44">
        <v>46120</v>
      </c>
      <c r="D4" s="37"/>
      <c r="E4" s="29">
        <v>0.37847222222222221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46120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31" t="s">
        <v>11</v>
      </c>
      <c r="B5" s="31" t="s">
        <v>12</v>
      </c>
      <c r="C5" s="31" t="s">
        <v>13</v>
      </c>
      <c r="D5" s="31" t="s">
        <v>14</v>
      </c>
      <c r="E5" s="31" t="s">
        <v>15</v>
      </c>
      <c r="F5" s="5"/>
      <c r="G5" s="30" t="s">
        <v>14</v>
      </c>
      <c r="H5" s="30" t="s">
        <v>16</v>
      </c>
      <c r="I5" s="37"/>
      <c r="J5" s="5"/>
      <c r="K5" s="32" t="s">
        <v>11</v>
      </c>
      <c r="L5" s="32" t="s">
        <v>12</v>
      </c>
      <c r="M5" s="32" t="s">
        <v>13</v>
      </c>
      <c r="N5" s="32" t="s">
        <v>14</v>
      </c>
      <c r="O5" s="32" t="s">
        <v>15</v>
      </c>
      <c r="P5" s="5"/>
      <c r="Q5" s="26" t="s">
        <v>79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13">
        <v>1</v>
      </c>
      <c r="B6" s="14" t="s">
        <v>1</v>
      </c>
      <c r="C6" s="15" t="s">
        <v>17</v>
      </c>
      <c r="D6" s="3">
        <v>17080</v>
      </c>
      <c r="E6" s="3">
        <v>17210</v>
      </c>
      <c r="F6" s="5"/>
      <c r="G6" s="33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17055</v>
      </c>
      <c r="O6" s="19">
        <f t="shared" ref="O6:O39" si="0">E6+I6</f>
        <v>17235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13">
        <f t="shared" ref="A7:A39" si="1">A6+1</f>
        <v>2</v>
      </c>
      <c r="B7" s="14" t="s">
        <v>18</v>
      </c>
      <c r="C7" s="15" t="s">
        <v>19</v>
      </c>
      <c r="D7" s="3" t="s">
        <v>19</v>
      </c>
      <c r="E7" s="3">
        <v>17215</v>
      </c>
      <c r="F7" s="5"/>
      <c r="G7" s="33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19" t="str">
        <f>D7</f>
        <v>-</v>
      </c>
      <c r="O7" s="19">
        <f t="shared" si="0"/>
        <v>17240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13">
        <f t="shared" si="1"/>
        <v>3</v>
      </c>
      <c r="B8" s="14" t="s">
        <v>20</v>
      </c>
      <c r="C8" s="15" t="s">
        <v>21</v>
      </c>
      <c r="D8" s="3">
        <v>14825</v>
      </c>
      <c r="E8" s="3">
        <v>15000</v>
      </c>
      <c r="F8" s="5"/>
      <c r="G8" s="33" t="s">
        <v>80</v>
      </c>
      <c r="H8" s="34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14775</v>
      </c>
      <c r="O8" s="19">
        <f t="shared" si="0"/>
        <v>15050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13">
        <f t="shared" si="1"/>
        <v>4</v>
      </c>
      <c r="B9" s="14" t="s">
        <v>22</v>
      </c>
      <c r="C9" s="15" t="s">
        <v>23</v>
      </c>
      <c r="D9" s="3">
        <v>13300</v>
      </c>
      <c r="E9" s="3">
        <v>13330</v>
      </c>
      <c r="F9" s="5"/>
      <c r="G9" s="35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13250</v>
      </c>
      <c r="O9" s="19">
        <f t="shared" si="0"/>
        <v>13380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13">
        <f t="shared" si="1"/>
        <v>5</v>
      </c>
      <c r="B10" s="14" t="s">
        <v>24</v>
      </c>
      <c r="C10" s="15" t="s">
        <v>25</v>
      </c>
      <c r="D10" s="3">
        <v>13285</v>
      </c>
      <c r="E10" s="3">
        <v>13325</v>
      </c>
      <c r="F10" s="5"/>
      <c r="G10" s="35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13235</v>
      </c>
      <c r="O10" s="19">
        <f t="shared" si="0"/>
        <v>13375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">
      <c r="A11" s="13">
        <f t="shared" si="1"/>
        <v>6</v>
      </c>
      <c r="B11" s="14" t="s">
        <v>26</v>
      </c>
      <c r="C11" s="15" t="s">
        <v>17</v>
      </c>
      <c r="D11" s="3">
        <v>2490</v>
      </c>
      <c r="E11" s="3">
        <v>2507</v>
      </c>
      <c r="F11" s="5"/>
      <c r="G11" s="33" t="s">
        <v>80</v>
      </c>
      <c r="H11" s="34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2485</v>
      </c>
      <c r="O11" s="19">
        <f t="shared" si="0"/>
        <v>2512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">
      <c r="A12" s="13">
        <f t="shared" si="1"/>
        <v>7</v>
      </c>
      <c r="B12" s="14" t="s">
        <v>27</v>
      </c>
      <c r="C12" s="15" t="s">
        <v>28</v>
      </c>
      <c r="D12" s="3">
        <v>2188</v>
      </c>
      <c r="E12" s="3">
        <v>2196</v>
      </c>
      <c r="F12" s="5"/>
      <c r="G12" s="33" t="s">
        <v>80</v>
      </c>
      <c r="H12" s="34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2183</v>
      </c>
      <c r="O12" s="19">
        <f t="shared" si="0"/>
        <v>2201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">
      <c r="A13" s="13">
        <f t="shared" si="1"/>
        <v>8</v>
      </c>
      <c r="B13" s="14" t="s">
        <v>29</v>
      </c>
      <c r="C13" s="15" t="s">
        <v>30</v>
      </c>
      <c r="D13" s="3">
        <v>533.25</v>
      </c>
      <c r="E13" s="3">
        <v>536.25</v>
      </c>
      <c r="F13" s="5"/>
      <c r="G13" s="33" t="s">
        <v>80</v>
      </c>
      <c r="H13" s="34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523.25</v>
      </c>
      <c r="O13" s="19">
        <f t="shared" si="0"/>
        <v>546.25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">
      <c r="A14" s="13">
        <f t="shared" si="1"/>
        <v>9</v>
      </c>
      <c r="B14" s="14" t="s">
        <v>31</v>
      </c>
      <c r="C14" s="15" t="s">
        <v>32</v>
      </c>
      <c r="D14" s="3">
        <v>11.48</v>
      </c>
      <c r="E14" s="3">
        <v>11.61</v>
      </c>
      <c r="F14" s="5"/>
      <c r="G14" s="35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11.280000000000001</v>
      </c>
      <c r="O14" s="19">
        <f t="shared" si="0"/>
        <v>11.809999999999999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13">
        <f t="shared" si="1"/>
        <v>10</v>
      </c>
      <c r="B15" s="14" t="s">
        <v>33</v>
      </c>
      <c r="C15" s="15" t="s">
        <v>34</v>
      </c>
      <c r="D15" s="3">
        <v>107.15</v>
      </c>
      <c r="E15" s="3">
        <v>107.7</v>
      </c>
      <c r="F15" s="5"/>
      <c r="G15" s="35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106.15</v>
      </c>
      <c r="O15" s="19">
        <f t="shared" si="0"/>
        <v>108.7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13">
        <f t="shared" si="1"/>
        <v>11</v>
      </c>
      <c r="B16" s="14" t="s">
        <v>35</v>
      </c>
      <c r="C16" s="15" t="s">
        <v>17</v>
      </c>
      <c r="D16" s="3">
        <v>4237</v>
      </c>
      <c r="E16" s="3">
        <v>4255</v>
      </c>
      <c r="F16" s="5"/>
      <c r="G16" s="35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4212</v>
      </c>
      <c r="O16" s="19">
        <f t="shared" si="0"/>
        <v>4280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">
      <c r="A17" s="13">
        <f t="shared" si="1"/>
        <v>12</v>
      </c>
      <c r="B17" s="14" t="s">
        <v>36</v>
      </c>
      <c r="C17" s="15" t="s">
        <v>30</v>
      </c>
      <c r="D17" s="3">
        <v>524.35</v>
      </c>
      <c r="E17" s="3">
        <v>527.85</v>
      </c>
      <c r="F17" s="5"/>
      <c r="G17" s="35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514.35</v>
      </c>
      <c r="O17" s="19">
        <f t="shared" si="0"/>
        <v>537.85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">
      <c r="A18" s="13">
        <f t="shared" si="1"/>
        <v>13</v>
      </c>
      <c r="B18" s="14" t="s">
        <v>37</v>
      </c>
      <c r="C18" s="15" t="s">
        <v>38</v>
      </c>
      <c r="D18" s="22">
        <v>0.621</v>
      </c>
      <c r="E18" s="22">
        <v>0.64</v>
      </c>
      <c r="F18" s="5"/>
      <c r="G18" s="35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0.61099999999999999</v>
      </c>
      <c r="O18" s="19">
        <f t="shared" si="0"/>
        <v>0.65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">
      <c r="A19" s="13">
        <f t="shared" si="1"/>
        <v>14</v>
      </c>
      <c r="B19" s="14" t="s">
        <v>39</v>
      </c>
      <c r="C19" s="15" t="s">
        <v>28</v>
      </c>
      <c r="D19" s="3">
        <v>273.10000000000002</v>
      </c>
      <c r="E19" s="3">
        <v>281</v>
      </c>
      <c r="F19" s="5"/>
      <c r="G19" s="35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263.10000000000002</v>
      </c>
      <c r="O19" s="19">
        <f t="shared" si="0"/>
        <v>291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">
      <c r="A20" s="13">
        <f t="shared" si="1"/>
        <v>15</v>
      </c>
      <c r="B20" s="14" t="s">
        <v>40</v>
      </c>
      <c r="C20" s="15" t="s">
        <v>23</v>
      </c>
      <c r="D20" s="3">
        <v>19685</v>
      </c>
      <c r="E20" s="3">
        <v>19740</v>
      </c>
      <c r="F20" s="5"/>
      <c r="G20" s="35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19635</v>
      </c>
      <c r="O20" s="19">
        <f t="shared" si="0"/>
        <v>19790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22585</v>
      </c>
      <c r="E21" s="3">
        <v>22700</v>
      </c>
      <c r="F21" s="5"/>
      <c r="G21" s="33" t="s">
        <v>80</v>
      </c>
      <c r="H21" s="34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22535</v>
      </c>
      <c r="O21" s="19">
        <f t="shared" si="0"/>
        <v>22750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21345</v>
      </c>
      <c r="E22" s="3">
        <v>21485</v>
      </c>
      <c r="F22" s="5"/>
      <c r="G22" s="35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21295</v>
      </c>
      <c r="O22" s="19">
        <f t="shared" si="0"/>
        <v>21535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12245</v>
      </c>
      <c r="E23" s="3">
        <v>12325</v>
      </c>
      <c r="F23" s="5"/>
      <c r="G23" s="33" t="s">
        <v>80</v>
      </c>
      <c r="H23" s="34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12195</v>
      </c>
      <c r="O23" s="19">
        <f t="shared" si="0"/>
        <v>12375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11785</v>
      </c>
      <c r="E24" s="3">
        <v>11825</v>
      </c>
      <c r="F24" s="5"/>
      <c r="G24" s="33" t="s">
        <v>80</v>
      </c>
      <c r="H24" s="34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11735</v>
      </c>
      <c r="O24" s="19">
        <f t="shared" si="0"/>
        <v>11875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9710</v>
      </c>
      <c r="E25" s="3">
        <v>9805</v>
      </c>
      <c r="F25" s="5"/>
      <c r="G25" s="35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9660</v>
      </c>
      <c r="O25" s="19">
        <f t="shared" si="0"/>
        <v>9855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381</v>
      </c>
      <c r="E26" s="3">
        <v>397</v>
      </c>
      <c r="F26" s="5"/>
      <c r="G26" s="33" t="s">
        <v>80</v>
      </c>
      <c r="H26" s="34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373</v>
      </c>
      <c r="O26" s="19">
        <f t="shared" si="0"/>
        <v>405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180.6</v>
      </c>
      <c r="E27" s="3">
        <v>186</v>
      </c>
      <c r="F27" s="5"/>
      <c r="G27" s="33" t="s">
        <v>80</v>
      </c>
      <c r="H27" s="34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172.6</v>
      </c>
      <c r="O27" s="19">
        <f t="shared" si="0"/>
        <v>194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4498</v>
      </c>
      <c r="E28" s="3">
        <v>4551</v>
      </c>
      <c r="F28" s="5"/>
      <c r="G28" s="33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4458</v>
      </c>
      <c r="O28" s="19">
        <f t="shared" si="0"/>
        <v>4591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4498</v>
      </c>
      <c r="E29" s="3">
        <v>4606</v>
      </c>
      <c r="F29" s="5"/>
      <c r="G29" s="33" t="s">
        <v>80</v>
      </c>
      <c r="H29" s="34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4458</v>
      </c>
      <c r="O29" s="19">
        <f t="shared" si="0"/>
        <v>4646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4498</v>
      </c>
      <c r="E30" s="3">
        <v>4618</v>
      </c>
      <c r="F30" s="5"/>
      <c r="G30" s="33" t="s">
        <v>80</v>
      </c>
      <c r="H30" s="34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4458</v>
      </c>
      <c r="O30" s="19">
        <f t="shared" si="0"/>
        <v>4658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4498</v>
      </c>
      <c r="E31" s="3">
        <v>4755</v>
      </c>
      <c r="F31" s="5"/>
      <c r="G31" s="33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4448</v>
      </c>
      <c r="O31" s="19">
        <f t="shared" si="0"/>
        <v>4805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4594</v>
      </c>
      <c r="E32" s="3">
        <v>4652</v>
      </c>
      <c r="F32" s="5"/>
      <c r="G32" s="33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4554</v>
      </c>
      <c r="O32" s="19">
        <f t="shared" si="0"/>
        <v>4692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4579</v>
      </c>
      <c r="E33" s="3">
        <v>4687</v>
      </c>
      <c r="F33" s="5"/>
      <c r="G33" s="33" t="s">
        <v>80</v>
      </c>
      <c r="H33" s="34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4539</v>
      </c>
      <c r="O33" s="19">
        <f t="shared" si="0"/>
        <v>4727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33" t="s">
        <v>80</v>
      </c>
      <c r="H34" s="34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52922</v>
      </c>
      <c r="E35" s="3">
        <v>55629</v>
      </c>
      <c r="F35" s="5"/>
      <c r="G35" s="33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51922</v>
      </c>
      <c r="O35" s="19">
        <f t="shared" si="0"/>
        <v>56629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43340</v>
      </c>
      <c r="E36" s="3">
        <v>45240</v>
      </c>
      <c r="F36" s="5"/>
      <c r="G36" s="33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42340</v>
      </c>
      <c r="O36" s="19">
        <f t="shared" si="0"/>
        <v>46240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42529</v>
      </c>
      <c r="E37" s="3">
        <v>44384</v>
      </c>
      <c r="F37" s="5"/>
      <c r="G37" s="33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41529</v>
      </c>
      <c r="O37" s="19">
        <f t="shared" si="0"/>
        <v>45384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22931</v>
      </c>
      <c r="E38" s="3">
        <v>24032</v>
      </c>
      <c r="F38" s="5"/>
      <c r="G38" s="33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21931</v>
      </c>
      <c r="O38" s="19">
        <f t="shared" si="0"/>
        <v>25032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191</v>
      </c>
      <c r="E39" s="3">
        <v>211</v>
      </c>
      <c r="F39" s="5"/>
      <c r="G39" s="35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186</v>
      </c>
      <c r="O39" s="19">
        <f t="shared" si="0"/>
        <v>216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46120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f>C4</f>
        <v>46120</v>
      </c>
      <c r="D52" s="37"/>
      <c r="E52" s="29">
        <v>0.53194444444444444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46120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31" t="s">
        <v>11</v>
      </c>
      <c r="B53" s="31" t="s">
        <v>12</v>
      </c>
      <c r="C53" s="31" t="s">
        <v>13</v>
      </c>
      <c r="D53" s="31" t="s">
        <v>14</v>
      </c>
      <c r="E53" s="31" t="s">
        <v>15</v>
      </c>
      <c r="F53" s="5"/>
      <c r="G53" s="30" t="s">
        <v>14</v>
      </c>
      <c r="H53" s="30" t="s">
        <v>16</v>
      </c>
      <c r="I53" s="37"/>
      <c r="J53" s="5"/>
      <c r="K53" s="32" t="s">
        <v>11</v>
      </c>
      <c r="L53" s="32" t="s">
        <v>12</v>
      </c>
      <c r="M53" s="32" t="s">
        <v>13</v>
      </c>
      <c r="N53" s="32" t="s">
        <v>14</v>
      </c>
      <c r="O53" s="3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17100</v>
      </c>
      <c r="E54" s="3">
        <v>17285</v>
      </c>
      <c r="F54" s="5"/>
      <c r="G54" s="33">
        <f t="shared" ref="G54:H54" si="4">D54-D6</f>
        <v>20</v>
      </c>
      <c r="H54" s="17">
        <f t="shared" si="4"/>
        <v>75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17075</v>
      </c>
      <c r="O54" s="19">
        <f t="shared" ref="O54:O87" si="5">E54+I54</f>
        <v>17310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3" t="s">
        <v>19</v>
      </c>
      <c r="E55" s="3">
        <v>17290</v>
      </c>
      <c r="F55" s="5"/>
      <c r="G55" s="33" t="e">
        <f t="shared" ref="G55:H55" si="7">D55-D7</f>
        <v>#VALUE!</v>
      </c>
      <c r="H55" s="17">
        <f t="shared" si="7"/>
        <v>75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19" t="str">
        <f>D55</f>
        <v>-</v>
      </c>
      <c r="O55" s="19">
        <f t="shared" si="5"/>
        <v>17315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14825</v>
      </c>
      <c r="E56" s="3">
        <v>15000</v>
      </c>
      <c r="F56" s="5"/>
      <c r="G56" s="33">
        <f t="shared" ref="G56:H56" si="9">D56-D8</f>
        <v>0</v>
      </c>
      <c r="H56" s="34">
        <f t="shared" si="9"/>
        <v>0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14775</v>
      </c>
      <c r="O56" s="19">
        <f t="shared" si="5"/>
        <v>15050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13345</v>
      </c>
      <c r="E57" s="3">
        <v>13375</v>
      </c>
      <c r="F57" s="5"/>
      <c r="G57" s="33">
        <f t="shared" ref="G57:H57" si="11">D57-D9</f>
        <v>45</v>
      </c>
      <c r="H57" s="34">
        <f t="shared" si="11"/>
        <v>45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13295</v>
      </c>
      <c r="O57" s="19">
        <f t="shared" si="5"/>
        <v>13425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13330</v>
      </c>
      <c r="E58" s="3">
        <v>13370</v>
      </c>
      <c r="F58" s="5"/>
      <c r="G58" s="33">
        <f t="shared" ref="G58:H58" si="12">D58-D10</f>
        <v>45</v>
      </c>
      <c r="H58" s="34">
        <f t="shared" si="12"/>
        <v>45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13280</v>
      </c>
      <c r="O58" s="19">
        <f t="shared" si="5"/>
        <v>13420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2500</v>
      </c>
      <c r="E59" s="3">
        <v>2518</v>
      </c>
      <c r="F59" s="5"/>
      <c r="G59" s="33">
        <f t="shared" ref="G59:H59" si="13">D59-D11</f>
        <v>10</v>
      </c>
      <c r="H59" s="34">
        <f t="shared" si="13"/>
        <v>11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2495</v>
      </c>
      <c r="O59" s="19">
        <f t="shared" si="5"/>
        <v>2523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2190</v>
      </c>
      <c r="E60" s="3">
        <v>2198</v>
      </c>
      <c r="F60" s="5"/>
      <c r="G60" s="33">
        <f t="shared" ref="G60:H60" si="14">D60-D12</f>
        <v>2</v>
      </c>
      <c r="H60" s="34">
        <f t="shared" si="14"/>
        <v>2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2185</v>
      </c>
      <c r="O60" s="19">
        <f t="shared" si="5"/>
        <v>2203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533.04999999999995</v>
      </c>
      <c r="E61" s="3">
        <v>536.04999999999995</v>
      </c>
      <c r="F61" s="5"/>
      <c r="G61" s="33">
        <f t="shared" ref="G61:H61" si="15">D61-D13</f>
        <v>-0.20000000000004547</v>
      </c>
      <c r="H61" s="34">
        <f t="shared" si="15"/>
        <v>-0.20000000000004547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523.04999999999995</v>
      </c>
      <c r="O61" s="19">
        <f t="shared" si="5"/>
        <v>546.04999999999995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11.57</v>
      </c>
      <c r="E62" s="3">
        <v>11.7</v>
      </c>
      <c r="F62" s="5"/>
      <c r="G62" s="33">
        <f t="shared" ref="G62:H62" si="16">D62-D14</f>
        <v>8.9999999999999858E-2</v>
      </c>
      <c r="H62" s="34">
        <f t="shared" si="16"/>
        <v>8.9999999999999858E-2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11.370000000000001</v>
      </c>
      <c r="O62" s="19">
        <f t="shared" si="5"/>
        <v>11.899999999999999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107.4</v>
      </c>
      <c r="E63" s="3">
        <v>108</v>
      </c>
      <c r="F63" s="5"/>
      <c r="G63" s="33">
        <f t="shared" ref="G63:H63" si="17">D63-D15</f>
        <v>0.25</v>
      </c>
      <c r="H63" s="34">
        <f t="shared" si="17"/>
        <v>0.29999999999999716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106.4</v>
      </c>
      <c r="O63" s="19">
        <f t="shared" si="5"/>
        <v>109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4245</v>
      </c>
      <c r="E64" s="3">
        <v>4262</v>
      </c>
      <c r="F64" s="5"/>
      <c r="G64" s="35">
        <f t="shared" ref="G64:H64" si="18">D64-D16</f>
        <v>8</v>
      </c>
      <c r="H64" s="17">
        <f t="shared" si="18"/>
        <v>7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4220</v>
      </c>
      <c r="O64" s="19">
        <f t="shared" si="5"/>
        <v>4287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525.75</v>
      </c>
      <c r="E65" s="3">
        <v>529.25</v>
      </c>
      <c r="F65" s="5"/>
      <c r="G65" s="33">
        <f t="shared" ref="G65:H65" si="19">D65-D17</f>
        <v>1.3999999999999773</v>
      </c>
      <c r="H65" s="34">
        <f t="shared" si="19"/>
        <v>1.3999999999999773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515.75</v>
      </c>
      <c r="O65" s="19">
        <f t="shared" si="5"/>
        <v>539.25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0.625</v>
      </c>
      <c r="E66" s="22">
        <v>0.64400000000000002</v>
      </c>
      <c r="F66" s="5"/>
      <c r="G66" s="33">
        <f t="shared" ref="G66:H66" si="20">D66-D18</f>
        <v>4.0000000000000036E-3</v>
      </c>
      <c r="H66" s="34">
        <f t="shared" si="20"/>
        <v>4.0000000000000036E-3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0.61499999999999999</v>
      </c>
      <c r="O66" s="19">
        <f t="shared" si="5"/>
        <v>0.65400000000000003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272.95</v>
      </c>
      <c r="E67" s="3">
        <v>281</v>
      </c>
      <c r="F67" s="5"/>
      <c r="G67" s="33">
        <f t="shared" ref="G67:H67" si="21">D67-D19</f>
        <v>-0.15000000000003411</v>
      </c>
      <c r="H67" s="34">
        <f t="shared" si="21"/>
        <v>0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262.95</v>
      </c>
      <c r="O67" s="19">
        <f t="shared" si="5"/>
        <v>291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19755</v>
      </c>
      <c r="E68" s="3">
        <v>19815</v>
      </c>
      <c r="F68" s="5"/>
      <c r="G68" s="33">
        <f t="shared" ref="G68:H68" si="22">D68-D20</f>
        <v>70</v>
      </c>
      <c r="H68" s="34">
        <f t="shared" si="22"/>
        <v>75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19705</v>
      </c>
      <c r="O68" s="19">
        <f t="shared" si="5"/>
        <v>19865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22680</v>
      </c>
      <c r="E69" s="3">
        <v>22800</v>
      </c>
      <c r="F69" s="5"/>
      <c r="G69" s="33">
        <f t="shared" ref="G69:H69" si="23">D69-D21</f>
        <v>95</v>
      </c>
      <c r="H69" s="34">
        <f t="shared" si="23"/>
        <v>100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22630</v>
      </c>
      <c r="O69" s="19">
        <f t="shared" si="5"/>
        <v>22850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21405</v>
      </c>
      <c r="E70" s="3">
        <v>21535</v>
      </c>
      <c r="F70" s="5"/>
      <c r="G70" s="33">
        <f t="shared" ref="G70:H70" si="24">D70-D22</f>
        <v>60</v>
      </c>
      <c r="H70" s="34">
        <f t="shared" si="24"/>
        <v>50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21355</v>
      </c>
      <c r="O70" s="19">
        <f t="shared" si="5"/>
        <v>21585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12260</v>
      </c>
      <c r="E71" s="3">
        <v>12340</v>
      </c>
      <c r="F71" s="5"/>
      <c r="G71" s="33">
        <f t="shared" ref="G71:H71" si="25">D71-D23</f>
        <v>15</v>
      </c>
      <c r="H71" s="34">
        <f t="shared" si="25"/>
        <v>15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12210</v>
      </c>
      <c r="O71" s="19">
        <f t="shared" si="5"/>
        <v>12390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11860</v>
      </c>
      <c r="E72" s="3">
        <v>11905</v>
      </c>
      <c r="F72" s="5"/>
      <c r="G72" s="33">
        <f t="shared" ref="G72:H72" si="26">D72-D24</f>
        <v>75</v>
      </c>
      <c r="H72" s="34">
        <f t="shared" si="26"/>
        <v>80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11810</v>
      </c>
      <c r="O72" s="19">
        <f t="shared" si="5"/>
        <v>11955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9755</v>
      </c>
      <c r="E73" s="3">
        <v>9855</v>
      </c>
      <c r="F73" s="5"/>
      <c r="G73" s="33">
        <f t="shared" ref="G73:H73" si="27">D73-D25</f>
        <v>45</v>
      </c>
      <c r="H73" s="34">
        <f t="shared" si="27"/>
        <v>50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9705</v>
      </c>
      <c r="O73" s="19">
        <f t="shared" si="5"/>
        <v>9905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383</v>
      </c>
      <c r="E74" s="3">
        <v>399</v>
      </c>
      <c r="F74" s="5"/>
      <c r="G74" s="33">
        <f t="shared" ref="G74:H74" si="28">D74-D26</f>
        <v>2</v>
      </c>
      <c r="H74" s="34">
        <f t="shared" si="28"/>
        <v>2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375</v>
      </c>
      <c r="O74" s="19">
        <f t="shared" si="5"/>
        <v>407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180.55</v>
      </c>
      <c r="E75" s="3">
        <v>186</v>
      </c>
      <c r="F75" s="5"/>
      <c r="G75" s="35">
        <f t="shared" ref="G75:H75" si="29">D75-D27</f>
        <v>-4.9999999999982947E-2</v>
      </c>
      <c r="H75" s="34">
        <f t="shared" si="29"/>
        <v>0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172.55</v>
      </c>
      <c r="O75" s="19">
        <f t="shared" si="5"/>
        <v>194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4500</v>
      </c>
      <c r="E76" s="3">
        <v>4553</v>
      </c>
      <c r="F76" s="5"/>
      <c r="G76" s="33">
        <f t="shared" ref="G76:H76" si="30">D76-D28</f>
        <v>2</v>
      </c>
      <c r="H76" s="34">
        <f t="shared" si="30"/>
        <v>2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4460</v>
      </c>
      <c r="O76" s="19">
        <f t="shared" si="5"/>
        <v>4593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4500</v>
      </c>
      <c r="E77" s="3">
        <v>4607</v>
      </c>
      <c r="F77" s="5"/>
      <c r="G77" s="33">
        <f t="shared" ref="G77:H77" si="31">D77-D29</f>
        <v>2</v>
      </c>
      <c r="H77" s="34">
        <f t="shared" si="31"/>
        <v>1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4460</v>
      </c>
      <c r="O77" s="19">
        <f t="shared" si="5"/>
        <v>4647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4500</v>
      </c>
      <c r="E78" s="3">
        <v>4619</v>
      </c>
      <c r="F78" s="5"/>
      <c r="G78" s="33">
        <f t="shared" ref="G78:H78" si="32">D78-D30</f>
        <v>2</v>
      </c>
      <c r="H78" s="34">
        <f t="shared" si="32"/>
        <v>1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4460</v>
      </c>
      <c r="O78" s="19">
        <f t="shared" si="5"/>
        <v>4659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4500</v>
      </c>
      <c r="E79" s="3">
        <v>4757</v>
      </c>
      <c r="F79" s="5"/>
      <c r="G79" s="33">
        <f t="shared" ref="G79:H79" si="33">D79-D31</f>
        <v>2</v>
      </c>
      <c r="H79" s="34">
        <f t="shared" si="33"/>
        <v>2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4450</v>
      </c>
      <c r="O79" s="19">
        <f t="shared" si="5"/>
        <v>4807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4598</v>
      </c>
      <c r="E80" s="3">
        <v>4656</v>
      </c>
      <c r="F80" s="5"/>
      <c r="G80" s="33">
        <f t="shared" ref="G80:H80" si="34">D80-D32</f>
        <v>4</v>
      </c>
      <c r="H80" s="34">
        <f t="shared" si="34"/>
        <v>4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4558</v>
      </c>
      <c r="O80" s="19">
        <f t="shared" si="5"/>
        <v>4696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4582</v>
      </c>
      <c r="E81" s="3">
        <v>4690</v>
      </c>
      <c r="F81" s="5"/>
      <c r="G81" s="33">
        <f t="shared" ref="G81:H81" si="35">D81-D33</f>
        <v>3</v>
      </c>
      <c r="H81" s="34">
        <f t="shared" si="35"/>
        <v>3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4542</v>
      </c>
      <c r="O81" s="19">
        <f t="shared" si="5"/>
        <v>4730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33">
        <f t="shared" ref="G82:H82" si="36">D82-D34</f>
        <v>0</v>
      </c>
      <c r="H82" s="34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52929</v>
      </c>
      <c r="E83" s="3">
        <v>55652</v>
      </c>
      <c r="F83" s="5"/>
      <c r="G83" s="33">
        <f t="shared" ref="G83:H83" si="37">D83-D35</f>
        <v>7</v>
      </c>
      <c r="H83" s="34">
        <f t="shared" si="37"/>
        <v>23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51929</v>
      </c>
      <c r="O83" s="19">
        <f t="shared" si="5"/>
        <v>56652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43344</v>
      </c>
      <c r="E84" s="3">
        <v>45259</v>
      </c>
      <c r="F84" s="5"/>
      <c r="G84" s="33">
        <f t="shared" ref="G84:H84" si="38">D84-D36</f>
        <v>4</v>
      </c>
      <c r="H84" s="34">
        <f t="shared" si="38"/>
        <v>19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42344</v>
      </c>
      <c r="O84" s="19">
        <f t="shared" si="5"/>
        <v>46259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42535</v>
      </c>
      <c r="E85" s="3">
        <v>44403</v>
      </c>
      <c r="F85" s="5"/>
      <c r="G85" s="33">
        <f t="shared" ref="G85:H85" si="39">D85-D37</f>
        <v>6</v>
      </c>
      <c r="H85" s="34">
        <f t="shared" si="39"/>
        <v>19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41535</v>
      </c>
      <c r="O85" s="19">
        <f t="shared" si="5"/>
        <v>45403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22923</v>
      </c>
      <c r="E86" s="3">
        <v>24020</v>
      </c>
      <c r="F86" s="5"/>
      <c r="G86" s="33">
        <f t="shared" ref="G86:H86" si="40">D86-D38</f>
        <v>-8</v>
      </c>
      <c r="H86" s="34">
        <f t="shared" si="40"/>
        <v>-12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21923</v>
      </c>
      <c r="O86" s="19">
        <f t="shared" si="5"/>
        <v>25020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191</v>
      </c>
      <c r="E87" s="3">
        <v>211</v>
      </c>
      <c r="F87" s="5"/>
      <c r="G87" s="33">
        <f t="shared" ref="G87:H87" si="41">D87-D39</f>
        <v>0</v>
      </c>
      <c r="H87" s="34">
        <f t="shared" si="41"/>
        <v>0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186</v>
      </c>
      <c r="O87" s="19">
        <f t="shared" si="5"/>
        <v>216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46120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L89:M89"/>
    <mergeCell ref="L93:O93"/>
    <mergeCell ref="L94:O94"/>
    <mergeCell ref="C52:D52"/>
    <mergeCell ref="A88:B88"/>
    <mergeCell ref="G52:H52"/>
    <mergeCell ref="I52:I53"/>
    <mergeCell ref="A40:B40"/>
    <mergeCell ref="L41:M41"/>
    <mergeCell ref="L45:O45"/>
    <mergeCell ref="L46:O46"/>
    <mergeCell ref="C50:E50"/>
    <mergeCell ref="C51:E51"/>
    <mergeCell ref="M50:O50"/>
    <mergeCell ref="M51:O51"/>
    <mergeCell ref="L52:M52"/>
    <mergeCell ref="C2:E2"/>
    <mergeCell ref="M2:O2"/>
    <mergeCell ref="C3:E3"/>
    <mergeCell ref="M3:O3"/>
    <mergeCell ref="G4:H4"/>
    <mergeCell ref="I4:I5"/>
    <mergeCell ref="L4:M4"/>
    <mergeCell ref="C4:D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1002"/>
  <sheetViews>
    <sheetView tabSelected="1" topLeftCell="A16" workbookViewId="0">
      <selection activeCell="F15" sqref="F15"/>
    </sheetView>
  </sheetViews>
  <sheetFormatPr defaultColWidth="12.6328125" defaultRowHeight="15.75" customHeight="1" x14ac:dyDescent="0.25"/>
  <sheetData>
    <row r="1" spans="1:30" ht="15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5">
      <c r="A2" s="5"/>
      <c r="B2" s="5"/>
      <c r="C2" s="36" t="s">
        <v>3</v>
      </c>
      <c r="D2" s="37"/>
      <c r="E2" s="37"/>
      <c r="F2" s="5"/>
      <c r="G2" s="5"/>
      <c r="H2" s="5"/>
      <c r="I2" s="5"/>
      <c r="J2" s="5"/>
      <c r="K2" s="5"/>
      <c r="L2" s="5"/>
      <c r="M2" s="38" t="s">
        <v>4</v>
      </c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5"/>
      <c r="B3" s="5"/>
      <c r="C3" s="39" t="s">
        <v>5</v>
      </c>
      <c r="D3" s="37"/>
      <c r="E3" s="37"/>
      <c r="F3" s="5"/>
      <c r="G3" s="5"/>
      <c r="H3" s="5"/>
      <c r="I3" s="5"/>
      <c r="J3" s="5"/>
      <c r="K3" s="5"/>
      <c r="L3" s="5"/>
      <c r="M3" s="39" t="s">
        <v>6</v>
      </c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5"/>
      <c r="B4" s="5" t="s">
        <v>7</v>
      </c>
      <c r="C4" s="44">
        <v>46121</v>
      </c>
      <c r="D4" s="37"/>
      <c r="E4" s="7">
        <v>0.38750000000000001</v>
      </c>
      <c r="F4" s="5"/>
      <c r="G4" s="40" t="s">
        <v>8</v>
      </c>
      <c r="H4" s="37"/>
      <c r="I4" s="41" t="s">
        <v>9</v>
      </c>
      <c r="J4" s="5"/>
      <c r="K4" s="5" t="s">
        <v>10</v>
      </c>
      <c r="L4" s="42">
        <f>C4</f>
        <v>46121</v>
      </c>
      <c r="M4" s="3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31" t="s">
        <v>11</v>
      </c>
      <c r="B5" s="31" t="s">
        <v>12</v>
      </c>
      <c r="C5" s="31" t="s">
        <v>13</v>
      </c>
      <c r="D5" s="31" t="s">
        <v>14</v>
      </c>
      <c r="E5" s="31" t="s">
        <v>15</v>
      </c>
      <c r="F5" s="5"/>
      <c r="G5" s="30" t="s">
        <v>14</v>
      </c>
      <c r="H5" s="30" t="s">
        <v>16</v>
      </c>
      <c r="I5" s="37"/>
      <c r="J5" s="5"/>
      <c r="K5" s="32" t="s">
        <v>11</v>
      </c>
      <c r="L5" s="32" t="s">
        <v>12</v>
      </c>
      <c r="M5" s="32" t="s">
        <v>13</v>
      </c>
      <c r="N5" s="32" t="s">
        <v>14</v>
      </c>
      <c r="O5" s="32" t="s">
        <v>15</v>
      </c>
      <c r="P5" s="5"/>
      <c r="Q5" s="26" t="s">
        <v>79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13">
        <v>1</v>
      </c>
      <c r="B6" s="14" t="s">
        <v>1</v>
      </c>
      <c r="C6" s="15" t="s">
        <v>17</v>
      </c>
      <c r="D6" s="3">
        <v>17065</v>
      </c>
      <c r="E6" s="3">
        <v>17210</v>
      </c>
      <c r="F6" s="5"/>
      <c r="G6" s="33" t="s">
        <v>80</v>
      </c>
      <c r="H6" s="17" t="s">
        <v>80</v>
      </c>
      <c r="I6" s="18">
        <v>25</v>
      </c>
      <c r="J6" s="5"/>
      <c r="K6" s="13">
        <v>1</v>
      </c>
      <c r="L6" s="14" t="s">
        <v>1</v>
      </c>
      <c r="M6" s="15" t="s">
        <v>17</v>
      </c>
      <c r="N6" s="19">
        <f>D6-I6</f>
        <v>17040</v>
      </c>
      <c r="O6" s="19">
        <f t="shared" ref="O6:O39" si="0">E6+I6</f>
        <v>17235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13">
        <f t="shared" ref="A7:A39" si="1">A6+1</f>
        <v>2</v>
      </c>
      <c r="B7" s="14" t="s">
        <v>18</v>
      </c>
      <c r="C7" s="15" t="s">
        <v>19</v>
      </c>
      <c r="D7" s="3">
        <v>0</v>
      </c>
      <c r="E7" s="3">
        <v>17215</v>
      </c>
      <c r="F7" s="5"/>
      <c r="G7" s="33" t="s">
        <v>80</v>
      </c>
      <c r="H7" s="17" t="s">
        <v>80</v>
      </c>
      <c r="I7" s="18">
        <v>25</v>
      </c>
      <c r="J7" s="5"/>
      <c r="K7" s="13">
        <f t="shared" ref="K7:K39" si="2">K6+1</f>
        <v>2</v>
      </c>
      <c r="L7" s="14" t="s">
        <v>18</v>
      </c>
      <c r="M7" s="15" t="s">
        <v>19</v>
      </c>
      <c r="N7" s="19">
        <f>D7</f>
        <v>0</v>
      </c>
      <c r="O7" s="19">
        <f t="shared" si="0"/>
        <v>17240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13">
        <f t="shared" si="1"/>
        <v>3</v>
      </c>
      <c r="B8" s="14" t="s">
        <v>20</v>
      </c>
      <c r="C8" s="15" t="s">
        <v>21</v>
      </c>
      <c r="D8" s="3">
        <v>14915</v>
      </c>
      <c r="E8" s="3">
        <v>15115</v>
      </c>
      <c r="F8" s="5"/>
      <c r="G8" s="33" t="s">
        <v>80</v>
      </c>
      <c r="H8" s="34" t="s">
        <v>80</v>
      </c>
      <c r="I8" s="18">
        <v>50</v>
      </c>
      <c r="J8" s="5"/>
      <c r="K8" s="13">
        <f t="shared" si="2"/>
        <v>3</v>
      </c>
      <c r="L8" s="14" t="s">
        <v>20</v>
      </c>
      <c r="M8" s="15" t="s">
        <v>21</v>
      </c>
      <c r="N8" s="19">
        <f t="shared" ref="N8:N39" si="3">D8-I8</f>
        <v>14865</v>
      </c>
      <c r="O8" s="19">
        <f t="shared" si="0"/>
        <v>15165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13">
        <f t="shared" si="1"/>
        <v>4</v>
      </c>
      <c r="B9" s="14" t="s">
        <v>22</v>
      </c>
      <c r="C9" s="15" t="s">
        <v>23</v>
      </c>
      <c r="D9" s="3">
        <v>13395</v>
      </c>
      <c r="E9" s="3">
        <v>13430</v>
      </c>
      <c r="F9" s="5"/>
      <c r="G9" s="35" t="s">
        <v>80</v>
      </c>
      <c r="H9" s="17" t="s">
        <v>80</v>
      </c>
      <c r="I9" s="18">
        <v>50</v>
      </c>
      <c r="J9" s="5"/>
      <c r="K9" s="13">
        <f t="shared" si="2"/>
        <v>4</v>
      </c>
      <c r="L9" s="14" t="s">
        <v>22</v>
      </c>
      <c r="M9" s="15" t="s">
        <v>23</v>
      </c>
      <c r="N9" s="19">
        <f t="shared" si="3"/>
        <v>13345</v>
      </c>
      <c r="O9" s="19">
        <f t="shared" si="0"/>
        <v>13480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13">
        <f t="shared" si="1"/>
        <v>5</v>
      </c>
      <c r="B10" s="14" t="s">
        <v>24</v>
      </c>
      <c r="C10" s="15" t="s">
        <v>25</v>
      </c>
      <c r="D10" s="3">
        <v>13380</v>
      </c>
      <c r="E10" s="3">
        <v>13425</v>
      </c>
      <c r="F10" s="5"/>
      <c r="G10" s="35" t="s">
        <v>80</v>
      </c>
      <c r="H10" s="17" t="s">
        <v>80</v>
      </c>
      <c r="I10" s="18">
        <v>50</v>
      </c>
      <c r="J10" s="5"/>
      <c r="K10" s="13">
        <f t="shared" si="2"/>
        <v>5</v>
      </c>
      <c r="L10" s="14" t="s">
        <v>24</v>
      </c>
      <c r="M10" s="15" t="s">
        <v>25</v>
      </c>
      <c r="N10" s="19">
        <f t="shared" si="3"/>
        <v>13330</v>
      </c>
      <c r="O10" s="19">
        <f t="shared" si="0"/>
        <v>13475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">
      <c r="A11" s="13">
        <f t="shared" si="1"/>
        <v>6</v>
      </c>
      <c r="B11" s="14" t="s">
        <v>26</v>
      </c>
      <c r="C11" s="15" t="s">
        <v>17</v>
      </c>
      <c r="D11" s="3">
        <v>2506</v>
      </c>
      <c r="E11" s="3">
        <v>2526</v>
      </c>
      <c r="F11" s="5"/>
      <c r="G11" s="33" t="s">
        <v>80</v>
      </c>
      <c r="H11" s="34" t="s">
        <v>80</v>
      </c>
      <c r="I11" s="18">
        <v>5</v>
      </c>
      <c r="J11" s="5"/>
      <c r="K11" s="13">
        <f t="shared" si="2"/>
        <v>6</v>
      </c>
      <c r="L11" s="14" t="s">
        <v>26</v>
      </c>
      <c r="M11" s="15" t="s">
        <v>17</v>
      </c>
      <c r="N11" s="19">
        <f t="shared" si="3"/>
        <v>2501</v>
      </c>
      <c r="O11" s="19">
        <f t="shared" si="0"/>
        <v>2531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">
      <c r="A12" s="13">
        <f t="shared" si="1"/>
        <v>7</v>
      </c>
      <c r="B12" s="14" t="s">
        <v>27</v>
      </c>
      <c r="C12" s="15" t="s">
        <v>28</v>
      </c>
      <c r="D12" s="3">
        <v>2187</v>
      </c>
      <c r="E12" s="3">
        <v>2195</v>
      </c>
      <c r="F12" s="5"/>
      <c r="G12" s="33" t="s">
        <v>80</v>
      </c>
      <c r="H12" s="34" t="s">
        <v>80</v>
      </c>
      <c r="I12" s="18">
        <v>5</v>
      </c>
      <c r="J12" s="5"/>
      <c r="K12" s="13">
        <f t="shared" si="2"/>
        <v>7</v>
      </c>
      <c r="L12" s="14" t="s">
        <v>27</v>
      </c>
      <c r="M12" s="15" t="s">
        <v>28</v>
      </c>
      <c r="N12" s="19">
        <f t="shared" si="3"/>
        <v>2182</v>
      </c>
      <c r="O12" s="19">
        <f t="shared" si="0"/>
        <v>2200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">
      <c r="A13" s="13">
        <f t="shared" si="1"/>
        <v>8</v>
      </c>
      <c r="B13" s="14" t="s">
        <v>29</v>
      </c>
      <c r="C13" s="15" t="s">
        <v>30</v>
      </c>
      <c r="D13" s="3">
        <v>533.25</v>
      </c>
      <c r="E13" s="3">
        <v>536.04999999999995</v>
      </c>
      <c r="F13" s="5"/>
      <c r="G13" s="33" t="s">
        <v>80</v>
      </c>
      <c r="H13" s="34" t="s">
        <v>80</v>
      </c>
      <c r="I13" s="18">
        <v>10</v>
      </c>
      <c r="J13" s="5"/>
      <c r="K13" s="13">
        <f t="shared" si="2"/>
        <v>8</v>
      </c>
      <c r="L13" s="14" t="s">
        <v>29</v>
      </c>
      <c r="M13" s="15" t="s">
        <v>30</v>
      </c>
      <c r="N13" s="19">
        <f t="shared" si="3"/>
        <v>523.25</v>
      </c>
      <c r="O13" s="19">
        <f t="shared" si="0"/>
        <v>546.04999999999995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">
      <c r="A14" s="13">
        <f t="shared" si="1"/>
        <v>9</v>
      </c>
      <c r="B14" s="14" t="s">
        <v>31</v>
      </c>
      <c r="C14" s="15" t="s">
        <v>32</v>
      </c>
      <c r="D14" s="3">
        <v>11.67</v>
      </c>
      <c r="E14" s="3">
        <v>11.8</v>
      </c>
      <c r="F14" s="5"/>
      <c r="G14" s="35" t="s">
        <v>80</v>
      </c>
      <c r="H14" s="17" t="s">
        <v>80</v>
      </c>
      <c r="I14" s="18">
        <v>0.2</v>
      </c>
      <c r="J14" s="5"/>
      <c r="K14" s="13">
        <f t="shared" si="2"/>
        <v>9</v>
      </c>
      <c r="L14" s="14" t="s">
        <v>31</v>
      </c>
      <c r="M14" s="15" t="s">
        <v>32</v>
      </c>
      <c r="N14" s="19">
        <f t="shared" si="3"/>
        <v>11.47</v>
      </c>
      <c r="O14" s="19">
        <f t="shared" si="0"/>
        <v>12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13">
        <f t="shared" si="1"/>
        <v>10</v>
      </c>
      <c r="B15" s="14" t="s">
        <v>33</v>
      </c>
      <c r="C15" s="15" t="s">
        <v>34</v>
      </c>
      <c r="D15" s="3">
        <v>107.8</v>
      </c>
      <c r="E15" s="3">
        <v>108.3</v>
      </c>
      <c r="F15" s="5"/>
      <c r="G15" s="35" t="s">
        <v>80</v>
      </c>
      <c r="H15" s="17" t="s">
        <v>80</v>
      </c>
      <c r="I15" s="18">
        <v>1</v>
      </c>
      <c r="J15" s="5"/>
      <c r="K15" s="13">
        <f t="shared" si="2"/>
        <v>10</v>
      </c>
      <c r="L15" s="14" t="s">
        <v>33</v>
      </c>
      <c r="M15" s="15" t="s">
        <v>34</v>
      </c>
      <c r="N15" s="19">
        <f t="shared" si="3"/>
        <v>106.8</v>
      </c>
      <c r="O15" s="19">
        <f t="shared" si="0"/>
        <v>109.3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13">
        <f t="shared" si="1"/>
        <v>11</v>
      </c>
      <c r="B16" s="14" t="s">
        <v>35</v>
      </c>
      <c r="C16" s="15" t="s">
        <v>17</v>
      </c>
      <c r="D16" s="3">
        <v>4283</v>
      </c>
      <c r="E16" s="3">
        <v>4300</v>
      </c>
      <c r="F16" s="5"/>
      <c r="G16" s="35" t="s">
        <v>80</v>
      </c>
      <c r="H16" s="17" t="s">
        <v>80</v>
      </c>
      <c r="I16" s="18">
        <v>25</v>
      </c>
      <c r="J16" s="5"/>
      <c r="K16" s="13">
        <f t="shared" si="2"/>
        <v>11</v>
      </c>
      <c r="L16" s="14" t="s">
        <v>35</v>
      </c>
      <c r="M16" s="15" t="s">
        <v>17</v>
      </c>
      <c r="N16" s="19">
        <f t="shared" si="3"/>
        <v>4258</v>
      </c>
      <c r="O16" s="19">
        <f t="shared" si="0"/>
        <v>4325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">
      <c r="A17" s="13">
        <f t="shared" si="1"/>
        <v>12</v>
      </c>
      <c r="B17" s="14" t="s">
        <v>36</v>
      </c>
      <c r="C17" s="15" t="s">
        <v>30</v>
      </c>
      <c r="D17" s="3">
        <v>531.75</v>
      </c>
      <c r="E17" s="3">
        <v>534.25</v>
      </c>
      <c r="F17" s="5"/>
      <c r="G17" s="35" t="s">
        <v>80</v>
      </c>
      <c r="H17" s="17" t="s">
        <v>80</v>
      </c>
      <c r="I17" s="18">
        <v>10</v>
      </c>
      <c r="J17" s="5"/>
      <c r="K17" s="13">
        <f t="shared" si="2"/>
        <v>12</v>
      </c>
      <c r="L17" s="14" t="s">
        <v>36</v>
      </c>
      <c r="M17" s="15" t="s">
        <v>30</v>
      </c>
      <c r="N17" s="19">
        <f t="shared" si="3"/>
        <v>521.75</v>
      </c>
      <c r="O17" s="19">
        <f t="shared" si="0"/>
        <v>544.25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">
      <c r="A18" s="13">
        <f t="shared" si="1"/>
        <v>13</v>
      </c>
      <c r="B18" s="14" t="s">
        <v>37</v>
      </c>
      <c r="C18" s="15" t="s">
        <v>38</v>
      </c>
      <c r="D18" s="22">
        <v>0.625</v>
      </c>
      <c r="E18" s="22">
        <v>0.64400000000000002</v>
      </c>
      <c r="F18" s="5"/>
      <c r="G18" s="35" t="s">
        <v>80</v>
      </c>
      <c r="H18" s="17" t="s">
        <v>80</v>
      </c>
      <c r="I18" s="18">
        <v>0.01</v>
      </c>
      <c r="J18" s="5"/>
      <c r="K18" s="13">
        <f t="shared" si="2"/>
        <v>13</v>
      </c>
      <c r="L18" s="14" t="s">
        <v>37</v>
      </c>
      <c r="M18" s="15" t="s">
        <v>38</v>
      </c>
      <c r="N18" s="19">
        <f t="shared" si="3"/>
        <v>0.61499999999999999</v>
      </c>
      <c r="O18" s="19">
        <f t="shared" si="0"/>
        <v>0.65400000000000003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">
      <c r="A19" s="13">
        <f t="shared" si="1"/>
        <v>14</v>
      </c>
      <c r="B19" s="14" t="s">
        <v>39</v>
      </c>
      <c r="C19" s="15" t="s">
        <v>28</v>
      </c>
      <c r="D19" s="3">
        <v>273.85000000000002</v>
      </c>
      <c r="E19" s="3">
        <v>281.5</v>
      </c>
      <c r="F19" s="5"/>
      <c r="G19" s="35" t="s">
        <v>80</v>
      </c>
      <c r="H19" s="17" t="s">
        <v>80</v>
      </c>
      <c r="I19" s="18">
        <v>10</v>
      </c>
      <c r="J19" s="5"/>
      <c r="K19" s="13">
        <f t="shared" si="2"/>
        <v>14</v>
      </c>
      <c r="L19" s="14" t="s">
        <v>39</v>
      </c>
      <c r="M19" s="15" t="s">
        <v>28</v>
      </c>
      <c r="N19" s="19">
        <f t="shared" si="3"/>
        <v>263.85000000000002</v>
      </c>
      <c r="O19" s="19">
        <f t="shared" si="0"/>
        <v>291.5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">
      <c r="A20" s="13">
        <f t="shared" si="1"/>
        <v>15</v>
      </c>
      <c r="B20" s="14" t="s">
        <v>40</v>
      </c>
      <c r="C20" s="15" t="s">
        <v>23</v>
      </c>
      <c r="D20" s="3">
        <v>19890</v>
      </c>
      <c r="E20" s="3">
        <v>19950</v>
      </c>
      <c r="F20" s="5"/>
      <c r="G20" s="35" t="s">
        <v>80</v>
      </c>
      <c r="H20" s="17" t="s">
        <v>80</v>
      </c>
      <c r="I20" s="18">
        <v>50</v>
      </c>
      <c r="J20" s="5"/>
      <c r="K20" s="13">
        <f t="shared" si="2"/>
        <v>15</v>
      </c>
      <c r="L20" s="14" t="s">
        <v>40</v>
      </c>
      <c r="M20" s="15" t="s">
        <v>23</v>
      </c>
      <c r="N20" s="19">
        <f t="shared" si="3"/>
        <v>19840</v>
      </c>
      <c r="O20" s="19">
        <f t="shared" si="0"/>
        <v>20000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 x14ac:dyDescent="0.3">
      <c r="A21" s="13">
        <f t="shared" si="1"/>
        <v>16</v>
      </c>
      <c r="B21" s="14" t="s">
        <v>41</v>
      </c>
      <c r="C21" s="15" t="s">
        <v>42</v>
      </c>
      <c r="D21" s="3">
        <v>22835</v>
      </c>
      <c r="E21" s="3">
        <v>22950</v>
      </c>
      <c r="F21" s="5"/>
      <c r="G21" s="33" t="s">
        <v>80</v>
      </c>
      <c r="H21" s="34" t="s">
        <v>80</v>
      </c>
      <c r="I21" s="18">
        <v>50</v>
      </c>
      <c r="J21" s="5"/>
      <c r="K21" s="13">
        <f t="shared" si="2"/>
        <v>16</v>
      </c>
      <c r="L21" s="14" t="s">
        <v>41</v>
      </c>
      <c r="M21" s="15" t="s">
        <v>42</v>
      </c>
      <c r="N21" s="19">
        <f t="shared" si="3"/>
        <v>22785</v>
      </c>
      <c r="O21" s="19">
        <f t="shared" si="0"/>
        <v>23000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 x14ac:dyDescent="0.3">
      <c r="A22" s="13">
        <f t="shared" si="1"/>
        <v>17</v>
      </c>
      <c r="B22" s="14" t="s">
        <v>43</v>
      </c>
      <c r="C22" s="15" t="s">
        <v>25</v>
      </c>
      <c r="D22" s="3">
        <v>21550</v>
      </c>
      <c r="E22" s="3">
        <v>21665</v>
      </c>
      <c r="F22" s="5"/>
      <c r="G22" s="35" t="s">
        <v>80</v>
      </c>
      <c r="H22" s="17" t="s">
        <v>80</v>
      </c>
      <c r="I22" s="18">
        <v>50</v>
      </c>
      <c r="J22" s="5"/>
      <c r="K22" s="13">
        <f t="shared" si="2"/>
        <v>17</v>
      </c>
      <c r="L22" s="14" t="s">
        <v>43</v>
      </c>
      <c r="M22" s="15" t="s">
        <v>25</v>
      </c>
      <c r="N22" s="19">
        <f t="shared" si="3"/>
        <v>21500</v>
      </c>
      <c r="O22" s="19">
        <f t="shared" si="0"/>
        <v>21715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 x14ac:dyDescent="0.3">
      <c r="A23" s="13">
        <f t="shared" si="1"/>
        <v>18</v>
      </c>
      <c r="B23" s="14" t="s">
        <v>44</v>
      </c>
      <c r="C23" s="15" t="s">
        <v>25</v>
      </c>
      <c r="D23" s="3">
        <v>12300</v>
      </c>
      <c r="E23" s="3">
        <v>12380</v>
      </c>
      <c r="F23" s="5"/>
      <c r="G23" s="33" t="s">
        <v>80</v>
      </c>
      <c r="H23" s="34" t="s">
        <v>80</v>
      </c>
      <c r="I23" s="18">
        <v>50</v>
      </c>
      <c r="J23" s="5"/>
      <c r="K23" s="13">
        <f t="shared" si="2"/>
        <v>18</v>
      </c>
      <c r="L23" s="14" t="s">
        <v>44</v>
      </c>
      <c r="M23" s="15" t="s">
        <v>25</v>
      </c>
      <c r="N23" s="19">
        <f t="shared" si="3"/>
        <v>12250</v>
      </c>
      <c r="O23" s="19">
        <f t="shared" si="0"/>
        <v>12430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 x14ac:dyDescent="0.3">
      <c r="A24" s="13">
        <f t="shared" si="1"/>
        <v>19</v>
      </c>
      <c r="B24" s="14" t="s">
        <v>45</v>
      </c>
      <c r="C24" s="15" t="s">
        <v>46</v>
      </c>
      <c r="D24" s="3">
        <v>11985</v>
      </c>
      <c r="E24" s="3">
        <v>12030</v>
      </c>
      <c r="F24" s="5"/>
      <c r="G24" s="33" t="s">
        <v>80</v>
      </c>
      <c r="H24" s="34" t="s">
        <v>80</v>
      </c>
      <c r="I24" s="18">
        <v>50</v>
      </c>
      <c r="J24" s="5"/>
      <c r="K24" s="13">
        <f t="shared" si="2"/>
        <v>19</v>
      </c>
      <c r="L24" s="14" t="s">
        <v>45</v>
      </c>
      <c r="M24" s="15" t="s">
        <v>46</v>
      </c>
      <c r="N24" s="19">
        <f t="shared" si="3"/>
        <v>11935</v>
      </c>
      <c r="O24" s="19">
        <f t="shared" si="0"/>
        <v>12080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 x14ac:dyDescent="0.3">
      <c r="A25" s="13">
        <f t="shared" si="1"/>
        <v>20</v>
      </c>
      <c r="B25" s="14" t="s">
        <v>47</v>
      </c>
      <c r="C25" s="15" t="s">
        <v>46</v>
      </c>
      <c r="D25" s="3">
        <v>9915</v>
      </c>
      <c r="E25" s="3">
        <v>9990</v>
      </c>
      <c r="F25" s="5"/>
      <c r="G25" s="35" t="s">
        <v>80</v>
      </c>
      <c r="H25" s="17" t="s">
        <v>80</v>
      </c>
      <c r="I25" s="18">
        <v>50</v>
      </c>
      <c r="J25" s="5"/>
      <c r="K25" s="13">
        <f t="shared" si="2"/>
        <v>20</v>
      </c>
      <c r="L25" s="14" t="s">
        <v>47</v>
      </c>
      <c r="M25" s="15" t="s">
        <v>46</v>
      </c>
      <c r="N25" s="19">
        <f t="shared" si="3"/>
        <v>9865</v>
      </c>
      <c r="O25" s="19">
        <f t="shared" si="0"/>
        <v>10040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3">
      <c r="A26" s="13">
        <f t="shared" si="1"/>
        <v>21</v>
      </c>
      <c r="B26" s="14" t="s">
        <v>48</v>
      </c>
      <c r="C26" s="15" t="s">
        <v>17</v>
      </c>
      <c r="D26" s="3">
        <v>383</v>
      </c>
      <c r="E26" s="3">
        <v>399</v>
      </c>
      <c r="F26" s="5"/>
      <c r="G26" s="33" t="s">
        <v>80</v>
      </c>
      <c r="H26" s="34" t="s">
        <v>80</v>
      </c>
      <c r="I26" s="18">
        <v>8</v>
      </c>
      <c r="J26" s="5"/>
      <c r="K26" s="13">
        <f t="shared" si="2"/>
        <v>21</v>
      </c>
      <c r="L26" s="14" t="s">
        <v>48</v>
      </c>
      <c r="M26" s="15" t="s">
        <v>17</v>
      </c>
      <c r="N26" s="19">
        <f t="shared" si="3"/>
        <v>375</v>
      </c>
      <c r="O26" s="19">
        <f t="shared" si="0"/>
        <v>407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3">
      <c r="A27" s="13">
        <f t="shared" si="1"/>
        <v>22</v>
      </c>
      <c r="B27" s="14" t="s">
        <v>49</v>
      </c>
      <c r="C27" s="15" t="s">
        <v>50</v>
      </c>
      <c r="D27" s="3">
        <v>181.95</v>
      </c>
      <c r="E27" s="3">
        <v>187.5</v>
      </c>
      <c r="F27" s="5"/>
      <c r="G27" s="33" t="s">
        <v>80</v>
      </c>
      <c r="H27" s="34" t="s">
        <v>80</v>
      </c>
      <c r="I27" s="18">
        <v>8</v>
      </c>
      <c r="J27" s="5"/>
      <c r="K27" s="13">
        <f t="shared" si="2"/>
        <v>22</v>
      </c>
      <c r="L27" s="14" t="s">
        <v>49</v>
      </c>
      <c r="M27" s="15" t="s">
        <v>50</v>
      </c>
      <c r="N27" s="19">
        <f t="shared" si="3"/>
        <v>173.95</v>
      </c>
      <c r="O27" s="19">
        <f t="shared" si="0"/>
        <v>195.5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3">
      <c r="A28" s="13">
        <f t="shared" si="1"/>
        <v>23</v>
      </c>
      <c r="B28" s="14" t="s">
        <v>51</v>
      </c>
      <c r="C28" s="15" t="s">
        <v>50</v>
      </c>
      <c r="D28" s="3">
        <v>4515</v>
      </c>
      <c r="E28" s="3">
        <v>4553</v>
      </c>
      <c r="F28" s="5"/>
      <c r="G28" s="33" t="s">
        <v>80</v>
      </c>
      <c r="H28" s="17" t="s">
        <v>80</v>
      </c>
      <c r="I28" s="18">
        <v>40</v>
      </c>
      <c r="J28" s="5"/>
      <c r="K28" s="13">
        <f t="shared" si="2"/>
        <v>23</v>
      </c>
      <c r="L28" s="14" t="s">
        <v>51</v>
      </c>
      <c r="M28" s="15" t="s">
        <v>50</v>
      </c>
      <c r="N28" s="19">
        <f t="shared" si="3"/>
        <v>4475</v>
      </c>
      <c r="O28" s="19">
        <f t="shared" si="0"/>
        <v>4593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3">
      <c r="A29" s="13">
        <f t="shared" si="1"/>
        <v>24</v>
      </c>
      <c r="B29" s="14" t="s">
        <v>51</v>
      </c>
      <c r="C29" s="15" t="s">
        <v>17</v>
      </c>
      <c r="D29" s="3">
        <v>4515</v>
      </c>
      <c r="E29" s="3">
        <v>4602</v>
      </c>
      <c r="F29" s="5"/>
      <c r="G29" s="33" t="s">
        <v>80</v>
      </c>
      <c r="H29" s="34" t="s">
        <v>80</v>
      </c>
      <c r="I29" s="18">
        <v>40</v>
      </c>
      <c r="J29" s="5"/>
      <c r="K29" s="13">
        <f t="shared" si="2"/>
        <v>24</v>
      </c>
      <c r="L29" s="14" t="s">
        <v>51</v>
      </c>
      <c r="M29" s="15" t="s">
        <v>17</v>
      </c>
      <c r="N29" s="19">
        <f t="shared" si="3"/>
        <v>4475</v>
      </c>
      <c r="O29" s="19">
        <f t="shared" si="0"/>
        <v>4642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3">
      <c r="A30" s="13">
        <f t="shared" si="1"/>
        <v>25</v>
      </c>
      <c r="B30" s="14" t="s">
        <v>51</v>
      </c>
      <c r="C30" s="15" t="s">
        <v>42</v>
      </c>
      <c r="D30" s="3">
        <v>4515</v>
      </c>
      <c r="E30" s="3">
        <v>4615</v>
      </c>
      <c r="F30" s="5"/>
      <c r="G30" s="33" t="s">
        <v>80</v>
      </c>
      <c r="H30" s="34" t="s">
        <v>80</v>
      </c>
      <c r="I30" s="18">
        <v>40</v>
      </c>
      <c r="J30" s="5"/>
      <c r="K30" s="13">
        <f t="shared" si="2"/>
        <v>25</v>
      </c>
      <c r="L30" s="14" t="s">
        <v>51</v>
      </c>
      <c r="M30" s="15" t="s">
        <v>42</v>
      </c>
      <c r="N30" s="19">
        <f t="shared" si="3"/>
        <v>4475</v>
      </c>
      <c r="O30" s="19">
        <f t="shared" si="0"/>
        <v>4655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3">
      <c r="A31" s="13">
        <f t="shared" si="1"/>
        <v>26</v>
      </c>
      <c r="B31" s="14" t="s">
        <v>51</v>
      </c>
      <c r="C31" s="15" t="s">
        <v>52</v>
      </c>
      <c r="D31" s="3">
        <v>4515</v>
      </c>
      <c r="E31" s="3">
        <v>4749</v>
      </c>
      <c r="F31" s="5"/>
      <c r="G31" s="33" t="s">
        <v>80</v>
      </c>
      <c r="H31" s="17" t="s">
        <v>80</v>
      </c>
      <c r="I31" s="18">
        <v>50</v>
      </c>
      <c r="J31" s="5"/>
      <c r="K31" s="13">
        <f t="shared" si="2"/>
        <v>26</v>
      </c>
      <c r="L31" s="14" t="s">
        <v>51</v>
      </c>
      <c r="M31" s="15" t="s">
        <v>52</v>
      </c>
      <c r="N31" s="19">
        <f t="shared" si="3"/>
        <v>4465</v>
      </c>
      <c r="O31" s="19">
        <f t="shared" si="0"/>
        <v>4799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3">
      <c r="A32" s="13">
        <f t="shared" si="1"/>
        <v>27</v>
      </c>
      <c r="B32" s="14" t="s">
        <v>53</v>
      </c>
      <c r="C32" s="15" t="s">
        <v>25</v>
      </c>
      <c r="D32" s="3">
        <v>4613</v>
      </c>
      <c r="E32" s="3">
        <v>4653</v>
      </c>
      <c r="F32" s="5"/>
      <c r="G32" s="33" t="s">
        <v>80</v>
      </c>
      <c r="H32" s="17" t="s">
        <v>80</v>
      </c>
      <c r="I32" s="18">
        <v>40</v>
      </c>
      <c r="J32" s="5"/>
      <c r="K32" s="13">
        <f t="shared" si="2"/>
        <v>27</v>
      </c>
      <c r="L32" s="14" t="s">
        <v>53</v>
      </c>
      <c r="M32" s="15" t="s">
        <v>25</v>
      </c>
      <c r="N32" s="19">
        <f t="shared" si="3"/>
        <v>4573</v>
      </c>
      <c r="O32" s="19">
        <f t="shared" si="0"/>
        <v>4693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3">
      <c r="A33" s="13">
        <f t="shared" si="1"/>
        <v>28</v>
      </c>
      <c r="B33" s="14" t="s">
        <v>54</v>
      </c>
      <c r="C33" s="15" t="s">
        <v>25</v>
      </c>
      <c r="D33" s="3">
        <v>4579</v>
      </c>
      <c r="E33" s="3">
        <v>4687</v>
      </c>
      <c r="F33" s="5"/>
      <c r="G33" s="33" t="s">
        <v>80</v>
      </c>
      <c r="H33" s="34" t="s">
        <v>80</v>
      </c>
      <c r="I33" s="18">
        <v>40</v>
      </c>
      <c r="J33" s="5"/>
      <c r="K33" s="13">
        <f t="shared" si="2"/>
        <v>28</v>
      </c>
      <c r="L33" s="14" t="s">
        <v>54</v>
      </c>
      <c r="M33" s="15" t="s">
        <v>25</v>
      </c>
      <c r="N33" s="19">
        <f t="shared" si="3"/>
        <v>4539</v>
      </c>
      <c r="O33" s="19">
        <f t="shared" si="0"/>
        <v>4727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3">
      <c r="A34" s="13">
        <f t="shared" si="1"/>
        <v>29</v>
      </c>
      <c r="B34" s="14" t="s">
        <v>55</v>
      </c>
      <c r="C34" s="13" t="s">
        <v>56</v>
      </c>
      <c r="D34" s="3">
        <v>9</v>
      </c>
      <c r="E34" s="3">
        <v>11.5</v>
      </c>
      <c r="F34" s="5"/>
      <c r="G34" s="33" t="s">
        <v>80</v>
      </c>
      <c r="H34" s="34" t="s">
        <v>80</v>
      </c>
      <c r="I34" s="18">
        <v>1</v>
      </c>
      <c r="J34" s="5"/>
      <c r="K34" s="13">
        <f t="shared" si="2"/>
        <v>29</v>
      </c>
      <c r="L34" s="14" t="s">
        <v>55</v>
      </c>
      <c r="M34" s="13" t="s">
        <v>56</v>
      </c>
      <c r="N34" s="19">
        <f t="shared" si="3"/>
        <v>8</v>
      </c>
      <c r="O34" s="19">
        <f t="shared" si="0"/>
        <v>12.5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3">
      <c r="A35" s="13">
        <f t="shared" si="1"/>
        <v>30</v>
      </c>
      <c r="B35" s="14" t="s">
        <v>57</v>
      </c>
      <c r="C35" s="13" t="s">
        <v>58</v>
      </c>
      <c r="D35" s="3">
        <v>52907</v>
      </c>
      <c r="E35" s="3">
        <v>55692</v>
      </c>
      <c r="F35" s="5"/>
      <c r="G35" s="33" t="s">
        <v>80</v>
      </c>
      <c r="H35" s="17" t="s">
        <v>80</v>
      </c>
      <c r="I35" s="18">
        <v>1000</v>
      </c>
      <c r="J35" s="5"/>
      <c r="K35" s="13">
        <f t="shared" si="2"/>
        <v>30</v>
      </c>
      <c r="L35" s="14" t="s">
        <v>57</v>
      </c>
      <c r="M35" s="13" t="s">
        <v>58</v>
      </c>
      <c r="N35" s="19">
        <f t="shared" si="3"/>
        <v>51907</v>
      </c>
      <c r="O35" s="19">
        <f t="shared" si="0"/>
        <v>56692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3">
      <c r="A36" s="13">
        <f t="shared" si="1"/>
        <v>31</v>
      </c>
      <c r="B36" s="14" t="s">
        <v>59</v>
      </c>
      <c r="C36" s="13" t="s">
        <v>58</v>
      </c>
      <c r="D36" s="3">
        <v>43283</v>
      </c>
      <c r="E36" s="3">
        <v>45244</v>
      </c>
      <c r="F36" s="5"/>
      <c r="G36" s="33" t="s">
        <v>80</v>
      </c>
      <c r="H36" s="17" t="s">
        <v>80</v>
      </c>
      <c r="I36" s="18">
        <v>1000</v>
      </c>
      <c r="J36" s="5"/>
      <c r="K36" s="13">
        <f t="shared" si="2"/>
        <v>31</v>
      </c>
      <c r="L36" s="14" t="s">
        <v>59</v>
      </c>
      <c r="M36" s="13" t="s">
        <v>58</v>
      </c>
      <c r="N36" s="19">
        <f t="shared" si="3"/>
        <v>42283</v>
      </c>
      <c r="O36" s="19">
        <f t="shared" si="0"/>
        <v>46244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3">
      <c r="A37" s="13">
        <f t="shared" si="1"/>
        <v>32</v>
      </c>
      <c r="B37" s="14" t="s">
        <v>60</v>
      </c>
      <c r="C37" s="13" t="s">
        <v>58</v>
      </c>
      <c r="D37" s="3">
        <v>42463</v>
      </c>
      <c r="E37" s="3">
        <v>44377</v>
      </c>
      <c r="F37" s="5"/>
      <c r="G37" s="33" t="s">
        <v>80</v>
      </c>
      <c r="H37" s="17" t="s">
        <v>80</v>
      </c>
      <c r="I37" s="18">
        <v>1000</v>
      </c>
      <c r="J37" s="5"/>
      <c r="K37" s="13">
        <f t="shared" si="2"/>
        <v>32</v>
      </c>
      <c r="L37" s="14" t="s">
        <v>60</v>
      </c>
      <c r="M37" s="13" t="s">
        <v>58</v>
      </c>
      <c r="N37" s="19">
        <f t="shared" si="3"/>
        <v>41463</v>
      </c>
      <c r="O37" s="19">
        <f t="shared" si="0"/>
        <v>45377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3">
      <c r="A38" s="13">
        <f t="shared" si="1"/>
        <v>33</v>
      </c>
      <c r="B38" s="14" t="s">
        <v>61</v>
      </c>
      <c r="C38" s="13" t="s">
        <v>58</v>
      </c>
      <c r="D38" s="3">
        <v>22899</v>
      </c>
      <c r="E38" s="3">
        <v>24033</v>
      </c>
      <c r="F38" s="5"/>
      <c r="G38" s="33" t="s">
        <v>80</v>
      </c>
      <c r="H38" s="17" t="s">
        <v>80</v>
      </c>
      <c r="I38" s="18">
        <v>1000</v>
      </c>
      <c r="J38" s="5"/>
      <c r="K38" s="13">
        <f t="shared" si="2"/>
        <v>33</v>
      </c>
      <c r="L38" s="14" t="s">
        <v>61</v>
      </c>
      <c r="M38" s="13" t="s">
        <v>58</v>
      </c>
      <c r="N38" s="19">
        <f t="shared" si="3"/>
        <v>21899</v>
      </c>
      <c r="O38" s="19">
        <f t="shared" si="0"/>
        <v>25033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3">
      <c r="A39" s="13">
        <f t="shared" si="1"/>
        <v>34</v>
      </c>
      <c r="B39" s="14" t="s">
        <v>62</v>
      </c>
      <c r="C39" s="13" t="s">
        <v>63</v>
      </c>
      <c r="D39" s="3">
        <v>193</v>
      </c>
      <c r="E39" s="3">
        <v>213</v>
      </c>
      <c r="F39" s="5"/>
      <c r="G39" s="35" t="s">
        <v>80</v>
      </c>
      <c r="H39" s="17" t="s">
        <v>80</v>
      </c>
      <c r="I39" s="18">
        <v>5</v>
      </c>
      <c r="J39" s="5"/>
      <c r="K39" s="13">
        <f t="shared" si="2"/>
        <v>34</v>
      </c>
      <c r="L39" s="14" t="s">
        <v>62</v>
      </c>
      <c r="M39" s="13" t="s">
        <v>63</v>
      </c>
      <c r="N39" s="19">
        <f t="shared" si="3"/>
        <v>188</v>
      </c>
      <c r="O39" s="19">
        <f t="shared" si="0"/>
        <v>218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5" x14ac:dyDescent="0.25">
      <c r="A40" s="39" t="s">
        <v>64</v>
      </c>
      <c r="B40" s="37"/>
      <c r="C40" s="5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5" x14ac:dyDescent="0.25">
      <c r="A41" s="24" t="s">
        <v>65</v>
      </c>
      <c r="B41" s="5"/>
      <c r="C41" s="5"/>
      <c r="D41" s="23"/>
      <c r="E41" s="23"/>
      <c r="F41" s="5"/>
      <c r="G41" s="5"/>
      <c r="H41" s="5"/>
      <c r="I41" s="5"/>
      <c r="J41" s="5"/>
      <c r="K41" s="5"/>
      <c r="L41" s="39" t="s">
        <v>66</v>
      </c>
      <c r="M41" s="37"/>
      <c r="N41" s="9">
        <f>C4</f>
        <v>46121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5" x14ac:dyDescent="0.25">
      <c r="A42" s="25" t="s">
        <v>67</v>
      </c>
      <c r="B42" s="24" t="s">
        <v>68</v>
      </c>
      <c r="C42" s="5"/>
      <c r="D42" s="23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5" x14ac:dyDescent="0.25">
      <c r="A43" s="25" t="s">
        <v>69</v>
      </c>
      <c r="B43" s="24" t="s">
        <v>70</v>
      </c>
      <c r="C43" s="5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5" x14ac:dyDescent="0.25">
      <c r="A44" s="27" t="s">
        <v>71</v>
      </c>
      <c r="B44" s="24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4" x14ac:dyDescent="0.3">
      <c r="A45" s="27" t="s">
        <v>73</v>
      </c>
      <c r="B45" s="24" t="s">
        <v>74</v>
      </c>
      <c r="C45" s="5"/>
      <c r="D45" s="5"/>
      <c r="E45" s="5"/>
      <c r="F45" s="5"/>
      <c r="G45" s="5"/>
      <c r="H45" s="5"/>
      <c r="I45" s="5"/>
      <c r="J45" s="5"/>
      <c r="K45" s="5"/>
      <c r="L45" s="43" t="s">
        <v>75</v>
      </c>
      <c r="M45" s="37"/>
      <c r="N45" s="37"/>
      <c r="O45" s="3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5" x14ac:dyDescent="0.25">
      <c r="A46" s="27" t="s">
        <v>76</v>
      </c>
      <c r="B46" s="24" t="s">
        <v>77</v>
      </c>
      <c r="C46" s="5"/>
      <c r="D46" s="5"/>
      <c r="E46" s="5"/>
      <c r="F46" s="5"/>
      <c r="G46" s="5"/>
      <c r="H46" s="5"/>
      <c r="I46" s="5"/>
      <c r="J46" s="5"/>
      <c r="K46" s="5"/>
      <c r="L46" s="39" t="s">
        <v>78</v>
      </c>
      <c r="M46" s="37"/>
      <c r="N46" s="37"/>
      <c r="O46" s="3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6.5" x14ac:dyDescent="0.35">
      <c r="A50" s="5"/>
      <c r="B50" s="5"/>
      <c r="C50" s="36" t="s">
        <v>3</v>
      </c>
      <c r="D50" s="37"/>
      <c r="E50" s="37"/>
      <c r="F50" s="5"/>
      <c r="G50" s="5"/>
      <c r="H50" s="5"/>
      <c r="I50" s="5"/>
      <c r="J50" s="5"/>
      <c r="K50" s="5"/>
      <c r="L50" s="5"/>
      <c r="M50" s="38" t="s">
        <v>4</v>
      </c>
      <c r="N50" s="37"/>
      <c r="O50" s="3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5" x14ac:dyDescent="0.25">
      <c r="A51" s="5"/>
      <c r="B51" s="5"/>
      <c r="C51" s="39" t="s">
        <v>5</v>
      </c>
      <c r="D51" s="37"/>
      <c r="E51" s="37"/>
      <c r="F51" s="5"/>
      <c r="G51" s="5"/>
      <c r="H51" s="5"/>
      <c r="I51" s="5"/>
      <c r="J51" s="5"/>
      <c r="K51" s="5"/>
      <c r="L51" s="5"/>
      <c r="M51" s="39" t="s">
        <v>6</v>
      </c>
      <c r="N51" s="37"/>
      <c r="O51" s="3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4" x14ac:dyDescent="0.3">
      <c r="A52" s="5"/>
      <c r="B52" s="5" t="s">
        <v>7</v>
      </c>
      <c r="C52" s="44">
        <f>C4</f>
        <v>46121</v>
      </c>
      <c r="D52" s="37"/>
      <c r="E52" s="29">
        <v>0.53194444444444444</v>
      </c>
      <c r="F52" s="5"/>
      <c r="G52" s="40" t="s">
        <v>8</v>
      </c>
      <c r="H52" s="37"/>
      <c r="I52" s="41" t="s">
        <v>9</v>
      </c>
      <c r="J52" s="5"/>
      <c r="K52" s="5" t="s">
        <v>10</v>
      </c>
      <c r="L52" s="42">
        <f>C52</f>
        <v>46121</v>
      </c>
      <c r="M52" s="3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4" x14ac:dyDescent="0.3">
      <c r="A53" s="31" t="s">
        <v>11</v>
      </c>
      <c r="B53" s="31" t="s">
        <v>12</v>
      </c>
      <c r="C53" s="31" t="s">
        <v>13</v>
      </c>
      <c r="D53" s="31" t="s">
        <v>14</v>
      </c>
      <c r="E53" s="31" t="s">
        <v>15</v>
      </c>
      <c r="F53" s="5"/>
      <c r="G53" s="30" t="s">
        <v>14</v>
      </c>
      <c r="H53" s="30" t="s">
        <v>16</v>
      </c>
      <c r="I53" s="37"/>
      <c r="J53" s="5"/>
      <c r="K53" s="32" t="s">
        <v>11</v>
      </c>
      <c r="L53" s="32" t="s">
        <v>12</v>
      </c>
      <c r="M53" s="32" t="s">
        <v>13</v>
      </c>
      <c r="N53" s="32" t="s">
        <v>14</v>
      </c>
      <c r="O53" s="32" t="s">
        <v>15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3">
      <c r="A54" s="13">
        <v>1</v>
      </c>
      <c r="B54" s="14" t="s">
        <v>1</v>
      </c>
      <c r="C54" s="15" t="s">
        <v>17</v>
      </c>
      <c r="D54" s="3">
        <v>17100</v>
      </c>
      <c r="E54" s="3">
        <v>17285</v>
      </c>
      <c r="F54" s="5"/>
      <c r="G54" s="33">
        <f t="shared" ref="G54:H54" si="4">D54-D6</f>
        <v>35</v>
      </c>
      <c r="H54" s="17">
        <f t="shared" si="4"/>
        <v>75</v>
      </c>
      <c r="I54" s="18">
        <v>25</v>
      </c>
      <c r="J54" s="5"/>
      <c r="K54" s="13">
        <v>1</v>
      </c>
      <c r="L54" s="14" t="s">
        <v>1</v>
      </c>
      <c r="M54" s="15" t="s">
        <v>17</v>
      </c>
      <c r="N54" s="19">
        <f>D54-I54</f>
        <v>17075</v>
      </c>
      <c r="O54" s="19">
        <f t="shared" ref="O54:O87" si="5">E54+I54</f>
        <v>17310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3">
      <c r="A55" s="13">
        <f t="shared" ref="A55:A87" si="6">A54+1</f>
        <v>2</v>
      </c>
      <c r="B55" s="14" t="s">
        <v>18</v>
      </c>
      <c r="C55" s="15" t="s">
        <v>19</v>
      </c>
      <c r="D55" s="3" t="s">
        <v>19</v>
      </c>
      <c r="E55" s="3">
        <v>17290</v>
      </c>
      <c r="F55" s="5"/>
      <c r="G55" s="33" t="e">
        <f t="shared" ref="G55:H55" si="7">D55-D7</f>
        <v>#VALUE!</v>
      </c>
      <c r="H55" s="17">
        <f t="shared" si="7"/>
        <v>75</v>
      </c>
      <c r="I55" s="18">
        <v>25</v>
      </c>
      <c r="J55" s="5"/>
      <c r="K55" s="13">
        <f t="shared" ref="K55:K87" si="8">K54+1</f>
        <v>2</v>
      </c>
      <c r="L55" s="14" t="s">
        <v>18</v>
      </c>
      <c r="M55" s="15" t="s">
        <v>19</v>
      </c>
      <c r="N55" s="19" t="str">
        <f>D55</f>
        <v>-</v>
      </c>
      <c r="O55" s="19">
        <f t="shared" si="5"/>
        <v>17315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3">
      <c r="A56" s="13">
        <f t="shared" si="6"/>
        <v>3</v>
      </c>
      <c r="B56" s="14" t="s">
        <v>20</v>
      </c>
      <c r="C56" s="15" t="s">
        <v>21</v>
      </c>
      <c r="D56" s="3">
        <v>14825</v>
      </c>
      <c r="E56" s="3">
        <v>15000</v>
      </c>
      <c r="F56" s="5"/>
      <c r="G56" s="33">
        <f t="shared" ref="G56:H56" si="9">D56-D8</f>
        <v>-90</v>
      </c>
      <c r="H56" s="34">
        <f t="shared" si="9"/>
        <v>-115</v>
      </c>
      <c r="I56" s="18">
        <v>50</v>
      </c>
      <c r="J56" s="5"/>
      <c r="K56" s="13">
        <f t="shared" si="8"/>
        <v>3</v>
      </c>
      <c r="L56" s="14" t="s">
        <v>20</v>
      </c>
      <c r="M56" s="15" t="s">
        <v>21</v>
      </c>
      <c r="N56" s="19">
        <f t="shared" ref="N56:N87" si="10">D56-I56</f>
        <v>14775</v>
      </c>
      <c r="O56" s="19">
        <f t="shared" si="5"/>
        <v>15050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3">
      <c r="A57" s="13">
        <f t="shared" si="6"/>
        <v>4</v>
      </c>
      <c r="B57" s="14" t="s">
        <v>22</v>
      </c>
      <c r="C57" s="15" t="s">
        <v>23</v>
      </c>
      <c r="D57" s="3">
        <v>13345</v>
      </c>
      <c r="E57" s="3">
        <v>13375</v>
      </c>
      <c r="F57" s="5"/>
      <c r="G57" s="33">
        <f t="shared" ref="G57:H57" si="11">D57-D9</f>
        <v>-50</v>
      </c>
      <c r="H57" s="34">
        <f t="shared" si="11"/>
        <v>-55</v>
      </c>
      <c r="I57" s="18">
        <v>50</v>
      </c>
      <c r="J57" s="5"/>
      <c r="K57" s="13">
        <f t="shared" si="8"/>
        <v>4</v>
      </c>
      <c r="L57" s="14" t="s">
        <v>22</v>
      </c>
      <c r="M57" s="15" t="s">
        <v>23</v>
      </c>
      <c r="N57" s="19">
        <f t="shared" si="10"/>
        <v>13295</v>
      </c>
      <c r="O57" s="19">
        <f t="shared" si="5"/>
        <v>13425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3">
      <c r="A58" s="13">
        <f t="shared" si="6"/>
        <v>5</v>
      </c>
      <c r="B58" s="14" t="s">
        <v>24</v>
      </c>
      <c r="C58" s="15" t="s">
        <v>25</v>
      </c>
      <c r="D58" s="3">
        <v>13330</v>
      </c>
      <c r="E58" s="3">
        <v>13370</v>
      </c>
      <c r="F58" s="5"/>
      <c r="G58" s="33">
        <f t="shared" ref="G58:H58" si="12">D58-D10</f>
        <v>-50</v>
      </c>
      <c r="H58" s="34">
        <f t="shared" si="12"/>
        <v>-55</v>
      </c>
      <c r="I58" s="18">
        <v>50</v>
      </c>
      <c r="J58" s="5"/>
      <c r="K58" s="13">
        <f t="shared" si="8"/>
        <v>5</v>
      </c>
      <c r="L58" s="14" t="s">
        <v>24</v>
      </c>
      <c r="M58" s="15" t="s">
        <v>25</v>
      </c>
      <c r="N58" s="19">
        <f t="shared" si="10"/>
        <v>13280</v>
      </c>
      <c r="O58" s="19">
        <f t="shared" si="5"/>
        <v>13420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3">
      <c r="A59" s="13">
        <f t="shared" si="6"/>
        <v>6</v>
      </c>
      <c r="B59" s="14" t="s">
        <v>26</v>
      </c>
      <c r="C59" s="15" t="s">
        <v>17</v>
      </c>
      <c r="D59" s="3">
        <v>2500</v>
      </c>
      <c r="E59" s="3">
        <v>2518</v>
      </c>
      <c r="F59" s="5"/>
      <c r="G59" s="33">
        <f t="shared" ref="G59:H59" si="13">D59-D11</f>
        <v>-6</v>
      </c>
      <c r="H59" s="34">
        <f t="shared" si="13"/>
        <v>-8</v>
      </c>
      <c r="I59" s="18">
        <v>5</v>
      </c>
      <c r="J59" s="5"/>
      <c r="K59" s="13">
        <f t="shared" si="8"/>
        <v>6</v>
      </c>
      <c r="L59" s="14" t="s">
        <v>26</v>
      </c>
      <c r="M59" s="15" t="s">
        <v>17</v>
      </c>
      <c r="N59" s="19">
        <f t="shared" si="10"/>
        <v>2495</v>
      </c>
      <c r="O59" s="19">
        <f t="shared" si="5"/>
        <v>2523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3">
      <c r="A60" s="13">
        <f t="shared" si="6"/>
        <v>7</v>
      </c>
      <c r="B60" s="14" t="s">
        <v>27</v>
      </c>
      <c r="C60" s="15" t="s">
        <v>28</v>
      </c>
      <c r="D60" s="3">
        <v>2190</v>
      </c>
      <c r="E60" s="3">
        <v>2198</v>
      </c>
      <c r="F60" s="5"/>
      <c r="G60" s="33">
        <f t="shared" ref="G60:H60" si="14">D60-D12</f>
        <v>3</v>
      </c>
      <c r="H60" s="34">
        <f t="shared" si="14"/>
        <v>3</v>
      </c>
      <c r="I60" s="18">
        <v>5</v>
      </c>
      <c r="J60" s="5"/>
      <c r="K60" s="13">
        <f t="shared" si="8"/>
        <v>7</v>
      </c>
      <c r="L60" s="14" t="s">
        <v>27</v>
      </c>
      <c r="M60" s="15" t="s">
        <v>28</v>
      </c>
      <c r="N60" s="19">
        <f t="shared" si="10"/>
        <v>2185</v>
      </c>
      <c r="O60" s="19">
        <f t="shared" si="5"/>
        <v>2203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3">
      <c r="A61" s="13">
        <f t="shared" si="6"/>
        <v>8</v>
      </c>
      <c r="B61" s="14" t="s">
        <v>29</v>
      </c>
      <c r="C61" s="15" t="s">
        <v>30</v>
      </c>
      <c r="D61" s="3">
        <v>533.04999999999995</v>
      </c>
      <c r="E61" s="3">
        <v>536.04999999999995</v>
      </c>
      <c r="F61" s="5"/>
      <c r="G61" s="33">
        <f t="shared" ref="G61:H61" si="15">D61-D13</f>
        <v>-0.20000000000004547</v>
      </c>
      <c r="H61" s="34">
        <f t="shared" si="15"/>
        <v>0</v>
      </c>
      <c r="I61" s="18">
        <v>10</v>
      </c>
      <c r="J61" s="5"/>
      <c r="K61" s="13">
        <f t="shared" si="8"/>
        <v>8</v>
      </c>
      <c r="L61" s="14" t="s">
        <v>29</v>
      </c>
      <c r="M61" s="15" t="s">
        <v>30</v>
      </c>
      <c r="N61" s="19">
        <f t="shared" si="10"/>
        <v>523.04999999999995</v>
      </c>
      <c r="O61" s="19">
        <f t="shared" si="5"/>
        <v>546.04999999999995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3">
      <c r="A62" s="13">
        <f t="shared" si="6"/>
        <v>9</v>
      </c>
      <c r="B62" s="14" t="s">
        <v>31</v>
      </c>
      <c r="C62" s="15" t="s">
        <v>32</v>
      </c>
      <c r="D62" s="3">
        <v>11.57</v>
      </c>
      <c r="E62" s="3">
        <v>11.7</v>
      </c>
      <c r="F62" s="5"/>
      <c r="G62" s="33">
        <f t="shared" ref="G62:H62" si="16">D62-D14</f>
        <v>-9.9999999999999645E-2</v>
      </c>
      <c r="H62" s="34">
        <f t="shared" si="16"/>
        <v>-0.10000000000000142</v>
      </c>
      <c r="I62" s="18">
        <v>0.2</v>
      </c>
      <c r="J62" s="5"/>
      <c r="K62" s="13">
        <f t="shared" si="8"/>
        <v>9</v>
      </c>
      <c r="L62" s="14" t="s">
        <v>31</v>
      </c>
      <c r="M62" s="15" t="s">
        <v>32</v>
      </c>
      <c r="N62" s="19">
        <f t="shared" si="10"/>
        <v>11.370000000000001</v>
      </c>
      <c r="O62" s="19">
        <f t="shared" si="5"/>
        <v>11.899999999999999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3">
      <c r="A63" s="13">
        <f t="shared" si="6"/>
        <v>10</v>
      </c>
      <c r="B63" s="14" t="s">
        <v>33</v>
      </c>
      <c r="C63" s="15" t="s">
        <v>34</v>
      </c>
      <c r="D63" s="3">
        <v>107.4</v>
      </c>
      <c r="E63" s="3">
        <v>108</v>
      </c>
      <c r="F63" s="5"/>
      <c r="G63" s="33">
        <f t="shared" ref="G63:H63" si="17">D63-D15</f>
        <v>-0.39999999999999147</v>
      </c>
      <c r="H63" s="34">
        <f t="shared" si="17"/>
        <v>-0.29999999999999716</v>
      </c>
      <c r="I63" s="18">
        <v>1</v>
      </c>
      <c r="J63" s="5"/>
      <c r="K63" s="13">
        <f t="shared" si="8"/>
        <v>10</v>
      </c>
      <c r="L63" s="14" t="s">
        <v>33</v>
      </c>
      <c r="M63" s="15" t="s">
        <v>34</v>
      </c>
      <c r="N63" s="19">
        <f t="shared" si="10"/>
        <v>106.4</v>
      </c>
      <c r="O63" s="19">
        <f t="shared" si="5"/>
        <v>109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3">
      <c r="A64" s="13">
        <f t="shared" si="6"/>
        <v>11</v>
      </c>
      <c r="B64" s="14" t="s">
        <v>35</v>
      </c>
      <c r="C64" s="15" t="s">
        <v>17</v>
      </c>
      <c r="D64" s="3">
        <v>4245</v>
      </c>
      <c r="E64" s="3">
        <v>4262</v>
      </c>
      <c r="F64" s="5"/>
      <c r="G64" s="35">
        <f t="shared" ref="G64:H64" si="18">D64-D16</f>
        <v>-38</v>
      </c>
      <c r="H64" s="17">
        <f t="shared" si="18"/>
        <v>-38</v>
      </c>
      <c r="I64" s="18">
        <v>25</v>
      </c>
      <c r="J64" s="5"/>
      <c r="K64" s="13">
        <f t="shared" si="8"/>
        <v>11</v>
      </c>
      <c r="L64" s="14" t="s">
        <v>35</v>
      </c>
      <c r="M64" s="15" t="s">
        <v>17</v>
      </c>
      <c r="N64" s="19">
        <f t="shared" si="10"/>
        <v>4220</v>
      </c>
      <c r="O64" s="19">
        <f t="shared" si="5"/>
        <v>4287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3">
      <c r="A65" s="13">
        <f t="shared" si="6"/>
        <v>12</v>
      </c>
      <c r="B65" s="14" t="s">
        <v>36</v>
      </c>
      <c r="C65" s="15" t="s">
        <v>30</v>
      </c>
      <c r="D65" s="3">
        <v>525.75</v>
      </c>
      <c r="E65" s="3">
        <v>529.25</v>
      </c>
      <c r="F65" s="5"/>
      <c r="G65" s="33">
        <f t="shared" ref="G65:H65" si="19">D65-D17</f>
        <v>-6</v>
      </c>
      <c r="H65" s="34">
        <f t="shared" si="19"/>
        <v>-5</v>
      </c>
      <c r="I65" s="18">
        <v>10</v>
      </c>
      <c r="J65" s="5"/>
      <c r="K65" s="13">
        <f t="shared" si="8"/>
        <v>12</v>
      </c>
      <c r="L65" s="14" t="s">
        <v>36</v>
      </c>
      <c r="M65" s="15" t="s">
        <v>30</v>
      </c>
      <c r="N65" s="19">
        <f t="shared" si="10"/>
        <v>515.75</v>
      </c>
      <c r="O65" s="19">
        <f t="shared" si="5"/>
        <v>539.25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3">
      <c r="A66" s="13">
        <f t="shared" si="6"/>
        <v>13</v>
      </c>
      <c r="B66" s="14" t="s">
        <v>37</v>
      </c>
      <c r="C66" s="15" t="s">
        <v>38</v>
      </c>
      <c r="D66" s="22">
        <v>0.625</v>
      </c>
      <c r="E66" s="22">
        <v>0.64400000000000002</v>
      </c>
      <c r="F66" s="5"/>
      <c r="G66" s="33">
        <f t="shared" ref="G66:H66" si="20">D66-D18</f>
        <v>0</v>
      </c>
      <c r="H66" s="34">
        <f t="shared" si="20"/>
        <v>0</v>
      </c>
      <c r="I66" s="18">
        <v>0.01</v>
      </c>
      <c r="J66" s="5"/>
      <c r="K66" s="13">
        <f t="shared" si="8"/>
        <v>13</v>
      </c>
      <c r="L66" s="14" t="s">
        <v>37</v>
      </c>
      <c r="M66" s="15" t="s">
        <v>38</v>
      </c>
      <c r="N66" s="19">
        <f t="shared" si="10"/>
        <v>0.61499999999999999</v>
      </c>
      <c r="O66" s="19">
        <f t="shared" si="5"/>
        <v>0.65400000000000003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3">
      <c r="A67" s="13">
        <f t="shared" si="6"/>
        <v>14</v>
      </c>
      <c r="B67" s="14" t="s">
        <v>39</v>
      </c>
      <c r="C67" s="15" t="s">
        <v>28</v>
      </c>
      <c r="D67" s="3">
        <v>272.95</v>
      </c>
      <c r="E67" s="3">
        <v>281</v>
      </c>
      <c r="F67" s="5"/>
      <c r="G67" s="33">
        <f t="shared" ref="G67:H67" si="21">D67-D19</f>
        <v>-0.90000000000003411</v>
      </c>
      <c r="H67" s="34">
        <f t="shared" si="21"/>
        <v>-0.5</v>
      </c>
      <c r="I67" s="18">
        <v>10</v>
      </c>
      <c r="J67" s="5"/>
      <c r="K67" s="13">
        <f t="shared" si="8"/>
        <v>14</v>
      </c>
      <c r="L67" s="14" t="s">
        <v>39</v>
      </c>
      <c r="M67" s="15" t="s">
        <v>28</v>
      </c>
      <c r="N67" s="19">
        <f t="shared" si="10"/>
        <v>262.95</v>
      </c>
      <c r="O67" s="19">
        <f t="shared" si="5"/>
        <v>291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3">
      <c r="A68" s="13">
        <f t="shared" si="6"/>
        <v>15</v>
      </c>
      <c r="B68" s="14" t="s">
        <v>40</v>
      </c>
      <c r="C68" s="15" t="s">
        <v>23</v>
      </c>
      <c r="D68" s="3">
        <v>19755</v>
      </c>
      <c r="E68" s="3">
        <v>19815</v>
      </c>
      <c r="F68" s="5"/>
      <c r="G68" s="33">
        <f t="shared" ref="G68:H68" si="22">D68-D20</f>
        <v>-135</v>
      </c>
      <c r="H68" s="34">
        <f t="shared" si="22"/>
        <v>-135</v>
      </c>
      <c r="I68" s="18">
        <v>50</v>
      </c>
      <c r="J68" s="5"/>
      <c r="K68" s="13">
        <f t="shared" si="8"/>
        <v>15</v>
      </c>
      <c r="L68" s="14" t="s">
        <v>40</v>
      </c>
      <c r="M68" s="15" t="s">
        <v>23</v>
      </c>
      <c r="N68" s="19">
        <f t="shared" si="10"/>
        <v>19705</v>
      </c>
      <c r="O68" s="19">
        <f t="shared" si="5"/>
        <v>19865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3">
      <c r="A69" s="13">
        <f t="shared" si="6"/>
        <v>16</v>
      </c>
      <c r="B69" s="14" t="s">
        <v>41</v>
      </c>
      <c r="C69" s="15" t="s">
        <v>42</v>
      </c>
      <c r="D69" s="3">
        <v>22680</v>
      </c>
      <c r="E69" s="3">
        <v>22800</v>
      </c>
      <c r="F69" s="5"/>
      <c r="G69" s="33">
        <f t="shared" ref="G69:H69" si="23">D69-D21</f>
        <v>-155</v>
      </c>
      <c r="H69" s="34">
        <f t="shared" si="23"/>
        <v>-150</v>
      </c>
      <c r="I69" s="18">
        <v>50</v>
      </c>
      <c r="J69" s="5"/>
      <c r="K69" s="13">
        <f t="shared" si="8"/>
        <v>16</v>
      </c>
      <c r="L69" s="14" t="s">
        <v>41</v>
      </c>
      <c r="M69" s="15" t="s">
        <v>42</v>
      </c>
      <c r="N69" s="19">
        <f t="shared" si="10"/>
        <v>22630</v>
      </c>
      <c r="O69" s="19">
        <f t="shared" si="5"/>
        <v>22850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3">
      <c r="A70" s="13">
        <f t="shared" si="6"/>
        <v>17</v>
      </c>
      <c r="B70" s="14" t="s">
        <v>43</v>
      </c>
      <c r="C70" s="15" t="s">
        <v>25</v>
      </c>
      <c r="D70" s="3">
        <v>21405</v>
      </c>
      <c r="E70" s="3">
        <v>21535</v>
      </c>
      <c r="F70" s="5"/>
      <c r="G70" s="33">
        <f t="shared" ref="G70:H70" si="24">D70-D22</f>
        <v>-145</v>
      </c>
      <c r="H70" s="34">
        <f t="shared" si="24"/>
        <v>-130</v>
      </c>
      <c r="I70" s="18">
        <v>50</v>
      </c>
      <c r="J70" s="5"/>
      <c r="K70" s="13">
        <f t="shared" si="8"/>
        <v>17</v>
      </c>
      <c r="L70" s="14" t="s">
        <v>43</v>
      </c>
      <c r="M70" s="15" t="s">
        <v>25</v>
      </c>
      <c r="N70" s="19">
        <f t="shared" si="10"/>
        <v>21355</v>
      </c>
      <c r="O70" s="19">
        <f t="shared" si="5"/>
        <v>21585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3">
      <c r="A71" s="13">
        <f t="shared" si="6"/>
        <v>18</v>
      </c>
      <c r="B71" s="14" t="s">
        <v>44</v>
      </c>
      <c r="C71" s="15" t="s">
        <v>25</v>
      </c>
      <c r="D71" s="3">
        <v>12260</v>
      </c>
      <c r="E71" s="3">
        <v>12340</v>
      </c>
      <c r="F71" s="5"/>
      <c r="G71" s="33">
        <f t="shared" ref="G71:H71" si="25">D71-D23</f>
        <v>-40</v>
      </c>
      <c r="H71" s="34">
        <f t="shared" si="25"/>
        <v>-40</v>
      </c>
      <c r="I71" s="18">
        <v>50</v>
      </c>
      <c r="J71" s="5"/>
      <c r="K71" s="13">
        <f t="shared" si="8"/>
        <v>18</v>
      </c>
      <c r="L71" s="14" t="s">
        <v>44</v>
      </c>
      <c r="M71" s="15" t="s">
        <v>25</v>
      </c>
      <c r="N71" s="19">
        <f t="shared" si="10"/>
        <v>12210</v>
      </c>
      <c r="O71" s="19">
        <f t="shared" si="5"/>
        <v>12390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3">
      <c r="A72" s="13">
        <f t="shared" si="6"/>
        <v>19</v>
      </c>
      <c r="B72" s="14" t="s">
        <v>45</v>
      </c>
      <c r="C72" s="15" t="s">
        <v>46</v>
      </c>
      <c r="D72" s="3">
        <v>11860</v>
      </c>
      <c r="E72" s="3">
        <v>11905</v>
      </c>
      <c r="F72" s="5"/>
      <c r="G72" s="33">
        <f t="shared" ref="G72:H72" si="26">D72-D24</f>
        <v>-125</v>
      </c>
      <c r="H72" s="34">
        <f t="shared" si="26"/>
        <v>-125</v>
      </c>
      <c r="I72" s="18">
        <v>50</v>
      </c>
      <c r="J72" s="5"/>
      <c r="K72" s="13">
        <f t="shared" si="8"/>
        <v>19</v>
      </c>
      <c r="L72" s="14" t="s">
        <v>45</v>
      </c>
      <c r="M72" s="15" t="s">
        <v>46</v>
      </c>
      <c r="N72" s="19">
        <f t="shared" si="10"/>
        <v>11810</v>
      </c>
      <c r="O72" s="19">
        <f t="shared" si="5"/>
        <v>11955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3">
      <c r="A73" s="13">
        <f t="shared" si="6"/>
        <v>20</v>
      </c>
      <c r="B73" s="14" t="s">
        <v>47</v>
      </c>
      <c r="C73" s="15" t="s">
        <v>46</v>
      </c>
      <c r="D73" s="3">
        <v>9755</v>
      </c>
      <c r="E73" s="3">
        <v>9855</v>
      </c>
      <c r="F73" s="5"/>
      <c r="G73" s="33">
        <f t="shared" ref="G73:H73" si="27">D73-D25</f>
        <v>-160</v>
      </c>
      <c r="H73" s="34">
        <f t="shared" si="27"/>
        <v>-135</v>
      </c>
      <c r="I73" s="18">
        <v>50</v>
      </c>
      <c r="J73" s="5"/>
      <c r="K73" s="13">
        <f t="shared" si="8"/>
        <v>20</v>
      </c>
      <c r="L73" s="14" t="s">
        <v>47</v>
      </c>
      <c r="M73" s="15" t="s">
        <v>46</v>
      </c>
      <c r="N73" s="19">
        <f t="shared" si="10"/>
        <v>9705</v>
      </c>
      <c r="O73" s="19">
        <f t="shared" si="5"/>
        <v>9905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3">
      <c r="A74" s="13">
        <f t="shared" si="6"/>
        <v>21</v>
      </c>
      <c r="B74" s="14" t="s">
        <v>48</v>
      </c>
      <c r="C74" s="15" t="s">
        <v>17</v>
      </c>
      <c r="D74" s="3">
        <v>383</v>
      </c>
      <c r="E74" s="3">
        <v>399</v>
      </c>
      <c r="F74" s="5"/>
      <c r="G74" s="33">
        <f t="shared" ref="G74:H74" si="28">D74-D26</f>
        <v>0</v>
      </c>
      <c r="H74" s="34">
        <f t="shared" si="28"/>
        <v>0</v>
      </c>
      <c r="I74" s="18">
        <v>8</v>
      </c>
      <c r="J74" s="5"/>
      <c r="K74" s="13">
        <f t="shared" si="8"/>
        <v>21</v>
      </c>
      <c r="L74" s="14" t="s">
        <v>48</v>
      </c>
      <c r="M74" s="15" t="s">
        <v>17</v>
      </c>
      <c r="N74" s="19">
        <f t="shared" si="10"/>
        <v>375</v>
      </c>
      <c r="O74" s="19">
        <f t="shared" si="5"/>
        <v>407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3">
      <c r="A75" s="13">
        <f t="shared" si="6"/>
        <v>22</v>
      </c>
      <c r="B75" s="14" t="s">
        <v>49</v>
      </c>
      <c r="C75" s="15" t="s">
        <v>50</v>
      </c>
      <c r="D75" s="3">
        <v>180.55</v>
      </c>
      <c r="E75" s="3">
        <v>186</v>
      </c>
      <c r="F75" s="5"/>
      <c r="G75" s="35">
        <f t="shared" ref="G75:H75" si="29">D75-D27</f>
        <v>-1.3999999999999773</v>
      </c>
      <c r="H75" s="34">
        <f t="shared" si="29"/>
        <v>-1.5</v>
      </c>
      <c r="I75" s="18">
        <v>8</v>
      </c>
      <c r="J75" s="5"/>
      <c r="K75" s="13">
        <f t="shared" si="8"/>
        <v>22</v>
      </c>
      <c r="L75" s="14" t="s">
        <v>49</v>
      </c>
      <c r="M75" s="15" t="s">
        <v>50</v>
      </c>
      <c r="N75" s="19">
        <f t="shared" si="10"/>
        <v>172.55</v>
      </c>
      <c r="O75" s="19">
        <f t="shared" si="5"/>
        <v>194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3">
      <c r="A76" s="13">
        <f t="shared" si="6"/>
        <v>23</v>
      </c>
      <c r="B76" s="14" t="s">
        <v>51</v>
      </c>
      <c r="C76" s="15" t="s">
        <v>50</v>
      </c>
      <c r="D76" s="3">
        <v>4500</v>
      </c>
      <c r="E76" s="3">
        <v>4553</v>
      </c>
      <c r="F76" s="5"/>
      <c r="G76" s="33">
        <f t="shared" ref="G76:H76" si="30">D76-D28</f>
        <v>-15</v>
      </c>
      <c r="H76" s="34">
        <f t="shared" si="30"/>
        <v>0</v>
      </c>
      <c r="I76" s="18">
        <v>40</v>
      </c>
      <c r="J76" s="5"/>
      <c r="K76" s="13">
        <f t="shared" si="8"/>
        <v>23</v>
      </c>
      <c r="L76" s="14" t="s">
        <v>51</v>
      </c>
      <c r="M76" s="15" t="s">
        <v>50</v>
      </c>
      <c r="N76" s="19">
        <f t="shared" si="10"/>
        <v>4460</v>
      </c>
      <c r="O76" s="19">
        <f t="shared" si="5"/>
        <v>4593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3">
      <c r="A77" s="13">
        <f t="shared" si="6"/>
        <v>24</v>
      </c>
      <c r="B77" s="14" t="s">
        <v>51</v>
      </c>
      <c r="C77" s="15" t="s">
        <v>17</v>
      </c>
      <c r="D77" s="3">
        <v>4500</v>
      </c>
      <c r="E77" s="3">
        <v>4607</v>
      </c>
      <c r="F77" s="5"/>
      <c r="G77" s="33">
        <f t="shared" ref="G77:H77" si="31">D77-D29</f>
        <v>-15</v>
      </c>
      <c r="H77" s="34">
        <f t="shared" si="31"/>
        <v>5</v>
      </c>
      <c r="I77" s="18">
        <v>40</v>
      </c>
      <c r="J77" s="5"/>
      <c r="K77" s="13">
        <f t="shared" si="8"/>
        <v>24</v>
      </c>
      <c r="L77" s="14" t="s">
        <v>51</v>
      </c>
      <c r="M77" s="15" t="s">
        <v>17</v>
      </c>
      <c r="N77" s="19">
        <f t="shared" si="10"/>
        <v>4460</v>
      </c>
      <c r="O77" s="19">
        <f t="shared" si="5"/>
        <v>4647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3">
      <c r="A78" s="13">
        <f t="shared" si="6"/>
        <v>25</v>
      </c>
      <c r="B78" s="14" t="s">
        <v>51</v>
      </c>
      <c r="C78" s="15" t="s">
        <v>42</v>
      </c>
      <c r="D78" s="3">
        <v>4500</v>
      </c>
      <c r="E78" s="3">
        <v>4619</v>
      </c>
      <c r="F78" s="5"/>
      <c r="G78" s="33">
        <f t="shared" ref="G78:H78" si="32">D78-D30</f>
        <v>-15</v>
      </c>
      <c r="H78" s="34">
        <f t="shared" si="32"/>
        <v>4</v>
      </c>
      <c r="I78" s="18">
        <v>40</v>
      </c>
      <c r="J78" s="5"/>
      <c r="K78" s="13">
        <f t="shared" si="8"/>
        <v>25</v>
      </c>
      <c r="L78" s="14" t="s">
        <v>51</v>
      </c>
      <c r="M78" s="15" t="s">
        <v>42</v>
      </c>
      <c r="N78" s="19">
        <f t="shared" si="10"/>
        <v>4460</v>
      </c>
      <c r="O78" s="19">
        <f t="shared" si="5"/>
        <v>4659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3">
      <c r="A79" s="13">
        <f t="shared" si="6"/>
        <v>26</v>
      </c>
      <c r="B79" s="14" t="s">
        <v>51</v>
      </c>
      <c r="C79" s="15" t="s">
        <v>52</v>
      </c>
      <c r="D79" s="3">
        <v>4500</v>
      </c>
      <c r="E79" s="3">
        <v>4757</v>
      </c>
      <c r="F79" s="5"/>
      <c r="G79" s="33">
        <f t="shared" ref="G79:H79" si="33">D79-D31</f>
        <v>-15</v>
      </c>
      <c r="H79" s="34">
        <f t="shared" si="33"/>
        <v>8</v>
      </c>
      <c r="I79" s="18">
        <v>50</v>
      </c>
      <c r="J79" s="5"/>
      <c r="K79" s="13">
        <f t="shared" si="8"/>
        <v>26</v>
      </c>
      <c r="L79" s="14" t="s">
        <v>51</v>
      </c>
      <c r="M79" s="15" t="s">
        <v>52</v>
      </c>
      <c r="N79" s="19">
        <f t="shared" si="10"/>
        <v>4450</v>
      </c>
      <c r="O79" s="19">
        <f t="shared" si="5"/>
        <v>4807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3">
      <c r="A80" s="13">
        <f t="shared" si="6"/>
        <v>27</v>
      </c>
      <c r="B80" s="14" t="s">
        <v>53</v>
      </c>
      <c r="C80" s="15" t="s">
        <v>25</v>
      </c>
      <c r="D80" s="3">
        <v>4598</v>
      </c>
      <c r="E80" s="3">
        <v>4656</v>
      </c>
      <c r="F80" s="5"/>
      <c r="G80" s="33">
        <f t="shared" ref="G80:H80" si="34">D80-D32</f>
        <v>-15</v>
      </c>
      <c r="H80" s="34">
        <f t="shared" si="34"/>
        <v>3</v>
      </c>
      <c r="I80" s="18">
        <v>40</v>
      </c>
      <c r="J80" s="5"/>
      <c r="K80" s="13">
        <f t="shared" si="8"/>
        <v>27</v>
      </c>
      <c r="L80" s="14" t="s">
        <v>53</v>
      </c>
      <c r="M80" s="15" t="s">
        <v>25</v>
      </c>
      <c r="N80" s="19">
        <f t="shared" si="10"/>
        <v>4558</v>
      </c>
      <c r="O80" s="19">
        <f t="shared" si="5"/>
        <v>4696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3">
      <c r="A81" s="13">
        <f t="shared" si="6"/>
        <v>28</v>
      </c>
      <c r="B81" s="14" t="s">
        <v>54</v>
      </c>
      <c r="C81" s="15" t="s">
        <v>25</v>
      </c>
      <c r="D81" s="3">
        <v>4582</v>
      </c>
      <c r="E81" s="3">
        <v>4690</v>
      </c>
      <c r="F81" s="5"/>
      <c r="G81" s="33">
        <f t="shared" ref="G81:H81" si="35">D81-D33</f>
        <v>3</v>
      </c>
      <c r="H81" s="34">
        <f t="shared" si="35"/>
        <v>3</v>
      </c>
      <c r="I81" s="18">
        <v>40</v>
      </c>
      <c r="J81" s="5"/>
      <c r="K81" s="13">
        <f t="shared" si="8"/>
        <v>28</v>
      </c>
      <c r="L81" s="14" t="s">
        <v>54</v>
      </c>
      <c r="M81" s="15" t="s">
        <v>25</v>
      </c>
      <c r="N81" s="19">
        <f t="shared" si="10"/>
        <v>4542</v>
      </c>
      <c r="O81" s="19">
        <f t="shared" si="5"/>
        <v>4730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3">
      <c r="A82" s="13">
        <f t="shared" si="6"/>
        <v>29</v>
      </c>
      <c r="B82" s="14" t="s">
        <v>55</v>
      </c>
      <c r="C82" s="13" t="s">
        <v>56</v>
      </c>
      <c r="D82" s="3">
        <v>9</v>
      </c>
      <c r="E82" s="3">
        <v>11.5</v>
      </c>
      <c r="F82" s="5"/>
      <c r="G82" s="33">
        <f t="shared" ref="G82:H82" si="36">D82-D34</f>
        <v>0</v>
      </c>
      <c r="H82" s="34">
        <f t="shared" si="36"/>
        <v>0</v>
      </c>
      <c r="I82" s="18">
        <v>1</v>
      </c>
      <c r="J82" s="5"/>
      <c r="K82" s="13">
        <f t="shared" si="8"/>
        <v>29</v>
      </c>
      <c r="L82" s="14" t="s">
        <v>55</v>
      </c>
      <c r="M82" s="13" t="s">
        <v>56</v>
      </c>
      <c r="N82" s="19">
        <f t="shared" si="10"/>
        <v>8</v>
      </c>
      <c r="O82" s="19">
        <f t="shared" si="5"/>
        <v>12.5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3">
      <c r="A83" s="13">
        <f t="shared" si="6"/>
        <v>30</v>
      </c>
      <c r="B83" s="14" t="s">
        <v>57</v>
      </c>
      <c r="C83" s="13" t="s">
        <v>58</v>
      </c>
      <c r="D83" s="3">
        <v>52929</v>
      </c>
      <c r="E83" s="3">
        <v>55652</v>
      </c>
      <c r="F83" s="5"/>
      <c r="G83" s="33">
        <f t="shared" ref="G83:H83" si="37">D83-D35</f>
        <v>22</v>
      </c>
      <c r="H83" s="34">
        <f t="shared" si="37"/>
        <v>-40</v>
      </c>
      <c r="I83" s="18">
        <v>1000</v>
      </c>
      <c r="J83" s="5"/>
      <c r="K83" s="13">
        <f t="shared" si="8"/>
        <v>30</v>
      </c>
      <c r="L83" s="14" t="s">
        <v>57</v>
      </c>
      <c r="M83" s="13" t="s">
        <v>58</v>
      </c>
      <c r="N83" s="19">
        <f t="shared" si="10"/>
        <v>51929</v>
      </c>
      <c r="O83" s="19">
        <f t="shared" si="5"/>
        <v>56652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3">
      <c r="A84" s="13">
        <f t="shared" si="6"/>
        <v>31</v>
      </c>
      <c r="B84" s="14" t="s">
        <v>59</v>
      </c>
      <c r="C84" s="13" t="s">
        <v>58</v>
      </c>
      <c r="D84" s="3">
        <v>43344</v>
      </c>
      <c r="E84" s="3">
        <v>45259</v>
      </c>
      <c r="F84" s="5"/>
      <c r="G84" s="33">
        <f t="shared" ref="G84:H84" si="38">D84-D36</f>
        <v>61</v>
      </c>
      <c r="H84" s="34">
        <f t="shared" si="38"/>
        <v>15</v>
      </c>
      <c r="I84" s="18">
        <v>1000</v>
      </c>
      <c r="J84" s="5"/>
      <c r="K84" s="13">
        <f t="shared" si="8"/>
        <v>31</v>
      </c>
      <c r="L84" s="14" t="s">
        <v>59</v>
      </c>
      <c r="M84" s="13" t="s">
        <v>58</v>
      </c>
      <c r="N84" s="19">
        <f t="shared" si="10"/>
        <v>42344</v>
      </c>
      <c r="O84" s="19">
        <f t="shared" si="5"/>
        <v>46259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3">
      <c r="A85" s="13">
        <f t="shared" si="6"/>
        <v>32</v>
      </c>
      <c r="B85" s="14" t="s">
        <v>60</v>
      </c>
      <c r="C85" s="13" t="s">
        <v>58</v>
      </c>
      <c r="D85" s="3">
        <v>42535</v>
      </c>
      <c r="E85" s="3">
        <v>44403</v>
      </c>
      <c r="F85" s="5"/>
      <c r="G85" s="33">
        <f t="shared" ref="G85:H85" si="39">D85-D37</f>
        <v>72</v>
      </c>
      <c r="H85" s="34">
        <f t="shared" si="39"/>
        <v>26</v>
      </c>
      <c r="I85" s="18">
        <v>1000</v>
      </c>
      <c r="J85" s="5"/>
      <c r="K85" s="13">
        <f t="shared" si="8"/>
        <v>32</v>
      </c>
      <c r="L85" s="14" t="s">
        <v>60</v>
      </c>
      <c r="M85" s="13" t="s">
        <v>58</v>
      </c>
      <c r="N85" s="19">
        <f t="shared" si="10"/>
        <v>41535</v>
      </c>
      <c r="O85" s="19">
        <f t="shared" si="5"/>
        <v>45403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3">
      <c r="A86" s="13">
        <f t="shared" si="6"/>
        <v>33</v>
      </c>
      <c r="B86" s="14" t="s">
        <v>61</v>
      </c>
      <c r="C86" s="13" t="s">
        <v>58</v>
      </c>
      <c r="D86" s="3">
        <v>22923</v>
      </c>
      <c r="E86" s="3">
        <v>24020</v>
      </c>
      <c r="F86" s="5"/>
      <c r="G86" s="33">
        <f t="shared" ref="G86:H86" si="40">D86-D38</f>
        <v>24</v>
      </c>
      <c r="H86" s="34">
        <f t="shared" si="40"/>
        <v>-13</v>
      </c>
      <c r="I86" s="18">
        <v>1000</v>
      </c>
      <c r="J86" s="5"/>
      <c r="K86" s="13">
        <f t="shared" si="8"/>
        <v>33</v>
      </c>
      <c r="L86" s="14" t="s">
        <v>61</v>
      </c>
      <c r="M86" s="13" t="s">
        <v>58</v>
      </c>
      <c r="N86" s="19">
        <f t="shared" si="10"/>
        <v>21923</v>
      </c>
      <c r="O86" s="19">
        <f t="shared" si="5"/>
        <v>25020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3">
      <c r="A87" s="13">
        <f t="shared" si="6"/>
        <v>34</v>
      </c>
      <c r="B87" s="14" t="s">
        <v>62</v>
      </c>
      <c r="C87" s="13" t="s">
        <v>63</v>
      </c>
      <c r="D87" s="3">
        <v>191</v>
      </c>
      <c r="E87" s="3">
        <v>211</v>
      </c>
      <c r="F87" s="5"/>
      <c r="G87" s="33">
        <f t="shared" ref="G87:H87" si="41">D87-D39</f>
        <v>-2</v>
      </c>
      <c r="H87" s="34">
        <f t="shared" si="41"/>
        <v>-2</v>
      </c>
      <c r="I87" s="18">
        <v>5</v>
      </c>
      <c r="J87" s="5"/>
      <c r="K87" s="13">
        <f t="shared" si="8"/>
        <v>34</v>
      </c>
      <c r="L87" s="14" t="s">
        <v>62</v>
      </c>
      <c r="M87" s="13" t="s">
        <v>63</v>
      </c>
      <c r="N87" s="19">
        <f t="shared" si="10"/>
        <v>186</v>
      </c>
      <c r="O87" s="19">
        <f t="shared" si="5"/>
        <v>216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5" x14ac:dyDescent="0.25">
      <c r="A88" s="39" t="s">
        <v>64</v>
      </c>
      <c r="B88" s="37"/>
      <c r="C88" s="5"/>
      <c r="D88" s="23"/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5" x14ac:dyDescent="0.25">
      <c r="A89" s="24" t="s">
        <v>65</v>
      </c>
      <c r="B89" s="5"/>
      <c r="C89" s="5"/>
      <c r="D89" s="23"/>
      <c r="E89" s="23"/>
      <c r="F89" s="5"/>
      <c r="G89" s="5"/>
      <c r="H89" s="5"/>
      <c r="I89" s="5"/>
      <c r="J89" s="5"/>
      <c r="K89" s="5"/>
      <c r="L89" s="39" t="s">
        <v>66</v>
      </c>
      <c r="M89" s="37"/>
      <c r="N89" s="9">
        <f>C52</f>
        <v>46121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5" x14ac:dyDescent="0.25">
      <c r="A90" s="25" t="s">
        <v>67</v>
      </c>
      <c r="B90" s="24" t="s">
        <v>68</v>
      </c>
      <c r="C90" s="5"/>
      <c r="D90" s="23"/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5" x14ac:dyDescent="0.25">
      <c r="A91" s="25" t="s">
        <v>69</v>
      </c>
      <c r="B91" s="24" t="s">
        <v>70</v>
      </c>
      <c r="C91" s="5"/>
      <c r="D91" s="23"/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5" x14ac:dyDescent="0.25">
      <c r="A92" s="27" t="s">
        <v>71</v>
      </c>
      <c r="B92" s="24" t="s">
        <v>72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4" x14ac:dyDescent="0.3">
      <c r="A93" s="27" t="s">
        <v>73</v>
      </c>
      <c r="B93" s="24" t="s">
        <v>74</v>
      </c>
      <c r="C93" s="5"/>
      <c r="D93" s="5"/>
      <c r="E93" s="5"/>
      <c r="F93" s="5"/>
      <c r="G93" s="5"/>
      <c r="H93" s="5"/>
      <c r="I93" s="5"/>
      <c r="J93" s="5"/>
      <c r="K93" s="5"/>
      <c r="L93" s="43" t="s">
        <v>75</v>
      </c>
      <c r="M93" s="37"/>
      <c r="N93" s="37"/>
      <c r="O93" s="3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5" x14ac:dyDescent="0.25">
      <c r="A94" s="27" t="s">
        <v>76</v>
      </c>
      <c r="B94" s="24" t="s">
        <v>77</v>
      </c>
      <c r="C94" s="5"/>
      <c r="D94" s="5"/>
      <c r="E94" s="5"/>
      <c r="F94" s="5"/>
      <c r="G94" s="5"/>
      <c r="H94" s="5"/>
      <c r="I94" s="5"/>
      <c r="J94" s="5"/>
      <c r="K94" s="5"/>
      <c r="L94" s="39" t="s">
        <v>78</v>
      </c>
      <c r="M94" s="37"/>
      <c r="N94" s="37"/>
      <c r="O94" s="3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mergeCells count="24">
    <mergeCell ref="A40:B40"/>
    <mergeCell ref="L41:M41"/>
    <mergeCell ref="L45:O45"/>
    <mergeCell ref="L46:O46"/>
    <mergeCell ref="L52:M52"/>
    <mergeCell ref="L89:M89"/>
    <mergeCell ref="L93:O93"/>
    <mergeCell ref="L94:O94"/>
    <mergeCell ref="G52:H52"/>
    <mergeCell ref="C52:D52"/>
    <mergeCell ref="I52:I53"/>
    <mergeCell ref="C50:E50"/>
    <mergeCell ref="C51:E51"/>
    <mergeCell ref="A88:B88"/>
    <mergeCell ref="M50:O50"/>
    <mergeCell ref="M51:O51"/>
    <mergeCell ref="C2:E2"/>
    <mergeCell ref="M2:O2"/>
    <mergeCell ref="C3:E3"/>
    <mergeCell ref="M3:O3"/>
    <mergeCell ref="I4:I5"/>
    <mergeCell ref="L4:M4"/>
    <mergeCell ref="C4:D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CHART</vt:lpstr>
      <vt:lpstr>0104</vt:lpstr>
      <vt:lpstr>0204</vt:lpstr>
      <vt:lpstr>0304</vt:lpstr>
      <vt:lpstr>0404</vt:lpstr>
      <vt:lpstr>0504</vt:lpstr>
      <vt:lpstr>0604</vt:lpstr>
      <vt:lpstr>07-04</vt:lpstr>
      <vt:lpstr>08-04</vt:lpstr>
      <vt:lpstr>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Suteja</dc:creator>
  <cp:lastModifiedBy>IT-Gede</cp:lastModifiedBy>
  <dcterms:created xsi:type="dcterms:W3CDTF">2026-04-09T05:08:27Z</dcterms:created>
  <dcterms:modified xsi:type="dcterms:W3CDTF">2026-04-09T05:08:27Z</dcterms:modified>
</cp:coreProperties>
</file>