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tha\Desktop\"/>
    </mc:Choice>
  </mc:AlternateContent>
  <xr:revisionPtr revIDLastSave="0" documentId="13_ncr:1_{368A0136-8FE5-4F1D-B34F-10FCB567F4E2}" xr6:coauthVersionLast="47" xr6:coauthVersionMax="47" xr10:uidLastSave="{00000000-0000-0000-0000-000000000000}"/>
  <bookViews>
    <workbookView xWindow="-120" yWindow="-120" windowWidth="20730" windowHeight="11760" tabRatio="833" activeTab="3" xr2:uid="{8CE4FACE-F903-4E0B-AF79-F595F42D0D32}"/>
  </bookViews>
  <sheets>
    <sheet name="Data" sheetId="1" r:id="rId1"/>
    <sheet name="Controller" sheetId="2" r:id="rId2"/>
    <sheet name="Caixinha" sheetId="4" r:id="rId3"/>
    <sheet name="Dashboard" sheetId="3" r:id="rId4"/>
  </sheets>
  <definedNames>
    <definedName name="SegmentaçãodeDados_Mês">#N/A</definedName>
  </definedNames>
  <calcPr calcId="191029"/>
  <pivotCaches>
    <pivotCache cacheId="31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4" l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</calcChain>
</file>

<file path=xl/sharedStrings.xml><?xml version="1.0" encoding="utf-8"?>
<sst xmlns="http://schemas.openxmlformats.org/spreadsheetml/2006/main" count="258" uniqueCount="80">
  <si>
    <t>Data</t>
  </si>
  <si>
    <t>Tipo</t>
  </si>
  <si>
    <t>Categoria</t>
  </si>
  <si>
    <t>Descrição</t>
  </si>
  <si>
    <t>Valor</t>
  </si>
  <si>
    <t>Operação Bancária</t>
  </si>
  <si>
    <t>Status</t>
  </si>
  <si>
    <t>ENTRADA</t>
  </si>
  <si>
    <t>Renda Fixa</t>
  </si>
  <si>
    <t>Salário mensal</t>
  </si>
  <si>
    <t>Transferência</t>
  </si>
  <si>
    <t>Recebido</t>
  </si>
  <si>
    <t>SAÍDA</t>
  </si>
  <si>
    <t>Alimentação</t>
  </si>
  <si>
    <t>Compras no supermercado</t>
  </si>
  <si>
    <t>Débito Automático</t>
  </si>
  <si>
    <t>Pendente</t>
  </si>
  <si>
    <t>Transporte</t>
  </si>
  <si>
    <t>Gasolina</t>
  </si>
  <si>
    <t>Cartão de Crédito</t>
  </si>
  <si>
    <t>Pago</t>
  </si>
  <si>
    <t>Lazer</t>
  </si>
  <si>
    <t>Cinema</t>
  </si>
  <si>
    <t>Saúde</t>
  </si>
  <si>
    <t>Consulta odontológica</t>
  </si>
  <si>
    <t>Educação</t>
  </si>
  <si>
    <t>Material escolar</t>
  </si>
  <si>
    <t>Vestuário</t>
  </si>
  <si>
    <t>Compra de roupas de inverno</t>
  </si>
  <si>
    <t>Investimentos</t>
  </si>
  <si>
    <t>Dividendos de ações</t>
  </si>
  <si>
    <t>Serviços</t>
  </si>
  <si>
    <t>Limpeza do apartamento</t>
  </si>
  <si>
    <t>Eletrônicos</t>
  </si>
  <si>
    <t>Compra de novo celular</t>
  </si>
  <si>
    <t>Utilidades Domésticas</t>
  </si>
  <si>
    <t>Reparos domésticos</t>
  </si>
  <si>
    <t>Presentes</t>
  </si>
  <si>
    <t>Presente de aniversário</t>
  </si>
  <si>
    <t>Beleza</t>
  </si>
  <si>
    <t>Corte de cabelo e barba</t>
  </si>
  <si>
    <t>Pet Care</t>
  </si>
  <si>
    <t>Ração e petiscos para o cachorro</t>
  </si>
  <si>
    <t>Viagem</t>
  </si>
  <si>
    <t>Reserva de pousada</t>
  </si>
  <si>
    <t>Gastronomia</t>
  </si>
  <si>
    <t>Jantar em restaurante francês</t>
  </si>
  <si>
    <t>Cinema e jantar</t>
  </si>
  <si>
    <t>Plano de saúde</t>
  </si>
  <si>
    <t>Compra de roupas</t>
  </si>
  <si>
    <t>Freelance</t>
  </si>
  <si>
    <t>Pagamento por projeto freelancer</t>
  </si>
  <si>
    <t>Manutenção do veículo</t>
  </si>
  <si>
    <t>Compra de novo smartphone</t>
  </si>
  <si>
    <t>Utilidades Dom.</t>
  </si>
  <si>
    <t>Conta de energia elétrica</t>
  </si>
  <si>
    <t>Aniversário da mãe</t>
  </si>
  <si>
    <t>Recarga de cartão de transporte</t>
  </si>
  <si>
    <t>Ingressos para teatro</t>
  </si>
  <si>
    <t>Remédios de farmácia</t>
  </si>
  <si>
    <t>Cursos online</t>
  </si>
  <si>
    <t>Roupas de primavera</t>
  </si>
  <si>
    <t>Manutenção da casa</t>
  </si>
  <si>
    <t>Venda de ativos</t>
  </si>
  <si>
    <t>Venda de equipamentos eletrônicos</t>
  </si>
  <si>
    <t>Manutenção do computador</t>
  </si>
  <si>
    <t>Troca de móveis da cozinha</t>
  </si>
  <si>
    <t>Presentes para casamento</t>
  </si>
  <si>
    <t>Veterinário para o pet</t>
  </si>
  <si>
    <t>Salão de beleza</t>
  </si>
  <si>
    <t>Jantar em restaurante italiano</t>
  </si>
  <si>
    <t>Reserva de hotel para fim de semana</t>
  </si>
  <si>
    <t>Rótulos de Linha</t>
  </si>
  <si>
    <t>Total Geral</t>
  </si>
  <si>
    <t>Soma de Valor</t>
  </si>
  <si>
    <t>Mês</t>
  </si>
  <si>
    <t>Data de Lançamento</t>
  </si>
  <si>
    <t>Depósito Reservado</t>
  </si>
  <si>
    <t>Total Reservado</t>
  </si>
  <si>
    <t>Meta de Reserva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</si>
</sst>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8" formatCode="&quot;R$&quot;\ #,##0.00;[Red]\-&quot;R$&quot;\ #,##0.00"/>
    <numFmt numFmtId="167" formatCode="&quot;R$&quot;\ #,##0.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0" tint="-0.14999847407452621"/>
      <name val="Calibri"/>
      <family val="2"/>
      <scheme val="minor"/>
    </font>
    <font>
      <sz val="11"/>
      <color rgb="FF3F3F7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6F8F9"/>
        <bgColor indexed="64"/>
      </patternFill>
    </fill>
    <fill>
      <patternFill patternType="solid">
        <fgColor rgb="FFFB6F54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C99"/>
      </patternFill>
    </fill>
  </fills>
  <borders count="17">
    <border>
      <left/>
      <right/>
      <top/>
      <bottom/>
      <diagonal/>
    </border>
    <border>
      <left style="medium">
        <color rgb="FF284E3F"/>
      </left>
      <right style="medium">
        <color rgb="FFFFFFFF"/>
      </right>
      <top style="medium">
        <color rgb="FFCCCCCC"/>
      </top>
      <bottom style="medium">
        <color rgb="FFF6F8F9"/>
      </bottom>
      <diagonal/>
    </border>
    <border>
      <left style="medium">
        <color rgb="FFCCCCCC"/>
      </left>
      <right style="medium">
        <color rgb="FFFFFFFF"/>
      </right>
      <top style="medium">
        <color rgb="FFCCCCCC"/>
      </top>
      <bottom style="medium">
        <color rgb="FFF6F8F9"/>
      </bottom>
      <diagonal/>
    </border>
    <border>
      <left style="medium">
        <color rgb="FFCCCCCC"/>
      </left>
      <right style="medium">
        <color rgb="FF284E3F"/>
      </right>
      <top style="medium">
        <color rgb="FFCCCCCC"/>
      </top>
      <bottom style="medium">
        <color rgb="FFF6F8F9"/>
      </bottom>
      <diagonal/>
    </border>
    <border>
      <left style="medium">
        <color rgb="FF284E3F"/>
      </left>
      <right style="medium">
        <color rgb="FFF6F8F9"/>
      </right>
      <top style="medium">
        <color rgb="FFCCCCCC"/>
      </top>
      <bottom style="medium">
        <color rgb="FFF6F8F9"/>
      </bottom>
      <diagonal/>
    </border>
    <border>
      <left style="medium">
        <color rgb="FFCCCCCC"/>
      </left>
      <right style="medium">
        <color rgb="FFF6F8F9"/>
      </right>
      <top style="medium">
        <color rgb="FFCCCCCC"/>
      </top>
      <bottom style="medium">
        <color rgb="FFF6F8F9"/>
      </bottom>
      <diagonal/>
    </border>
    <border>
      <left style="medium">
        <color rgb="FF284E3F"/>
      </left>
      <right style="medium">
        <color rgb="FFF6F8F9"/>
      </right>
      <top style="medium">
        <color rgb="FFCCCCCC"/>
      </top>
      <bottom style="medium">
        <color rgb="FF284E3F"/>
      </bottom>
      <diagonal/>
    </border>
    <border>
      <left style="medium">
        <color rgb="FFCCCCCC"/>
      </left>
      <right style="medium">
        <color rgb="FFF6F8F9"/>
      </right>
      <top style="medium">
        <color rgb="FFCCCCCC"/>
      </top>
      <bottom style="medium">
        <color rgb="FF284E3F"/>
      </bottom>
      <diagonal/>
    </border>
    <border>
      <left style="medium">
        <color rgb="FFCCCCCC"/>
      </left>
      <right style="medium">
        <color rgb="FF284E3F"/>
      </right>
      <top style="medium">
        <color rgb="FFCCCCCC"/>
      </top>
      <bottom style="medium">
        <color rgb="FF284E3F"/>
      </bottom>
      <diagonal/>
    </border>
    <border>
      <left style="medium">
        <color rgb="FF284E3F"/>
      </left>
      <right style="medium">
        <color rgb="FFFFFFFF"/>
      </right>
      <top style="medium">
        <color rgb="FF284E3F"/>
      </top>
      <bottom style="medium">
        <color rgb="FFF6F8F9"/>
      </bottom>
      <diagonal/>
    </border>
    <border>
      <left style="medium">
        <color rgb="FFCCCCCC"/>
      </left>
      <right style="medium">
        <color rgb="FFFFFFFF"/>
      </right>
      <top style="medium">
        <color rgb="FF284E3F"/>
      </top>
      <bottom style="medium">
        <color rgb="FFF6F8F9"/>
      </bottom>
      <diagonal/>
    </border>
    <border>
      <left style="medium">
        <color rgb="FFCCCCCC"/>
      </left>
      <right style="medium">
        <color rgb="FF284E3F"/>
      </right>
      <top style="medium">
        <color rgb="FF284E3F"/>
      </top>
      <bottom style="medium">
        <color rgb="FFF6F8F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medium">
        <color rgb="FFFFFFFF"/>
      </right>
      <top style="medium">
        <color rgb="FF284E3F"/>
      </top>
      <bottom style="medium">
        <color rgb="FFF6F8F9"/>
      </bottom>
      <diagonal/>
    </border>
    <border>
      <left/>
      <right style="medium">
        <color rgb="FFF6F8F9"/>
      </right>
      <top style="medium">
        <color rgb="FFCCCCCC"/>
      </top>
      <bottom style="medium">
        <color rgb="FFF6F8F9"/>
      </bottom>
      <diagonal/>
    </border>
    <border>
      <left/>
      <right style="medium">
        <color rgb="FFFFFFFF"/>
      </right>
      <top style="medium">
        <color rgb="FFCCCCCC"/>
      </top>
      <bottom style="medium">
        <color rgb="FFF6F8F9"/>
      </bottom>
      <diagonal/>
    </border>
    <border>
      <left/>
      <right style="medium">
        <color rgb="FFF6F8F9"/>
      </right>
      <top style="medium">
        <color rgb="FFCCCCCC"/>
      </top>
      <bottom style="medium">
        <color rgb="FF284E3F"/>
      </bottom>
      <diagonal/>
    </border>
  </borders>
  <cellStyleXfs count="2">
    <xf numFmtId="0" fontId="0" fillId="0" borderId="0"/>
    <xf numFmtId="0" fontId="3" fillId="6" borderId="12" applyNumberFormat="0" applyAlignment="0" applyProtection="0"/>
  </cellStyleXfs>
  <cellXfs count="34">
    <xf numFmtId="0" fontId="0" fillId="0" borderId="0" xfId="0"/>
    <xf numFmtId="14" fontId="1" fillId="2" borderId="1" xfId="0" applyNumberFormat="1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8" fontId="0" fillId="0" borderId="0" xfId="0" applyNumberFormat="1"/>
    <xf numFmtId="8" fontId="1" fillId="2" borderId="2" xfId="0" applyNumberFormat="1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14" fontId="1" fillId="3" borderId="4" xfId="0" applyNumberFormat="1" applyFont="1" applyFill="1" applyBorder="1" applyAlignment="1">
      <alignment horizontal="center" wrapText="1"/>
    </xf>
    <xf numFmtId="0" fontId="1" fillId="3" borderId="5" xfId="0" applyFont="1" applyFill="1" applyBorder="1" applyAlignment="1">
      <alignment horizontal="center" wrapText="1"/>
    </xf>
    <xf numFmtId="8" fontId="1" fillId="3" borderId="5" xfId="0" applyNumberFormat="1" applyFont="1" applyFill="1" applyBorder="1" applyAlignment="1">
      <alignment horizontal="center" wrapText="1"/>
    </xf>
    <xf numFmtId="0" fontId="1" fillId="3" borderId="3" xfId="0" applyFont="1" applyFill="1" applyBorder="1" applyAlignment="1">
      <alignment horizontal="center" wrapText="1"/>
    </xf>
    <xf numFmtId="14" fontId="1" fillId="3" borderId="6" xfId="0" applyNumberFormat="1" applyFont="1" applyFill="1" applyBorder="1" applyAlignment="1">
      <alignment horizontal="center" wrapText="1"/>
    </xf>
    <xf numFmtId="0" fontId="1" fillId="3" borderId="7" xfId="0" applyFont="1" applyFill="1" applyBorder="1" applyAlignment="1">
      <alignment horizontal="center" wrapText="1"/>
    </xf>
    <xf numFmtId="8" fontId="1" fillId="3" borderId="7" xfId="0" applyNumberFormat="1" applyFont="1" applyFill="1" applyBorder="1" applyAlignment="1">
      <alignment horizontal="center" wrapText="1"/>
    </xf>
    <xf numFmtId="0" fontId="1" fillId="3" borderId="8" xfId="0" applyFont="1" applyFill="1" applyBorder="1" applyAlignment="1">
      <alignment horizontal="center" wrapText="1"/>
    </xf>
    <xf numFmtId="14" fontId="1" fillId="2" borderId="9" xfId="0" applyNumberFormat="1" applyFont="1" applyFill="1" applyBorder="1" applyAlignment="1">
      <alignment horizontal="center" wrapText="1"/>
    </xf>
    <xf numFmtId="0" fontId="1" fillId="2" borderId="10" xfId="0" applyFont="1" applyFill="1" applyBorder="1" applyAlignment="1">
      <alignment horizontal="center" wrapText="1"/>
    </xf>
    <xf numFmtId="8" fontId="1" fillId="2" borderId="10" xfId="0" applyNumberFormat="1" applyFont="1" applyFill="1" applyBorder="1" applyAlignment="1">
      <alignment horizontal="center" wrapText="1"/>
    </xf>
    <xf numFmtId="0" fontId="1" fillId="2" borderId="11" xfId="0" applyFont="1" applyFill="1" applyBorder="1" applyAlignment="1">
      <alignment horizont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4" borderId="0" xfId="0" applyFill="1"/>
    <xf numFmtId="0" fontId="2" fillId="5" borderId="0" xfId="0" applyFont="1" applyFill="1"/>
    <xf numFmtId="1" fontId="0" fillId="0" borderId="0" xfId="0" applyNumberFormat="1" applyAlignment="1">
      <alignment horizontal="center"/>
    </xf>
    <xf numFmtId="1" fontId="1" fillId="3" borderId="14" xfId="0" applyNumberFormat="1" applyFont="1" applyFill="1" applyBorder="1" applyAlignment="1">
      <alignment horizontal="center" wrapText="1"/>
    </xf>
    <xf numFmtId="1" fontId="1" fillId="2" borderId="15" xfId="0" applyNumberFormat="1" applyFont="1" applyFill="1" applyBorder="1" applyAlignment="1">
      <alignment horizontal="center" wrapText="1"/>
    </xf>
    <xf numFmtId="1" fontId="1" fillId="3" borderId="16" xfId="0" applyNumberFormat="1" applyFont="1" applyFill="1" applyBorder="1" applyAlignment="1">
      <alignment horizontal="center" wrapText="1"/>
    </xf>
    <xf numFmtId="1" fontId="0" fillId="0" borderId="0" xfId="0" applyNumberFormat="1"/>
    <xf numFmtId="1" fontId="1" fillId="2" borderId="13" xfId="0" applyNumberFormat="1" applyFont="1" applyFill="1" applyBorder="1" applyAlignment="1">
      <alignment horizontal="center" wrapText="1"/>
    </xf>
    <xf numFmtId="167" fontId="0" fillId="0" borderId="0" xfId="0" applyNumberFormat="1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0" fontId="3" fillId="6" borderId="12" xfId="1"/>
  </cellXfs>
  <cellStyles count="2">
    <cellStyle name="Entrada" xfId="1" builtinId="20"/>
    <cellStyle name="Normal" xfId="0" builtinId="0"/>
  </cellStyles>
  <dxfs count="10">
    <dxf>
      <numFmt numFmtId="167" formatCode="&quot;R$&quot;\ 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7" formatCode="&quot;R$&quot;\ 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" formatCode="0"/>
      <fill>
        <patternFill patternType="solid">
          <fgColor indexed="64"/>
          <bgColor rgb="FFF6F8F9"/>
        </patternFill>
      </fill>
      <alignment horizontal="center" vertical="bottom" textRotation="0" wrapText="1" indent="0" justifyLastLine="0" shrinkToFit="0" readingOrder="0"/>
      <border diagonalUp="0" diagonalDown="0" outline="0">
        <left/>
        <right style="medium">
          <color rgb="FFF6F8F9"/>
        </right>
        <top style="medium">
          <color rgb="FFCCCCCC"/>
        </top>
        <bottom style="medium">
          <color rgb="FFF6F8F9"/>
        </bottom>
      </border>
    </dxf>
    <dxf>
      <font>
        <color theme="0"/>
      </font>
      <border>
        <bottom style="thin">
          <color theme="5"/>
        </bottom>
        <vertical/>
        <horizontal/>
      </border>
    </dxf>
    <dxf>
      <font>
        <color theme="0"/>
      </font>
      <fill>
        <patternFill>
          <bgColor rgb="FFFB6F54"/>
        </patternFill>
      </fill>
      <border diagonalUp="0" diagonalDown="0">
        <left/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</dxf>
  </dxfs>
  <tableStyles count="1" defaultTableStyle="TableStyleMedium2" defaultPivotStyle="PivotStyleLight16">
    <tableStyle name="SlicerStyleDark2 2" pivot="0" table="0" count="10" xr9:uid="{9E29CDB6-33D6-4894-8CAA-96DD6AD4056A}">
      <tableStyleElement type="wholeTable" dxfId="8"/>
      <tableStyleElement type="headerRow" dxfId="7"/>
    </tableStyle>
  </tableStyles>
  <colors>
    <mruColors>
      <color rgb="FFFB6F54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5" tint="-0.249977111117893"/>
          </font>
          <fill>
            <patternFill patternType="solid">
              <fgColor theme="5" tint="0.59999389629810485"/>
              <bgColor theme="0"/>
            </patternFill>
          </fill>
          <border>
            <left style="thin">
              <color theme="5" tint="0.59999389629810485"/>
            </left>
            <right style="thin">
              <color theme="5" tint="0.59999389629810485"/>
            </right>
            <top style="thin">
              <color theme="5" tint="0.59999389629810485"/>
            </top>
            <bottom style="thin">
              <color theme="5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5"/>
              <bgColor theme="5" tint="0.39994506668294322"/>
            </patternFill>
          </fill>
          <border>
            <left style="thin">
              <color theme="5"/>
            </left>
            <right style="thin">
              <color theme="5"/>
            </right>
            <top style="thin">
              <color theme="5"/>
            </top>
            <bottom style="thin">
              <color theme="5"/>
            </bottom>
            <vertical/>
            <horizontal/>
          </border>
        </dxf>
        <dxf>
          <font>
            <color theme="0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theme="7" tint="0.59996337778862885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Dark2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[Planilhas Inteligentes e IA.xlsx]Controller!tbl_entrada</c:name>
    <c:fmtId val="8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FB6F5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FB6F5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2378823532854852"/>
          <c:y val="7.707378517448317E-2"/>
          <c:w val="0.79943156761105982"/>
          <c:h val="0.841674686497521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Controller!$E$3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B6F5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Controller!$D$4:$D$6</c:f>
              <c:strCache>
                <c:ptCount val="2"/>
                <c:pt idx="0">
                  <c:v>Renda Fixa</c:v>
                </c:pt>
                <c:pt idx="1">
                  <c:v>Venda de ativos</c:v>
                </c:pt>
              </c:strCache>
            </c:strRef>
          </c:cat>
          <c:val>
            <c:numRef>
              <c:f>Controller!$E$4:$E$6</c:f>
              <c:numCache>
                <c:formatCode>"R$"#,##0.00_);[Red]\("R$"#,##0.00\)</c:formatCode>
                <c:ptCount val="2"/>
                <c:pt idx="0">
                  <c:v>5000</c:v>
                </c:pt>
                <c:pt idx="1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CA-4141-8F5D-C32495A1C8B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69986383"/>
        <c:axId val="1769986863"/>
      </c:barChart>
      <c:catAx>
        <c:axId val="1769986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69986863"/>
        <c:crosses val="autoZero"/>
        <c:auto val="1"/>
        <c:lblAlgn val="ctr"/>
        <c:lblOffset val="100"/>
        <c:noMultiLvlLbl val="0"/>
      </c:catAx>
      <c:valAx>
        <c:axId val="1769986863"/>
        <c:scaling>
          <c:orientation val="minMax"/>
        </c:scaling>
        <c:delete val="1"/>
        <c:axPos val="l"/>
        <c:numFmt formatCode="&quot;R$&quot;#,##0.00_);[Red]\(&quot;R$&quot;#,##0.00\)" sourceLinked="1"/>
        <c:majorTickMark val="none"/>
        <c:minorTickMark val="none"/>
        <c:tickLblPos val="nextTo"/>
        <c:crossAx val="1769986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[Planilhas Inteligentes e IA.xlsx]Controller!tbl_saida</c:name>
    <c:fmtId val="9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FB6F5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Controller!$B$3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B6F5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Controller!$A$4:$A$18</c:f>
              <c:strCache>
                <c:ptCount val="14"/>
                <c:pt idx="0">
                  <c:v>Alimentação</c:v>
                </c:pt>
                <c:pt idx="1">
                  <c:v>Beleza</c:v>
                </c:pt>
                <c:pt idx="2">
                  <c:v>Educação</c:v>
                </c:pt>
                <c:pt idx="3">
                  <c:v>Eletrônicos</c:v>
                </c:pt>
                <c:pt idx="4">
                  <c:v>Gastronomia</c:v>
                </c:pt>
                <c:pt idx="5">
                  <c:v>Lazer</c:v>
                </c:pt>
                <c:pt idx="6">
                  <c:v>Pet Care</c:v>
                </c:pt>
                <c:pt idx="7">
                  <c:v>Presentes</c:v>
                </c:pt>
                <c:pt idx="8">
                  <c:v>Saúde</c:v>
                </c:pt>
                <c:pt idx="9">
                  <c:v>Serviços</c:v>
                </c:pt>
                <c:pt idx="10">
                  <c:v>Transporte</c:v>
                </c:pt>
                <c:pt idx="11">
                  <c:v>Utilidades Domésticas</c:v>
                </c:pt>
                <c:pt idx="12">
                  <c:v>Vestuário</c:v>
                </c:pt>
                <c:pt idx="13">
                  <c:v>Viagem</c:v>
                </c:pt>
              </c:strCache>
            </c:strRef>
          </c:cat>
          <c:val>
            <c:numRef>
              <c:f>Controller!$B$4:$B$18</c:f>
              <c:numCache>
                <c:formatCode>"R$"#,##0.00_);[Red]\("R$"#,##0.00\)</c:formatCode>
                <c:ptCount val="14"/>
                <c:pt idx="0">
                  <c:v>600</c:v>
                </c:pt>
                <c:pt idx="1">
                  <c:v>250</c:v>
                </c:pt>
                <c:pt idx="2">
                  <c:v>350</c:v>
                </c:pt>
                <c:pt idx="3">
                  <c:v>300</c:v>
                </c:pt>
                <c:pt idx="4">
                  <c:v>220</c:v>
                </c:pt>
                <c:pt idx="5">
                  <c:v>180</c:v>
                </c:pt>
                <c:pt idx="6">
                  <c:v>150</c:v>
                </c:pt>
                <c:pt idx="7">
                  <c:v>250</c:v>
                </c:pt>
                <c:pt idx="8">
                  <c:v>120</c:v>
                </c:pt>
                <c:pt idx="9">
                  <c:v>450</c:v>
                </c:pt>
                <c:pt idx="10">
                  <c:v>200</c:v>
                </c:pt>
                <c:pt idx="11">
                  <c:v>800</c:v>
                </c:pt>
                <c:pt idx="12">
                  <c:v>400</c:v>
                </c:pt>
                <c:pt idx="1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E4-492B-A8A6-BFEB386DA10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-25"/>
        <c:axId val="1699690047"/>
        <c:axId val="1699683327"/>
      </c:barChart>
      <c:catAx>
        <c:axId val="1699690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99683327"/>
        <c:crosses val="autoZero"/>
        <c:auto val="1"/>
        <c:lblAlgn val="ctr"/>
        <c:lblOffset val="100"/>
        <c:noMultiLvlLbl val="0"/>
      </c:catAx>
      <c:valAx>
        <c:axId val="1699683327"/>
        <c:scaling>
          <c:orientation val="minMax"/>
        </c:scaling>
        <c:delete val="1"/>
        <c:axPos val="l"/>
        <c:numFmt formatCode="&quot;R$&quot;#,##0.00_);[Red]\(&quot;R$&quot;#,##0.00\)" sourceLinked="1"/>
        <c:majorTickMark val="none"/>
        <c:minorTickMark val="none"/>
        <c:tickLblPos val="nextTo"/>
        <c:crossAx val="1699690047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5"/>
          <c:y val="5.5555555555555552E-2"/>
          <c:w val="0.93888888888888888"/>
          <c:h val="0.73577136191309422"/>
        </c:manualLayout>
      </c:layout>
      <c:barChart>
        <c:barDir val="col"/>
        <c:grouping val="stacked"/>
        <c:varyColors val="0"/>
        <c:ser>
          <c:idx val="0"/>
          <c:order val="0"/>
          <c:spPr>
            <a:gradFill>
              <a:gsLst>
                <a:gs pos="28000">
                  <a:srgbClr val="FB6F54"/>
                </a:gs>
                <a:gs pos="83000">
                  <a:schemeClr val="bg1">
                    <a:alpha val="92000"/>
                  </a:schemeClr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Caixinha!$D$3</c:f>
              <c:numCache>
                <c:formatCode>"R$"\ #,##0.00</c:formatCode>
                <c:ptCount val="1"/>
                <c:pt idx="0">
                  <c:v>3864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E2-4153-A4ED-8B4A7B2853DB}"/>
            </c:ext>
          </c:extLst>
        </c:ser>
        <c:ser>
          <c:idx val="1"/>
          <c:order val="1"/>
          <c:spPr>
            <a:solidFill>
              <a:schemeClr val="bg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Caixinha!$D$4</c:f>
              <c:numCache>
                <c:formatCode>"R$"#,##0.00_);[Red]\("R$"#,##0.00\)</c:formatCode>
                <c:ptCount val="1"/>
                <c:pt idx="0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E2-4153-A4ED-8B4A7B2853D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085163743"/>
        <c:axId val="1085165183"/>
      </c:barChart>
      <c:catAx>
        <c:axId val="1085163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85165183"/>
        <c:crosses val="autoZero"/>
        <c:auto val="1"/>
        <c:lblAlgn val="ctr"/>
        <c:lblOffset val="100"/>
        <c:noMultiLvlLbl val="0"/>
      </c:catAx>
      <c:valAx>
        <c:axId val="1085165183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10851637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10.svg"/><Relationship Id="rId3" Type="http://schemas.openxmlformats.org/officeDocument/2006/relationships/image" Target="../media/image2.svg"/><Relationship Id="rId7" Type="http://schemas.openxmlformats.org/officeDocument/2006/relationships/hyperlink" Target="#Data!A1"/><Relationship Id="rId12" Type="http://schemas.openxmlformats.org/officeDocument/2006/relationships/image" Target="../media/image9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6" Type="http://schemas.openxmlformats.org/officeDocument/2006/relationships/image" Target="../media/image4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0" Type="http://schemas.openxmlformats.org/officeDocument/2006/relationships/image" Target="../media/image7.png"/><Relationship Id="rId4" Type="http://schemas.openxmlformats.org/officeDocument/2006/relationships/chart" Target="../charts/chart2.xml"/><Relationship Id="rId9" Type="http://schemas.openxmlformats.org/officeDocument/2006/relationships/image" Target="../media/image6.svg"/><Relationship Id="rId1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231321</xdr:colOff>
      <xdr:row>7</xdr:row>
      <xdr:rowOff>54427</xdr:rowOff>
    </xdr:from>
    <xdr:to>
      <xdr:col>10</xdr:col>
      <xdr:colOff>585107</xdr:colOff>
      <xdr:row>24</xdr:row>
      <xdr:rowOff>40823</xdr:rowOff>
    </xdr:to>
    <xdr:grpSp>
      <xdr:nvGrpSpPr>
        <xdr:cNvPr id="41" name="Agrupar 40">
          <a:extLst>
            <a:ext uri="{FF2B5EF4-FFF2-40B4-BE49-F238E27FC236}">
              <a16:creationId xmlns:a16="http://schemas.microsoft.com/office/drawing/2014/main" id="{231D4DC1-04B8-47FB-B973-A9B8723D35D7}"/>
            </a:ext>
          </a:extLst>
        </xdr:cNvPr>
        <xdr:cNvGrpSpPr/>
      </xdr:nvGrpSpPr>
      <xdr:grpSpPr>
        <a:xfrm>
          <a:off x="1768928" y="1387927"/>
          <a:ext cx="5864679" cy="3224896"/>
          <a:chOff x="2041070" y="54427"/>
          <a:chExt cx="7266213" cy="3224896"/>
        </a:xfrm>
      </xdr:grpSpPr>
      <xdr:grpSp>
        <xdr:nvGrpSpPr>
          <xdr:cNvPr id="21" name="Agrupar 20">
            <a:extLst>
              <a:ext uri="{FF2B5EF4-FFF2-40B4-BE49-F238E27FC236}">
                <a16:creationId xmlns:a16="http://schemas.microsoft.com/office/drawing/2014/main" id="{6EA9A1D9-7B51-A93A-DFCA-69B7D7667E57}"/>
              </a:ext>
            </a:extLst>
          </xdr:cNvPr>
          <xdr:cNvGrpSpPr/>
        </xdr:nvGrpSpPr>
        <xdr:grpSpPr>
          <a:xfrm>
            <a:off x="2041070" y="64636"/>
            <a:ext cx="7266213" cy="3214687"/>
            <a:chOff x="3714748" y="187100"/>
            <a:chExt cx="7266213" cy="3214687"/>
          </a:xfrm>
        </xdr:grpSpPr>
        <xdr:grpSp>
          <xdr:nvGrpSpPr>
            <xdr:cNvPr id="19" name="Agrupar 18">
              <a:extLst>
                <a:ext uri="{FF2B5EF4-FFF2-40B4-BE49-F238E27FC236}">
                  <a16:creationId xmlns:a16="http://schemas.microsoft.com/office/drawing/2014/main" id="{39D1B3DE-719F-648A-0147-DA54C278E704}"/>
                </a:ext>
              </a:extLst>
            </xdr:cNvPr>
            <xdr:cNvGrpSpPr/>
          </xdr:nvGrpSpPr>
          <xdr:grpSpPr>
            <a:xfrm>
              <a:off x="3714748" y="187100"/>
              <a:ext cx="7266213" cy="3214687"/>
              <a:chOff x="3714748" y="187100"/>
              <a:chExt cx="7266213" cy="3214687"/>
            </a:xfrm>
          </xdr:grpSpPr>
          <xdr:grpSp>
            <xdr:nvGrpSpPr>
              <xdr:cNvPr id="15" name="Agrupar 14">
                <a:extLst>
                  <a:ext uri="{FF2B5EF4-FFF2-40B4-BE49-F238E27FC236}">
                    <a16:creationId xmlns:a16="http://schemas.microsoft.com/office/drawing/2014/main" id="{61DA83C7-38E4-49A2-956D-39006643CBAF}"/>
                  </a:ext>
                </a:extLst>
              </xdr:cNvPr>
              <xdr:cNvGrpSpPr/>
            </xdr:nvGrpSpPr>
            <xdr:grpSpPr>
              <a:xfrm>
                <a:off x="3714748" y="187100"/>
                <a:ext cx="7266213" cy="3214687"/>
                <a:chOff x="4122963" y="377599"/>
                <a:chExt cx="7266213" cy="3214687"/>
              </a:xfrm>
            </xdr:grpSpPr>
            <xdr:sp macro="" textlink="">
              <xdr:nvSpPr>
                <xdr:cNvPr id="6" name="Retângulo: Cantos Arredondados 5">
                  <a:extLst>
                    <a:ext uri="{FF2B5EF4-FFF2-40B4-BE49-F238E27FC236}">
                      <a16:creationId xmlns:a16="http://schemas.microsoft.com/office/drawing/2014/main" id="{4566A66A-58CF-45E5-78F9-EB59C512017A}"/>
                    </a:ext>
                  </a:extLst>
                </xdr:cNvPr>
                <xdr:cNvSpPr/>
              </xdr:nvSpPr>
              <xdr:spPr>
                <a:xfrm>
                  <a:off x="4122963" y="377599"/>
                  <a:ext cx="7266213" cy="3214687"/>
                </a:xfrm>
                <a:prstGeom prst="roundRect">
                  <a:avLst/>
                </a:prstGeom>
                <a:solidFill>
                  <a:schemeClr val="bg1"/>
                </a:solidFill>
                <a:ln>
                  <a:noFill/>
                </a:ln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 kern="1200"/>
                </a:p>
              </xdr:txBody>
            </xdr:sp>
            <xdr:sp macro="" textlink="">
              <xdr:nvSpPr>
                <xdr:cNvPr id="13" name="Retângulo: Cantos Superiores Arredondados 12">
                  <a:extLst>
                    <a:ext uri="{FF2B5EF4-FFF2-40B4-BE49-F238E27FC236}">
                      <a16:creationId xmlns:a16="http://schemas.microsoft.com/office/drawing/2014/main" id="{05B342BD-A536-0D29-2AB3-2E8A8C6DE67A}"/>
                    </a:ext>
                  </a:extLst>
                </xdr:cNvPr>
                <xdr:cNvSpPr/>
              </xdr:nvSpPr>
              <xdr:spPr>
                <a:xfrm>
                  <a:off x="4122965" y="394608"/>
                  <a:ext cx="7238999" cy="571500"/>
                </a:xfrm>
                <a:prstGeom prst="round2SameRect">
                  <a:avLst>
                    <a:gd name="adj1" fmla="val 42727"/>
                    <a:gd name="adj2" fmla="val 7692"/>
                  </a:avLst>
                </a:prstGeom>
                <a:solidFill>
                  <a:srgbClr val="FB6F54"/>
                </a:solidFill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 kern="1200"/>
                </a:p>
              </xdr:txBody>
            </xdr:sp>
          </xdr:grpSp>
          <xdr:graphicFrame macro="">
            <xdr:nvGraphicFramePr>
              <xdr:cNvPr id="16" name="Gráfico 15">
                <a:extLst>
                  <a:ext uri="{FF2B5EF4-FFF2-40B4-BE49-F238E27FC236}">
                    <a16:creationId xmlns:a16="http://schemas.microsoft.com/office/drawing/2014/main" id="{A7474E35-C762-4A83-B097-5C694CD673CE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4068533" y="734785"/>
              <a:ext cx="6150431" cy="2435679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1"/>
              </a:graphicData>
            </a:graphic>
          </xdr:graphicFrame>
        </xdr:grpSp>
        <xdr:sp macro="" textlink="">
          <xdr:nvSpPr>
            <xdr:cNvPr id="20" name="CaixaDeTexto 19">
              <a:extLst>
                <a:ext uri="{FF2B5EF4-FFF2-40B4-BE49-F238E27FC236}">
                  <a16:creationId xmlns:a16="http://schemas.microsoft.com/office/drawing/2014/main" id="{C270025B-2223-6066-4194-1AF2712FA1B6}"/>
                </a:ext>
              </a:extLst>
            </xdr:cNvPr>
            <xdr:cNvSpPr txBox="1"/>
          </xdr:nvSpPr>
          <xdr:spPr>
            <a:xfrm>
              <a:off x="4474096" y="258535"/>
              <a:ext cx="1786355" cy="380999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ctr"/>
              <a:r>
                <a:rPr lang="pt-BR" sz="2500" kern="1200">
                  <a:solidFill>
                    <a:schemeClr val="bg1"/>
                  </a:solidFill>
                  <a:latin typeface="Segoe UI Light" panose="020B0502040204020203" pitchFamily="34" charset="0"/>
                  <a:cs typeface="Segoe UI Light" panose="020B0502040204020203" pitchFamily="34" charset="0"/>
                </a:rPr>
                <a:t>Entrada</a:t>
              </a:r>
            </a:p>
          </xdr:txBody>
        </xdr:sp>
      </xdr:grpSp>
      <xdr:pic>
        <xdr:nvPicPr>
          <xdr:cNvPr id="25" name="Gráfico 24" descr="Registrar">
            <a:extLst>
              <a:ext uri="{FF2B5EF4-FFF2-40B4-BE49-F238E27FC236}">
                <a16:creationId xmlns:a16="http://schemas.microsoft.com/office/drawing/2014/main" id="{43B3A831-52A4-D1BF-6B35-2F114906B02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96DAC541-7B7A-43D3-8B79-37D633B846F1}">
                <asvg:svgBlip xmlns:asvg="http://schemas.microsoft.com/office/drawing/2016/SVG/main" r:embed="rId3"/>
              </a:ext>
            </a:extLst>
          </a:blip>
          <a:stretch>
            <a:fillRect/>
          </a:stretch>
        </xdr:blipFill>
        <xdr:spPr>
          <a:xfrm>
            <a:off x="2258785" y="54427"/>
            <a:ext cx="696686" cy="666752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231321</xdr:colOff>
      <xdr:row>25</xdr:row>
      <xdr:rowOff>27535</xdr:rowOff>
    </xdr:from>
    <xdr:to>
      <xdr:col>20</xdr:col>
      <xdr:colOff>449036</xdr:colOff>
      <xdr:row>46</xdr:row>
      <xdr:rowOff>122464</xdr:rowOff>
    </xdr:to>
    <xdr:grpSp>
      <xdr:nvGrpSpPr>
        <xdr:cNvPr id="42" name="Agrupar 41">
          <a:extLst>
            <a:ext uri="{FF2B5EF4-FFF2-40B4-BE49-F238E27FC236}">
              <a16:creationId xmlns:a16="http://schemas.microsoft.com/office/drawing/2014/main" id="{F2977FA5-D1C3-5996-2AB1-33D9142A1D86}"/>
            </a:ext>
          </a:extLst>
        </xdr:cNvPr>
        <xdr:cNvGrpSpPr/>
      </xdr:nvGrpSpPr>
      <xdr:grpSpPr>
        <a:xfrm>
          <a:off x="1768928" y="4790035"/>
          <a:ext cx="11851822" cy="4095429"/>
          <a:chOff x="2041070" y="3647035"/>
          <a:chExt cx="11062608" cy="4095429"/>
        </a:xfrm>
      </xdr:grpSpPr>
      <xdr:grpSp>
        <xdr:nvGrpSpPr>
          <xdr:cNvPr id="23" name="Agrupar 22">
            <a:extLst>
              <a:ext uri="{FF2B5EF4-FFF2-40B4-BE49-F238E27FC236}">
                <a16:creationId xmlns:a16="http://schemas.microsoft.com/office/drawing/2014/main" id="{76A0D01A-28B2-8F7D-2D88-5E9166003EDA}"/>
              </a:ext>
            </a:extLst>
          </xdr:cNvPr>
          <xdr:cNvGrpSpPr/>
        </xdr:nvGrpSpPr>
        <xdr:grpSpPr>
          <a:xfrm>
            <a:off x="2041070" y="3714751"/>
            <a:ext cx="11062608" cy="4027713"/>
            <a:chOff x="1877785" y="4245429"/>
            <a:chExt cx="11062608" cy="4027713"/>
          </a:xfrm>
        </xdr:grpSpPr>
        <xdr:grpSp>
          <xdr:nvGrpSpPr>
            <xdr:cNvPr id="18" name="Agrupar 17">
              <a:extLst>
                <a:ext uri="{FF2B5EF4-FFF2-40B4-BE49-F238E27FC236}">
                  <a16:creationId xmlns:a16="http://schemas.microsoft.com/office/drawing/2014/main" id="{9E8D7C29-36C4-4197-45A1-32EC4BC2E521}"/>
                </a:ext>
              </a:extLst>
            </xdr:cNvPr>
            <xdr:cNvGrpSpPr/>
          </xdr:nvGrpSpPr>
          <xdr:grpSpPr>
            <a:xfrm>
              <a:off x="1877785" y="4245429"/>
              <a:ext cx="11062608" cy="4027713"/>
              <a:chOff x="1877785" y="4245429"/>
              <a:chExt cx="11062608" cy="4027713"/>
            </a:xfrm>
          </xdr:grpSpPr>
          <xdr:sp macro="" textlink="">
            <xdr:nvSpPr>
              <xdr:cNvPr id="8" name="Retângulo: Cantos Arredondados 7">
                <a:extLst>
                  <a:ext uri="{FF2B5EF4-FFF2-40B4-BE49-F238E27FC236}">
                    <a16:creationId xmlns:a16="http://schemas.microsoft.com/office/drawing/2014/main" id="{5D1F657D-6D73-4CB8-971E-DB565157A89D}"/>
                  </a:ext>
                </a:extLst>
              </xdr:cNvPr>
              <xdr:cNvSpPr/>
            </xdr:nvSpPr>
            <xdr:spPr>
              <a:xfrm>
                <a:off x="1877786" y="4245429"/>
                <a:ext cx="11062607" cy="4027713"/>
              </a:xfrm>
              <a:prstGeom prst="roundRect">
                <a:avLst/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 kern="1200"/>
              </a:p>
            </xdr:txBody>
          </xdr:sp>
          <xdr:graphicFrame macro="">
            <xdr:nvGraphicFramePr>
              <xdr:cNvPr id="12" name="Gráfico 11">
                <a:extLst>
                  <a:ext uri="{FF2B5EF4-FFF2-40B4-BE49-F238E27FC236}">
                    <a16:creationId xmlns:a16="http://schemas.microsoft.com/office/drawing/2014/main" id="{3867990A-5B18-4280-827D-3F33AF453A05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2136321" y="4721679"/>
              <a:ext cx="10545536" cy="3390901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4"/>
              </a:graphicData>
            </a:graphic>
          </xdr:graphicFrame>
          <xdr:sp macro="" textlink="">
            <xdr:nvSpPr>
              <xdr:cNvPr id="17" name="Retângulo: Cantos Superiores Arredondados 16">
                <a:extLst>
                  <a:ext uri="{FF2B5EF4-FFF2-40B4-BE49-F238E27FC236}">
                    <a16:creationId xmlns:a16="http://schemas.microsoft.com/office/drawing/2014/main" id="{70D2DFE2-DF5D-471C-892D-69048F93515D}"/>
                  </a:ext>
                </a:extLst>
              </xdr:cNvPr>
              <xdr:cNvSpPr/>
            </xdr:nvSpPr>
            <xdr:spPr>
              <a:xfrm>
                <a:off x="1877785" y="4245429"/>
                <a:ext cx="11021786" cy="625928"/>
              </a:xfrm>
              <a:prstGeom prst="round2SameRect">
                <a:avLst>
                  <a:gd name="adj1" fmla="val 50000"/>
                  <a:gd name="adj2" fmla="val 7692"/>
                </a:avLst>
              </a:prstGeom>
              <a:solidFill>
                <a:srgbClr val="FB6F54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 kern="1200"/>
              </a:p>
            </xdr:txBody>
          </xdr:sp>
        </xdr:grpSp>
        <xdr:sp macro="" textlink="">
          <xdr:nvSpPr>
            <xdr:cNvPr id="22" name="CaixaDeTexto 21">
              <a:extLst>
                <a:ext uri="{FF2B5EF4-FFF2-40B4-BE49-F238E27FC236}">
                  <a16:creationId xmlns:a16="http://schemas.microsoft.com/office/drawing/2014/main" id="{2205491F-F006-BF3D-900E-DE40E974AB96}"/>
                </a:ext>
              </a:extLst>
            </xdr:cNvPr>
            <xdr:cNvSpPr txBox="1"/>
          </xdr:nvSpPr>
          <xdr:spPr>
            <a:xfrm>
              <a:off x="2667000" y="4354286"/>
              <a:ext cx="1714500" cy="42182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ctr"/>
              <a:r>
                <a:rPr lang="pt-BR" sz="2500" kern="1200">
                  <a:solidFill>
                    <a:schemeClr val="bg1"/>
                  </a:solidFill>
                  <a:latin typeface="Segoe UI Light" panose="020B0502040204020203" pitchFamily="34" charset="0"/>
                  <a:cs typeface="Segoe UI Light" panose="020B0502040204020203" pitchFamily="34" charset="0"/>
                </a:rPr>
                <a:t>Gastos</a:t>
              </a:r>
            </a:p>
          </xdr:txBody>
        </xdr:sp>
      </xdr:grpSp>
      <xdr:pic>
        <xdr:nvPicPr>
          <xdr:cNvPr id="27" name="Gráfico 26" descr="Dinheiro">
            <a:extLst>
              <a:ext uri="{FF2B5EF4-FFF2-40B4-BE49-F238E27FC236}">
                <a16:creationId xmlns:a16="http://schemas.microsoft.com/office/drawing/2014/main" id="{C0D803D6-6451-E506-461F-1F2F41D0ED6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2408464" y="3647035"/>
            <a:ext cx="693965" cy="761679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1469571</xdr:colOff>
      <xdr:row>11</xdr:row>
      <xdr:rowOff>49740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3" name="Mês">
              <a:extLst>
                <a:ext uri="{FF2B5EF4-FFF2-40B4-BE49-F238E27FC236}">
                  <a16:creationId xmlns:a16="http://schemas.microsoft.com/office/drawing/2014/main" id="{636064C2-BAA7-40CD-B57C-59410AC7864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952500"/>
              <a:ext cx="1469571" cy="11927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</xdr:col>
      <xdr:colOff>231320</xdr:colOff>
      <xdr:row>1</xdr:row>
      <xdr:rowOff>1</xdr:rowOff>
    </xdr:from>
    <xdr:to>
      <xdr:col>20</xdr:col>
      <xdr:colOff>435428</xdr:colOff>
      <xdr:row>6</xdr:row>
      <xdr:rowOff>122464</xdr:rowOff>
    </xdr:to>
    <xdr:grpSp>
      <xdr:nvGrpSpPr>
        <xdr:cNvPr id="54" name="Agrupar 53">
          <a:extLst>
            <a:ext uri="{FF2B5EF4-FFF2-40B4-BE49-F238E27FC236}">
              <a16:creationId xmlns:a16="http://schemas.microsoft.com/office/drawing/2014/main" id="{59629EAC-612E-3DD0-98F2-C019F455FD52}"/>
            </a:ext>
          </a:extLst>
        </xdr:cNvPr>
        <xdr:cNvGrpSpPr/>
      </xdr:nvGrpSpPr>
      <xdr:grpSpPr>
        <a:xfrm>
          <a:off x="1768927" y="190501"/>
          <a:ext cx="11838215" cy="1074963"/>
          <a:chOff x="1768928" y="108858"/>
          <a:chExt cx="9756322" cy="938893"/>
        </a:xfrm>
      </xdr:grpSpPr>
      <xdr:sp macro="" textlink="">
        <xdr:nvSpPr>
          <xdr:cNvPr id="44" name="Retângulo: Cantos Arredondados 43">
            <a:extLst>
              <a:ext uri="{FF2B5EF4-FFF2-40B4-BE49-F238E27FC236}">
                <a16:creationId xmlns:a16="http://schemas.microsoft.com/office/drawing/2014/main" id="{1F69192A-0C7F-49B9-99B9-B429662C3F38}"/>
              </a:ext>
            </a:extLst>
          </xdr:cNvPr>
          <xdr:cNvSpPr/>
        </xdr:nvSpPr>
        <xdr:spPr>
          <a:xfrm>
            <a:off x="1768928" y="149679"/>
            <a:ext cx="9756322" cy="898072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">
        <xdr:nvSpPr>
          <xdr:cNvPr id="45" name="Retângulo: Cantos Arredondados 44">
            <a:extLst>
              <a:ext uri="{FF2B5EF4-FFF2-40B4-BE49-F238E27FC236}">
                <a16:creationId xmlns:a16="http://schemas.microsoft.com/office/drawing/2014/main" id="{F9FAD06B-AAEE-4623-9DFA-E784E750D4FB}"/>
              </a:ext>
            </a:extLst>
          </xdr:cNvPr>
          <xdr:cNvSpPr/>
        </xdr:nvSpPr>
        <xdr:spPr>
          <a:xfrm>
            <a:off x="2002971" y="193222"/>
            <a:ext cx="827315" cy="813706"/>
          </a:xfrm>
          <a:prstGeom prst="roundRect">
            <a:avLst/>
          </a:prstGeom>
          <a:solidFill>
            <a:srgbClr val="FB6F54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">
        <xdr:nvSpPr>
          <xdr:cNvPr id="46" name="CaixaDeTexto 45">
            <a:extLst>
              <a:ext uri="{FF2B5EF4-FFF2-40B4-BE49-F238E27FC236}">
                <a16:creationId xmlns:a16="http://schemas.microsoft.com/office/drawing/2014/main" id="{E6D09D72-0126-9C07-3C90-B4FA4F0DE962}"/>
              </a:ext>
            </a:extLst>
          </xdr:cNvPr>
          <xdr:cNvSpPr txBox="1"/>
        </xdr:nvSpPr>
        <xdr:spPr>
          <a:xfrm>
            <a:off x="2939143" y="231321"/>
            <a:ext cx="5007428" cy="69396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l"/>
            <a:r>
              <a:rPr lang="pt-BR" sz="2000" kern="1200">
                <a:latin typeface="Segoe UI Light" panose="020B0502040204020203" pitchFamily="34" charset="0"/>
                <a:cs typeface="Segoe UI Light" panose="020B0502040204020203" pitchFamily="34" charset="0"/>
              </a:rPr>
              <a:t>Hello, Nathalia</a:t>
            </a:r>
          </a:p>
          <a:p>
            <a:pPr algn="l"/>
            <a:r>
              <a:rPr lang="pt-BR" sz="1500" kern="1200">
                <a:solidFill>
                  <a:schemeClr val="bg2">
                    <a:lumMod val="90000"/>
                  </a:schemeClr>
                </a:solidFill>
                <a:latin typeface="Segoe UI Light" panose="020B0502040204020203" pitchFamily="34" charset="0"/>
                <a:cs typeface="Segoe UI Light" panose="020B0502040204020203" pitchFamily="34" charset="0"/>
              </a:rPr>
              <a:t>Acompanhamento Fincanceiro</a:t>
            </a:r>
          </a:p>
          <a:p>
            <a:endParaRPr lang="pt-BR" sz="2500" kern="1200">
              <a:latin typeface="Segoe UI Light" panose="020B0502040204020203" pitchFamily="34" charset="0"/>
              <a:cs typeface="Segoe UI Light" panose="020B0502040204020203" pitchFamily="34" charset="0"/>
            </a:endParaRPr>
          </a:p>
        </xdr:txBody>
      </xdr:sp>
      <xdr:grpSp>
        <xdr:nvGrpSpPr>
          <xdr:cNvPr id="51" name="Agrupar 50">
            <a:hlinkClick xmlns:r="http://schemas.openxmlformats.org/officeDocument/2006/relationships" r:id="rId7"/>
            <a:extLst>
              <a:ext uri="{FF2B5EF4-FFF2-40B4-BE49-F238E27FC236}">
                <a16:creationId xmlns:a16="http://schemas.microsoft.com/office/drawing/2014/main" id="{83E8533D-A381-DAA4-86F8-B19F50CE7D41}"/>
              </a:ext>
            </a:extLst>
          </xdr:cNvPr>
          <xdr:cNvGrpSpPr/>
        </xdr:nvGrpSpPr>
        <xdr:grpSpPr>
          <a:xfrm>
            <a:off x="7211783" y="340179"/>
            <a:ext cx="3483429" cy="503464"/>
            <a:chOff x="7062105" y="326572"/>
            <a:chExt cx="3483429" cy="503464"/>
          </a:xfrm>
        </xdr:grpSpPr>
        <xdr:sp macro="" textlink="">
          <xdr:nvSpPr>
            <xdr:cNvPr id="47" name="Retângulo: Cantos Arredondados 46">
              <a:extLst>
                <a:ext uri="{FF2B5EF4-FFF2-40B4-BE49-F238E27FC236}">
                  <a16:creationId xmlns:a16="http://schemas.microsoft.com/office/drawing/2014/main" id="{580AB001-6476-4264-9344-BF5B53EBE840}"/>
                </a:ext>
              </a:extLst>
            </xdr:cNvPr>
            <xdr:cNvSpPr/>
          </xdr:nvSpPr>
          <xdr:spPr>
            <a:xfrm>
              <a:off x="7062105" y="326572"/>
              <a:ext cx="3483429" cy="503464"/>
            </a:xfrm>
            <a:prstGeom prst="roundRect">
              <a:avLst/>
            </a:prstGeom>
            <a:solidFill>
              <a:schemeClr val="bg2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sp macro="" textlink="">
          <xdr:nvSpPr>
            <xdr:cNvPr id="48" name="CaixaDeTexto 47">
              <a:extLst>
                <a:ext uri="{FF2B5EF4-FFF2-40B4-BE49-F238E27FC236}">
                  <a16:creationId xmlns:a16="http://schemas.microsoft.com/office/drawing/2014/main" id="{A73E8F2A-477D-55DC-6657-42E23BAB71AD}"/>
                </a:ext>
              </a:extLst>
            </xdr:cNvPr>
            <xdr:cNvSpPr txBox="1"/>
          </xdr:nvSpPr>
          <xdr:spPr>
            <a:xfrm>
              <a:off x="7184571" y="489857"/>
              <a:ext cx="2789465" cy="13607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l"/>
              <a:r>
                <a:rPr lang="pt-BR" sz="1100" kern="1200">
                  <a:solidFill>
                    <a:schemeClr val="bg2">
                      <a:lumMod val="50000"/>
                    </a:schemeClr>
                  </a:solidFill>
                </a:rPr>
                <a:t>pesquisar dados...</a:t>
              </a:r>
            </a:p>
          </xdr:txBody>
        </xdr:sp>
        <xdr:pic>
          <xdr:nvPicPr>
            <xdr:cNvPr id="50" name="Gráfico 49" descr="Lupa">
              <a:extLst>
                <a:ext uri="{FF2B5EF4-FFF2-40B4-BE49-F238E27FC236}">
                  <a16:creationId xmlns:a16="http://schemas.microsoft.com/office/drawing/2014/main" id="{9D820AD6-EA14-4372-9F67-D16D493E2BED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8">
              <a:extLst>
                <a:ext uri="{96DAC541-7B7A-43D3-8B79-37D633B846F1}">
                  <asvg:svgBlip xmlns:asvg="http://schemas.microsoft.com/office/drawing/2016/SVG/main" r:embed="rId9"/>
                </a:ext>
              </a:extLst>
            </a:blip>
            <a:stretch>
              <a:fillRect/>
            </a:stretch>
          </xdr:blipFill>
          <xdr:spPr>
            <a:xfrm>
              <a:off x="9960430" y="381000"/>
              <a:ext cx="394607" cy="421821"/>
            </a:xfrm>
            <a:prstGeom prst="rect">
              <a:avLst/>
            </a:prstGeom>
          </xdr:spPr>
        </xdr:pic>
      </xdr:grpSp>
      <xdr:pic>
        <xdr:nvPicPr>
          <xdr:cNvPr id="53" name="Gráfico 52" descr="Banco">
            <a:extLst>
              <a:ext uri="{FF2B5EF4-FFF2-40B4-BE49-F238E27FC236}">
                <a16:creationId xmlns:a16="http://schemas.microsoft.com/office/drawing/2014/main" id="{006E4BF4-062E-AEBD-DAF2-4861FFDC80F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>
            <a:extLst>
              <a:ext uri="{96DAC541-7B7A-43D3-8B79-37D633B846F1}">
                <asvg:svgBlip xmlns:asvg="http://schemas.microsoft.com/office/drawing/2016/SVG/main" r:embed="rId11"/>
              </a:ext>
            </a:extLst>
          </a:blip>
          <a:stretch>
            <a:fillRect/>
          </a:stretch>
        </xdr:blipFill>
        <xdr:spPr>
          <a:xfrm>
            <a:off x="1973034" y="108858"/>
            <a:ext cx="914400" cy="914400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0</xdr:colOff>
      <xdr:row>0</xdr:row>
      <xdr:rowOff>95250</xdr:rowOff>
    </xdr:from>
    <xdr:to>
      <xdr:col>1</xdr:col>
      <xdr:colOff>0</xdr:colOff>
      <xdr:row>2</xdr:row>
      <xdr:rowOff>176893</xdr:rowOff>
    </xdr:to>
    <xdr:sp macro="" textlink="">
      <xdr:nvSpPr>
        <xdr:cNvPr id="55" name="Retângulo: Cantos Arredondados 54">
          <a:extLst>
            <a:ext uri="{FF2B5EF4-FFF2-40B4-BE49-F238E27FC236}">
              <a16:creationId xmlns:a16="http://schemas.microsoft.com/office/drawing/2014/main" id="{5B72FA4E-9798-2B97-79AA-166BFF90E429}"/>
            </a:ext>
          </a:extLst>
        </xdr:cNvPr>
        <xdr:cNvSpPr/>
      </xdr:nvSpPr>
      <xdr:spPr>
        <a:xfrm>
          <a:off x="0" y="95250"/>
          <a:ext cx="1537607" cy="462643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500" b="1" kern="1200">
              <a:solidFill>
                <a:srgbClr val="FB6F54"/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Money APP</a:t>
          </a:r>
        </a:p>
      </xdr:txBody>
    </xdr:sp>
    <xdr:clientData/>
  </xdr:twoCellAnchor>
  <xdr:twoCellAnchor>
    <xdr:from>
      <xdr:col>11</xdr:col>
      <xdr:colOff>111579</xdr:colOff>
      <xdr:row>7</xdr:row>
      <xdr:rowOff>67358</xdr:rowOff>
    </xdr:from>
    <xdr:to>
      <xdr:col>20</xdr:col>
      <xdr:colOff>465365</xdr:colOff>
      <xdr:row>24</xdr:row>
      <xdr:rowOff>43545</xdr:rowOff>
    </xdr:to>
    <xdr:grpSp>
      <xdr:nvGrpSpPr>
        <xdr:cNvPr id="56" name="Agrupar 55">
          <a:extLst>
            <a:ext uri="{FF2B5EF4-FFF2-40B4-BE49-F238E27FC236}">
              <a16:creationId xmlns:a16="http://schemas.microsoft.com/office/drawing/2014/main" id="{3C76374E-A3BF-4B0E-8F1B-7CF831B1CDD8}"/>
            </a:ext>
          </a:extLst>
        </xdr:cNvPr>
        <xdr:cNvGrpSpPr/>
      </xdr:nvGrpSpPr>
      <xdr:grpSpPr>
        <a:xfrm>
          <a:off x="7772400" y="1400858"/>
          <a:ext cx="5864679" cy="3214687"/>
          <a:chOff x="2041070" y="64636"/>
          <a:chExt cx="7266213" cy="3214687"/>
        </a:xfrm>
      </xdr:grpSpPr>
      <xdr:grpSp>
        <xdr:nvGrpSpPr>
          <xdr:cNvPr id="57" name="Agrupar 56">
            <a:extLst>
              <a:ext uri="{FF2B5EF4-FFF2-40B4-BE49-F238E27FC236}">
                <a16:creationId xmlns:a16="http://schemas.microsoft.com/office/drawing/2014/main" id="{64363D23-3724-4AD7-417D-ACA04DFF5419}"/>
              </a:ext>
            </a:extLst>
          </xdr:cNvPr>
          <xdr:cNvGrpSpPr/>
        </xdr:nvGrpSpPr>
        <xdr:grpSpPr>
          <a:xfrm>
            <a:off x="2041070" y="64636"/>
            <a:ext cx="7266213" cy="3214687"/>
            <a:chOff x="3714748" y="187100"/>
            <a:chExt cx="7266213" cy="3214687"/>
          </a:xfrm>
        </xdr:grpSpPr>
        <xdr:grpSp>
          <xdr:nvGrpSpPr>
            <xdr:cNvPr id="61" name="Agrupar 60">
              <a:extLst>
                <a:ext uri="{FF2B5EF4-FFF2-40B4-BE49-F238E27FC236}">
                  <a16:creationId xmlns:a16="http://schemas.microsoft.com/office/drawing/2014/main" id="{5C57BB0C-5FC1-4D36-0515-A478921C5690}"/>
                </a:ext>
              </a:extLst>
            </xdr:cNvPr>
            <xdr:cNvGrpSpPr/>
          </xdr:nvGrpSpPr>
          <xdr:grpSpPr>
            <a:xfrm>
              <a:off x="3714748" y="187100"/>
              <a:ext cx="7266213" cy="3214687"/>
              <a:chOff x="4122963" y="377599"/>
              <a:chExt cx="7266213" cy="3214687"/>
            </a:xfrm>
          </xdr:grpSpPr>
          <xdr:sp macro="" textlink="">
            <xdr:nvSpPr>
              <xdr:cNvPr id="63" name="Retângulo: Cantos Arredondados 62">
                <a:extLst>
                  <a:ext uri="{FF2B5EF4-FFF2-40B4-BE49-F238E27FC236}">
                    <a16:creationId xmlns:a16="http://schemas.microsoft.com/office/drawing/2014/main" id="{FEC31EB0-F36E-CAAF-1E33-FDE241AB1433}"/>
                  </a:ext>
                </a:extLst>
              </xdr:cNvPr>
              <xdr:cNvSpPr/>
            </xdr:nvSpPr>
            <xdr:spPr>
              <a:xfrm>
                <a:off x="4122963" y="377599"/>
                <a:ext cx="7266213" cy="3214687"/>
              </a:xfrm>
              <a:prstGeom prst="roundRect">
                <a:avLst/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 kern="1200"/>
              </a:p>
            </xdr:txBody>
          </xdr:sp>
          <xdr:sp macro="" textlink="">
            <xdr:nvSpPr>
              <xdr:cNvPr id="64" name="Retângulo: Cantos Superiores Arredondados 63">
                <a:extLst>
                  <a:ext uri="{FF2B5EF4-FFF2-40B4-BE49-F238E27FC236}">
                    <a16:creationId xmlns:a16="http://schemas.microsoft.com/office/drawing/2014/main" id="{7609B0CE-2BE0-FBE3-933A-4604D5AE8EB9}"/>
                  </a:ext>
                </a:extLst>
              </xdr:cNvPr>
              <xdr:cNvSpPr/>
            </xdr:nvSpPr>
            <xdr:spPr>
              <a:xfrm>
                <a:off x="4122965" y="394608"/>
                <a:ext cx="7238999" cy="571500"/>
              </a:xfrm>
              <a:prstGeom prst="round2SameRect">
                <a:avLst>
                  <a:gd name="adj1" fmla="val 42727"/>
                  <a:gd name="adj2" fmla="val 7692"/>
                </a:avLst>
              </a:prstGeom>
              <a:solidFill>
                <a:srgbClr val="FB6F54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 kern="1200"/>
              </a:p>
            </xdr:txBody>
          </xdr:sp>
        </xdr:grpSp>
        <xdr:sp macro="" textlink="">
          <xdr:nvSpPr>
            <xdr:cNvPr id="60" name="CaixaDeTexto 59">
              <a:extLst>
                <a:ext uri="{FF2B5EF4-FFF2-40B4-BE49-F238E27FC236}">
                  <a16:creationId xmlns:a16="http://schemas.microsoft.com/office/drawing/2014/main" id="{81EB40BB-83B1-B657-168C-80EA86D71994}"/>
                </a:ext>
              </a:extLst>
            </xdr:cNvPr>
            <xdr:cNvSpPr txBox="1"/>
          </xdr:nvSpPr>
          <xdr:spPr>
            <a:xfrm>
              <a:off x="4575250" y="244929"/>
              <a:ext cx="2221316" cy="380999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ctr"/>
              <a:r>
                <a:rPr lang="pt-BR" sz="2500" kern="1200">
                  <a:solidFill>
                    <a:schemeClr val="bg1"/>
                  </a:solidFill>
                  <a:latin typeface="Segoe UI Light" panose="020B0502040204020203" pitchFamily="34" charset="0"/>
                  <a:cs typeface="Segoe UI Light" panose="020B0502040204020203" pitchFamily="34" charset="0"/>
                </a:rPr>
                <a:t>Economias</a:t>
              </a:r>
            </a:p>
          </xdr:txBody>
        </xdr:sp>
      </xdr:grpSp>
      <xdr:pic>
        <xdr:nvPicPr>
          <xdr:cNvPr id="58" name="Gráfico 57" descr="Cofrinho">
            <a:extLst>
              <a:ext uri="{FF2B5EF4-FFF2-40B4-BE49-F238E27FC236}">
                <a16:creationId xmlns:a16="http://schemas.microsoft.com/office/drawing/2014/main" id="{F1334B12-7BB2-808F-377E-3F038211D4F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2">
            <a:extLst>
              <a:ext uri="{96DAC541-7B7A-43D3-8B79-37D633B846F1}">
                <asvg:svgBlip xmlns:asvg="http://schemas.microsoft.com/office/drawing/2016/SVG/main" r:embed="rId13"/>
              </a:ext>
            </a:extLst>
          </a:blip>
          <a:srcRect/>
          <a:stretch/>
        </xdr:blipFill>
        <xdr:spPr>
          <a:xfrm>
            <a:off x="2258785" y="106649"/>
            <a:ext cx="696686" cy="562307"/>
          </a:xfrm>
          <a:prstGeom prst="rect">
            <a:avLst/>
          </a:prstGeom>
        </xdr:spPr>
      </xdr:pic>
    </xdr:grpSp>
    <xdr:clientData/>
  </xdr:twoCellAnchor>
  <xdr:twoCellAnchor>
    <xdr:from>
      <xdr:col>12</xdr:col>
      <xdr:colOff>587828</xdr:colOff>
      <xdr:row>10</xdr:row>
      <xdr:rowOff>108180</xdr:rowOff>
    </xdr:from>
    <xdr:to>
      <xdr:col>18</xdr:col>
      <xdr:colOff>228599</xdr:colOff>
      <xdr:row>24</xdr:row>
      <xdr:rowOff>184380</xdr:rowOff>
    </xdr:to>
    <xdr:graphicFrame macro="">
      <xdr:nvGraphicFramePr>
        <xdr:cNvPr id="65" name="Gráfico 64">
          <a:extLst>
            <a:ext uri="{FF2B5EF4-FFF2-40B4-BE49-F238E27FC236}">
              <a16:creationId xmlns:a16="http://schemas.microsoft.com/office/drawing/2014/main" id="{C812078E-159B-471B-A043-C176CB8D99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athalia Marques" refreshedDate="45652.412226388886" createdVersion="8" refreshedVersion="8" minRefreshableVersion="3" recordCount="44" xr:uid="{3797F79D-1A2A-4C0B-924A-A1B3106C1501}">
  <cacheSource type="worksheet">
    <worksheetSource name="tbl_operations"/>
  </cacheSource>
  <cacheFields count="8">
    <cacheField name="Data" numFmtId="14">
      <sharedItems containsSemiMixedTypes="0" containsNonDate="0" containsDate="1" containsString="0" minDate="2024-08-01T00:00:00" maxDate="2024-11-01T00:00:00"/>
    </cacheField>
    <cacheField name="Mês" numFmtId="1">
      <sharedItems containsSemiMixedTypes="0" containsDate="1" containsString="0" containsMixedTypes="1" minDate="1899-12-31T00:33:04" maxDate="1900-01-10T00:00:00" count="6">
        <n v="8"/>
        <n v="9"/>
        <n v="10"/>
        <d v="1900-01-07T00:00:00" u="1"/>
        <d v="1900-01-08T00:00:00" u="1"/>
        <d v="1900-01-09T00:00:00" u="1"/>
      </sharedItems>
    </cacheField>
    <cacheField name="Tipo" numFmtId="0">
      <sharedItems count="2">
        <s v="ENTRADA"/>
        <s v="SAÍDA"/>
      </sharedItems>
    </cacheField>
    <cacheField name="Categoria" numFmtId="0">
      <sharedItems count="19">
        <s v="Renda Fixa"/>
        <s v="Alimentação"/>
        <s v="Transporte"/>
        <s v="Lazer"/>
        <s v="Saúde"/>
        <s v="Educação"/>
        <s v="Vestuário"/>
        <s v="Investimentos"/>
        <s v="Serviços"/>
        <s v="Eletrônicos"/>
        <s v="Utilidades Domésticas"/>
        <s v="Presentes"/>
        <s v="Beleza"/>
        <s v="Pet Care"/>
        <s v="Viagem"/>
        <s v="Gastronomia"/>
        <s v="Freelance"/>
        <s v="Utilidades Dom."/>
        <s v="Venda de ativos"/>
      </sharedItems>
    </cacheField>
    <cacheField name="Descrição" numFmtId="0">
      <sharedItems/>
    </cacheField>
    <cacheField name="Valor" numFmtId="8">
      <sharedItems containsSemiMixedTypes="0" containsString="0" containsNumber="1" containsInteger="1" minValue="80" maxValue="5000"/>
    </cacheField>
    <cacheField name="Operação Bancária" numFmtId="0">
      <sharedItems/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 pivotCacheId="39080854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d v="2024-08-01T00:00:00"/>
    <x v="0"/>
    <x v="0"/>
    <x v="0"/>
    <s v="Salário mensal"/>
    <n v="5000"/>
    <s v="Transferência"/>
    <s v="Recebido"/>
  </r>
  <r>
    <d v="2024-08-01T00:00:00"/>
    <x v="0"/>
    <x v="1"/>
    <x v="1"/>
    <s v="Compras no supermercado"/>
    <n v="550"/>
    <s v="Débito Automático"/>
    <s v="Pendente"/>
  </r>
  <r>
    <d v="2024-08-03T00:00:00"/>
    <x v="0"/>
    <x v="1"/>
    <x v="2"/>
    <s v="Gasolina"/>
    <n v="300"/>
    <s v="Cartão de Crédito"/>
    <s v="Pago"/>
  </r>
  <r>
    <d v="2024-08-05T00:00:00"/>
    <x v="0"/>
    <x v="1"/>
    <x v="3"/>
    <s v="Cinema"/>
    <n v="120"/>
    <s v="Cartão de Crédito"/>
    <s v="Pago"/>
  </r>
  <r>
    <d v="2024-08-07T00:00:00"/>
    <x v="0"/>
    <x v="1"/>
    <x v="4"/>
    <s v="Consulta odontológica"/>
    <n v="250"/>
    <s v="Transferência"/>
    <s v="Pago"/>
  </r>
  <r>
    <d v="2024-08-10T00:00:00"/>
    <x v="0"/>
    <x v="1"/>
    <x v="5"/>
    <s v="Material escolar"/>
    <n v="400"/>
    <s v="Débito Automático"/>
    <s v="Pendente"/>
  </r>
  <r>
    <d v="2024-08-12T00:00:00"/>
    <x v="0"/>
    <x v="1"/>
    <x v="6"/>
    <s v="Compra de roupas de inverno"/>
    <n v="600"/>
    <s v="Cartão de Crédito"/>
    <s v="Pendente"/>
  </r>
  <r>
    <d v="2024-08-15T00:00:00"/>
    <x v="0"/>
    <x v="0"/>
    <x v="7"/>
    <s v="Dividendos de ações"/>
    <n v="800"/>
    <s v="Transferência"/>
    <s v="Recebido"/>
  </r>
  <r>
    <d v="2024-08-15T00:00:00"/>
    <x v="0"/>
    <x v="1"/>
    <x v="8"/>
    <s v="Limpeza do apartamento"/>
    <n v="150"/>
    <s v="Transferência"/>
    <s v="Pago"/>
  </r>
  <r>
    <d v="2024-08-18T00:00:00"/>
    <x v="0"/>
    <x v="1"/>
    <x v="9"/>
    <s v="Compra de novo celular"/>
    <n v="1200"/>
    <s v="Cartão de Crédito"/>
    <s v="Pendente"/>
  </r>
  <r>
    <d v="2024-08-20T00:00:00"/>
    <x v="0"/>
    <x v="1"/>
    <x v="10"/>
    <s v="Reparos domésticos"/>
    <n v="450"/>
    <s v="Débito Automático"/>
    <s v="Pago"/>
  </r>
  <r>
    <d v="2024-08-22T00:00:00"/>
    <x v="0"/>
    <x v="1"/>
    <x v="11"/>
    <s v="Presente de aniversário"/>
    <n v="180"/>
    <s v="Transferência"/>
    <s v="Pendente"/>
  </r>
  <r>
    <d v="2024-08-24T00:00:00"/>
    <x v="0"/>
    <x v="1"/>
    <x v="12"/>
    <s v="Corte de cabelo e barba"/>
    <n v="80"/>
    <s v="Débito Automático"/>
    <s v="Pago"/>
  </r>
  <r>
    <d v="2024-08-28T00:00:00"/>
    <x v="0"/>
    <x v="1"/>
    <x v="13"/>
    <s v="Ração e petiscos para o cachorro"/>
    <n v="200"/>
    <s v="Débito Automático"/>
    <s v="Pago"/>
  </r>
  <r>
    <d v="2024-08-30T00:00:00"/>
    <x v="0"/>
    <x v="1"/>
    <x v="14"/>
    <s v="Reserva de pousada"/>
    <n v="750"/>
    <s v="Transferência"/>
    <s v="Pendente"/>
  </r>
  <r>
    <d v="2024-08-31T00:00:00"/>
    <x v="0"/>
    <x v="1"/>
    <x v="15"/>
    <s v="Jantar em restaurante francês"/>
    <n v="350"/>
    <s v="Cartão de Crédito"/>
    <s v="Pago"/>
  </r>
  <r>
    <d v="2024-09-01T00:00:00"/>
    <x v="1"/>
    <x v="0"/>
    <x v="0"/>
    <s v="Salário mensal"/>
    <n v="5000"/>
    <s v="Transferência"/>
    <s v="Recebido"/>
  </r>
  <r>
    <d v="2024-09-02T00:00:00"/>
    <x v="1"/>
    <x v="1"/>
    <x v="1"/>
    <s v="Compras no supermercado"/>
    <n v="450"/>
    <s v="Débito Automático"/>
    <s v="Pendente"/>
  </r>
  <r>
    <d v="2024-09-05T00:00:00"/>
    <x v="1"/>
    <x v="1"/>
    <x v="2"/>
    <s v="Gasolina"/>
    <n v="300"/>
    <s v="Débito Automático"/>
    <s v="Pago"/>
  </r>
  <r>
    <d v="2024-09-08T00:00:00"/>
    <x v="1"/>
    <x v="1"/>
    <x v="3"/>
    <s v="Cinema e jantar"/>
    <n v="200"/>
    <s v="Transferência"/>
    <s v="Pago"/>
  </r>
  <r>
    <d v="2024-09-11T00:00:00"/>
    <x v="1"/>
    <x v="1"/>
    <x v="4"/>
    <s v="Plano de saúde"/>
    <n v="600"/>
    <s v="Débito Automático"/>
    <s v="Pendente"/>
  </r>
  <r>
    <d v="2024-09-14T00:00:00"/>
    <x v="1"/>
    <x v="1"/>
    <x v="5"/>
    <s v="Material escolar"/>
    <n v="350"/>
    <s v="Transferência"/>
    <s v="Pago"/>
  </r>
  <r>
    <d v="2024-09-17T00:00:00"/>
    <x v="1"/>
    <x v="1"/>
    <x v="6"/>
    <s v="Compra de roupas"/>
    <n v="500"/>
    <s v="Cartão de Crédito"/>
    <s v="Pendente"/>
  </r>
  <r>
    <d v="2024-09-20T00:00:00"/>
    <x v="1"/>
    <x v="0"/>
    <x v="16"/>
    <s v="Pagamento por projeto freelancer"/>
    <n v="1200"/>
    <s v="Transferência"/>
    <s v="Recebido"/>
  </r>
  <r>
    <d v="2024-09-20T00:00:00"/>
    <x v="1"/>
    <x v="1"/>
    <x v="8"/>
    <s v="Manutenção do veículo"/>
    <n v="800"/>
    <s v="Transferência"/>
    <s v="Pago"/>
  </r>
  <r>
    <d v="2024-09-23T00:00:00"/>
    <x v="1"/>
    <x v="1"/>
    <x v="9"/>
    <s v="Compra de novo smartphone"/>
    <n v="1500"/>
    <s v="Cartão de Crédito"/>
    <s v="Pendente"/>
  </r>
  <r>
    <d v="2024-09-26T00:00:00"/>
    <x v="1"/>
    <x v="1"/>
    <x v="17"/>
    <s v="Conta de energia elétrica"/>
    <n v="250"/>
    <s v="Débito Automático"/>
    <s v="Pago"/>
  </r>
  <r>
    <d v="2024-09-29T00:00:00"/>
    <x v="1"/>
    <x v="1"/>
    <x v="11"/>
    <s v="Aniversário da mãe"/>
    <n v="400"/>
    <s v="Cartão de Crédito"/>
    <s v="Pendente"/>
  </r>
  <r>
    <d v="2024-10-01T00:00:00"/>
    <x v="2"/>
    <x v="0"/>
    <x v="0"/>
    <s v="Salário mensal"/>
    <n v="5000"/>
    <s v="Transferência"/>
    <s v="Recebido"/>
  </r>
  <r>
    <d v="2024-10-01T00:00:00"/>
    <x v="2"/>
    <x v="1"/>
    <x v="1"/>
    <s v="Compras no supermercado"/>
    <n v="600"/>
    <s v="Débito Automático"/>
    <s v="Pendente"/>
  </r>
  <r>
    <d v="2024-10-03T00:00:00"/>
    <x v="2"/>
    <x v="1"/>
    <x v="2"/>
    <s v="Recarga de cartão de transporte"/>
    <n v="200"/>
    <s v="Cartão de Crédito"/>
    <s v="Pago"/>
  </r>
  <r>
    <d v="2024-10-05T00:00:00"/>
    <x v="2"/>
    <x v="1"/>
    <x v="3"/>
    <s v="Ingressos para teatro"/>
    <n v="180"/>
    <s v="Transferência"/>
    <s v="Pago"/>
  </r>
  <r>
    <d v="2024-10-08T00:00:00"/>
    <x v="2"/>
    <x v="1"/>
    <x v="4"/>
    <s v="Remédios de farmácia"/>
    <n v="120"/>
    <s v="Débito Automático"/>
    <s v="Pendente"/>
  </r>
  <r>
    <d v="2024-10-10T00:00:00"/>
    <x v="2"/>
    <x v="1"/>
    <x v="5"/>
    <s v="Cursos online"/>
    <n v="350"/>
    <s v="Cartão de Crédito"/>
    <s v="Pendente"/>
  </r>
  <r>
    <d v="2024-10-13T00:00:00"/>
    <x v="2"/>
    <x v="1"/>
    <x v="6"/>
    <s v="Roupas de primavera"/>
    <n v="400"/>
    <s v="Transferência"/>
    <s v="Pago"/>
  </r>
  <r>
    <d v="2024-10-15T00:00:00"/>
    <x v="2"/>
    <x v="1"/>
    <x v="8"/>
    <s v="Manutenção da casa"/>
    <n v="450"/>
    <s v="Débito Automático"/>
    <s v="Pago"/>
  </r>
  <r>
    <d v="2024-10-18T00:00:00"/>
    <x v="2"/>
    <x v="0"/>
    <x v="18"/>
    <s v="Venda de equipamentos eletrônicos"/>
    <n v="1500"/>
    <s v="Transferência"/>
    <s v="Recebido"/>
  </r>
  <r>
    <d v="2024-10-18T00:00:00"/>
    <x v="2"/>
    <x v="1"/>
    <x v="9"/>
    <s v="Manutenção do computador"/>
    <n v="300"/>
    <s v="Cartão de Crédito"/>
    <s v="Pendente"/>
  </r>
  <r>
    <d v="2024-10-20T00:00:00"/>
    <x v="2"/>
    <x v="1"/>
    <x v="10"/>
    <s v="Troca de móveis da cozinha"/>
    <n v="800"/>
    <s v="Transferência"/>
    <s v="Pago"/>
  </r>
  <r>
    <d v="2024-10-22T00:00:00"/>
    <x v="2"/>
    <x v="1"/>
    <x v="11"/>
    <s v="Presentes para casamento"/>
    <n v="250"/>
    <s v="Cartão de Crédito"/>
    <s v="Pendente"/>
  </r>
  <r>
    <d v="2024-10-24T00:00:00"/>
    <x v="2"/>
    <x v="1"/>
    <x v="13"/>
    <s v="Veterinário para o pet"/>
    <n v="150"/>
    <s v="Débito Automático"/>
    <s v="Pago"/>
  </r>
  <r>
    <d v="2024-10-26T00:00:00"/>
    <x v="2"/>
    <x v="1"/>
    <x v="12"/>
    <s v="Salão de beleza"/>
    <n v="250"/>
    <s v="Transferência"/>
    <s v="Pendente"/>
  </r>
  <r>
    <d v="2024-10-30T00:00:00"/>
    <x v="2"/>
    <x v="1"/>
    <x v="15"/>
    <s v="Jantar em restaurante italiano"/>
    <n v="220"/>
    <s v="Transferência"/>
    <s v="Pendente"/>
  </r>
  <r>
    <d v="2024-10-31T00:00:00"/>
    <x v="2"/>
    <x v="1"/>
    <x v="14"/>
    <s v="Reserva de hotel para fim de semana"/>
    <n v="500"/>
    <s v="Cartão de Crédito"/>
    <s v="Pendent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3C2BF9-A067-4FAF-8C3C-644EC71440D9}" name="tbl_entrada" cacheId="3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1">
  <location ref="D3:E6" firstHeaderRow="1" firstDataRow="1" firstDataCol="1" rowPageCount="1" colPageCount="1"/>
  <pivotFields count="8">
    <pivotField numFmtId="14" showAll="0"/>
    <pivotField showAll="0">
      <items count="7">
        <item h="1" x="0"/>
        <item h="1" x="1"/>
        <item x="2"/>
        <item h="1" m="1" x="3"/>
        <item h="1" m="1" x="4"/>
        <item h="1" m="1" x="5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8" showAll="0"/>
    <pivotField showAll="0"/>
    <pivotField showAll="0"/>
  </pivotFields>
  <rowFields count="1">
    <field x="3"/>
  </rowFields>
  <rowItems count="3">
    <i>
      <x v="10"/>
    </i>
    <i>
      <x v="16"/>
    </i>
    <i t="grand">
      <x/>
    </i>
  </rowItems>
  <colItems count="1">
    <i/>
  </colItems>
  <pageFields count="1">
    <pageField fld="2" item="0" hier="-1"/>
  </pageFields>
  <dataFields count="1">
    <dataField name="Soma de Valor" fld="5" baseField="0" baseItem="0" numFmtId="8"/>
  </dataFields>
  <chartFormats count="1">
    <chartFormat chart="8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E152DD7-0A8E-4DD6-8285-B9A475692C8C}" name="tbl_saida" cacheId="3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0">
  <location ref="A3:B18" firstHeaderRow="1" firstDataRow="1" firstDataCol="1" rowPageCount="1" colPageCount="1"/>
  <pivotFields count="8">
    <pivotField numFmtId="14" showAll="0"/>
    <pivotField showAll="0">
      <items count="7">
        <item h="1" x="0"/>
        <item h="1" x="1"/>
        <item x="2"/>
        <item h="1" m="1" x="3"/>
        <item h="1" m="1" x="4"/>
        <item h="1" m="1" x="5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8" showAll="0"/>
    <pivotField showAll="0"/>
    <pivotField showAll="0"/>
  </pivotFields>
  <rowFields count="1">
    <field x="3"/>
  </rowFields>
  <rowItems count="15">
    <i>
      <x/>
    </i>
    <i>
      <x v="1"/>
    </i>
    <i>
      <x v="2"/>
    </i>
    <i>
      <x v="3"/>
    </i>
    <i>
      <x v="5"/>
    </i>
    <i>
      <x v="7"/>
    </i>
    <i>
      <x v="8"/>
    </i>
    <i>
      <x v="9"/>
    </i>
    <i>
      <x v="11"/>
    </i>
    <i>
      <x v="12"/>
    </i>
    <i>
      <x v="13"/>
    </i>
    <i>
      <x v="15"/>
    </i>
    <i>
      <x v="17"/>
    </i>
    <i>
      <x v="18"/>
    </i>
    <i t="grand">
      <x/>
    </i>
  </rowItems>
  <colItems count="1">
    <i/>
  </colItems>
  <pageFields count="1">
    <pageField fld="2" item="1" hier="-1"/>
  </pageFields>
  <dataFields count="1">
    <dataField name="Soma de Valor" fld="5" baseField="0" baseItem="0" numFmtId="8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F10F9F32-73EB-47A6-BBA8-C1064BCEC4AD}" sourceName="Mês">
  <pivotTables>
    <pivotTable tabId="2" name="tbl_saida"/>
    <pivotTable tabId="2" name="tbl_entrada"/>
  </pivotTables>
  <data>
    <tabular pivotCacheId="390808549">
      <items count="6">
        <i x="0"/>
        <i x="1"/>
        <i x="2" s="1"/>
        <i x="3" nd="1"/>
        <i x="4" nd="1"/>
        <i x="5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" xr10:uid="{8724BF56-10E8-40BE-B804-309DCAC31D75}" cache="SegmentaçãodeDados_Mês" caption="Mês" style="SlicerStyleDark2 2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74F4990-CC7D-40A6-86CD-A61BEF447EBE}" name="tbl_operations" displayName="tbl_operations" ref="A1:H45" totalsRowShown="0" headerRowDxfId="9">
  <autoFilter ref="A1:H45" xr:uid="{074F4990-CC7D-40A6-86CD-A61BEF447EBE}"/>
  <tableColumns count="8">
    <tableColumn id="1" xr3:uid="{15EE97C6-93F6-4EB4-A54A-359BE7E0E0ED}" name="Data"/>
    <tableColumn id="9" xr3:uid="{C720B2F7-B2DE-4FB6-9573-17A8C4B80751}" name="Mês" dataDxfId="6">
      <calculatedColumnFormula>MONTH(tbl_operations[[#This Row],[Data]])</calculatedColumnFormula>
    </tableColumn>
    <tableColumn id="2" xr3:uid="{E27F7AE9-4592-455C-A04B-F01486C4CDB5}" name="Tipo"/>
    <tableColumn id="3" xr3:uid="{2471425B-D69E-4AA0-A51F-F22B6A6B9462}" name="Categoria"/>
    <tableColumn id="4" xr3:uid="{C5395B11-F27F-4055-B1B6-3B1DD33E6DCF}" name="Descrição"/>
    <tableColumn id="5" xr3:uid="{433D52E6-9581-4AC6-9D16-0C770C5C7B90}" name="Valor"/>
    <tableColumn id="6" xr3:uid="{CB5DB7A8-F509-4D99-AE53-121DE8A3C3CB}" name="Operação Bancária"/>
    <tableColumn id="7" xr3:uid="{DFAF2049-380E-401E-8DCD-A153780347E5}" name="Statu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0896DCD-7F64-47CC-85F0-D02C5CDBF9ED}" name="Tabela1" displayName="Tabela1" ref="C6:D20" totalsRowShown="0" headerRowDxfId="3" dataDxfId="2">
  <autoFilter ref="C6:D20" xr:uid="{B0896DCD-7F64-47CC-85F0-D02C5CDBF9ED}"/>
  <tableColumns count="2">
    <tableColumn id="1" xr3:uid="{C82F4252-97BD-4611-AF43-0D0E272B7F7F}" name="Data de Lançamento" dataDxfId="5" totalsRowDxfId="1"/>
    <tableColumn id="2" xr3:uid="{36DAD7D4-C2B2-4D8B-941F-5488FF6DB026}" name="Depósito Reservado" dataDxfId="4" totalsRowDxfId="0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4E063-C6BA-47EE-9DB0-9C8536BB951C}">
  <sheetPr>
    <tabColor rgb="FF0070C0"/>
  </sheetPr>
  <dimension ref="A1:H45"/>
  <sheetViews>
    <sheetView workbookViewId="0"/>
  </sheetViews>
  <sheetFormatPr defaultRowHeight="15" x14ac:dyDescent="0.25"/>
  <cols>
    <col min="1" max="1" width="11.85546875" customWidth="1"/>
    <col min="2" max="2" width="10.7109375" style="27" customWidth="1"/>
    <col min="3" max="3" width="10.140625" customWidth="1"/>
    <col min="4" max="4" width="15.140625" customWidth="1"/>
    <col min="5" max="5" width="20.7109375" customWidth="1"/>
    <col min="6" max="6" width="10.7109375" bestFit="1" customWidth="1"/>
    <col min="7" max="7" width="22" customWidth="1"/>
    <col min="8" max="8" width="11" bestFit="1" customWidth="1"/>
  </cols>
  <sheetData>
    <row r="1" spans="1:8" ht="15.75" thickBot="1" x14ac:dyDescent="0.3">
      <c r="A1" s="20" t="s">
        <v>0</v>
      </c>
      <c r="B1" s="23" t="s">
        <v>75</v>
      </c>
      <c r="C1" s="20" t="s">
        <v>1</v>
      </c>
      <c r="D1" s="20" t="s">
        <v>2</v>
      </c>
      <c r="E1" s="20" t="s">
        <v>3</v>
      </c>
      <c r="F1" s="20" t="s">
        <v>4</v>
      </c>
      <c r="G1" s="20" t="s">
        <v>5</v>
      </c>
      <c r="H1" s="20" t="s">
        <v>6</v>
      </c>
    </row>
    <row r="2" spans="1:8" ht="15.75" thickBot="1" x14ac:dyDescent="0.3">
      <c r="A2" s="14">
        <v>45505</v>
      </c>
      <c r="B2" s="28">
        <f>MONTH(tbl_operations[[#This Row],[Data]])</f>
        <v>8</v>
      </c>
      <c r="C2" s="15" t="s">
        <v>7</v>
      </c>
      <c r="D2" s="15" t="s">
        <v>8</v>
      </c>
      <c r="E2" s="15" t="s">
        <v>9</v>
      </c>
      <c r="F2" s="16">
        <v>5000</v>
      </c>
      <c r="G2" s="15" t="s">
        <v>10</v>
      </c>
      <c r="H2" s="17" t="s">
        <v>11</v>
      </c>
    </row>
    <row r="3" spans="1:8" ht="30.75" thickBot="1" x14ac:dyDescent="0.3">
      <c r="A3" s="6">
        <v>45505</v>
      </c>
      <c r="B3" s="24">
        <f>MONTH(tbl_operations[[#This Row],[Data]])</f>
        <v>8</v>
      </c>
      <c r="C3" s="7" t="s">
        <v>12</v>
      </c>
      <c r="D3" s="7" t="s">
        <v>13</v>
      </c>
      <c r="E3" s="7" t="s">
        <v>14</v>
      </c>
      <c r="F3" s="8">
        <v>550</v>
      </c>
      <c r="G3" s="7" t="s">
        <v>15</v>
      </c>
      <c r="H3" s="9" t="s">
        <v>16</v>
      </c>
    </row>
    <row r="4" spans="1:8" ht="15.75" thickBot="1" x14ac:dyDescent="0.3">
      <c r="A4" s="1">
        <v>45507</v>
      </c>
      <c r="B4" s="25">
        <f>MONTH(tbl_operations[[#This Row],[Data]])</f>
        <v>8</v>
      </c>
      <c r="C4" s="2" t="s">
        <v>12</v>
      </c>
      <c r="D4" s="2" t="s">
        <v>17</v>
      </c>
      <c r="E4" s="2" t="s">
        <v>18</v>
      </c>
      <c r="F4" s="4">
        <v>300</v>
      </c>
      <c r="G4" s="2" t="s">
        <v>19</v>
      </c>
      <c r="H4" s="5" t="s">
        <v>20</v>
      </c>
    </row>
    <row r="5" spans="1:8" ht="15.75" thickBot="1" x14ac:dyDescent="0.3">
      <c r="A5" s="6">
        <v>45509</v>
      </c>
      <c r="B5" s="24">
        <f>MONTH(tbl_operations[[#This Row],[Data]])</f>
        <v>8</v>
      </c>
      <c r="C5" s="7" t="s">
        <v>12</v>
      </c>
      <c r="D5" s="7" t="s">
        <v>21</v>
      </c>
      <c r="E5" s="7" t="s">
        <v>22</v>
      </c>
      <c r="F5" s="8">
        <v>120</v>
      </c>
      <c r="G5" s="7" t="s">
        <v>19</v>
      </c>
      <c r="H5" s="9" t="s">
        <v>20</v>
      </c>
    </row>
    <row r="6" spans="1:8" ht="30.75" thickBot="1" x14ac:dyDescent="0.3">
      <c r="A6" s="1">
        <v>45511</v>
      </c>
      <c r="B6" s="25">
        <f>MONTH(tbl_operations[[#This Row],[Data]])</f>
        <v>8</v>
      </c>
      <c r="C6" s="2" t="s">
        <v>12</v>
      </c>
      <c r="D6" s="2" t="s">
        <v>23</v>
      </c>
      <c r="E6" s="2" t="s">
        <v>24</v>
      </c>
      <c r="F6" s="4">
        <v>250</v>
      </c>
      <c r="G6" s="2" t="s">
        <v>10</v>
      </c>
      <c r="H6" s="5" t="s">
        <v>20</v>
      </c>
    </row>
    <row r="7" spans="1:8" ht="15.75" thickBot="1" x14ac:dyDescent="0.3">
      <c r="A7" s="6">
        <v>45514</v>
      </c>
      <c r="B7" s="24">
        <f>MONTH(tbl_operations[[#This Row],[Data]])</f>
        <v>8</v>
      </c>
      <c r="C7" s="7" t="s">
        <v>12</v>
      </c>
      <c r="D7" s="7" t="s">
        <v>25</v>
      </c>
      <c r="E7" s="7" t="s">
        <v>26</v>
      </c>
      <c r="F7" s="8">
        <v>400</v>
      </c>
      <c r="G7" s="7" t="s">
        <v>15</v>
      </c>
      <c r="H7" s="9" t="s">
        <v>16</v>
      </c>
    </row>
    <row r="8" spans="1:8" ht="30.75" thickBot="1" x14ac:dyDescent="0.3">
      <c r="A8" s="1">
        <v>45516</v>
      </c>
      <c r="B8" s="25">
        <f>MONTH(tbl_operations[[#This Row],[Data]])</f>
        <v>8</v>
      </c>
      <c r="C8" s="2" t="s">
        <v>12</v>
      </c>
      <c r="D8" s="2" t="s">
        <v>27</v>
      </c>
      <c r="E8" s="2" t="s">
        <v>28</v>
      </c>
      <c r="F8" s="4">
        <v>600</v>
      </c>
      <c r="G8" s="2" t="s">
        <v>19</v>
      </c>
      <c r="H8" s="5" t="s">
        <v>16</v>
      </c>
    </row>
    <row r="9" spans="1:8" ht="15.75" thickBot="1" x14ac:dyDescent="0.3">
      <c r="A9" s="6">
        <v>45519</v>
      </c>
      <c r="B9" s="24">
        <f>MONTH(tbl_operations[[#This Row],[Data]])</f>
        <v>8</v>
      </c>
      <c r="C9" s="7" t="s">
        <v>7</v>
      </c>
      <c r="D9" s="7" t="s">
        <v>29</v>
      </c>
      <c r="E9" s="7" t="s">
        <v>30</v>
      </c>
      <c r="F9" s="8">
        <v>800</v>
      </c>
      <c r="G9" s="7" t="s">
        <v>10</v>
      </c>
      <c r="H9" s="9" t="s">
        <v>11</v>
      </c>
    </row>
    <row r="10" spans="1:8" ht="30.75" thickBot="1" x14ac:dyDescent="0.3">
      <c r="A10" s="1">
        <v>45519</v>
      </c>
      <c r="B10" s="25">
        <f>MONTH(tbl_operations[[#This Row],[Data]])</f>
        <v>8</v>
      </c>
      <c r="C10" s="2" t="s">
        <v>12</v>
      </c>
      <c r="D10" s="2" t="s">
        <v>31</v>
      </c>
      <c r="E10" s="2" t="s">
        <v>32</v>
      </c>
      <c r="F10" s="4">
        <v>150</v>
      </c>
      <c r="G10" s="2" t="s">
        <v>10</v>
      </c>
      <c r="H10" s="5" t="s">
        <v>20</v>
      </c>
    </row>
    <row r="11" spans="1:8" ht="30.75" thickBot="1" x14ac:dyDescent="0.3">
      <c r="A11" s="6">
        <v>45522</v>
      </c>
      <c r="B11" s="24">
        <f>MONTH(tbl_operations[[#This Row],[Data]])</f>
        <v>8</v>
      </c>
      <c r="C11" s="7" t="s">
        <v>12</v>
      </c>
      <c r="D11" s="7" t="s">
        <v>33</v>
      </c>
      <c r="E11" s="7" t="s">
        <v>34</v>
      </c>
      <c r="F11" s="8">
        <v>1200</v>
      </c>
      <c r="G11" s="7" t="s">
        <v>19</v>
      </c>
      <c r="H11" s="9" t="s">
        <v>16</v>
      </c>
    </row>
    <row r="12" spans="1:8" ht="30.75" thickBot="1" x14ac:dyDescent="0.3">
      <c r="A12" s="1">
        <v>45524</v>
      </c>
      <c r="B12" s="25">
        <f>MONTH(tbl_operations[[#This Row],[Data]])</f>
        <v>8</v>
      </c>
      <c r="C12" s="2" t="s">
        <v>12</v>
      </c>
      <c r="D12" s="2" t="s">
        <v>35</v>
      </c>
      <c r="E12" s="2" t="s">
        <v>36</v>
      </c>
      <c r="F12" s="4">
        <v>450</v>
      </c>
      <c r="G12" s="2" t="s">
        <v>15</v>
      </c>
      <c r="H12" s="5" t="s">
        <v>20</v>
      </c>
    </row>
    <row r="13" spans="1:8" ht="30.75" thickBot="1" x14ac:dyDescent="0.3">
      <c r="A13" s="6">
        <v>45526</v>
      </c>
      <c r="B13" s="24">
        <f>MONTH(tbl_operations[[#This Row],[Data]])</f>
        <v>8</v>
      </c>
      <c r="C13" s="7" t="s">
        <v>12</v>
      </c>
      <c r="D13" s="7" t="s">
        <v>37</v>
      </c>
      <c r="E13" s="7" t="s">
        <v>38</v>
      </c>
      <c r="F13" s="8">
        <v>180</v>
      </c>
      <c r="G13" s="7" t="s">
        <v>10</v>
      </c>
      <c r="H13" s="9" t="s">
        <v>16</v>
      </c>
    </row>
    <row r="14" spans="1:8" ht="30.75" thickBot="1" x14ac:dyDescent="0.3">
      <c r="A14" s="1">
        <v>45528</v>
      </c>
      <c r="B14" s="25">
        <f>MONTH(tbl_operations[[#This Row],[Data]])</f>
        <v>8</v>
      </c>
      <c r="C14" s="2" t="s">
        <v>12</v>
      </c>
      <c r="D14" s="2" t="s">
        <v>39</v>
      </c>
      <c r="E14" s="2" t="s">
        <v>40</v>
      </c>
      <c r="F14" s="4">
        <v>80</v>
      </c>
      <c r="G14" s="2" t="s">
        <v>15</v>
      </c>
      <c r="H14" s="5" t="s">
        <v>20</v>
      </c>
    </row>
    <row r="15" spans="1:8" ht="30.75" thickBot="1" x14ac:dyDescent="0.3">
      <c r="A15" s="6">
        <v>45532</v>
      </c>
      <c r="B15" s="24">
        <f>MONTH(tbl_operations[[#This Row],[Data]])</f>
        <v>8</v>
      </c>
      <c r="C15" s="7" t="s">
        <v>12</v>
      </c>
      <c r="D15" s="7" t="s">
        <v>41</v>
      </c>
      <c r="E15" s="7" t="s">
        <v>42</v>
      </c>
      <c r="F15" s="8">
        <v>200</v>
      </c>
      <c r="G15" s="7" t="s">
        <v>15</v>
      </c>
      <c r="H15" s="9" t="s">
        <v>20</v>
      </c>
    </row>
    <row r="16" spans="1:8" ht="15.75" thickBot="1" x14ac:dyDescent="0.3">
      <c r="A16" s="1">
        <v>45534</v>
      </c>
      <c r="B16" s="25">
        <f>MONTH(tbl_operations[[#This Row],[Data]])</f>
        <v>8</v>
      </c>
      <c r="C16" s="2" t="s">
        <v>12</v>
      </c>
      <c r="D16" s="2" t="s">
        <v>43</v>
      </c>
      <c r="E16" s="2" t="s">
        <v>44</v>
      </c>
      <c r="F16" s="4">
        <v>750</v>
      </c>
      <c r="G16" s="2" t="s">
        <v>10</v>
      </c>
      <c r="H16" s="5" t="s">
        <v>16</v>
      </c>
    </row>
    <row r="17" spans="1:8" ht="30.75" thickBot="1" x14ac:dyDescent="0.3">
      <c r="A17" s="6">
        <v>45535</v>
      </c>
      <c r="B17" s="24">
        <f>MONTH(tbl_operations[[#This Row],[Data]])</f>
        <v>8</v>
      </c>
      <c r="C17" s="7" t="s">
        <v>12</v>
      </c>
      <c r="D17" s="7" t="s">
        <v>45</v>
      </c>
      <c r="E17" s="7" t="s">
        <v>46</v>
      </c>
      <c r="F17" s="8">
        <v>350</v>
      </c>
      <c r="G17" s="7" t="s">
        <v>19</v>
      </c>
      <c r="H17" s="9" t="s">
        <v>20</v>
      </c>
    </row>
    <row r="18" spans="1:8" ht="15.75" thickBot="1" x14ac:dyDescent="0.3">
      <c r="A18" s="1">
        <v>45536</v>
      </c>
      <c r="B18" s="25">
        <f>MONTH(tbl_operations[[#This Row],[Data]])</f>
        <v>9</v>
      </c>
      <c r="C18" s="2" t="s">
        <v>7</v>
      </c>
      <c r="D18" s="2" t="s">
        <v>8</v>
      </c>
      <c r="E18" s="2" t="s">
        <v>9</v>
      </c>
      <c r="F18" s="4">
        <v>5000</v>
      </c>
      <c r="G18" s="2" t="s">
        <v>10</v>
      </c>
      <c r="H18" s="5" t="s">
        <v>11</v>
      </c>
    </row>
    <row r="19" spans="1:8" ht="30.75" thickBot="1" x14ac:dyDescent="0.3">
      <c r="A19" s="6">
        <v>45537</v>
      </c>
      <c r="B19" s="24">
        <f>MONTH(tbl_operations[[#This Row],[Data]])</f>
        <v>9</v>
      </c>
      <c r="C19" s="7" t="s">
        <v>12</v>
      </c>
      <c r="D19" s="7" t="s">
        <v>13</v>
      </c>
      <c r="E19" s="7" t="s">
        <v>14</v>
      </c>
      <c r="F19" s="8">
        <v>450</v>
      </c>
      <c r="G19" s="7" t="s">
        <v>15</v>
      </c>
      <c r="H19" s="9" t="s">
        <v>16</v>
      </c>
    </row>
    <row r="20" spans="1:8" ht="15.75" thickBot="1" x14ac:dyDescent="0.3">
      <c r="A20" s="1">
        <v>45540</v>
      </c>
      <c r="B20" s="25">
        <f>MONTH(tbl_operations[[#This Row],[Data]])</f>
        <v>9</v>
      </c>
      <c r="C20" s="2" t="s">
        <v>12</v>
      </c>
      <c r="D20" s="2" t="s">
        <v>17</v>
      </c>
      <c r="E20" s="2" t="s">
        <v>18</v>
      </c>
      <c r="F20" s="4">
        <v>300</v>
      </c>
      <c r="G20" s="2" t="s">
        <v>15</v>
      </c>
      <c r="H20" s="5" t="s">
        <v>20</v>
      </c>
    </row>
    <row r="21" spans="1:8" ht="15.75" thickBot="1" x14ac:dyDescent="0.3">
      <c r="A21" s="6">
        <v>45543</v>
      </c>
      <c r="B21" s="24">
        <f>MONTH(tbl_operations[[#This Row],[Data]])</f>
        <v>9</v>
      </c>
      <c r="C21" s="7" t="s">
        <v>12</v>
      </c>
      <c r="D21" s="7" t="s">
        <v>21</v>
      </c>
      <c r="E21" s="7" t="s">
        <v>47</v>
      </c>
      <c r="F21" s="8">
        <v>200</v>
      </c>
      <c r="G21" s="7" t="s">
        <v>10</v>
      </c>
      <c r="H21" s="9" t="s">
        <v>20</v>
      </c>
    </row>
    <row r="22" spans="1:8" ht="15.75" thickBot="1" x14ac:dyDescent="0.3">
      <c r="A22" s="1">
        <v>45546</v>
      </c>
      <c r="B22" s="25">
        <f>MONTH(tbl_operations[[#This Row],[Data]])</f>
        <v>9</v>
      </c>
      <c r="C22" s="2" t="s">
        <v>12</v>
      </c>
      <c r="D22" s="2" t="s">
        <v>23</v>
      </c>
      <c r="E22" s="2" t="s">
        <v>48</v>
      </c>
      <c r="F22" s="4">
        <v>600</v>
      </c>
      <c r="G22" s="2" t="s">
        <v>15</v>
      </c>
      <c r="H22" s="5" t="s">
        <v>16</v>
      </c>
    </row>
    <row r="23" spans="1:8" ht="15.75" thickBot="1" x14ac:dyDescent="0.3">
      <c r="A23" s="6">
        <v>45549</v>
      </c>
      <c r="B23" s="24">
        <f>MONTH(tbl_operations[[#This Row],[Data]])</f>
        <v>9</v>
      </c>
      <c r="C23" s="7" t="s">
        <v>12</v>
      </c>
      <c r="D23" s="7" t="s">
        <v>25</v>
      </c>
      <c r="E23" s="7" t="s">
        <v>26</v>
      </c>
      <c r="F23" s="8">
        <v>350</v>
      </c>
      <c r="G23" s="7" t="s">
        <v>10</v>
      </c>
      <c r="H23" s="9" t="s">
        <v>20</v>
      </c>
    </row>
    <row r="24" spans="1:8" ht="15.75" thickBot="1" x14ac:dyDescent="0.3">
      <c r="A24" s="1">
        <v>45552</v>
      </c>
      <c r="B24" s="25">
        <f>MONTH(tbl_operations[[#This Row],[Data]])</f>
        <v>9</v>
      </c>
      <c r="C24" s="2" t="s">
        <v>12</v>
      </c>
      <c r="D24" s="2" t="s">
        <v>27</v>
      </c>
      <c r="E24" s="2" t="s">
        <v>49</v>
      </c>
      <c r="F24" s="4">
        <v>500</v>
      </c>
      <c r="G24" s="2" t="s">
        <v>19</v>
      </c>
      <c r="H24" s="5" t="s">
        <v>16</v>
      </c>
    </row>
    <row r="25" spans="1:8" ht="30.75" thickBot="1" x14ac:dyDescent="0.3">
      <c r="A25" s="6">
        <v>45555</v>
      </c>
      <c r="B25" s="24">
        <f>MONTH(tbl_operations[[#This Row],[Data]])</f>
        <v>9</v>
      </c>
      <c r="C25" s="7" t="s">
        <v>7</v>
      </c>
      <c r="D25" s="7" t="s">
        <v>50</v>
      </c>
      <c r="E25" s="7" t="s">
        <v>51</v>
      </c>
      <c r="F25" s="8">
        <v>1200</v>
      </c>
      <c r="G25" s="7" t="s">
        <v>10</v>
      </c>
      <c r="H25" s="9" t="s">
        <v>11</v>
      </c>
    </row>
    <row r="26" spans="1:8" ht="30.75" thickBot="1" x14ac:dyDescent="0.3">
      <c r="A26" s="1">
        <v>45555</v>
      </c>
      <c r="B26" s="25">
        <f>MONTH(tbl_operations[[#This Row],[Data]])</f>
        <v>9</v>
      </c>
      <c r="C26" s="2" t="s">
        <v>12</v>
      </c>
      <c r="D26" s="2" t="s">
        <v>31</v>
      </c>
      <c r="E26" s="2" t="s">
        <v>52</v>
      </c>
      <c r="F26" s="4">
        <v>800</v>
      </c>
      <c r="G26" s="2" t="s">
        <v>10</v>
      </c>
      <c r="H26" s="5" t="s">
        <v>20</v>
      </c>
    </row>
    <row r="27" spans="1:8" ht="30.75" thickBot="1" x14ac:dyDescent="0.3">
      <c r="A27" s="6">
        <v>45558</v>
      </c>
      <c r="B27" s="24">
        <f>MONTH(tbl_operations[[#This Row],[Data]])</f>
        <v>9</v>
      </c>
      <c r="C27" s="7" t="s">
        <v>12</v>
      </c>
      <c r="D27" s="7" t="s">
        <v>33</v>
      </c>
      <c r="E27" s="7" t="s">
        <v>53</v>
      </c>
      <c r="F27" s="8">
        <v>1500</v>
      </c>
      <c r="G27" s="7" t="s">
        <v>19</v>
      </c>
      <c r="H27" s="9" t="s">
        <v>16</v>
      </c>
    </row>
    <row r="28" spans="1:8" ht="30.75" thickBot="1" x14ac:dyDescent="0.3">
      <c r="A28" s="1">
        <v>45561</v>
      </c>
      <c r="B28" s="25">
        <f>MONTH(tbl_operations[[#This Row],[Data]])</f>
        <v>9</v>
      </c>
      <c r="C28" s="2" t="s">
        <v>12</v>
      </c>
      <c r="D28" s="2" t="s">
        <v>54</v>
      </c>
      <c r="E28" s="2" t="s">
        <v>55</v>
      </c>
      <c r="F28" s="4">
        <v>250</v>
      </c>
      <c r="G28" s="2" t="s">
        <v>15</v>
      </c>
      <c r="H28" s="5" t="s">
        <v>20</v>
      </c>
    </row>
    <row r="29" spans="1:8" ht="15.75" thickBot="1" x14ac:dyDescent="0.3">
      <c r="A29" s="6">
        <v>45564</v>
      </c>
      <c r="B29" s="24">
        <f>MONTH(tbl_operations[[#This Row],[Data]])</f>
        <v>9</v>
      </c>
      <c r="C29" s="7" t="s">
        <v>12</v>
      </c>
      <c r="D29" s="7" t="s">
        <v>37</v>
      </c>
      <c r="E29" s="7" t="s">
        <v>56</v>
      </c>
      <c r="F29" s="8">
        <v>400</v>
      </c>
      <c r="G29" s="7" t="s">
        <v>19</v>
      </c>
      <c r="H29" s="9" t="s">
        <v>16</v>
      </c>
    </row>
    <row r="30" spans="1:8" ht="15.75" thickBot="1" x14ac:dyDescent="0.3">
      <c r="A30" s="1">
        <v>45566</v>
      </c>
      <c r="B30" s="25">
        <f>MONTH(tbl_operations[[#This Row],[Data]])</f>
        <v>10</v>
      </c>
      <c r="C30" s="2" t="s">
        <v>7</v>
      </c>
      <c r="D30" s="2" t="s">
        <v>8</v>
      </c>
      <c r="E30" s="2" t="s">
        <v>9</v>
      </c>
      <c r="F30" s="4">
        <v>5000</v>
      </c>
      <c r="G30" s="2" t="s">
        <v>10</v>
      </c>
      <c r="H30" s="5" t="s">
        <v>11</v>
      </c>
    </row>
    <row r="31" spans="1:8" ht="30.75" thickBot="1" x14ac:dyDescent="0.3">
      <c r="A31" s="6">
        <v>45566</v>
      </c>
      <c r="B31" s="24">
        <f>MONTH(tbl_operations[[#This Row],[Data]])</f>
        <v>10</v>
      </c>
      <c r="C31" s="7" t="s">
        <v>12</v>
      </c>
      <c r="D31" s="7" t="s">
        <v>13</v>
      </c>
      <c r="E31" s="7" t="s">
        <v>14</v>
      </c>
      <c r="F31" s="8">
        <v>600</v>
      </c>
      <c r="G31" s="7" t="s">
        <v>15</v>
      </c>
      <c r="H31" s="9" t="s">
        <v>16</v>
      </c>
    </row>
    <row r="32" spans="1:8" ht="30.75" thickBot="1" x14ac:dyDescent="0.3">
      <c r="A32" s="1">
        <v>45568</v>
      </c>
      <c r="B32" s="25">
        <f>MONTH(tbl_operations[[#This Row],[Data]])</f>
        <v>10</v>
      </c>
      <c r="C32" s="2" t="s">
        <v>12</v>
      </c>
      <c r="D32" s="2" t="s">
        <v>17</v>
      </c>
      <c r="E32" s="2" t="s">
        <v>57</v>
      </c>
      <c r="F32" s="4">
        <v>200</v>
      </c>
      <c r="G32" s="2" t="s">
        <v>19</v>
      </c>
      <c r="H32" s="5" t="s">
        <v>20</v>
      </c>
    </row>
    <row r="33" spans="1:8" ht="15.75" thickBot="1" x14ac:dyDescent="0.3">
      <c r="A33" s="6">
        <v>45570</v>
      </c>
      <c r="B33" s="24">
        <f>MONTH(tbl_operations[[#This Row],[Data]])</f>
        <v>10</v>
      </c>
      <c r="C33" s="7" t="s">
        <v>12</v>
      </c>
      <c r="D33" s="7" t="s">
        <v>21</v>
      </c>
      <c r="E33" s="7" t="s">
        <v>58</v>
      </c>
      <c r="F33" s="8">
        <v>180</v>
      </c>
      <c r="G33" s="7" t="s">
        <v>10</v>
      </c>
      <c r="H33" s="9" t="s">
        <v>20</v>
      </c>
    </row>
    <row r="34" spans="1:8" ht="30.75" thickBot="1" x14ac:dyDescent="0.3">
      <c r="A34" s="1">
        <v>45573</v>
      </c>
      <c r="B34" s="25">
        <f>MONTH(tbl_operations[[#This Row],[Data]])</f>
        <v>10</v>
      </c>
      <c r="C34" s="2" t="s">
        <v>12</v>
      </c>
      <c r="D34" s="2" t="s">
        <v>23</v>
      </c>
      <c r="E34" s="2" t="s">
        <v>59</v>
      </c>
      <c r="F34" s="4">
        <v>120</v>
      </c>
      <c r="G34" s="2" t="s">
        <v>15</v>
      </c>
      <c r="H34" s="5" t="s">
        <v>16</v>
      </c>
    </row>
    <row r="35" spans="1:8" ht="15.75" thickBot="1" x14ac:dyDescent="0.3">
      <c r="A35" s="6">
        <v>45575</v>
      </c>
      <c r="B35" s="24">
        <f>MONTH(tbl_operations[[#This Row],[Data]])</f>
        <v>10</v>
      </c>
      <c r="C35" s="7" t="s">
        <v>12</v>
      </c>
      <c r="D35" s="7" t="s">
        <v>25</v>
      </c>
      <c r="E35" s="7" t="s">
        <v>60</v>
      </c>
      <c r="F35" s="8">
        <v>350</v>
      </c>
      <c r="G35" s="7" t="s">
        <v>19</v>
      </c>
      <c r="H35" s="9" t="s">
        <v>16</v>
      </c>
    </row>
    <row r="36" spans="1:8" ht="15.75" thickBot="1" x14ac:dyDescent="0.3">
      <c r="A36" s="1">
        <v>45578</v>
      </c>
      <c r="B36" s="25">
        <f>MONTH(tbl_operations[[#This Row],[Data]])</f>
        <v>10</v>
      </c>
      <c r="C36" s="2" t="s">
        <v>12</v>
      </c>
      <c r="D36" s="2" t="s">
        <v>27</v>
      </c>
      <c r="E36" s="2" t="s">
        <v>61</v>
      </c>
      <c r="F36" s="4">
        <v>400</v>
      </c>
      <c r="G36" s="2" t="s">
        <v>10</v>
      </c>
      <c r="H36" s="5" t="s">
        <v>20</v>
      </c>
    </row>
    <row r="37" spans="1:8" ht="15.75" thickBot="1" x14ac:dyDescent="0.3">
      <c r="A37" s="6">
        <v>45580</v>
      </c>
      <c r="B37" s="24">
        <f>MONTH(tbl_operations[[#This Row],[Data]])</f>
        <v>10</v>
      </c>
      <c r="C37" s="7" t="s">
        <v>12</v>
      </c>
      <c r="D37" s="7" t="s">
        <v>31</v>
      </c>
      <c r="E37" s="7" t="s">
        <v>62</v>
      </c>
      <c r="F37" s="8">
        <v>450</v>
      </c>
      <c r="G37" s="7" t="s">
        <v>15</v>
      </c>
      <c r="H37" s="9" t="s">
        <v>20</v>
      </c>
    </row>
    <row r="38" spans="1:8" ht="45.75" thickBot="1" x14ac:dyDescent="0.3">
      <c r="A38" s="1">
        <v>45583</v>
      </c>
      <c r="B38" s="25">
        <f>MONTH(tbl_operations[[#This Row],[Data]])</f>
        <v>10</v>
      </c>
      <c r="C38" s="2" t="s">
        <v>7</v>
      </c>
      <c r="D38" s="2" t="s">
        <v>63</v>
      </c>
      <c r="E38" s="2" t="s">
        <v>64</v>
      </c>
      <c r="F38" s="4">
        <v>1500</v>
      </c>
      <c r="G38" s="2" t="s">
        <v>10</v>
      </c>
      <c r="H38" s="5" t="s">
        <v>11</v>
      </c>
    </row>
    <row r="39" spans="1:8" ht="30.75" thickBot="1" x14ac:dyDescent="0.3">
      <c r="A39" s="6">
        <v>45583</v>
      </c>
      <c r="B39" s="24">
        <f>MONTH(tbl_operations[[#This Row],[Data]])</f>
        <v>10</v>
      </c>
      <c r="C39" s="7" t="s">
        <v>12</v>
      </c>
      <c r="D39" s="7" t="s">
        <v>33</v>
      </c>
      <c r="E39" s="7" t="s">
        <v>65</v>
      </c>
      <c r="F39" s="8">
        <v>300</v>
      </c>
      <c r="G39" s="7" t="s">
        <v>19</v>
      </c>
      <c r="H39" s="9" t="s">
        <v>16</v>
      </c>
    </row>
    <row r="40" spans="1:8" ht="30.75" thickBot="1" x14ac:dyDescent="0.3">
      <c r="A40" s="1">
        <v>45585</v>
      </c>
      <c r="B40" s="25">
        <f>MONTH(tbl_operations[[#This Row],[Data]])</f>
        <v>10</v>
      </c>
      <c r="C40" s="2" t="s">
        <v>12</v>
      </c>
      <c r="D40" s="2" t="s">
        <v>35</v>
      </c>
      <c r="E40" s="2" t="s">
        <v>66</v>
      </c>
      <c r="F40" s="4">
        <v>800</v>
      </c>
      <c r="G40" s="2" t="s">
        <v>10</v>
      </c>
      <c r="H40" s="5" t="s">
        <v>20</v>
      </c>
    </row>
    <row r="41" spans="1:8" ht="30.75" thickBot="1" x14ac:dyDescent="0.3">
      <c r="A41" s="6">
        <v>45587</v>
      </c>
      <c r="B41" s="24">
        <f>MONTH(tbl_operations[[#This Row],[Data]])</f>
        <v>10</v>
      </c>
      <c r="C41" s="7" t="s">
        <v>12</v>
      </c>
      <c r="D41" s="7" t="s">
        <v>37</v>
      </c>
      <c r="E41" s="7" t="s">
        <v>67</v>
      </c>
      <c r="F41" s="8">
        <v>250</v>
      </c>
      <c r="G41" s="7" t="s">
        <v>19</v>
      </c>
      <c r="H41" s="9" t="s">
        <v>16</v>
      </c>
    </row>
    <row r="42" spans="1:8" ht="15.75" thickBot="1" x14ac:dyDescent="0.3">
      <c r="A42" s="1">
        <v>45589</v>
      </c>
      <c r="B42" s="25">
        <f>MONTH(tbl_operations[[#This Row],[Data]])</f>
        <v>10</v>
      </c>
      <c r="C42" s="2" t="s">
        <v>12</v>
      </c>
      <c r="D42" s="2" t="s">
        <v>41</v>
      </c>
      <c r="E42" s="2" t="s">
        <v>68</v>
      </c>
      <c r="F42" s="4">
        <v>150</v>
      </c>
      <c r="G42" s="2" t="s">
        <v>15</v>
      </c>
      <c r="H42" s="5" t="s">
        <v>20</v>
      </c>
    </row>
    <row r="43" spans="1:8" ht="15.75" thickBot="1" x14ac:dyDescent="0.3">
      <c r="A43" s="6">
        <v>45591</v>
      </c>
      <c r="B43" s="24">
        <f>MONTH(tbl_operations[[#This Row],[Data]])</f>
        <v>10</v>
      </c>
      <c r="C43" s="7" t="s">
        <v>12</v>
      </c>
      <c r="D43" s="7" t="s">
        <v>39</v>
      </c>
      <c r="E43" s="7" t="s">
        <v>69</v>
      </c>
      <c r="F43" s="8">
        <v>250</v>
      </c>
      <c r="G43" s="7" t="s">
        <v>10</v>
      </c>
      <c r="H43" s="9" t="s">
        <v>16</v>
      </c>
    </row>
    <row r="44" spans="1:8" ht="30.75" thickBot="1" x14ac:dyDescent="0.3">
      <c r="A44" s="1">
        <v>45595</v>
      </c>
      <c r="B44" s="25">
        <f>MONTH(tbl_operations[[#This Row],[Data]])</f>
        <v>10</v>
      </c>
      <c r="C44" s="2" t="s">
        <v>12</v>
      </c>
      <c r="D44" s="2" t="s">
        <v>45</v>
      </c>
      <c r="E44" s="2" t="s">
        <v>70</v>
      </c>
      <c r="F44" s="4">
        <v>220</v>
      </c>
      <c r="G44" s="2" t="s">
        <v>10</v>
      </c>
      <c r="H44" s="5" t="s">
        <v>16</v>
      </c>
    </row>
    <row r="45" spans="1:8" ht="30.75" thickBot="1" x14ac:dyDescent="0.3">
      <c r="A45" s="10">
        <v>45596</v>
      </c>
      <c r="B45" s="26">
        <f>MONTH(tbl_operations[[#This Row],[Data]])</f>
        <v>10</v>
      </c>
      <c r="C45" s="11" t="s">
        <v>12</v>
      </c>
      <c r="D45" s="11" t="s">
        <v>43</v>
      </c>
      <c r="E45" s="11" t="s">
        <v>71</v>
      </c>
      <c r="F45" s="12">
        <v>500</v>
      </c>
      <c r="G45" s="11" t="s">
        <v>19</v>
      </c>
      <c r="H45" s="13" t="s">
        <v>16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9A01B8-5C1C-4EBF-A1BA-A51BAF89D6C9}">
  <sheetPr>
    <tabColor rgb="FF002060"/>
  </sheetPr>
  <dimension ref="A1:E18"/>
  <sheetViews>
    <sheetView zoomScale="90" zoomScaleNormal="90" workbookViewId="0">
      <selection activeCell="D5" sqref="D5"/>
    </sheetView>
  </sheetViews>
  <sheetFormatPr defaultRowHeight="15" x14ac:dyDescent="0.25"/>
  <cols>
    <col min="1" max="1" width="21.140625" bestFit="1" customWidth="1"/>
    <col min="2" max="2" width="13.85546875" bestFit="1" customWidth="1"/>
    <col min="3" max="3" width="11.7109375" bestFit="1" customWidth="1"/>
    <col min="4" max="4" width="18.140625" bestFit="1" customWidth="1"/>
    <col min="5" max="5" width="13.85546875" bestFit="1" customWidth="1"/>
  </cols>
  <sheetData>
    <row r="1" spans="1:5" x14ac:dyDescent="0.25">
      <c r="A1" s="18" t="s">
        <v>1</v>
      </c>
      <c r="B1" t="s">
        <v>12</v>
      </c>
      <c r="D1" s="18" t="s">
        <v>1</v>
      </c>
      <c r="E1" t="s">
        <v>7</v>
      </c>
    </row>
    <row r="3" spans="1:5" x14ac:dyDescent="0.25">
      <c r="A3" s="18" t="s">
        <v>72</v>
      </c>
      <c r="B3" t="s">
        <v>74</v>
      </c>
      <c r="D3" s="18" t="s">
        <v>72</v>
      </c>
      <c r="E3" t="s">
        <v>74</v>
      </c>
    </row>
    <row r="4" spans="1:5" x14ac:dyDescent="0.25">
      <c r="A4" s="19" t="s">
        <v>13</v>
      </c>
      <c r="B4" s="3">
        <v>600</v>
      </c>
      <c r="D4" s="19" t="s">
        <v>8</v>
      </c>
      <c r="E4" s="3">
        <v>5000</v>
      </c>
    </row>
    <row r="5" spans="1:5" x14ac:dyDescent="0.25">
      <c r="A5" s="19" t="s">
        <v>39</v>
      </c>
      <c r="B5" s="3">
        <v>250</v>
      </c>
      <c r="D5" s="19" t="s">
        <v>63</v>
      </c>
      <c r="E5" s="3">
        <v>1500</v>
      </c>
    </row>
    <row r="6" spans="1:5" x14ac:dyDescent="0.25">
      <c r="A6" s="19" t="s">
        <v>25</v>
      </c>
      <c r="B6" s="3">
        <v>350</v>
      </c>
      <c r="D6" s="19" t="s">
        <v>73</v>
      </c>
      <c r="E6" s="3">
        <v>6500</v>
      </c>
    </row>
    <row r="7" spans="1:5" x14ac:dyDescent="0.25">
      <c r="A7" s="19" t="s">
        <v>33</v>
      </c>
      <c r="B7" s="3">
        <v>300</v>
      </c>
    </row>
    <row r="8" spans="1:5" x14ac:dyDescent="0.25">
      <c r="A8" s="19" t="s">
        <v>45</v>
      </c>
      <c r="B8" s="3">
        <v>220</v>
      </c>
    </row>
    <row r="9" spans="1:5" x14ac:dyDescent="0.25">
      <c r="A9" s="19" t="s">
        <v>21</v>
      </c>
      <c r="B9" s="3">
        <v>180</v>
      </c>
    </row>
    <row r="10" spans="1:5" x14ac:dyDescent="0.25">
      <c r="A10" s="19" t="s">
        <v>41</v>
      </c>
      <c r="B10" s="3">
        <v>150</v>
      </c>
    </row>
    <row r="11" spans="1:5" x14ac:dyDescent="0.25">
      <c r="A11" s="19" t="s">
        <v>37</v>
      </c>
      <c r="B11" s="3">
        <v>250</v>
      </c>
    </row>
    <row r="12" spans="1:5" x14ac:dyDescent="0.25">
      <c r="A12" s="19" t="s">
        <v>23</v>
      </c>
      <c r="B12" s="3">
        <v>120</v>
      </c>
    </row>
    <row r="13" spans="1:5" x14ac:dyDescent="0.25">
      <c r="A13" s="19" t="s">
        <v>31</v>
      </c>
      <c r="B13" s="3">
        <v>450</v>
      </c>
    </row>
    <row r="14" spans="1:5" x14ac:dyDescent="0.25">
      <c r="A14" s="19" t="s">
        <v>17</v>
      </c>
      <c r="B14" s="3">
        <v>200</v>
      </c>
    </row>
    <row r="15" spans="1:5" x14ac:dyDescent="0.25">
      <c r="A15" s="19" t="s">
        <v>35</v>
      </c>
      <c r="B15" s="3">
        <v>800</v>
      </c>
    </row>
    <row r="16" spans="1:5" x14ac:dyDescent="0.25">
      <c r="A16" s="19" t="s">
        <v>27</v>
      </c>
      <c r="B16" s="3">
        <v>400</v>
      </c>
    </row>
    <row r="17" spans="1:2" x14ac:dyDescent="0.25">
      <c r="A17" s="19" t="s">
        <v>43</v>
      </c>
      <c r="B17" s="3">
        <v>500</v>
      </c>
    </row>
    <row r="18" spans="1:2" x14ac:dyDescent="0.25">
      <c r="A18" s="19" t="s">
        <v>73</v>
      </c>
      <c r="B18" s="3">
        <v>4770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FC8C2-9401-4B36-8C6F-4997DD311F21}">
  <dimension ref="C1:D32"/>
  <sheetViews>
    <sheetView workbookViewId="0">
      <selection activeCell="D3" sqref="D3:D4"/>
    </sheetView>
  </sheetViews>
  <sheetFormatPr defaultRowHeight="15" x14ac:dyDescent="0.25"/>
  <cols>
    <col min="3" max="3" width="21" customWidth="1"/>
    <col min="4" max="4" width="20.85546875" customWidth="1"/>
  </cols>
  <sheetData>
    <row r="1" spans="3:4" s="21" customFormat="1" x14ac:dyDescent="0.25"/>
    <row r="3" spans="3:4" x14ac:dyDescent="0.25">
      <c r="C3" s="33" t="s">
        <v>78</v>
      </c>
      <c r="D3" s="29">
        <f>SUM(Tabela1[Depósito Reservado])</f>
        <v>3864</v>
      </c>
    </row>
    <row r="4" spans="3:4" x14ac:dyDescent="0.25">
      <c r="C4" s="33" t="s">
        <v>79</v>
      </c>
      <c r="D4" s="3">
        <v>20000</v>
      </c>
    </row>
    <row r="6" spans="3:4" x14ac:dyDescent="0.25">
      <c r="C6" s="30" t="s">
        <v>76</v>
      </c>
      <c r="D6" s="30" t="s">
        <v>77</v>
      </c>
    </row>
    <row r="7" spans="3:4" x14ac:dyDescent="0.25">
      <c r="C7" s="31">
        <v>45603</v>
      </c>
      <c r="D7" s="32">
        <v>50</v>
      </c>
    </row>
    <row r="8" spans="3:4" x14ac:dyDescent="0.25">
      <c r="C8" s="31">
        <v>45604</v>
      </c>
      <c r="D8" s="32">
        <v>339</v>
      </c>
    </row>
    <row r="9" spans="3:4" x14ac:dyDescent="0.25">
      <c r="C9" s="31">
        <v>45605</v>
      </c>
      <c r="D9" s="32">
        <v>440</v>
      </c>
    </row>
    <row r="10" spans="3:4" x14ac:dyDescent="0.25">
      <c r="C10" s="31">
        <v>45606</v>
      </c>
      <c r="D10" s="32">
        <v>231</v>
      </c>
    </row>
    <row r="11" spans="3:4" x14ac:dyDescent="0.25">
      <c r="C11" s="31">
        <v>45607</v>
      </c>
      <c r="D11" s="32">
        <v>274</v>
      </c>
    </row>
    <row r="12" spans="3:4" x14ac:dyDescent="0.25">
      <c r="C12" s="31">
        <v>45608</v>
      </c>
      <c r="D12" s="32">
        <v>305</v>
      </c>
    </row>
    <row r="13" spans="3:4" x14ac:dyDescent="0.25">
      <c r="C13" s="31">
        <v>45609</v>
      </c>
      <c r="D13" s="32">
        <v>259</v>
      </c>
    </row>
    <row r="14" spans="3:4" x14ac:dyDescent="0.25">
      <c r="C14" s="31">
        <v>45610</v>
      </c>
      <c r="D14" s="32">
        <v>395</v>
      </c>
    </row>
    <row r="15" spans="3:4" x14ac:dyDescent="0.25">
      <c r="C15" s="31">
        <v>45611</v>
      </c>
      <c r="D15" s="32">
        <v>391</v>
      </c>
    </row>
    <row r="16" spans="3:4" x14ac:dyDescent="0.25">
      <c r="C16" s="31">
        <v>45612</v>
      </c>
      <c r="D16" s="32">
        <v>135</v>
      </c>
    </row>
    <row r="17" spans="3:4" x14ac:dyDescent="0.25">
      <c r="C17" s="31">
        <v>45613</v>
      </c>
      <c r="D17" s="32">
        <v>311</v>
      </c>
    </row>
    <row r="18" spans="3:4" x14ac:dyDescent="0.25">
      <c r="C18" s="31">
        <v>45614</v>
      </c>
      <c r="D18" s="32">
        <v>236</v>
      </c>
    </row>
    <row r="19" spans="3:4" x14ac:dyDescent="0.25">
      <c r="C19" s="31">
        <v>45615</v>
      </c>
      <c r="D19" s="32">
        <v>55</v>
      </c>
    </row>
    <row r="20" spans="3:4" x14ac:dyDescent="0.25">
      <c r="C20" s="31">
        <v>45616</v>
      </c>
      <c r="D20" s="32">
        <v>443</v>
      </c>
    </row>
    <row r="21" spans="3:4" x14ac:dyDescent="0.25">
      <c r="D21" s="32"/>
    </row>
    <row r="22" spans="3:4" x14ac:dyDescent="0.25">
      <c r="D22" s="32"/>
    </row>
    <row r="23" spans="3:4" x14ac:dyDescent="0.25">
      <c r="D23" s="32"/>
    </row>
    <row r="24" spans="3:4" x14ac:dyDescent="0.25">
      <c r="D24" s="32"/>
    </row>
    <row r="25" spans="3:4" x14ac:dyDescent="0.25">
      <c r="D25" s="32"/>
    </row>
    <row r="26" spans="3:4" x14ac:dyDescent="0.25">
      <c r="D26" s="32"/>
    </row>
    <row r="27" spans="3:4" x14ac:dyDescent="0.25">
      <c r="D27" s="32"/>
    </row>
    <row r="28" spans="3:4" x14ac:dyDescent="0.25">
      <c r="D28" s="32"/>
    </row>
    <row r="29" spans="3:4" x14ac:dyDescent="0.25">
      <c r="D29" s="32"/>
    </row>
    <row r="30" spans="3:4" x14ac:dyDescent="0.25">
      <c r="D30" s="32"/>
    </row>
    <row r="31" spans="3:4" x14ac:dyDescent="0.25">
      <c r="D31" s="32"/>
    </row>
    <row r="32" spans="3:4" x14ac:dyDescent="0.25">
      <c r="D32" s="32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A0DFA-2BCA-4D27-9A65-4E717696D3D6}">
  <dimension ref="A1:U1"/>
  <sheetViews>
    <sheetView tabSelected="1" zoomScale="70" zoomScaleNormal="70" workbookViewId="0">
      <selection activeCell="S48" sqref="S48"/>
    </sheetView>
  </sheetViews>
  <sheetFormatPr defaultColWidth="0" defaultRowHeight="15" x14ac:dyDescent="0.25"/>
  <cols>
    <col min="1" max="1" width="23.140625" style="21" customWidth="1"/>
    <col min="2" max="21" width="9.140625" style="22" customWidth="1"/>
    <col min="22" max="16384" width="9.140625" hidden="1"/>
  </cols>
  <sheetData/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Data</vt:lpstr>
      <vt:lpstr>Controller</vt:lpstr>
      <vt:lpstr>Caixinha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Nathalia Marques</dc:creator>
  <cp:lastModifiedBy>Nathalia Marques</cp:lastModifiedBy>
  <dcterms:created xsi:type="dcterms:W3CDTF">2024-12-23T19:23:49Z</dcterms:created>
  <dcterms:modified xsi:type="dcterms:W3CDTF">2024-12-26T18:54:12Z</dcterms:modified>
</cp:coreProperties>
</file>